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aec\Desktop\Master\Masterarbeit\01_Simulation\output\Neu1\"/>
    </mc:Choice>
  </mc:AlternateContent>
  <xr:revisionPtr revIDLastSave="0" documentId="13_ncr:1_{B8992EBC-3FEA-460C-9AB6-890F0307DA27}" xr6:coauthVersionLast="45" xr6:coauthVersionMax="45" xr10:uidLastSave="{00000000-0000-0000-0000-000000000000}"/>
  <bookViews>
    <workbookView xWindow="28680" yWindow="-120" windowWidth="29040" windowHeight="15840" activeTab="4" xr2:uid="{689A361B-0B42-4FD8-89EB-6A97D56A66A2}"/>
  </bookViews>
  <sheets>
    <sheet name="Analyse erste Ergebnisse" sheetId="3" r:id="rId1"/>
    <sheet name="Simulationsergebnisse" sheetId="1" r:id="rId2"/>
    <sheet name="Modelvergleich" sheetId="8" r:id="rId3"/>
    <sheet name="Grid verschieben - mehr Daten" sheetId="7" r:id="rId4"/>
    <sheet name="Überlappen" sheetId="9" r:id="rId5"/>
    <sheet name="GARCH" sheetId="11" r:id="rId6"/>
    <sheet name="help" sheetId="5" state="hidden" r:id="rId7"/>
  </sheets>
  <definedNames>
    <definedName name="_xlchart.v1.0" hidden="1">help!$AA$4:$AA$33</definedName>
    <definedName name="_xlchart.v1.1" hidden="1">help!$AB$4:$AB$33</definedName>
    <definedName name="_xlchart.v1.10" hidden="1">help!$AK$4:$AK$33</definedName>
    <definedName name="_xlchart.v1.11" hidden="1">help!$U$4:$U$33</definedName>
    <definedName name="_xlchart.v1.12" hidden="1">help!$V$4:$V$33</definedName>
    <definedName name="_xlchart.v1.13" hidden="1">help!$W$4:$W$33</definedName>
    <definedName name="_xlchart.v1.14" hidden="1">help!$X$4:$X$33</definedName>
    <definedName name="_xlchart.v1.15" hidden="1">help!$Y$4:$Y$33</definedName>
    <definedName name="_xlchart.v1.16" hidden="1">help!$Z$4:$Z$33</definedName>
    <definedName name="_xlchart.v1.17" hidden="1">help!$C$98:$C$187</definedName>
    <definedName name="_xlchart.v1.18" hidden="1">help!$D$98:$D$187</definedName>
    <definedName name="_xlchart.v1.19" hidden="1">help!$E$98:$E$187</definedName>
    <definedName name="_xlchart.v1.2" hidden="1">help!$AC$4:$AC$33</definedName>
    <definedName name="_xlchart.v1.20" hidden="1">help!$F$98:$F$187</definedName>
    <definedName name="_xlchart.v1.21" hidden="1">help!$G$98:$G$187</definedName>
    <definedName name="_xlchart.v1.22" hidden="1">help!$H$98:$H$187</definedName>
    <definedName name="_xlchart.v1.23" hidden="1">help!$I$98:$I$187</definedName>
    <definedName name="_xlchart.v1.24" hidden="1">help!$J$98:$J$187</definedName>
    <definedName name="_xlchart.v1.25" hidden="1">help!$K$98:$K$187</definedName>
    <definedName name="_xlchart.v1.26" hidden="1">help!$L$98:$L$187</definedName>
    <definedName name="_xlchart.v1.27" hidden="1">help!$M$98:$M$187</definedName>
    <definedName name="_xlchart.v1.28" hidden="1">help!$N$98:$N$187</definedName>
    <definedName name="_xlchart.v1.29" hidden="1">help!$O$98:$O$187</definedName>
    <definedName name="_xlchart.v1.3" hidden="1">help!$AD$4:$AD$33</definedName>
    <definedName name="_xlchart.v1.30" hidden="1">help!$P$98:$P$187</definedName>
    <definedName name="_xlchart.v1.31" hidden="1">help!$Q$98:$Q$187</definedName>
    <definedName name="_xlchart.v1.32" hidden="1">help!$R$98:$R$187</definedName>
    <definedName name="_xlchart.v1.33" hidden="1">help!$S$98:$S$187</definedName>
    <definedName name="_xlchart.v1.34" hidden="1">help!$AA$98:$AA$127</definedName>
    <definedName name="_xlchart.v1.35" hidden="1">help!$AB$98:$AB$127</definedName>
    <definedName name="_xlchart.v1.36" hidden="1">help!$AC$98:$AC$127</definedName>
    <definedName name="_xlchart.v1.37" hidden="1">help!$AD$98:$AD$127</definedName>
    <definedName name="_xlchart.v1.38" hidden="1">help!$AE$98:$AE$127</definedName>
    <definedName name="_xlchart.v1.39" hidden="1">help!$AF$98:$AF$127</definedName>
    <definedName name="_xlchart.v1.4" hidden="1">help!$AE$4:$AE$33</definedName>
    <definedName name="_xlchart.v1.40" hidden="1">help!$AG$98:$AG$127</definedName>
    <definedName name="_xlchart.v1.41" hidden="1">help!$AH$98:$AH$127</definedName>
    <definedName name="_xlchart.v1.42" hidden="1">help!$AI$98:$AI$127</definedName>
    <definedName name="_xlchart.v1.43" hidden="1">help!$AJ$98:$AJ$127</definedName>
    <definedName name="_xlchart.v1.44" hidden="1">help!$AK$98:$AK$127</definedName>
    <definedName name="_xlchart.v1.45" hidden="1">help!$U$98:$U$127</definedName>
    <definedName name="_xlchart.v1.46" hidden="1">help!$V$98:$V$127</definedName>
    <definedName name="_xlchart.v1.47" hidden="1">help!$W$98:$W$127</definedName>
    <definedName name="_xlchart.v1.48" hidden="1">help!$X$98:$X$127</definedName>
    <definedName name="_xlchart.v1.49" hidden="1">help!$Y$98:$Y$127</definedName>
    <definedName name="_xlchart.v1.5" hidden="1">help!$AF$4:$AF$33</definedName>
    <definedName name="_xlchart.v1.50" hidden="1">help!$Z$98:$Z$127</definedName>
    <definedName name="_xlchart.v1.51" hidden="1">help!$C$4:$C$93</definedName>
    <definedName name="_xlchart.v1.52" hidden="1">help!$D$4:$D$93</definedName>
    <definedName name="_xlchart.v1.53" hidden="1">help!$E$4:$E$93</definedName>
    <definedName name="_xlchart.v1.54" hidden="1">help!$F$4:$F$93</definedName>
    <definedName name="_xlchart.v1.55" hidden="1">help!$G$4:$G$93</definedName>
    <definedName name="_xlchart.v1.56" hidden="1">help!$H$4:$H$93</definedName>
    <definedName name="_xlchart.v1.57" hidden="1">help!$I$4:$I$93</definedName>
    <definedName name="_xlchart.v1.58" hidden="1">help!$J$4:$J$93</definedName>
    <definedName name="_xlchart.v1.59" hidden="1">help!$K$4:$K$93</definedName>
    <definedName name="_xlchart.v1.6" hidden="1">help!$AG$4:$AG$33</definedName>
    <definedName name="_xlchart.v1.60" hidden="1">help!$L$4:$L$93</definedName>
    <definedName name="_xlchart.v1.61" hidden="1">help!$M$4:$M$93</definedName>
    <definedName name="_xlchart.v1.62" hidden="1">help!$N$4:$N$93</definedName>
    <definedName name="_xlchart.v1.63" hidden="1">help!$O$4:$O$93</definedName>
    <definedName name="_xlchart.v1.64" hidden="1">help!$P$4:$P$93</definedName>
    <definedName name="_xlchart.v1.65" hidden="1">help!$Q$4:$Q$93</definedName>
    <definedName name="_xlchart.v1.66" hidden="1">help!$R$4:$R$93</definedName>
    <definedName name="_xlchart.v1.67" hidden="1">help!$S$4:$S$93</definedName>
    <definedName name="_xlchart.v1.7" hidden="1">help!$AH$4:$AH$33</definedName>
    <definedName name="_xlchart.v1.8" hidden="1">help!$AI$4:$AI$33</definedName>
    <definedName name="_xlchart.v1.9" hidden="1">help!$AJ$4:$AJ$33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8" l="1"/>
  <c r="Q12" i="8"/>
  <c r="P47" i="11"/>
  <c r="AP116" i="7"/>
  <c r="AP115" i="7"/>
  <c r="AP114" i="7"/>
  <c r="AP113" i="7"/>
  <c r="AP112" i="7"/>
  <c r="AP111" i="7"/>
  <c r="AP108" i="7"/>
  <c r="AP107" i="7"/>
  <c r="AP106" i="7"/>
  <c r="AP105" i="7"/>
  <c r="AP104" i="7"/>
  <c r="AP103" i="7"/>
  <c r="AP100" i="7"/>
  <c r="AP99" i="7"/>
  <c r="AP98" i="7"/>
  <c r="AP97" i="7"/>
  <c r="AP96" i="7"/>
  <c r="AP95" i="7"/>
  <c r="AP92" i="7"/>
  <c r="AP91" i="7"/>
  <c r="AP90" i="7"/>
  <c r="AP89" i="7"/>
  <c r="AP88" i="7"/>
  <c r="AP87" i="7"/>
  <c r="AP79" i="7"/>
  <c r="AP78" i="7"/>
  <c r="AP77" i="7"/>
  <c r="AP76" i="7"/>
  <c r="AP75" i="7"/>
  <c r="AP74" i="7"/>
  <c r="AP71" i="7"/>
  <c r="AP70" i="7"/>
  <c r="AP69" i="7"/>
  <c r="AP68" i="7"/>
  <c r="AP67" i="7"/>
  <c r="AP66" i="7"/>
  <c r="AP63" i="7"/>
  <c r="AP62" i="7"/>
  <c r="AP61" i="7"/>
  <c r="AP60" i="7"/>
  <c r="AP59" i="7"/>
  <c r="AP58" i="7"/>
  <c r="AP55" i="7"/>
  <c r="AP54" i="7"/>
  <c r="AP53" i="7"/>
  <c r="AP52" i="7"/>
  <c r="AP51" i="7"/>
  <c r="AP50" i="7"/>
  <c r="AP42" i="7"/>
  <c r="AP41" i="7"/>
  <c r="AP40" i="7"/>
  <c r="AP39" i="7"/>
  <c r="AP38" i="7"/>
  <c r="AP37" i="7"/>
  <c r="AP34" i="7"/>
  <c r="AP33" i="7"/>
  <c r="AP32" i="7"/>
  <c r="AP31" i="7"/>
  <c r="AP30" i="7"/>
  <c r="AP29" i="7"/>
  <c r="AP26" i="7"/>
  <c r="AP25" i="7"/>
  <c r="AP24" i="7"/>
  <c r="AP23" i="7"/>
  <c r="AP22" i="7"/>
  <c r="AP21" i="7"/>
  <c r="AP18" i="7"/>
  <c r="AP17" i="7"/>
  <c r="AP16" i="7"/>
  <c r="AP15" i="7"/>
  <c r="AP14" i="7"/>
  <c r="AP13" i="7"/>
  <c r="AG146" i="11" l="1"/>
  <c r="P146" i="11"/>
  <c r="AG145" i="11"/>
  <c r="P145" i="11"/>
  <c r="AG144" i="11"/>
  <c r="P144" i="11"/>
  <c r="AG143" i="11"/>
  <c r="P143" i="11"/>
  <c r="AG142" i="11"/>
  <c r="P142" i="11"/>
  <c r="AG141" i="11"/>
  <c r="P141" i="11"/>
  <c r="AG138" i="11"/>
  <c r="P138" i="11"/>
  <c r="AG137" i="11"/>
  <c r="P137" i="11"/>
  <c r="AG136" i="11"/>
  <c r="P136" i="11"/>
  <c r="AG135" i="11"/>
  <c r="P135" i="11"/>
  <c r="AG134" i="11"/>
  <c r="P134" i="11"/>
  <c r="AG133" i="11"/>
  <c r="P133" i="11"/>
  <c r="AG130" i="11"/>
  <c r="P130" i="11"/>
  <c r="AG129" i="11"/>
  <c r="P129" i="11"/>
  <c r="AG128" i="11"/>
  <c r="P128" i="11"/>
  <c r="AG127" i="11"/>
  <c r="P127" i="11"/>
  <c r="AG126" i="11"/>
  <c r="P126" i="11"/>
  <c r="AG125" i="11"/>
  <c r="P125" i="11"/>
  <c r="AG122" i="11"/>
  <c r="P122" i="11"/>
  <c r="AG121" i="11"/>
  <c r="P121" i="11"/>
  <c r="AG120" i="11"/>
  <c r="P120" i="11"/>
  <c r="AG119" i="11"/>
  <c r="P119" i="11"/>
  <c r="AG118" i="11"/>
  <c r="P118" i="11"/>
  <c r="AG117" i="11"/>
  <c r="P117" i="11"/>
  <c r="AG111" i="11"/>
  <c r="P111" i="11"/>
  <c r="AG110" i="11"/>
  <c r="P110" i="11"/>
  <c r="AG109" i="11"/>
  <c r="P109" i="11"/>
  <c r="AG108" i="11"/>
  <c r="P108" i="11"/>
  <c r="AG107" i="11"/>
  <c r="P107" i="11"/>
  <c r="AG106" i="11"/>
  <c r="P106" i="11"/>
  <c r="AG103" i="11"/>
  <c r="P103" i="11"/>
  <c r="AG102" i="11"/>
  <c r="P102" i="11"/>
  <c r="AG101" i="11"/>
  <c r="P101" i="11"/>
  <c r="AG100" i="11"/>
  <c r="P100" i="11"/>
  <c r="AG99" i="11"/>
  <c r="P99" i="11"/>
  <c r="AG98" i="11"/>
  <c r="P98" i="11"/>
  <c r="AG95" i="11"/>
  <c r="P95" i="11"/>
  <c r="AG94" i="11"/>
  <c r="P94" i="11"/>
  <c r="AG93" i="11"/>
  <c r="P93" i="11"/>
  <c r="AG92" i="11"/>
  <c r="P92" i="11"/>
  <c r="AG91" i="11"/>
  <c r="P91" i="11"/>
  <c r="AG90" i="11"/>
  <c r="P90" i="11"/>
  <c r="AG87" i="11"/>
  <c r="P87" i="11"/>
  <c r="AG86" i="11"/>
  <c r="P86" i="11"/>
  <c r="AG85" i="11"/>
  <c r="P85" i="11"/>
  <c r="AG84" i="11"/>
  <c r="P84" i="11"/>
  <c r="AG83" i="11"/>
  <c r="P83" i="11"/>
  <c r="AG82" i="11"/>
  <c r="P82" i="11"/>
  <c r="AG76" i="11"/>
  <c r="P76" i="11"/>
  <c r="AG75" i="11"/>
  <c r="P75" i="11"/>
  <c r="AG74" i="11"/>
  <c r="P74" i="11"/>
  <c r="AG73" i="11"/>
  <c r="P73" i="11"/>
  <c r="AG72" i="11"/>
  <c r="P72" i="11"/>
  <c r="AG71" i="11"/>
  <c r="P71" i="11"/>
  <c r="AG68" i="11"/>
  <c r="P68" i="11"/>
  <c r="AG67" i="11"/>
  <c r="P67" i="11"/>
  <c r="AG66" i="11"/>
  <c r="P66" i="11"/>
  <c r="AG65" i="11"/>
  <c r="P65" i="11"/>
  <c r="AG64" i="11"/>
  <c r="P64" i="11"/>
  <c r="AG63" i="11"/>
  <c r="P63" i="11"/>
  <c r="AG60" i="11"/>
  <c r="P60" i="11"/>
  <c r="AG59" i="11"/>
  <c r="P59" i="11"/>
  <c r="AG58" i="11"/>
  <c r="P58" i="11"/>
  <c r="AG57" i="11"/>
  <c r="P57" i="11"/>
  <c r="AG56" i="11"/>
  <c r="P56" i="11"/>
  <c r="AG55" i="11"/>
  <c r="P55" i="11"/>
  <c r="AG52" i="11"/>
  <c r="P52" i="11"/>
  <c r="AG51" i="11"/>
  <c r="P51" i="11"/>
  <c r="AG50" i="11"/>
  <c r="P50" i="11"/>
  <c r="AG49" i="11"/>
  <c r="P49" i="11"/>
  <c r="AG48" i="11"/>
  <c r="P48" i="11"/>
  <c r="AG47" i="11"/>
  <c r="P17" i="11" l="1"/>
  <c r="P16" i="11"/>
  <c r="P15" i="11"/>
  <c r="P14" i="11"/>
  <c r="P13" i="11"/>
  <c r="P12" i="11"/>
  <c r="AG41" i="11" l="1"/>
  <c r="P41" i="11"/>
  <c r="AG40" i="11"/>
  <c r="P40" i="11"/>
  <c r="AG39" i="11"/>
  <c r="P39" i="11"/>
  <c r="AG38" i="11"/>
  <c r="P38" i="11"/>
  <c r="AG37" i="11"/>
  <c r="P37" i="11"/>
  <c r="AG36" i="11"/>
  <c r="P36" i="11"/>
  <c r="AG33" i="11"/>
  <c r="P33" i="11"/>
  <c r="AG32" i="11"/>
  <c r="P32" i="11"/>
  <c r="AG31" i="11"/>
  <c r="P31" i="11"/>
  <c r="AG30" i="11"/>
  <c r="P30" i="11"/>
  <c r="AG29" i="11"/>
  <c r="P29" i="11"/>
  <c r="AG28" i="11"/>
  <c r="P28" i="11"/>
  <c r="AG25" i="11"/>
  <c r="P25" i="11"/>
  <c r="AG24" i="11"/>
  <c r="P24" i="11"/>
  <c r="AG23" i="11"/>
  <c r="P23" i="11"/>
  <c r="AG22" i="11"/>
  <c r="P22" i="11"/>
  <c r="AG21" i="11"/>
  <c r="P21" i="11"/>
  <c r="AG20" i="11"/>
  <c r="P20" i="11"/>
  <c r="AG17" i="11"/>
  <c r="AG16" i="11"/>
  <c r="AG15" i="11"/>
  <c r="AG14" i="11"/>
  <c r="AG13" i="11"/>
  <c r="AG12" i="11"/>
  <c r="AG111" i="9"/>
  <c r="AG115" i="9"/>
  <c r="AG114" i="9"/>
  <c r="AG113" i="9"/>
  <c r="AG112" i="9"/>
  <c r="AG110" i="9"/>
  <c r="AG107" i="9"/>
  <c r="AG106" i="9"/>
  <c r="AG105" i="9"/>
  <c r="AG104" i="9"/>
  <c r="AG103" i="9"/>
  <c r="AG102" i="9"/>
  <c r="AG99" i="9"/>
  <c r="AG98" i="9"/>
  <c r="AG97" i="9"/>
  <c r="AG96" i="9"/>
  <c r="AG95" i="9"/>
  <c r="AG94" i="9"/>
  <c r="AG91" i="9"/>
  <c r="AG90" i="9"/>
  <c r="AG89" i="9"/>
  <c r="AG88" i="9"/>
  <c r="AG87" i="9"/>
  <c r="AG86" i="9"/>
  <c r="AG78" i="9"/>
  <c r="AG77" i="9"/>
  <c r="AG76" i="9"/>
  <c r="AG75" i="9"/>
  <c r="AG74" i="9"/>
  <c r="AG73" i="9"/>
  <c r="AG70" i="9"/>
  <c r="AG69" i="9"/>
  <c r="AG68" i="9"/>
  <c r="AG67" i="9"/>
  <c r="AG66" i="9"/>
  <c r="AG65" i="9"/>
  <c r="AG62" i="9"/>
  <c r="AG61" i="9"/>
  <c r="AG60" i="9"/>
  <c r="AG59" i="9"/>
  <c r="AG58" i="9"/>
  <c r="AG57" i="9"/>
  <c r="AG54" i="9"/>
  <c r="AG53" i="9"/>
  <c r="AG52" i="9"/>
  <c r="AG51" i="9"/>
  <c r="AG50" i="9"/>
  <c r="AG49" i="9"/>
  <c r="AG41" i="9"/>
  <c r="AG40" i="9"/>
  <c r="AG39" i="9"/>
  <c r="AG38" i="9"/>
  <c r="AG37" i="9"/>
  <c r="AG36" i="9"/>
  <c r="AG33" i="9"/>
  <c r="AG32" i="9"/>
  <c r="AG31" i="9"/>
  <c r="AG30" i="9"/>
  <c r="AG29" i="9"/>
  <c r="AG28" i="9"/>
  <c r="AG25" i="9"/>
  <c r="AG24" i="9"/>
  <c r="AG23" i="9"/>
  <c r="AG22" i="9"/>
  <c r="AG21" i="9"/>
  <c r="AG20" i="9"/>
  <c r="AG17" i="9"/>
  <c r="AG16" i="9"/>
  <c r="AG15" i="9"/>
  <c r="AG14" i="9"/>
  <c r="AG13" i="9"/>
  <c r="AG12" i="9"/>
  <c r="P115" i="9"/>
  <c r="P114" i="9"/>
  <c r="P113" i="9"/>
  <c r="P112" i="9"/>
  <c r="P111" i="9"/>
  <c r="P110" i="9"/>
  <c r="P107" i="9"/>
  <c r="P106" i="9"/>
  <c r="P105" i="9"/>
  <c r="P104" i="9"/>
  <c r="P103" i="9"/>
  <c r="P102" i="9"/>
  <c r="P99" i="9"/>
  <c r="P98" i="9"/>
  <c r="P97" i="9"/>
  <c r="P96" i="9"/>
  <c r="P95" i="9"/>
  <c r="P94" i="9"/>
  <c r="P91" i="9"/>
  <c r="P90" i="9"/>
  <c r="P89" i="9"/>
  <c r="P88" i="9"/>
  <c r="P87" i="9"/>
  <c r="P86" i="9"/>
  <c r="P78" i="9"/>
  <c r="P77" i="9"/>
  <c r="P76" i="9"/>
  <c r="P75" i="9"/>
  <c r="P74" i="9"/>
  <c r="P73" i="9"/>
  <c r="P70" i="9"/>
  <c r="P69" i="9"/>
  <c r="P68" i="9"/>
  <c r="P67" i="9"/>
  <c r="P66" i="9"/>
  <c r="P65" i="9"/>
  <c r="P62" i="9"/>
  <c r="P61" i="9"/>
  <c r="P60" i="9"/>
  <c r="P59" i="9"/>
  <c r="P58" i="9"/>
  <c r="P57" i="9"/>
  <c r="P54" i="9"/>
  <c r="P53" i="9"/>
  <c r="P52" i="9"/>
  <c r="P51" i="9"/>
  <c r="P50" i="9"/>
  <c r="P49" i="9"/>
  <c r="P41" i="9"/>
  <c r="P40" i="9"/>
  <c r="P39" i="9"/>
  <c r="P38" i="9"/>
  <c r="P37" i="9"/>
  <c r="P36" i="9"/>
  <c r="P33" i="9"/>
  <c r="P32" i="9"/>
  <c r="P31" i="9"/>
  <c r="P30" i="9"/>
  <c r="P29" i="9"/>
  <c r="P28" i="9"/>
  <c r="P25" i="9"/>
  <c r="P24" i="9"/>
  <c r="P23" i="9"/>
  <c r="P22" i="9"/>
  <c r="P21" i="9"/>
  <c r="P20" i="9"/>
  <c r="P12" i="9"/>
  <c r="P13" i="9"/>
  <c r="P17" i="9"/>
  <c r="P14" i="9"/>
  <c r="P15" i="9"/>
  <c r="P16" i="9"/>
  <c r="AB41" i="8" l="1"/>
  <c r="T61" i="8"/>
  <c r="S61" i="8"/>
  <c r="AC61" i="8" s="1"/>
  <c r="R61" i="8"/>
  <c r="AB61" i="8" s="1"/>
  <c r="Q61" i="8"/>
  <c r="AA61" i="8" s="1"/>
  <c r="P61" i="8"/>
  <c r="O61" i="8"/>
  <c r="Y61" i="8" s="1"/>
  <c r="N61" i="8"/>
  <c r="X61" i="8" s="1"/>
  <c r="T60" i="8"/>
  <c r="AD60" i="8" s="1"/>
  <c r="S60" i="8"/>
  <c r="R60" i="8"/>
  <c r="Q60" i="8"/>
  <c r="P60" i="8"/>
  <c r="O60" i="8"/>
  <c r="N60" i="8"/>
  <c r="X60" i="8" s="1"/>
  <c r="AH60" i="8" s="1"/>
  <c r="T59" i="8"/>
  <c r="S59" i="8"/>
  <c r="AC59" i="8" s="1"/>
  <c r="AM59" i="8" s="1"/>
  <c r="R59" i="8"/>
  <c r="Q59" i="8"/>
  <c r="P59" i="8"/>
  <c r="O59" i="8"/>
  <c r="Y59" i="8" s="1"/>
  <c r="AI59" i="8" s="1"/>
  <c r="N59" i="8"/>
  <c r="T58" i="8"/>
  <c r="AD58" i="8" s="1"/>
  <c r="AN58" i="8" s="1"/>
  <c r="S58" i="8"/>
  <c r="AC58" i="8" s="1"/>
  <c r="R58" i="8"/>
  <c r="AB58" i="8" s="1"/>
  <c r="Q58" i="8"/>
  <c r="P58" i="8"/>
  <c r="Z58" i="8" s="1"/>
  <c r="AJ58" i="8" s="1"/>
  <c r="O58" i="8"/>
  <c r="Y58" i="8" s="1"/>
  <c r="N58" i="8"/>
  <c r="X58" i="8" s="1"/>
  <c r="T57" i="8"/>
  <c r="S57" i="8"/>
  <c r="R57" i="8"/>
  <c r="AB57" i="8" s="1"/>
  <c r="Q57" i="8"/>
  <c r="P57" i="8"/>
  <c r="O57" i="8"/>
  <c r="N57" i="8"/>
  <c r="T56" i="8"/>
  <c r="S56" i="8"/>
  <c r="R56" i="8"/>
  <c r="Q56" i="8"/>
  <c r="AA56" i="8" s="1"/>
  <c r="P56" i="8"/>
  <c r="O56" i="8"/>
  <c r="N56" i="8"/>
  <c r="T53" i="8"/>
  <c r="S53" i="8"/>
  <c r="R53" i="8"/>
  <c r="Q53" i="8"/>
  <c r="AA53" i="8" s="1"/>
  <c r="P53" i="8"/>
  <c r="O53" i="8"/>
  <c r="N53" i="8"/>
  <c r="T52" i="8"/>
  <c r="S52" i="8"/>
  <c r="R52" i="8"/>
  <c r="Q52" i="8"/>
  <c r="P52" i="8"/>
  <c r="O52" i="8"/>
  <c r="N52" i="8"/>
  <c r="T51" i="8"/>
  <c r="AD51" i="8" s="1"/>
  <c r="S51" i="8"/>
  <c r="AC51" i="8" s="1"/>
  <c r="R51" i="8"/>
  <c r="Q51" i="8"/>
  <c r="P51" i="8"/>
  <c r="Z51" i="8" s="1"/>
  <c r="O51" i="8"/>
  <c r="Y51" i="8" s="1"/>
  <c r="N51" i="8"/>
  <c r="T50" i="8"/>
  <c r="S50" i="8"/>
  <c r="AC50" i="8" s="1"/>
  <c r="R50" i="8"/>
  <c r="AB50" i="8" s="1"/>
  <c r="Q50" i="8"/>
  <c r="P50" i="8"/>
  <c r="O50" i="8"/>
  <c r="Y50" i="8" s="1"/>
  <c r="N50" i="8"/>
  <c r="X50" i="8" s="1"/>
  <c r="AH50" i="8" s="1"/>
  <c r="T49" i="8"/>
  <c r="S49" i="8"/>
  <c r="AC49" i="8" s="1"/>
  <c r="AM49" i="8" s="1"/>
  <c r="R49" i="8"/>
  <c r="AB49" i="8" s="1"/>
  <c r="Q49" i="8"/>
  <c r="AA49" i="8" s="1"/>
  <c r="P49" i="8"/>
  <c r="Z49" i="8" s="1"/>
  <c r="O49" i="8"/>
  <c r="Y49" i="8" s="1"/>
  <c r="AI49" i="8" s="1"/>
  <c r="N49" i="8"/>
  <c r="X49" i="8" s="1"/>
  <c r="T48" i="8"/>
  <c r="AD48" i="8" s="1"/>
  <c r="AN48" i="8" s="1"/>
  <c r="S48" i="8"/>
  <c r="AC48" i="8" s="1"/>
  <c r="R48" i="8"/>
  <c r="AB48" i="8" s="1"/>
  <c r="Q48" i="8"/>
  <c r="P48" i="8"/>
  <c r="Z48" i="8" s="1"/>
  <c r="AJ48" i="8" s="1"/>
  <c r="O48" i="8"/>
  <c r="Y48" i="8" s="1"/>
  <c r="N48" i="8"/>
  <c r="X48" i="8" s="1"/>
  <c r="T45" i="8"/>
  <c r="S45" i="8"/>
  <c r="AC45" i="8" s="1"/>
  <c r="R45" i="8"/>
  <c r="Q45" i="8"/>
  <c r="AA45" i="8" s="1"/>
  <c r="P45" i="8"/>
  <c r="Z45" i="8" s="1"/>
  <c r="O45" i="8"/>
  <c r="Y45" i="8" s="1"/>
  <c r="N45" i="8"/>
  <c r="T44" i="8"/>
  <c r="AD44" i="8" s="1"/>
  <c r="S44" i="8"/>
  <c r="AC44" i="8" s="1"/>
  <c r="R44" i="8"/>
  <c r="Q44" i="8"/>
  <c r="P44" i="8"/>
  <c r="Z44" i="8" s="1"/>
  <c r="O44" i="8"/>
  <c r="Y44" i="8" s="1"/>
  <c r="N44" i="8"/>
  <c r="X44" i="8" s="1"/>
  <c r="AH44" i="8" s="1"/>
  <c r="T43" i="8"/>
  <c r="AD43" i="8" s="1"/>
  <c r="S43" i="8"/>
  <c r="AC43" i="8" s="1"/>
  <c r="AM43" i="8" s="1"/>
  <c r="R43" i="8"/>
  <c r="Q43" i="8"/>
  <c r="P43" i="8"/>
  <c r="Z43" i="8" s="1"/>
  <c r="O43" i="8"/>
  <c r="Y43" i="8" s="1"/>
  <c r="AI43" i="8" s="1"/>
  <c r="N43" i="8"/>
  <c r="X43" i="8" s="1"/>
  <c r="T42" i="8"/>
  <c r="AD42" i="8" s="1"/>
  <c r="AN42" i="8" s="1"/>
  <c r="S42" i="8"/>
  <c r="R42" i="8"/>
  <c r="AB42" i="8" s="1"/>
  <c r="Q42" i="8"/>
  <c r="P42" i="8"/>
  <c r="Z42" i="8" s="1"/>
  <c r="AJ42" i="8" s="1"/>
  <c r="O42" i="8"/>
  <c r="N42" i="8"/>
  <c r="X42" i="8" s="1"/>
  <c r="T41" i="8"/>
  <c r="AD41" i="8" s="1"/>
  <c r="S41" i="8"/>
  <c r="AC41" i="8" s="1"/>
  <c r="R41" i="8"/>
  <c r="Q41" i="8"/>
  <c r="AA41" i="8" s="1"/>
  <c r="P41" i="8"/>
  <c r="Z41" i="8" s="1"/>
  <c r="O41" i="8"/>
  <c r="N41" i="8"/>
  <c r="X41" i="8" s="1"/>
  <c r="T40" i="8"/>
  <c r="S40" i="8"/>
  <c r="AC40" i="8" s="1"/>
  <c r="R40" i="8"/>
  <c r="AB40" i="8" s="1"/>
  <c r="Q40" i="8"/>
  <c r="AA40" i="8" s="1"/>
  <c r="P40" i="8"/>
  <c r="O40" i="8"/>
  <c r="Y40" i="8" s="1"/>
  <c r="N40" i="8"/>
  <c r="X40" i="8" s="1"/>
  <c r="X10" i="8" l="1"/>
  <c r="AH10" i="8" s="1"/>
  <c r="AA60" i="8"/>
  <c r="AK60" i="8" s="1"/>
  <c r="AH61" i="8"/>
  <c r="AL61" i="8"/>
  <c r="AB60" i="8"/>
  <c r="AL60" i="8" s="1"/>
  <c r="AN60" i="8"/>
  <c r="Z60" i="8"/>
  <c r="AJ60" i="8" s="1"/>
  <c r="AI61" i="8"/>
  <c r="AM61" i="8"/>
  <c r="Y60" i="8"/>
  <c r="AI60" i="8" s="1"/>
  <c r="AC60" i="8"/>
  <c r="AM60" i="8" s="1"/>
  <c r="Z61" i="8"/>
  <c r="AJ61" i="8" s="1"/>
  <c r="AD61" i="8"/>
  <c r="AN61" i="8" s="1"/>
  <c r="AA52" i="8"/>
  <c r="AK52" i="8" s="1"/>
  <c r="X53" i="8"/>
  <c r="AH53" i="8" s="1"/>
  <c r="AB53" i="8"/>
  <c r="AL53" i="8" s="1"/>
  <c r="Z52" i="8"/>
  <c r="AJ52" i="8" s="1"/>
  <c r="X52" i="8"/>
  <c r="AH52" i="8" s="1"/>
  <c r="AB52" i="8"/>
  <c r="AL52" i="8" s="1"/>
  <c r="Y53" i="8"/>
  <c r="AI53" i="8" s="1"/>
  <c r="AC53" i="8"/>
  <c r="AM53" i="8" s="1"/>
  <c r="AK53" i="8"/>
  <c r="AD52" i="8"/>
  <c r="AN52" i="8" s="1"/>
  <c r="Y52" i="8"/>
  <c r="AI52" i="8" s="1"/>
  <c r="AC52" i="8"/>
  <c r="AM52" i="8" s="1"/>
  <c r="Z53" i="8"/>
  <c r="AJ53" i="8" s="1"/>
  <c r="AD53" i="8"/>
  <c r="AN53" i="8" s="1"/>
  <c r="AD45" i="8"/>
  <c r="AN45" i="8" s="1"/>
  <c r="AB44" i="8"/>
  <c r="AL44" i="8" s="1"/>
  <c r="AJ45" i="8"/>
  <c r="AI44" i="8"/>
  <c r="AM44" i="8"/>
  <c r="AI45" i="8"/>
  <c r="AM45" i="8"/>
  <c r="AB45" i="8"/>
  <c r="AL45" i="8" s="1"/>
  <c r="X45" i="8"/>
  <c r="AH45" i="8" s="1"/>
  <c r="AA44" i="8"/>
  <c r="AK44" i="8" s="1"/>
  <c r="Z59" i="8"/>
  <c r="AJ59" i="8" s="1"/>
  <c r="AD59" i="8"/>
  <c r="AN59" i="8" s="1"/>
  <c r="AH58" i="8"/>
  <c r="AL58" i="8"/>
  <c r="AA59" i="8"/>
  <c r="AK59" i="8" s="1"/>
  <c r="AI58" i="8"/>
  <c r="AM58" i="8"/>
  <c r="AA58" i="8"/>
  <c r="AK58" i="8" s="1"/>
  <c r="X59" i="8"/>
  <c r="AH59" i="8" s="1"/>
  <c r="AB59" i="8"/>
  <c r="AL59" i="8" s="1"/>
  <c r="AI51" i="8"/>
  <c r="AM51" i="8"/>
  <c r="Z50" i="8"/>
  <c r="AJ50" i="8" s="1"/>
  <c r="AD50" i="8"/>
  <c r="AN50" i="8" s="1"/>
  <c r="AA51" i="8"/>
  <c r="AK51" i="8" s="1"/>
  <c r="AI50" i="8"/>
  <c r="AM50" i="8"/>
  <c r="AJ51" i="8"/>
  <c r="AN51" i="8"/>
  <c r="AA50" i="8"/>
  <c r="AK50" i="8" s="1"/>
  <c r="X51" i="8"/>
  <c r="AH51" i="8" s="1"/>
  <c r="AB51" i="8"/>
  <c r="AL51" i="8" s="1"/>
  <c r="AA43" i="8"/>
  <c r="AK43" i="8" s="1"/>
  <c r="AC42" i="8"/>
  <c r="AM42" i="8" s="1"/>
  <c r="Y42" i="8"/>
  <c r="AI42" i="8" s="1"/>
  <c r="AJ43" i="8"/>
  <c r="AN43" i="8"/>
  <c r="AB43" i="8"/>
  <c r="AL43" i="8" s="1"/>
  <c r="AH43" i="8"/>
  <c r="AA42" i="8"/>
  <c r="AK42" i="8" s="1"/>
  <c r="AB56" i="8"/>
  <c r="AL56" i="8" s="1"/>
  <c r="AC57" i="8"/>
  <c r="AM57" i="8" s="1"/>
  <c r="Y56" i="8"/>
  <c r="AI56" i="8" s="1"/>
  <c r="AC56" i="8"/>
  <c r="AM56" i="8" s="1"/>
  <c r="Z57" i="8"/>
  <c r="AJ57" i="8" s="1"/>
  <c r="AD57" i="8"/>
  <c r="AN57" i="8" s="1"/>
  <c r="AK56" i="8"/>
  <c r="AL57" i="8"/>
  <c r="X57" i="8"/>
  <c r="AH57" i="8" s="1"/>
  <c r="Y57" i="8"/>
  <c r="AI57" i="8" s="1"/>
  <c r="AK57" i="8"/>
  <c r="Z56" i="8"/>
  <c r="AJ56" i="8" s="1"/>
  <c r="AD56" i="8"/>
  <c r="AN56" i="8" s="1"/>
  <c r="AA57" i="8"/>
  <c r="X56" i="8"/>
  <c r="AH56" i="8" s="1"/>
  <c r="AD49" i="8"/>
  <c r="AN49" i="8" s="1"/>
  <c r="AH48" i="8"/>
  <c r="AL48" i="8"/>
  <c r="AJ49" i="8"/>
  <c r="AI48" i="8"/>
  <c r="AM48" i="8"/>
  <c r="AA48" i="8"/>
  <c r="AK48" i="8" s="1"/>
  <c r="AH41" i="8"/>
  <c r="AL41" i="8"/>
  <c r="AL40" i="8"/>
  <c r="AM41" i="8"/>
  <c r="AJ40" i="8"/>
  <c r="AK40" i="8"/>
  <c r="AI40" i="8"/>
  <c r="AM40" i="8"/>
  <c r="AJ41" i="8"/>
  <c r="AN41" i="8"/>
  <c r="AD40" i="8"/>
  <c r="AN40" i="8" s="1"/>
  <c r="Z40" i="8"/>
  <c r="Y41" i="8"/>
  <c r="AI41" i="8" s="1"/>
  <c r="AK61" i="8"/>
  <c r="AH49" i="8"/>
  <c r="AL49" i="8"/>
  <c r="AK49" i="8"/>
  <c r="AL50" i="8"/>
  <c r="AK45" i="8"/>
  <c r="AK41" i="8"/>
  <c r="AH42" i="8"/>
  <c r="AL42" i="8"/>
  <c r="AJ44" i="8"/>
  <c r="AN44" i="8"/>
  <c r="AH40" i="8"/>
  <c r="T31" i="8"/>
  <c r="AD31" i="8" s="1"/>
  <c r="AN31" i="8" s="1"/>
  <c r="S31" i="8"/>
  <c r="AC31" i="8" s="1"/>
  <c r="AM31" i="8" s="1"/>
  <c r="R31" i="8"/>
  <c r="AB31" i="8" s="1"/>
  <c r="AL31" i="8" s="1"/>
  <c r="Q31" i="8"/>
  <c r="AA31" i="8" s="1"/>
  <c r="AK31" i="8" s="1"/>
  <c r="P31" i="8"/>
  <c r="O31" i="8"/>
  <c r="Y31" i="8" s="1"/>
  <c r="AI31" i="8" s="1"/>
  <c r="N31" i="8"/>
  <c r="X31" i="8" s="1"/>
  <c r="AH31" i="8" s="1"/>
  <c r="T30" i="8"/>
  <c r="AD30" i="8" s="1"/>
  <c r="AN30" i="8" s="1"/>
  <c r="S30" i="8"/>
  <c r="AC30" i="8" s="1"/>
  <c r="AM30" i="8" s="1"/>
  <c r="R30" i="8"/>
  <c r="AB30" i="8" s="1"/>
  <c r="AL30" i="8" s="1"/>
  <c r="Q30" i="8"/>
  <c r="AA30" i="8" s="1"/>
  <c r="AK30" i="8" s="1"/>
  <c r="P30" i="8"/>
  <c r="Z30" i="8" s="1"/>
  <c r="AJ30" i="8" s="1"/>
  <c r="O30" i="8"/>
  <c r="N30" i="8"/>
  <c r="T29" i="8"/>
  <c r="S29" i="8"/>
  <c r="AC29" i="8" s="1"/>
  <c r="AM29" i="8" s="1"/>
  <c r="R29" i="8"/>
  <c r="AB29" i="8" s="1"/>
  <c r="AL29" i="8" s="1"/>
  <c r="Q29" i="8"/>
  <c r="AA29" i="8" s="1"/>
  <c r="AK29" i="8" s="1"/>
  <c r="P29" i="8"/>
  <c r="Z29" i="8" s="1"/>
  <c r="AJ29" i="8" s="1"/>
  <c r="O29" i="8"/>
  <c r="Y29" i="8" s="1"/>
  <c r="AI29" i="8" s="1"/>
  <c r="N29" i="8"/>
  <c r="T28" i="8"/>
  <c r="AD28" i="8" s="1"/>
  <c r="AN28" i="8" s="1"/>
  <c r="S28" i="8"/>
  <c r="AC28" i="8" s="1"/>
  <c r="AM28" i="8" s="1"/>
  <c r="R28" i="8"/>
  <c r="AB28" i="8" s="1"/>
  <c r="AL28" i="8" s="1"/>
  <c r="Q28" i="8"/>
  <c r="P28" i="8"/>
  <c r="O28" i="8"/>
  <c r="Y28" i="8" s="1"/>
  <c r="AI28" i="8" s="1"/>
  <c r="N28" i="8"/>
  <c r="X28" i="8" s="1"/>
  <c r="AH28" i="8" s="1"/>
  <c r="T27" i="8"/>
  <c r="AD27" i="8" s="1"/>
  <c r="AN27" i="8" s="1"/>
  <c r="S27" i="8"/>
  <c r="AC27" i="8" s="1"/>
  <c r="AM27" i="8" s="1"/>
  <c r="R27" i="8"/>
  <c r="AB27" i="8" s="1"/>
  <c r="AL27" i="8" s="1"/>
  <c r="Q27" i="8"/>
  <c r="AA27" i="8" s="1"/>
  <c r="AK27" i="8" s="1"/>
  <c r="P27" i="8"/>
  <c r="O27" i="8"/>
  <c r="Y27" i="8" s="1"/>
  <c r="AI27" i="8" s="1"/>
  <c r="N27" i="8"/>
  <c r="X27" i="8" s="1"/>
  <c r="AH27" i="8" s="1"/>
  <c r="T26" i="8"/>
  <c r="AD26" i="8" s="1"/>
  <c r="AN26" i="8" s="1"/>
  <c r="S26" i="8"/>
  <c r="R26" i="8"/>
  <c r="AB26" i="8" s="1"/>
  <c r="AL26" i="8" s="1"/>
  <c r="Q26" i="8"/>
  <c r="AA26" i="8" s="1"/>
  <c r="AK26" i="8" s="1"/>
  <c r="P26" i="8"/>
  <c r="Z26" i="8" s="1"/>
  <c r="AJ26" i="8" s="1"/>
  <c r="O26" i="8"/>
  <c r="Y26" i="8" s="1"/>
  <c r="AI26" i="8" s="1"/>
  <c r="N26" i="8"/>
  <c r="X26" i="8" s="1"/>
  <c r="AH26" i="8" s="1"/>
  <c r="T23" i="8"/>
  <c r="AD23" i="8" s="1"/>
  <c r="AN23" i="8" s="1"/>
  <c r="S23" i="8"/>
  <c r="AC23" i="8" s="1"/>
  <c r="AM23" i="8" s="1"/>
  <c r="R23" i="8"/>
  <c r="Q23" i="8"/>
  <c r="P23" i="8"/>
  <c r="Z23" i="8" s="1"/>
  <c r="AJ23" i="8" s="1"/>
  <c r="O23" i="8"/>
  <c r="Y23" i="8" s="1"/>
  <c r="AI23" i="8" s="1"/>
  <c r="N23" i="8"/>
  <c r="X23" i="8" s="1"/>
  <c r="AH23" i="8" s="1"/>
  <c r="T22" i="8"/>
  <c r="AD22" i="8" s="1"/>
  <c r="AN22" i="8" s="1"/>
  <c r="S22" i="8"/>
  <c r="AC22" i="8" s="1"/>
  <c r="AM22" i="8" s="1"/>
  <c r="R22" i="8"/>
  <c r="AB22" i="8" s="1"/>
  <c r="AL22" i="8" s="1"/>
  <c r="Q22" i="8"/>
  <c r="P22" i="8"/>
  <c r="Z22" i="8" s="1"/>
  <c r="AJ22" i="8" s="1"/>
  <c r="O22" i="8"/>
  <c r="Y22" i="8" s="1"/>
  <c r="AI22" i="8" s="1"/>
  <c r="N22" i="8"/>
  <c r="X22" i="8" s="1"/>
  <c r="AH22" i="8" s="1"/>
  <c r="T21" i="8"/>
  <c r="AD21" i="8" s="1"/>
  <c r="AN21" i="8" s="1"/>
  <c r="S21" i="8"/>
  <c r="AC21" i="8" s="1"/>
  <c r="AM21" i="8" s="1"/>
  <c r="R21" i="8"/>
  <c r="AB21" i="8" s="1"/>
  <c r="AL21" i="8" s="1"/>
  <c r="Q21" i="8"/>
  <c r="AA21" i="8" s="1"/>
  <c r="AK21" i="8" s="1"/>
  <c r="P21" i="8"/>
  <c r="O21" i="8"/>
  <c r="Y21" i="8" s="1"/>
  <c r="AI21" i="8" s="1"/>
  <c r="N21" i="8"/>
  <c r="X21" i="8" s="1"/>
  <c r="AH21" i="8" s="1"/>
  <c r="T20" i="8"/>
  <c r="AD20" i="8" s="1"/>
  <c r="AN20" i="8" s="1"/>
  <c r="S20" i="8"/>
  <c r="R20" i="8"/>
  <c r="AB20" i="8" s="1"/>
  <c r="AL20" i="8" s="1"/>
  <c r="Q20" i="8"/>
  <c r="AA20" i="8" s="1"/>
  <c r="AK20" i="8" s="1"/>
  <c r="P20" i="8"/>
  <c r="Z20" i="8" s="1"/>
  <c r="AJ20" i="8" s="1"/>
  <c r="O20" i="8"/>
  <c r="Y20" i="8" s="1"/>
  <c r="AI20" i="8" s="1"/>
  <c r="N20" i="8"/>
  <c r="X20" i="8" s="1"/>
  <c r="AH20" i="8" s="1"/>
  <c r="T19" i="8"/>
  <c r="AD19" i="8" s="1"/>
  <c r="AN19" i="8" s="1"/>
  <c r="S19" i="8"/>
  <c r="AC19" i="8" s="1"/>
  <c r="AM19" i="8" s="1"/>
  <c r="R19" i="8"/>
  <c r="AB19" i="8" s="1"/>
  <c r="AL19" i="8" s="1"/>
  <c r="Q19" i="8"/>
  <c r="AA19" i="8" s="1"/>
  <c r="AK19" i="8" s="1"/>
  <c r="P19" i="8"/>
  <c r="Z19" i="8" s="1"/>
  <c r="AJ19" i="8" s="1"/>
  <c r="O19" i="8"/>
  <c r="Y19" i="8" s="1"/>
  <c r="AI19" i="8" s="1"/>
  <c r="N19" i="8"/>
  <c r="X19" i="8" s="1"/>
  <c r="AH19" i="8" s="1"/>
  <c r="T18" i="8"/>
  <c r="AD18" i="8" s="1"/>
  <c r="AN18" i="8" s="1"/>
  <c r="S18" i="8"/>
  <c r="AC18" i="8" s="1"/>
  <c r="AM18" i="8" s="1"/>
  <c r="R18" i="8"/>
  <c r="AB18" i="8" s="1"/>
  <c r="AL18" i="8" s="1"/>
  <c r="Q18" i="8"/>
  <c r="AA18" i="8" s="1"/>
  <c r="AK18" i="8" s="1"/>
  <c r="P18" i="8"/>
  <c r="Z18" i="8" s="1"/>
  <c r="AJ18" i="8" s="1"/>
  <c r="O18" i="8"/>
  <c r="Y18" i="8" s="1"/>
  <c r="AI18" i="8" s="1"/>
  <c r="N18" i="8"/>
  <c r="T15" i="8"/>
  <c r="AD15" i="8" s="1"/>
  <c r="AN15" i="8" s="1"/>
  <c r="S15" i="8"/>
  <c r="AC15" i="8" s="1"/>
  <c r="AM15" i="8" s="1"/>
  <c r="R15" i="8"/>
  <c r="AB15" i="8" s="1"/>
  <c r="AL15" i="8" s="1"/>
  <c r="Q15" i="8"/>
  <c r="AA15" i="8" s="1"/>
  <c r="AK15" i="8" s="1"/>
  <c r="P15" i="8"/>
  <c r="O15" i="8"/>
  <c r="Y15" i="8" s="1"/>
  <c r="AI15" i="8" s="1"/>
  <c r="N15" i="8"/>
  <c r="X15" i="8" s="1"/>
  <c r="AH15" i="8" s="1"/>
  <c r="T14" i="8"/>
  <c r="AD14" i="8" s="1"/>
  <c r="AN14" i="8" s="1"/>
  <c r="S14" i="8"/>
  <c r="AC14" i="8" s="1"/>
  <c r="AM14" i="8" s="1"/>
  <c r="R14" i="8"/>
  <c r="AB14" i="8" s="1"/>
  <c r="AL14" i="8" s="1"/>
  <c r="Q14" i="8"/>
  <c r="AA14" i="8" s="1"/>
  <c r="AK14" i="8" s="1"/>
  <c r="P14" i="8"/>
  <c r="Z14" i="8" s="1"/>
  <c r="AJ14" i="8" s="1"/>
  <c r="O14" i="8"/>
  <c r="N14" i="8"/>
  <c r="X14" i="8" s="1"/>
  <c r="AH14" i="8" s="1"/>
  <c r="T13" i="8"/>
  <c r="AD13" i="8" s="1"/>
  <c r="AN13" i="8" s="1"/>
  <c r="S13" i="8"/>
  <c r="AC13" i="8" s="1"/>
  <c r="AM13" i="8" s="1"/>
  <c r="R13" i="8"/>
  <c r="AB13" i="8" s="1"/>
  <c r="AL13" i="8" s="1"/>
  <c r="Q13" i="8"/>
  <c r="AA13" i="8" s="1"/>
  <c r="AK13" i="8" s="1"/>
  <c r="P13" i="8"/>
  <c r="Z13" i="8" s="1"/>
  <c r="AJ13" i="8" s="1"/>
  <c r="O13" i="8"/>
  <c r="Y13" i="8" s="1"/>
  <c r="AI13" i="8" s="1"/>
  <c r="N13" i="8"/>
  <c r="T12" i="8"/>
  <c r="S12" i="8"/>
  <c r="AC12" i="8" s="1"/>
  <c r="AM12" i="8" s="1"/>
  <c r="R12" i="8"/>
  <c r="AB12" i="8" s="1"/>
  <c r="AL12" i="8" s="1"/>
  <c r="AA12" i="8"/>
  <c r="AK12" i="8" s="1"/>
  <c r="P12" i="8"/>
  <c r="Z12" i="8" s="1"/>
  <c r="AJ12" i="8" s="1"/>
  <c r="O12" i="8"/>
  <c r="Y12" i="8" s="1"/>
  <c r="AI12" i="8" s="1"/>
  <c r="N12" i="8"/>
  <c r="X12" i="8" s="1"/>
  <c r="AH12" i="8" s="1"/>
  <c r="N11" i="8"/>
  <c r="X11" i="8" s="1"/>
  <c r="AH11" i="8" s="1"/>
  <c r="O11" i="8"/>
  <c r="Y11" i="8" s="1"/>
  <c r="AI11" i="8" s="1"/>
  <c r="P11" i="8"/>
  <c r="Z11" i="8" s="1"/>
  <c r="AJ11" i="8" s="1"/>
  <c r="Q11" i="8"/>
  <c r="R11" i="8"/>
  <c r="AB11" i="8" s="1"/>
  <c r="AL11" i="8" s="1"/>
  <c r="S11" i="8"/>
  <c r="AC11" i="8" s="1"/>
  <c r="AM11" i="8" s="1"/>
  <c r="T11" i="8"/>
  <c r="AD11" i="8" s="1"/>
  <c r="AN11" i="8" s="1"/>
  <c r="AA11" i="8"/>
  <c r="AK11" i="8" s="1"/>
  <c r="O10" i="8"/>
  <c r="Y10" i="8" s="1"/>
  <c r="AI10" i="8" s="1"/>
  <c r="P10" i="8"/>
  <c r="Z10" i="8" s="1"/>
  <c r="AJ10" i="8" s="1"/>
  <c r="Q10" i="8"/>
  <c r="AA10" i="8" s="1"/>
  <c r="AK10" i="8" s="1"/>
  <c r="R10" i="8"/>
  <c r="AB10" i="8" s="1"/>
  <c r="AL10" i="8" s="1"/>
  <c r="S10" i="8"/>
  <c r="AC10" i="8" s="1"/>
  <c r="AM10" i="8" s="1"/>
  <c r="T10" i="8"/>
  <c r="AD10" i="8" s="1"/>
  <c r="AN10" i="8" s="1"/>
  <c r="Z31" i="8"/>
  <c r="AJ31" i="8" s="1"/>
  <c r="Y30" i="8"/>
  <c r="AI30" i="8" s="1"/>
  <c r="X30" i="8"/>
  <c r="AH30" i="8" s="1"/>
  <c r="AD29" i="8"/>
  <c r="AN29" i="8" s="1"/>
  <c r="X29" i="8"/>
  <c r="AH29" i="8" s="1"/>
  <c r="AA28" i="8"/>
  <c r="AK28" i="8" s="1"/>
  <c r="Z28" i="8"/>
  <c r="AJ28" i="8" s="1"/>
  <c r="Z27" i="8"/>
  <c r="AJ27" i="8" s="1"/>
  <c r="AC26" i="8"/>
  <c r="AM26" i="8" s="1"/>
  <c r="AB23" i="8"/>
  <c r="AL23" i="8" s="1"/>
  <c r="AA23" i="8"/>
  <c r="AK23" i="8" s="1"/>
  <c r="AA22" i="8"/>
  <c r="AK22" i="8" s="1"/>
  <c r="Z21" i="8"/>
  <c r="AJ21" i="8" s="1"/>
  <c r="AC20" i="8"/>
  <c r="AM20" i="8" s="1"/>
  <c r="Z15" i="8"/>
  <c r="AJ15" i="8" s="1"/>
  <c r="Y14" i="8"/>
  <c r="AI14" i="8" s="1"/>
  <c r="X13" i="8"/>
  <c r="AH13" i="8" s="1"/>
  <c r="AD12" i="8"/>
  <c r="AN12" i="8" s="1"/>
  <c r="X18" i="8" l="1"/>
  <c r="AH18" i="8" s="1"/>
  <c r="R121" i="3"/>
  <c r="M121" i="3"/>
  <c r="H121" i="3"/>
  <c r="C121" i="3"/>
  <c r="R114" i="3"/>
  <c r="M114" i="3"/>
  <c r="H114" i="3"/>
  <c r="C114" i="3"/>
  <c r="R107" i="3"/>
  <c r="M107" i="3"/>
  <c r="H107" i="3"/>
  <c r="C107" i="3"/>
  <c r="R100" i="3"/>
  <c r="M100" i="3"/>
  <c r="H100" i="3"/>
  <c r="C100" i="3"/>
  <c r="T122" i="3"/>
  <c r="O122" i="3"/>
  <c r="J122" i="3"/>
  <c r="E122" i="3"/>
  <c r="T115" i="3"/>
  <c r="O115" i="3"/>
  <c r="J115" i="3"/>
  <c r="E115" i="3"/>
  <c r="T108" i="3"/>
  <c r="O108" i="3"/>
  <c r="J108" i="3"/>
  <c r="E108" i="3"/>
  <c r="T101" i="3"/>
  <c r="O101" i="3"/>
  <c r="J101" i="3"/>
  <c r="E101" i="3"/>
  <c r="S122" i="3"/>
  <c r="N122" i="3"/>
  <c r="I122" i="3"/>
  <c r="D122" i="3"/>
  <c r="S115" i="3"/>
  <c r="N115" i="3"/>
  <c r="I115" i="3"/>
  <c r="D115" i="3"/>
  <c r="S108" i="3"/>
  <c r="N108" i="3"/>
  <c r="I108" i="3"/>
  <c r="D108" i="3"/>
  <c r="S101" i="3"/>
  <c r="N101" i="3"/>
  <c r="I101" i="3"/>
  <c r="D101" i="3"/>
  <c r="R122" i="3"/>
  <c r="M122" i="3"/>
  <c r="H122" i="3"/>
  <c r="C122" i="3"/>
  <c r="R115" i="3"/>
  <c r="M115" i="3"/>
  <c r="H115" i="3"/>
  <c r="C115" i="3"/>
  <c r="R108" i="3"/>
  <c r="M108" i="3"/>
  <c r="H108" i="3"/>
  <c r="C108" i="3"/>
  <c r="R101" i="3"/>
  <c r="M101" i="3"/>
  <c r="H101" i="3"/>
  <c r="C101" i="3"/>
  <c r="T121" i="3"/>
  <c r="O121" i="3"/>
  <c r="J121" i="3"/>
  <c r="E121" i="3"/>
  <c r="T114" i="3"/>
  <c r="O114" i="3"/>
  <c r="J114" i="3"/>
  <c r="E114" i="3"/>
  <c r="T107" i="3"/>
  <c r="O107" i="3"/>
  <c r="J107" i="3"/>
  <c r="E107" i="3"/>
  <c r="T100" i="3"/>
  <c r="O100" i="3"/>
  <c r="J100" i="3"/>
  <c r="E100" i="3"/>
  <c r="S121" i="3"/>
  <c r="N121" i="3"/>
  <c r="I121" i="3"/>
  <c r="D121" i="3"/>
  <c r="S114" i="3"/>
  <c r="N114" i="3"/>
  <c r="I114" i="3"/>
  <c r="D114" i="3"/>
  <c r="S107" i="3"/>
  <c r="N107" i="3"/>
  <c r="I107" i="3"/>
  <c r="D107" i="3"/>
  <c r="S100" i="3"/>
  <c r="N100" i="3"/>
  <c r="I100" i="3"/>
  <c r="D100" i="3"/>
  <c r="T120" i="3"/>
  <c r="O120" i="3"/>
  <c r="J120" i="3"/>
  <c r="E120" i="3"/>
  <c r="T113" i="3"/>
  <c r="O113" i="3"/>
  <c r="J113" i="3"/>
  <c r="E113" i="3"/>
  <c r="T106" i="3"/>
  <c r="O106" i="3"/>
  <c r="J106" i="3"/>
  <c r="E106" i="3"/>
  <c r="T99" i="3"/>
  <c r="O99" i="3"/>
  <c r="J99" i="3"/>
  <c r="E99" i="3"/>
  <c r="S120" i="3"/>
  <c r="N120" i="3"/>
  <c r="I120" i="3"/>
  <c r="D120" i="3"/>
  <c r="S113" i="3"/>
  <c r="N113" i="3"/>
  <c r="I113" i="3"/>
  <c r="D113" i="3"/>
  <c r="S106" i="3"/>
  <c r="N106" i="3"/>
  <c r="I106" i="3"/>
  <c r="D106" i="3"/>
  <c r="S99" i="3"/>
  <c r="N99" i="3"/>
  <c r="I99" i="3"/>
  <c r="D99" i="3"/>
  <c r="R120" i="3"/>
  <c r="M120" i="3"/>
  <c r="H120" i="3"/>
  <c r="C120" i="3"/>
  <c r="R113" i="3"/>
  <c r="M113" i="3"/>
  <c r="H113" i="3"/>
  <c r="C113" i="3"/>
  <c r="R106" i="3"/>
  <c r="M106" i="3"/>
  <c r="H106" i="3"/>
  <c r="C106" i="3"/>
  <c r="R99" i="3"/>
  <c r="M99" i="3"/>
  <c r="H99" i="3"/>
  <c r="C99" i="3"/>
  <c r="S119" i="3"/>
  <c r="N119" i="3"/>
  <c r="I119" i="3"/>
  <c r="D119" i="3"/>
  <c r="S112" i="3"/>
  <c r="N112" i="3"/>
  <c r="I112" i="3"/>
  <c r="D112" i="3"/>
  <c r="S105" i="3"/>
  <c r="N105" i="3"/>
  <c r="I105" i="3"/>
  <c r="D105" i="3"/>
  <c r="S98" i="3"/>
  <c r="N98" i="3"/>
  <c r="I98" i="3"/>
  <c r="D98" i="3"/>
  <c r="T119" i="3"/>
  <c r="O119" i="3"/>
  <c r="J119" i="3"/>
  <c r="E119" i="3"/>
  <c r="T112" i="3"/>
  <c r="O112" i="3"/>
  <c r="J112" i="3"/>
  <c r="E112" i="3"/>
  <c r="T105" i="3"/>
  <c r="O105" i="3"/>
  <c r="J105" i="3"/>
  <c r="E105" i="3"/>
  <c r="T98" i="3"/>
  <c r="O98" i="3"/>
  <c r="J98" i="3"/>
  <c r="E98" i="3"/>
  <c r="R119" i="3"/>
  <c r="M119" i="3"/>
  <c r="H119" i="3"/>
  <c r="C119" i="3"/>
  <c r="R112" i="3"/>
  <c r="M112" i="3"/>
  <c r="H112" i="3"/>
  <c r="C112" i="3"/>
  <c r="R105" i="3"/>
  <c r="M105" i="3"/>
  <c r="H105" i="3"/>
  <c r="C105" i="3"/>
  <c r="R98" i="3"/>
  <c r="M98" i="3"/>
  <c r="H98" i="3"/>
  <c r="C98" i="3"/>
  <c r="D50" i="3"/>
  <c r="S63" i="3"/>
  <c r="N63" i="3"/>
  <c r="I63" i="3"/>
  <c r="D63" i="3"/>
  <c r="I56" i="3"/>
  <c r="N56" i="3"/>
  <c r="S56" i="3"/>
  <c r="D56" i="3"/>
  <c r="S49" i="3"/>
  <c r="N49" i="3"/>
  <c r="S42" i="3"/>
  <c r="D49" i="3"/>
  <c r="I49" i="3"/>
  <c r="N42" i="3"/>
  <c r="I42" i="3"/>
  <c r="D42" i="3"/>
  <c r="C44" i="3"/>
  <c r="C41" i="3"/>
  <c r="J43" i="3"/>
  <c r="O43" i="3"/>
  <c r="T64" i="3"/>
  <c r="E64" i="3"/>
  <c r="J64" i="3"/>
  <c r="O64" i="3"/>
  <c r="T57" i="3"/>
  <c r="O57" i="3"/>
  <c r="J57" i="3"/>
  <c r="E57" i="3"/>
  <c r="T50" i="3"/>
  <c r="O50" i="3"/>
  <c r="J50" i="3"/>
  <c r="E50" i="3"/>
  <c r="T43" i="3"/>
  <c r="S64" i="3"/>
  <c r="N64" i="3"/>
  <c r="I64" i="3"/>
  <c r="D64" i="3"/>
  <c r="S57" i="3"/>
  <c r="N57" i="3"/>
  <c r="I57" i="3"/>
  <c r="D57" i="3"/>
  <c r="S50" i="3"/>
  <c r="N50" i="3"/>
  <c r="I50" i="3"/>
  <c r="S43" i="3"/>
  <c r="N43" i="3"/>
  <c r="I43" i="3"/>
  <c r="D43" i="3"/>
  <c r="E43" i="3"/>
  <c r="T63" i="3"/>
  <c r="O63" i="3"/>
  <c r="J63" i="3"/>
  <c r="E63" i="3"/>
  <c r="T56" i="3"/>
  <c r="O56" i="3"/>
  <c r="J56" i="3"/>
  <c r="E56" i="3"/>
  <c r="T49" i="3"/>
  <c r="O49" i="3"/>
  <c r="J49" i="3"/>
  <c r="E49" i="3"/>
  <c r="T42" i="3"/>
  <c r="O42" i="3"/>
  <c r="J42" i="3"/>
  <c r="E42" i="3"/>
  <c r="R62" i="3"/>
  <c r="T65" i="3"/>
  <c r="S65" i="3"/>
  <c r="R65" i="3"/>
  <c r="R64" i="3"/>
  <c r="R63" i="3"/>
  <c r="T62" i="3"/>
  <c r="S62" i="3"/>
  <c r="M62" i="3"/>
  <c r="O65" i="3"/>
  <c r="N65" i="3"/>
  <c r="M65" i="3"/>
  <c r="M64" i="3"/>
  <c r="M63" i="3"/>
  <c r="O62" i="3"/>
  <c r="N62" i="3"/>
  <c r="H62" i="3"/>
  <c r="J65" i="3"/>
  <c r="I65" i="3"/>
  <c r="H65" i="3"/>
  <c r="H64" i="3"/>
  <c r="H63" i="3"/>
  <c r="J62" i="3"/>
  <c r="I62" i="3"/>
  <c r="C62" i="3"/>
  <c r="E65" i="3"/>
  <c r="D65" i="3"/>
  <c r="C65" i="3"/>
  <c r="C64" i="3"/>
  <c r="C63" i="3"/>
  <c r="E62" i="3"/>
  <c r="D62" i="3"/>
  <c r="R55" i="3"/>
  <c r="T58" i="3"/>
  <c r="S58" i="3"/>
  <c r="R58" i="3"/>
  <c r="R57" i="3"/>
  <c r="R56" i="3"/>
  <c r="T55" i="3"/>
  <c r="S55" i="3"/>
  <c r="M55" i="3"/>
  <c r="O58" i="3"/>
  <c r="N58" i="3"/>
  <c r="M58" i="3"/>
  <c r="M57" i="3"/>
  <c r="M56" i="3"/>
  <c r="O55" i="3"/>
  <c r="N55" i="3"/>
  <c r="H55" i="3"/>
  <c r="J58" i="3"/>
  <c r="I58" i="3"/>
  <c r="H58" i="3"/>
  <c r="H57" i="3"/>
  <c r="H56" i="3"/>
  <c r="J55" i="3"/>
  <c r="I55" i="3"/>
  <c r="C55" i="3"/>
  <c r="E58" i="3"/>
  <c r="D58" i="3"/>
  <c r="C58" i="3"/>
  <c r="C57" i="3"/>
  <c r="C56" i="3"/>
  <c r="E55" i="3"/>
  <c r="D55" i="3"/>
  <c r="R48" i="3"/>
  <c r="T51" i="3"/>
  <c r="S51" i="3"/>
  <c r="R51" i="3"/>
  <c r="R50" i="3"/>
  <c r="R49" i="3"/>
  <c r="T48" i="3"/>
  <c r="S48" i="3"/>
  <c r="M48" i="3"/>
  <c r="O51" i="3"/>
  <c r="N51" i="3"/>
  <c r="M51" i="3"/>
  <c r="M50" i="3"/>
  <c r="M49" i="3"/>
  <c r="O48" i="3"/>
  <c r="N48" i="3"/>
  <c r="H48" i="3"/>
  <c r="J51" i="3"/>
  <c r="I51" i="3"/>
  <c r="H51" i="3"/>
  <c r="H50" i="3"/>
  <c r="H49" i="3"/>
  <c r="J48" i="3"/>
  <c r="I48" i="3"/>
  <c r="E51" i="3"/>
  <c r="D51" i="3"/>
  <c r="C51" i="3"/>
  <c r="C50" i="3"/>
  <c r="C49" i="3"/>
  <c r="E48" i="3"/>
  <c r="D48" i="3"/>
  <c r="C48" i="3"/>
  <c r="T44" i="3"/>
  <c r="S44" i="3"/>
  <c r="R44" i="3"/>
  <c r="R43" i="3"/>
  <c r="R42" i="3"/>
  <c r="T41" i="3"/>
  <c r="S41" i="3"/>
  <c r="R41" i="3"/>
  <c r="O44" i="3"/>
  <c r="N44" i="3"/>
  <c r="M44" i="3"/>
  <c r="M43" i="3"/>
  <c r="M42" i="3"/>
  <c r="O41" i="3"/>
  <c r="N41" i="3"/>
  <c r="M41" i="3"/>
  <c r="H41" i="3"/>
  <c r="J44" i="3"/>
  <c r="I44" i="3"/>
  <c r="H44" i="3"/>
  <c r="H43" i="3"/>
  <c r="H42" i="3"/>
  <c r="J41" i="3"/>
  <c r="I41" i="3"/>
  <c r="E44" i="3"/>
  <c r="D44" i="3"/>
  <c r="C43" i="3"/>
  <c r="C42" i="3"/>
  <c r="E41" i="3"/>
  <c r="D41" i="3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C90" i="5"/>
  <c r="C89" i="5"/>
  <c r="C45" i="5"/>
  <c r="C93" i="5"/>
  <c r="C92" i="5"/>
  <c r="C91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H10" i="3"/>
  <c r="H9" i="3"/>
  <c r="H10" i="1"/>
  <c r="H9" i="1"/>
</calcChain>
</file>

<file path=xl/sharedStrings.xml><?xml version="1.0" encoding="utf-8"?>
<sst xmlns="http://schemas.openxmlformats.org/spreadsheetml/2006/main" count="4277" uniqueCount="96">
  <si>
    <t>Masterarbeit Fabian Kächele</t>
  </si>
  <si>
    <t>Ränder der Copulas</t>
  </si>
  <si>
    <t>Art der Copulas</t>
  </si>
  <si>
    <t>Parameter (tau,p)</t>
  </si>
  <si>
    <t>T-Verteilt</t>
  </si>
  <si>
    <t>Normalverteilt</t>
  </si>
  <si>
    <t>Normal/Normal</t>
  </si>
  <si>
    <t>0,3/0,6</t>
  </si>
  <si>
    <t>0,3/0,9</t>
  </si>
  <si>
    <t>0,6/0,9</t>
  </si>
  <si>
    <t>Testergebnisse zum Identifizieren optimaler Grid-Size</t>
  </si>
  <si>
    <t>T-Ränder</t>
  </si>
  <si>
    <t>p= 0.3 / 0.6</t>
  </si>
  <si>
    <t>p= 0.3 / 0.9</t>
  </si>
  <si>
    <t>p= 0.6 / 0.9</t>
  </si>
  <si>
    <t>n=250</t>
  </si>
  <si>
    <t>n=500</t>
  </si>
  <si>
    <t>T-Copula/Normal</t>
  </si>
  <si>
    <t>Fenster</t>
  </si>
  <si>
    <t>T/Normal</t>
  </si>
  <si>
    <t>T/T</t>
  </si>
  <si>
    <t>non-exchangable/T</t>
  </si>
  <si>
    <t>Clayton/Normal</t>
  </si>
  <si>
    <t>Clayton/T</t>
  </si>
  <si>
    <t>NV-Ränder</t>
  </si>
  <si>
    <t>Drei 
Entscheidungsebenen</t>
  </si>
  <si>
    <t>Simulationen</t>
  </si>
  <si>
    <t>Settings je Fenster</t>
  </si>
  <si>
    <t>gleich</t>
  </si>
  <si>
    <t>ungleich n=250</t>
  </si>
  <si>
    <t xml:space="preserve"> </t>
  </si>
  <si>
    <t>ungleich n=500</t>
  </si>
  <si>
    <t>n=500 Boxplot Ablehnungswahrscheinlichkeiten</t>
  </si>
  <si>
    <t xml:space="preserve">n=250 </t>
  </si>
  <si>
    <t>Boxplot Ablehnungswahrscheinlichkeiten gesamt</t>
  </si>
  <si>
    <t>Weitere Statistik</t>
  </si>
  <si>
    <t>0.6 / 0.9</t>
  </si>
  <si>
    <t>0.3 / 0.9</t>
  </si>
  <si>
    <t>0.3 / 0.6</t>
  </si>
  <si>
    <t>Ablehnungswahrscheinlichkeiten für 4 Fenster</t>
  </si>
  <si>
    <t>mix = 2/3</t>
  </si>
  <si>
    <t>mix = 1/3</t>
  </si>
  <si>
    <t>mix = 0</t>
  </si>
  <si>
    <t>mix = 1</t>
  </si>
  <si>
    <t>Ablehnungswahrscheinlichkeiten für 5 Fenster</t>
  </si>
  <si>
    <t>Ablehnungswahrscheinlichkeiten für 6 Fenster</t>
  </si>
  <si>
    <t>Ablehnungswahrscheinlichkeiten für 7 Fenster</t>
  </si>
  <si>
    <t>Ablehnungswahrscheinlichkeiten für 8 Fenster</t>
  </si>
  <si>
    <t>Ablehnungswahrscheinlichkeiten für 9 Fenster</t>
  </si>
  <si>
    <t>Ablehnungswahrscheinlichkeiten für 10 Fenster</t>
  </si>
  <si>
    <t>Ablehnungswahrscheinlichkeiten für 11 Fenster</t>
  </si>
  <si>
    <t>Ablehnungswahrscheinlichkeiten für 12 Fenster</t>
  </si>
  <si>
    <t>Ablehnungswahrscheinlichkeiten für 13 Fenster</t>
  </si>
  <si>
    <t>Ablehnungswahrscheinlichkeiten für 14 Fenster</t>
  </si>
  <si>
    <t>Ablehnungswahrscheinlichkeiten für 15 Fenster</t>
  </si>
  <si>
    <t>Ablehnungswahrscheinlichkeiten für 16 Fenster</t>
  </si>
  <si>
    <t>Ablehnungswahrscheinlichkeiten für 18 Fenster</t>
  </si>
  <si>
    <t>Ablehnungswahrscheinlichkeiten für 19 Fenster</t>
  </si>
  <si>
    <t>Ablehnungswahrscheinlichkeiten für 17 Fenster</t>
  </si>
  <si>
    <t>je n=250/500</t>
  </si>
  <si>
    <t>je unt. mix</t>
  </si>
  <si>
    <t>Normal/T</t>
  </si>
  <si>
    <t>n=1000</t>
  </si>
  <si>
    <t>n=10000</t>
  </si>
  <si>
    <t>n=5000</t>
  </si>
  <si>
    <t>+0.05</t>
  </si>
  <si>
    <t>-0.05</t>
  </si>
  <si>
    <t xml:space="preserve">Random </t>
  </si>
  <si>
    <t>Grid Verschiebung T-Ränder Normal/T</t>
  </si>
  <si>
    <t>T-Ränder  mehr Daten</t>
  </si>
  <si>
    <t>convex parameter = 0</t>
  </si>
  <si>
    <t>convex parameter = 1/3</t>
  </si>
  <si>
    <t>convex parameter = 2/3</t>
  </si>
  <si>
    <t>convex parameter = 1</t>
  </si>
  <si>
    <t>T-Ränder Normal/T Überlappend</t>
  </si>
  <si>
    <t>E(X)</t>
  </si>
  <si>
    <t>Var(X)</t>
  </si>
  <si>
    <t>Z-Value</t>
  </si>
  <si>
    <t>P-Value</t>
  </si>
  <si>
    <t>Überlappend=0 mit 10000 runs t-Ränder Clayton/Normal</t>
  </si>
  <si>
    <t>q</t>
  </si>
  <si>
    <t>Clayton/Normal Überlappend</t>
  </si>
  <si>
    <t>Ø Veränderung</t>
  </si>
  <si>
    <t>Testergebnisse zum Identifizieren optimaler Grid-Size - mehr Daten und Grid verschieben</t>
  </si>
  <si>
    <t>Testergebnisse zum Identifizieren optimaler Grid-Size - Überlappende Test-Fenster</t>
  </si>
  <si>
    <t>Vergleich Standardcode ohne Möglichkeit zum Überlappen mit Code zum Überlappen</t>
  </si>
  <si>
    <t xml:space="preserve">Clayton/Normal </t>
  </si>
  <si>
    <t xml:space="preserve"> Normal/T </t>
  </si>
  <si>
    <t>GARCH-RESIDUALS bekanntes Model</t>
  </si>
  <si>
    <t>GARCH-RESIDUALS geschätztes Model</t>
  </si>
  <si>
    <t>GARCH-Data</t>
  </si>
  <si>
    <t>Testergebnisse zum Identifizieren optimaler Grid-Size - Ränder aus GARCH(1,1)-Prozess: ω = 0.01,    α = 0.15,    β = 0.8 , df(t)=5</t>
  </si>
  <si>
    <t>ARMA-RESIDUALS geschätztes Model</t>
  </si>
  <si>
    <t>Überlappend=0 mit 1000 runs t-Ränder Normal/T-Copula</t>
  </si>
  <si>
    <t>Ggf. T-test machen</t>
  </si>
  <si>
    <t>ARMA-Data  α = 0.15,    β 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</si>
</sst>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i/>
      <sz val="8"/>
      <color theme="1"/>
      <name val="Arial"/>
      <family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sz val="8"/>
      <color theme="1"/>
      <name val="Arial"/>
      <family val="2"/>
    </font>
    <font>
      <i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79994"/>
        <bgColor indexed="64"/>
      </patternFill>
    </fill>
    <fill>
      <patternFill patternType="solid">
        <fgColor rgb="FF7BCFCB"/>
        <bgColor indexed="64"/>
      </patternFill>
    </fill>
    <fill>
      <patternFill patternType="solid">
        <fgColor rgb="FFCFEDEC"/>
        <bgColor indexed="64"/>
      </patternFill>
    </fill>
    <fill>
      <patternFill patternType="solid">
        <fgColor rgb="FF92D050"/>
        <bgColor indexed="64"/>
      </patternFill>
    </fill>
    <fill>
      <patternFill patternType="gray125">
        <bgColor rgb="FFFFFFFF"/>
      </patternFill>
    </fill>
    <fill>
      <patternFill patternType="gray125">
        <bgColor rgb="FF7BCFCB"/>
      </patternFill>
    </fill>
    <fill>
      <patternFill patternType="gray125">
        <bgColor rgb="FFCFEDEC"/>
      </patternFill>
    </fill>
    <fill>
      <patternFill patternType="lightGray"/>
    </fill>
    <fill>
      <patternFill patternType="lightGray">
        <bgColor rgb="FFFFFFFF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379994"/>
      </bottom>
      <diagonal/>
    </border>
    <border>
      <left/>
      <right/>
      <top/>
      <bottom style="medium">
        <color rgb="FF379994"/>
      </bottom>
      <diagonal/>
    </border>
    <border>
      <left style="medium">
        <color rgb="FF379994"/>
      </left>
      <right style="thin">
        <color rgb="FF379994"/>
      </right>
      <top style="medium">
        <color rgb="FF379994"/>
      </top>
      <bottom style="thin">
        <color rgb="FF379994"/>
      </bottom>
      <diagonal/>
    </border>
    <border>
      <left style="thin">
        <color rgb="FF379994"/>
      </left>
      <right style="thin">
        <color rgb="FF379994"/>
      </right>
      <top style="medium">
        <color rgb="FF379994"/>
      </top>
      <bottom style="thin">
        <color rgb="FF379994"/>
      </bottom>
      <diagonal/>
    </border>
    <border>
      <left style="thin">
        <color rgb="FF379994"/>
      </left>
      <right style="medium">
        <color rgb="FF379994"/>
      </right>
      <top style="medium">
        <color rgb="FF379994"/>
      </top>
      <bottom style="thin">
        <color rgb="FF379994"/>
      </bottom>
      <diagonal/>
    </border>
    <border>
      <left style="medium">
        <color rgb="FF379994"/>
      </left>
      <right style="thin">
        <color rgb="FF379994"/>
      </right>
      <top style="thin">
        <color rgb="FF379994"/>
      </top>
      <bottom style="medium">
        <color rgb="FF379994"/>
      </bottom>
      <diagonal/>
    </border>
    <border>
      <left style="thin">
        <color rgb="FF379994"/>
      </left>
      <right style="thin">
        <color rgb="FF379994"/>
      </right>
      <top style="thin">
        <color rgb="FF379994"/>
      </top>
      <bottom style="medium">
        <color rgb="FF379994"/>
      </bottom>
      <diagonal/>
    </border>
    <border>
      <left style="thin">
        <color rgb="FF379994"/>
      </left>
      <right style="medium">
        <color rgb="FF379994"/>
      </right>
      <top style="thin">
        <color rgb="FF379994"/>
      </top>
      <bottom style="medium">
        <color rgb="FF379994"/>
      </bottom>
      <diagonal/>
    </border>
    <border>
      <left style="thin">
        <color rgb="FF379994"/>
      </left>
      <right/>
      <top style="medium">
        <color rgb="FF379994"/>
      </top>
      <bottom style="thin">
        <color rgb="FF379994"/>
      </bottom>
      <diagonal/>
    </border>
    <border>
      <left style="thin">
        <color rgb="FF379994"/>
      </left>
      <right/>
      <top style="thin">
        <color rgb="FF379994"/>
      </top>
      <bottom style="medium">
        <color rgb="FF37999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379994"/>
      </left>
      <right style="thin">
        <color rgb="FF379994"/>
      </right>
      <top style="medium">
        <color rgb="FF379994"/>
      </top>
      <bottom/>
      <diagonal/>
    </border>
    <border>
      <left style="medium">
        <color rgb="FF379994"/>
      </left>
      <right style="thin">
        <color rgb="FF379994"/>
      </right>
      <top/>
      <bottom style="medium">
        <color rgb="FF379994"/>
      </bottom>
      <diagonal/>
    </border>
    <border>
      <left style="thin">
        <color rgb="FF379994"/>
      </left>
      <right style="thin">
        <color rgb="FF379994"/>
      </right>
      <top style="thin">
        <color rgb="FF379994"/>
      </top>
      <bottom style="thin">
        <color rgb="FF379994"/>
      </bottom>
      <diagonal/>
    </border>
    <border>
      <left style="medium">
        <color rgb="FF379994"/>
      </left>
      <right style="thin">
        <color rgb="FF379994"/>
      </right>
      <top style="thin">
        <color rgb="FF379994"/>
      </top>
      <bottom style="thin">
        <color rgb="FF379994"/>
      </bottom>
      <diagonal/>
    </border>
    <border>
      <left style="medium">
        <color rgb="FF379994"/>
      </left>
      <right style="thin">
        <color rgb="FF379994"/>
      </right>
      <top/>
      <bottom/>
      <diagonal/>
    </border>
    <border>
      <left style="thin">
        <color rgb="FF379994"/>
      </left>
      <right/>
      <top/>
      <bottom/>
      <diagonal/>
    </border>
    <border>
      <left style="thin">
        <color rgb="FF379994"/>
      </left>
      <right style="thin">
        <color rgb="FF379994"/>
      </right>
      <top/>
      <bottom/>
      <diagonal/>
    </border>
    <border>
      <left style="thin">
        <color rgb="FF379994"/>
      </left>
      <right style="medium">
        <color rgb="FF37999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0" borderId="0" xfId="0" applyFont="1" applyFill="1" applyBorder="1"/>
    <xf numFmtId="0" fontId="3" fillId="0" borderId="3" xfId="0" applyFont="1" applyFill="1" applyBorder="1"/>
    <xf numFmtId="0" fontId="1" fillId="0" borderId="3" xfId="0" applyFont="1" applyFill="1" applyBorder="1"/>
    <xf numFmtId="0" fontId="1" fillId="0" borderId="0" xfId="0" applyFont="1" applyBorder="1"/>
    <xf numFmtId="0" fontId="1" fillId="0" borderId="0" xfId="0" applyFont="1" applyFill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0" borderId="4" xfId="0" applyFont="1" applyBorder="1"/>
    <xf numFmtId="0" fontId="1" fillId="0" borderId="7" xfId="0" applyFont="1" applyBorder="1"/>
    <xf numFmtId="0" fontId="1" fillId="2" borderId="0" xfId="0" applyFont="1" applyFill="1" applyBorder="1"/>
    <xf numFmtId="12" fontId="6" fillId="0" borderId="0" xfId="0" applyNumberFormat="1" applyFont="1" applyAlignment="1">
      <alignment horizontal="center"/>
    </xf>
    <xf numFmtId="0" fontId="6" fillId="0" borderId="0" xfId="0" applyFont="1"/>
    <xf numFmtId="0" fontId="4" fillId="2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0" xfId="0" applyFont="1" applyFill="1"/>
    <xf numFmtId="0" fontId="1" fillId="0" borderId="4" xfId="0" applyFont="1" applyFill="1" applyBorder="1"/>
    <xf numFmtId="0" fontId="1" fillId="0" borderId="7" xfId="0" applyFont="1" applyFill="1" applyBorder="1"/>
    <xf numFmtId="0" fontId="8" fillId="0" borderId="5" xfId="0" applyFont="1" applyBorder="1"/>
    <xf numFmtId="0" fontId="5" fillId="2" borderId="0" xfId="0" applyFont="1" applyFill="1" applyAlignment="1">
      <alignment horizontal="center"/>
    </xf>
    <xf numFmtId="0" fontId="0" fillId="0" borderId="22" xfId="0" applyBorder="1"/>
    <xf numFmtId="0" fontId="1" fillId="5" borderId="4" xfId="0" applyFont="1" applyFill="1" applyBorder="1"/>
    <xf numFmtId="0" fontId="0" fillId="5" borderId="5" xfId="0" applyFill="1" applyBorder="1" applyAlignment="1">
      <alignment horizontal="center"/>
    </xf>
    <xf numFmtId="0" fontId="0" fillId="5" borderId="23" xfId="0" applyFill="1" applyBorder="1"/>
    <xf numFmtId="0" fontId="0" fillId="5" borderId="7" xfId="0" applyFill="1" applyBorder="1"/>
    <xf numFmtId="0" fontId="0" fillId="0" borderId="8" xfId="0" applyBorder="1"/>
    <xf numFmtId="12" fontId="0" fillId="0" borderId="22" xfId="0" applyNumberFormat="1" applyBorder="1"/>
    <xf numFmtId="0" fontId="0" fillId="0" borderId="22" xfId="0" applyNumberFormat="1" applyBorder="1"/>
    <xf numFmtId="0" fontId="1" fillId="0" borderId="0" xfId="0" applyFont="1" applyAlignment="1">
      <alignment horizontal="center"/>
    </xf>
    <xf numFmtId="0" fontId="9" fillId="0" borderId="5" xfId="0" applyFont="1" applyBorder="1"/>
    <xf numFmtId="0" fontId="1" fillId="5" borderId="25" xfId="0" applyFont="1" applyFill="1" applyBorder="1"/>
    <xf numFmtId="0" fontId="1" fillId="0" borderId="24" xfId="0" applyFont="1" applyBorder="1"/>
    <xf numFmtId="0" fontId="1" fillId="0" borderId="26" xfId="0" applyFont="1" applyBorder="1"/>
    <xf numFmtId="0" fontId="9" fillId="0" borderId="26" xfId="0" applyFont="1" applyBorder="1"/>
    <xf numFmtId="0" fontId="1" fillId="0" borderId="24" xfId="0" applyFont="1" applyFill="1" applyBorder="1"/>
    <xf numFmtId="0" fontId="4" fillId="2" borderId="2" xfId="0" quotePrefix="1" applyFont="1" applyFill="1" applyBorder="1"/>
    <xf numFmtId="12" fontId="10" fillId="0" borderId="0" xfId="0" applyNumberFormat="1" applyFont="1" applyAlignment="1">
      <alignment horizontal="center"/>
    </xf>
    <xf numFmtId="0" fontId="9" fillId="0" borderId="8" xfId="0" applyFont="1" applyBorder="1"/>
    <xf numFmtId="0" fontId="4" fillId="2" borderId="2" xfId="0" quotePrefix="1" applyFont="1" applyFill="1" applyBorder="1" applyAlignment="1">
      <alignment horizontal="left"/>
    </xf>
    <xf numFmtId="12" fontId="6" fillId="2" borderId="0" xfId="0" applyNumberFormat="1" applyFont="1" applyFill="1" applyAlignment="1">
      <alignment horizontal="center"/>
    </xf>
    <xf numFmtId="12" fontId="10" fillId="2" borderId="0" xfId="0" applyNumberFormat="1" applyFont="1" applyFill="1" applyAlignment="1">
      <alignment horizontal="center"/>
    </xf>
    <xf numFmtId="0" fontId="9" fillId="2" borderId="5" xfId="0" applyFont="1" applyFill="1" applyBorder="1"/>
    <xf numFmtId="0" fontId="9" fillId="2" borderId="8" xfId="0" applyFont="1" applyFill="1" applyBorder="1"/>
    <xf numFmtId="0" fontId="4" fillId="2" borderId="0" xfId="0" applyFont="1" applyFill="1" applyBorder="1"/>
    <xf numFmtId="0" fontId="0" fillId="0" borderId="0" xfId="0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8" xfId="0" applyFont="1" applyFill="1" applyBorder="1"/>
    <xf numFmtId="2" fontId="1" fillId="0" borderId="4" xfId="0" applyNumberFormat="1" applyFont="1" applyBorder="1"/>
    <xf numFmtId="2" fontId="1" fillId="0" borderId="5" xfId="0" applyNumberFormat="1" applyFont="1" applyBorder="1"/>
    <xf numFmtId="2" fontId="9" fillId="0" borderId="5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2" fontId="9" fillId="0" borderId="8" xfId="0" applyNumberFormat="1" applyFont="1" applyBorder="1"/>
    <xf numFmtId="164" fontId="1" fillId="2" borderId="8" xfId="0" applyNumberFormat="1" applyFont="1" applyFill="1" applyBorder="1"/>
    <xf numFmtId="164" fontId="1" fillId="0" borderId="4" xfId="0" applyNumberFormat="1" applyFont="1" applyBorder="1"/>
    <xf numFmtId="164" fontId="1" fillId="0" borderId="8" xfId="0" applyNumberFormat="1" applyFont="1" applyBorder="1"/>
    <xf numFmtId="12" fontId="11" fillId="0" borderId="0" xfId="0" applyNumberFormat="1" applyFont="1" applyAlignment="1">
      <alignment horizontal="center"/>
    </xf>
    <xf numFmtId="0" fontId="1" fillId="0" borderId="6" xfId="0" applyFont="1" applyFill="1" applyBorder="1"/>
    <xf numFmtId="0" fontId="1" fillId="0" borderId="9" xfId="0" applyFont="1" applyFill="1" applyBorder="1"/>
    <xf numFmtId="12" fontId="11" fillId="0" borderId="0" xfId="0" applyNumberFormat="1" applyFont="1" applyFill="1" applyAlignment="1">
      <alignment horizontal="center"/>
    </xf>
    <xf numFmtId="1" fontId="1" fillId="0" borderId="4" xfId="0" applyNumberFormat="1" applyFont="1" applyBorder="1"/>
    <xf numFmtId="0" fontId="4" fillId="7" borderId="2" xfId="0" quotePrefix="1" applyFont="1" applyFill="1" applyBorder="1" applyAlignment="1">
      <alignment horizontal="left"/>
    </xf>
    <xf numFmtId="0" fontId="4" fillId="7" borderId="2" xfId="0" applyFont="1" applyFill="1" applyBorder="1"/>
    <xf numFmtId="0" fontId="1" fillId="7" borderId="0" xfId="0" applyFont="1" applyFill="1" applyBorder="1"/>
    <xf numFmtId="0" fontId="1" fillId="1" borderId="0" xfId="0" applyFont="1" applyFill="1" applyBorder="1"/>
    <xf numFmtId="0" fontId="0" fillId="1" borderId="0" xfId="0" applyFill="1"/>
    <xf numFmtId="0" fontId="1" fillId="1" borderId="0" xfId="0" applyFont="1" applyFill="1"/>
    <xf numFmtId="0" fontId="6" fillId="1" borderId="0" xfId="0" applyFont="1" applyFill="1"/>
    <xf numFmtId="12" fontId="6" fillId="1" borderId="0" xfId="0" applyNumberFormat="1" applyFont="1" applyFill="1" applyAlignment="1">
      <alignment horizontal="center"/>
    </xf>
    <xf numFmtId="12" fontId="11" fillId="1" borderId="0" xfId="0" applyNumberFormat="1" applyFont="1" applyFill="1" applyAlignment="1">
      <alignment horizontal="center"/>
    </xf>
    <xf numFmtId="0" fontId="1" fillId="9" borderId="10" xfId="0" applyFont="1" applyFill="1" applyBorder="1"/>
    <xf numFmtId="0" fontId="1" fillId="1" borderId="4" xfId="0" applyFont="1" applyFill="1" applyBorder="1"/>
    <xf numFmtId="0" fontId="1" fillId="1" borderId="5" xfId="0" applyFont="1" applyFill="1" applyBorder="1"/>
    <xf numFmtId="0" fontId="1" fillId="1" borderId="6" xfId="0" applyFont="1" applyFill="1" applyBorder="1"/>
    <xf numFmtId="0" fontId="1" fillId="9" borderId="11" xfId="0" applyFont="1" applyFill="1" applyBorder="1"/>
    <xf numFmtId="0" fontId="1" fillId="1" borderId="7" xfId="0" applyFont="1" applyFill="1" applyBorder="1"/>
    <xf numFmtId="0" fontId="1" fillId="1" borderId="8" xfId="0" applyFont="1" applyFill="1" applyBorder="1"/>
    <xf numFmtId="0" fontId="1" fillId="1" borderId="9" xfId="0" applyFont="1" applyFill="1" applyBorder="1"/>
    <xf numFmtId="0" fontId="9" fillId="1" borderId="5" xfId="0" applyFont="1" applyFill="1" applyBorder="1"/>
    <xf numFmtId="0" fontId="9" fillId="1" borderId="8" xfId="0" applyFont="1" applyFill="1" applyBorder="1"/>
    <xf numFmtId="12" fontId="10" fillId="1" borderId="0" xfId="0" applyNumberFormat="1" applyFont="1" applyFill="1" applyAlignment="1">
      <alignment horizontal="center"/>
    </xf>
    <xf numFmtId="2" fontId="1" fillId="1" borderId="4" xfId="0" applyNumberFormat="1" applyFont="1" applyFill="1" applyBorder="1"/>
    <xf numFmtId="2" fontId="1" fillId="1" borderId="5" xfId="0" applyNumberFormat="1" applyFont="1" applyFill="1" applyBorder="1"/>
    <xf numFmtId="2" fontId="9" fillId="1" borderId="5" xfId="0" applyNumberFormat="1" applyFont="1" applyFill="1" applyBorder="1"/>
    <xf numFmtId="2" fontId="1" fillId="1" borderId="7" xfId="0" applyNumberFormat="1" applyFont="1" applyFill="1" applyBorder="1"/>
    <xf numFmtId="2" fontId="1" fillId="1" borderId="8" xfId="0" applyNumberFormat="1" applyFont="1" applyFill="1" applyBorder="1"/>
    <xf numFmtId="2" fontId="9" fillId="1" borderId="8" xfId="0" applyNumberFormat="1" applyFont="1" applyFill="1" applyBorder="1"/>
    <xf numFmtId="12" fontId="6" fillId="10" borderId="0" xfId="0" applyNumberFormat="1" applyFont="1" applyFill="1" applyAlignment="1">
      <alignment horizontal="center"/>
    </xf>
    <xf numFmtId="0" fontId="1" fillId="10" borderId="5" xfId="0" applyFont="1" applyFill="1" applyBorder="1"/>
    <xf numFmtId="0" fontId="1" fillId="10" borderId="6" xfId="0" applyFont="1" applyFill="1" applyBorder="1"/>
    <xf numFmtId="0" fontId="1" fillId="10" borderId="8" xfId="0" applyFont="1" applyFill="1" applyBorder="1"/>
    <xf numFmtId="0" fontId="1" fillId="10" borderId="9" xfId="0" applyFont="1" applyFill="1" applyBorder="1"/>
    <xf numFmtId="0" fontId="1" fillId="10" borderId="0" xfId="0" applyFont="1" applyFill="1"/>
    <xf numFmtId="0" fontId="0" fillId="10" borderId="0" xfId="0" applyFill="1"/>
    <xf numFmtId="0" fontId="4" fillId="11" borderId="2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11" fontId="1" fillId="2" borderId="4" xfId="0" applyNumberFormat="1" applyFont="1" applyFill="1" applyBorder="1"/>
    <xf numFmtId="11" fontId="1" fillId="2" borderId="5" xfId="0" applyNumberFormat="1" applyFont="1" applyFill="1" applyBorder="1"/>
    <xf numFmtId="11" fontId="1" fillId="2" borderId="7" xfId="0" applyNumberFormat="1" applyFont="1" applyFill="1" applyBorder="1"/>
    <xf numFmtId="11" fontId="1" fillId="2" borderId="8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4" borderId="20" xfId="0" applyFont="1" applyFill="1" applyBorder="1" applyAlignment="1">
      <alignment horizontal="left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24" xfId="0" applyFont="1" applyFill="1" applyBorder="1" applyAlignment="1">
      <alignment horizontal="left" vertical="center"/>
    </xf>
    <xf numFmtId="0" fontId="1" fillId="8" borderId="20" xfId="0" applyFont="1" applyFill="1" applyBorder="1" applyAlignment="1">
      <alignment horizontal="left" vertical="center"/>
    </xf>
    <xf numFmtId="0" fontId="1" fillId="8" borderId="2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0" xfId="0" applyFill="1"/>
    <xf numFmtId="0" fontId="4" fillId="0" borderId="2" xfId="0" applyFont="1" applyFill="1" applyBorder="1"/>
    <xf numFmtId="12" fontId="6" fillId="0" borderId="0" xfId="0" applyNumberFormat="1" applyFont="1" applyFill="1" applyAlignment="1">
      <alignment horizontal="center"/>
    </xf>
    <xf numFmtId="0" fontId="1" fillId="0" borderId="5" xfId="0" applyFont="1" applyFill="1" applyBorder="1"/>
    <xf numFmtId="0" fontId="9" fillId="0" borderId="5" xfId="0" applyFont="1" applyFill="1" applyBorder="1"/>
    <xf numFmtId="0" fontId="9" fillId="0" borderId="8" xfId="0" applyFont="1" applyFill="1" applyBorder="1"/>
    <xf numFmtId="164" fontId="1" fillId="0" borderId="5" xfId="0" applyNumberFormat="1" applyFont="1" applyFill="1" applyBorder="1"/>
    <xf numFmtId="2" fontId="1" fillId="0" borderId="5" xfId="0" applyNumberFormat="1" applyFont="1" applyFill="1" applyBorder="1"/>
    <xf numFmtId="2" fontId="1" fillId="0" borderId="8" xfId="0" applyNumberFormat="1" applyFont="1" applyFill="1" applyBorder="1"/>
    <xf numFmtId="12" fontId="10" fillId="0" borderId="0" xfId="0" applyNumberFormat="1" applyFont="1" applyFill="1" applyAlignment="1">
      <alignment horizontal="center"/>
    </xf>
    <xf numFmtId="2" fontId="9" fillId="0" borderId="5" xfId="0" applyNumberFormat="1" applyFont="1" applyFill="1" applyBorder="1"/>
    <xf numFmtId="2" fontId="9" fillId="0" borderId="8" xfId="0" applyNumberFormat="1" applyFont="1" applyFill="1" applyBorder="1"/>
  </cellXfs>
  <cellStyles count="1">
    <cellStyle name="Standard" xfId="0" builtinId="0"/>
  </cellStyles>
  <dxfs count="123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FF"/>
      <color rgb="FFCFEDEC"/>
      <color rgb="FF7BCFCB"/>
      <color rgb="FF379994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_xlchart.v1.52</cx:f>
      </cx:numDim>
    </cx:data>
    <cx:data id="2">
      <cx:numDim type="val">
        <cx:f>_xlchart.v1.53</cx:f>
      </cx:numDim>
    </cx:data>
    <cx:data id="3">
      <cx:numDim type="val">
        <cx:f>_xlchart.v1.54</cx:f>
      </cx:numDim>
    </cx:data>
    <cx:data id="4">
      <cx:numDim type="val">
        <cx:f>_xlchart.v1.55</cx:f>
      </cx:numDim>
    </cx:data>
    <cx:data id="5">
      <cx:numDim type="val">
        <cx:f>_xlchart.v1.56</cx:f>
      </cx:numDim>
    </cx:data>
    <cx:data id="6">
      <cx:numDim type="val">
        <cx:f>_xlchart.v1.57</cx:f>
      </cx:numDim>
    </cx:data>
    <cx:data id="7">
      <cx:numDim type="val">
        <cx:f>_xlchart.v1.58</cx:f>
      </cx:numDim>
    </cx:data>
    <cx:data id="8">
      <cx:numDim type="val">
        <cx:f>_xlchart.v1.59</cx:f>
      </cx:numDim>
    </cx:data>
    <cx:data id="9">
      <cx:numDim type="val">
        <cx:f>_xlchart.v1.60</cx:f>
      </cx:numDim>
    </cx:data>
    <cx:data id="10">
      <cx:numDim type="val">
        <cx:f>_xlchart.v1.61</cx:f>
      </cx:numDim>
    </cx:data>
    <cx:data id="11">
      <cx:numDim type="val">
        <cx:f>_xlchart.v1.62</cx:f>
      </cx:numDim>
    </cx:data>
    <cx:data id="12">
      <cx:numDim type="val">
        <cx:f>_xlchart.v1.63</cx:f>
      </cx:numDim>
    </cx:data>
    <cx:data id="13">
      <cx:numDim type="val">
        <cx:f>_xlchart.v1.64</cx:f>
      </cx:numDim>
    </cx:data>
    <cx:data id="14">
      <cx:numDim type="val">
        <cx:f>_xlchart.v1.65</cx:f>
      </cx:numDim>
    </cx:data>
    <cx:data id="15">
      <cx:numDim type="val">
        <cx:f>_xlchart.v1.66</cx:f>
      </cx:numDim>
    </cx:data>
    <cx:data id="16">
      <cx:numDim type="val">
        <cx:f>_xlchart.v1.67</cx:f>
      </cx:numDim>
    </cx:data>
  </cx:chartData>
  <cx:chart>
    <cx:title pos="t" align="ctr" overlay="0">
      <cx:tx>
        <cx:txData>
          <cx:v>n = 250 Ungleiche Copulas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0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 = 250 Ungleiche Copulas</a:t>
          </a:r>
        </a:p>
      </cx:txPr>
    </cx:title>
    <cx:plotArea>
      <cx:plotAreaRegion>
        <cx:series layoutId="boxWhisker" uniqueId="{F3515588-FC63-47F6-8255-77480826E1C7}"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CED38BFE-D772-4C02-8F69-40746F4DFF3C}"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F923BE69-6F00-4C32-A3F4-7258AC312B18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8536A74-802E-4DA9-95D5-59F8457B02F6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3FA953A-E434-4341-8DDB-DB1D91AE0D1B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CDEEDD0-2513-4A12-B9D7-1F180DA5B359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C05D1B7-499B-4600-A79B-F9F2E9B223DF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C008625-D5F7-4F72-9973-D83AAB0AF8BF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12C7D9EA-07A9-4161-8628-763EA4AD05C5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81647F6A-1FC7-49E4-869F-E84CA1BD99E6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E4034CEF-3EBC-461A-B5D5-1043347B2084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21879830-746A-4E31-98BD-BFC799DAAD1A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AFB3BD3F-008A-4A28-AB31-1E230A5EC42B}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A92FCF33-D3BB-40D8-B8C4-B0E425B4AE8C}"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875E6D3D-4FCA-4E86-8F0E-930864C9FEB7}"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AEC9618B-0A40-4815-AD6D-D91FFA50AAC2}"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5B8BD114-7479-4E39-8789-1693CE3E8A5B}">
          <cx:dataId val="16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_xlchart.v1.12</cx:f>
      </cx:numDim>
    </cx:data>
    <cx:data id="2">
      <cx:numDim type="val">
        <cx:f>_xlchart.v1.13</cx:f>
      </cx:numDim>
    </cx:data>
    <cx:data id="3">
      <cx:numDim type="val">
        <cx:f>_xlchart.v1.14</cx:f>
      </cx:numDim>
    </cx:data>
    <cx:data id="4">
      <cx:numDim type="val">
        <cx:f>_xlchart.v1.15</cx:f>
      </cx:numDim>
    </cx:data>
    <cx:data id="5">
      <cx:numDim type="val">
        <cx:f>_xlchart.v1.16</cx:f>
      </cx:numDim>
    </cx:data>
    <cx:data id="6">
      <cx:numDim type="val">
        <cx:f>_xlchart.v1.0</cx:f>
      </cx:numDim>
    </cx:data>
    <cx:data id="7">
      <cx:numDim type="val">
        <cx:f>_xlchart.v1.1</cx:f>
      </cx:numDim>
    </cx:data>
    <cx:data id="8">
      <cx:numDim type="val">
        <cx:f>_xlchart.v1.2</cx:f>
      </cx:numDim>
    </cx:data>
    <cx:data id="9">
      <cx:numDim type="val">
        <cx:f>_xlchart.v1.3</cx:f>
      </cx:numDim>
    </cx:data>
    <cx:data id="10">
      <cx:numDim type="val">
        <cx:f>_xlchart.v1.4</cx:f>
      </cx:numDim>
    </cx:data>
    <cx:data id="11">
      <cx:numDim type="val">
        <cx:f>_xlchart.v1.5</cx:f>
      </cx:numDim>
    </cx:data>
    <cx:data id="12">
      <cx:numDim type="val">
        <cx:f>_xlchart.v1.6</cx:f>
      </cx:numDim>
    </cx:data>
    <cx:data id="13">
      <cx:numDim type="val">
        <cx:f>_xlchart.v1.7</cx:f>
      </cx:numDim>
    </cx:data>
    <cx:data id="14">
      <cx:numDim type="val">
        <cx:f>_xlchart.v1.8</cx:f>
      </cx:numDim>
    </cx:data>
    <cx:data id="15">
      <cx:numDim type="val">
        <cx:f>_xlchart.v1.9</cx:f>
      </cx:numDim>
    </cx:data>
    <cx:data id="16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000"/>
            </a:pPr>
            <a:r>
              <a:rPr lang="de-DE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n = 250 Gleiche Copulas</a:t>
            </a:r>
            <a:endParaRPr lang="de-D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F2DD36E9-E161-4125-B0A0-84BF5B1A6AA6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25439A6-E9E5-434B-AB63-A7F318452AA5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D58C7AF-ED05-4F95-B8CF-BF945EAD6AED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CADACC3-2513-4434-AA5A-0252290D7D61}"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CFE60C34-69A4-4828-8BE8-3472881A6D71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6599A56-013F-4767-AB6D-0381140C07F2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DAA22C5-0D66-488F-88BB-B8FB0ECC2BDF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F652D2E-E4E4-4736-A067-0B1171566177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22FFCF7B-9277-45FE-A4C8-C848BC9218A8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F655B601-EC79-49B2-9488-795703D3071E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1BDC8AC3-1574-48B8-9295-C082FC27ACFB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B9DDA84A-B4A1-4FA2-8FA6-E57486FC8AFC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805343E6-C954-4C8E-A80B-D451E4971551}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CF2D3D85-E3F6-402C-A9D2-C078EFE4BAD1}"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E550EBCF-308D-4FE8-9762-99DEF5196AC5}"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27BFA56F-8913-44C2-A92B-AE16CDB51FE8}"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6DD61C0A-A027-4FA4-8F00-70499FA5CE98}">
          <cx:dataId val="16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_xlchart.v1.18</cx:f>
      </cx:numDim>
    </cx:data>
    <cx:data id="2">
      <cx:numDim type="val">
        <cx:f>_xlchart.v1.19</cx:f>
      </cx:numDim>
    </cx:data>
    <cx:data id="3">
      <cx:numDim type="val">
        <cx:f>_xlchart.v1.20</cx:f>
      </cx:numDim>
    </cx:data>
    <cx:data id="4">
      <cx:numDim type="val">
        <cx:f>_xlchart.v1.21</cx:f>
      </cx:numDim>
    </cx:data>
    <cx:data id="5">
      <cx:numDim type="val">
        <cx:f>_xlchart.v1.22</cx:f>
      </cx:numDim>
    </cx:data>
    <cx:data id="6">
      <cx:numDim type="val">
        <cx:f>_xlchart.v1.23</cx:f>
      </cx:numDim>
    </cx:data>
    <cx:data id="7">
      <cx:numDim type="val">
        <cx:f>_xlchart.v1.24</cx:f>
      </cx:numDim>
    </cx:data>
    <cx:data id="8">
      <cx:numDim type="val">
        <cx:f>_xlchart.v1.25</cx:f>
      </cx:numDim>
    </cx:data>
    <cx:data id="9">
      <cx:numDim type="val">
        <cx:f>_xlchart.v1.26</cx:f>
      </cx:numDim>
    </cx:data>
    <cx:data id="10">
      <cx:numDim type="val">
        <cx:f>_xlchart.v1.27</cx:f>
      </cx:numDim>
    </cx:data>
    <cx:data id="11">
      <cx:numDim type="val">
        <cx:f>_xlchart.v1.28</cx:f>
      </cx:numDim>
    </cx:data>
    <cx:data id="12">
      <cx:numDim type="val">
        <cx:f>_xlchart.v1.29</cx:f>
      </cx:numDim>
    </cx:data>
    <cx:data id="13">
      <cx:numDim type="val">
        <cx:f>_xlchart.v1.30</cx:f>
      </cx:numDim>
    </cx:data>
    <cx:data id="14">
      <cx:numDim type="val">
        <cx:f>_xlchart.v1.31</cx:f>
      </cx:numDim>
    </cx:data>
    <cx:data id="15">
      <cx:numDim type="val">
        <cx:f>_xlchart.v1.32</cx:f>
      </cx:numDim>
    </cx:data>
    <cx:data id="16">
      <cx:numDim type="val">
        <cx:f>_xlchart.v1.33</cx:f>
      </cx:numDim>
    </cx:data>
  </cx:chartData>
  <cx:chart>
    <cx:title pos="t" align="ctr" overlay="0">
      <cx:tx>
        <cx:txData>
          <cx:v>n = 500 Ungleiche Copulas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n = 500 Ungleiche Copulas</a:t>
          </a:r>
        </a:p>
      </cx:txPr>
    </cx:title>
    <cx:plotArea>
      <cx:plotAreaRegion>
        <cx:series layoutId="boxWhisker" uniqueId="{E4AA1884-93A8-4B97-8A79-174E1C44E4CF}"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36E31BA-E872-4D1E-8DA6-12FA5F7BE7FF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65F8771-B9FA-42AE-8D7F-E9A253CD7D9D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F0215B0-79C9-4213-AADA-9C512C18BC58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83A8475-CB04-41A5-BE73-968137B82400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3A3C3BD-42D5-4BD5-AF8B-A00030A55D03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1D89BB3-62E3-4857-B643-A8A8C6B95559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13075D4-5A22-4A74-98A0-979D04858608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AA070FD1-32F6-4AEC-BDED-3EB19ACC0C69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AA6179E-AB3C-4338-88AE-54745A45D55E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DF1E0C94-82C5-4044-A89E-966F84D7B817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722D6CEC-E6FA-4DD1-A41C-1B29E0F54864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8A79D51E-AA9D-4613-8550-85447529781D}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BCF46682-FBB2-4901-A4A8-B8D65A3B39E5}"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7DDD71A0-F0E5-469D-AFAD-8352B4C9B967}"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056A26E8-DF87-4CED-BAAF-BDA063114BA1}"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40EC6A75-3707-40A1-8B55-369C6DDB0AE0}">
          <cx:dataId val="16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_xlchart.v1.46</cx:f>
      </cx:numDim>
    </cx:data>
    <cx:data id="2">
      <cx:numDim type="val">
        <cx:f>_xlchart.v1.47</cx:f>
      </cx:numDim>
    </cx:data>
    <cx:data id="3">
      <cx:numDim type="val">
        <cx:f>_xlchart.v1.48</cx:f>
      </cx:numDim>
    </cx:data>
    <cx:data id="4">
      <cx:numDim type="val">
        <cx:f>_xlchart.v1.49</cx:f>
      </cx:numDim>
    </cx:data>
    <cx:data id="5">
      <cx:numDim type="val">
        <cx:f>_xlchart.v1.50</cx:f>
      </cx:numDim>
    </cx:data>
    <cx:data id="6">
      <cx:numDim type="val">
        <cx:f>_xlchart.v1.34</cx:f>
      </cx:numDim>
    </cx:data>
    <cx:data id="7">
      <cx:numDim type="val">
        <cx:f>_xlchart.v1.35</cx:f>
      </cx:numDim>
    </cx:data>
    <cx:data id="8">
      <cx:numDim type="val">
        <cx:f>_xlchart.v1.36</cx:f>
      </cx:numDim>
    </cx:data>
    <cx:data id="9">
      <cx:numDim type="val">
        <cx:f>_xlchart.v1.37</cx:f>
      </cx:numDim>
    </cx:data>
    <cx:data id="10">
      <cx:numDim type="val">
        <cx:f>_xlchart.v1.38</cx:f>
      </cx:numDim>
    </cx:data>
    <cx:data id="11">
      <cx:numDim type="val">
        <cx:f>_xlchart.v1.39</cx:f>
      </cx:numDim>
    </cx:data>
    <cx:data id="12">
      <cx:numDim type="val">
        <cx:f>_xlchart.v1.40</cx:f>
      </cx:numDim>
    </cx:data>
    <cx:data id="13">
      <cx:numDim type="val">
        <cx:f>_xlchart.v1.41</cx:f>
      </cx:numDim>
    </cx:data>
    <cx:data id="14">
      <cx:numDim type="val">
        <cx:f>_xlchart.v1.42</cx:f>
      </cx:numDim>
    </cx:data>
    <cx:data id="15">
      <cx:numDim type="val">
        <cx:f>_xlchart.v1.43</cx:f>
      </cx:numDim>
    </cx:data>
    <cx:data id="16">
      <cx:numDim type="val">
        <cx:f>_xlchart.v1.44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de-DE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n = 250 Gleiche Copulas</a:t>
            </a:r>
            <a:endParaRPr lang="de-D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323FB5CF-F745-400D-91EB-45B5FCAB4467}"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DFDA2827-8DD2-4545-84E3-F3BEB57ECA22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F0E9B65-7749-4A4C-BCDE-A65DACBFB5D3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F6DE2D4-6037-421F-8D6D-B19D06FC1B07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7A1772A-901F-4ACB-A3C2-B115C68DDDBC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112F120-92F3-46F0-B4B4-7BC47BB3970C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E6E4B19-08DC-4DD1-BB59-F6C44B8CB9AE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F82E4D4-B1A4-4C20-AEB7-9630C3277C9E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FA27E48D-B135-403D-A287-3BC07D08E599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88625F49-0F66-4F98-BF61-5C5937858876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5E2A36E7-0B9C-4470-8F04-4A8657261715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B51C2D6B-5411-483E-B414-56D2AA02CB22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0EA8A782-BBA1-4578-BE56-AA0EB1425215}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A2EA48F5-69FD-46ED-A155-B5647937A6FF}"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BB1FEFEB-64AC-4B01-BF2C-5198E50091E4}"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51FD09A3-9128-4F61-BE81-CC7C38C9109A}"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E85C517E-1B08-49B4-ADB4-4CE353B0BAD4}">
          <cx:dataId val="1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220709</xdr:colOff>
      <xdr:row>7</xdr:row>
      <xdr:rowOff>165652</xdr:rowOff>
    </xdr:from>
    <xdr:to>
      <xdr:col>6</xdr:col>
      <xdr:colOff>452622</xdr:colOff>
      <xdr:row>9</xdr:row>
      <xdr:rowOff>33130</xdr:rowOff>
    </xdr:to>
    <xdr:sp macro="" textlink="">
      <xdr:nvSpPr>
        <xdr:cNvPr id="2" name="Pfeil: nach rechts 1">
          <a:extLst>
            <a:ext uri="{FF2B5EF4-FFF2-40B4-BE49-F238E27FC236}">
              <a16:creationId xmlns:a16="http://schemas.microsoft.com/office/drawing/2014/main" id="{A8C07708-3C7C-402B-90E7-100D2D36D388}"/>
            </a:ext>
          </a:extLst>
        </xdr:cNvPr>
        <xdr:cNvSpPr/>
      </xdr:nvSpPr>
      <xdr:spPr>
        <a:xfrm>
          <a:off x="5335634" y="1451527"/>
          <a:ext cx="1041538" cy="229428"/>
        </a:xfrm>
        <a:prstGeom prst="rightArrow">
          <a:avLst/>
        </a:prstGeom>
        <a:solidFill>
          <a:srgbClr val="3799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404806</xdr:colOff>
      <xdr:row>20</xdr:row>
      <xdr:rowOff>148681</xdr:rowOff>
    </xdr:from>
    <xdr:to>
      <xdr:col>9</xdr:col>
      <xdr:colOff>253199</xdr:colOff>
      <xdr:row>34</xdr:row>
      <xdr:rowOff>181681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3">
              <a:extLst>
                <a:ext uri="{FF2B5EF4-FFF2-40B4-BE49-F238E27FC236}">
                  <a16:creationId xmlns:a16="http://schemas.microsoft.com/office/drawing/2014/main" id="{DBDA862A-1F3B-4894-B605-2A4A039C2B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806" y="3825331"/>
              <a:ext cx="8239918" cy="27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9</xdr:col>
      <xdr:colOff>734493</xdr:colOff>
      <xdr:row>20</xdr:row>
      <xdr:rowOff>148681</xdr:rowOff>
    </xdr:from>
    <xdr:to>
      <xdr:col>20</xdr:col>
      <xdr:colOff>6234</xdr:colOff>
      <xdr:row>34</xdr:row>
      <xdr:rowOff>181681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5">
              <a:extLst>
                <a:ext uri="{FF2B5EF4-FFF2-40B4-BE49-F238E27FC236}">
                  <a16:creationId xmlns:a16="http://schemas.microsoft.com/office/drawing/2014/main" id="{347F0AD3-C647-40F1-A41A-AAF2A32CA3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6018" y="3825331"/>
              <a:ext cx="8177616" cy="27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404806</xdr:colOff>
      <xdr:row>77</xdr:row>
      <xdr:rowOff>151531</xdr:rowOff>
    </xdr:from>
    <xdr:to>
      <xdr:col>9</xdr:col>
      <xdr:colOff>253199</xdr:colOff>
      <xdr:row>91</xdr:row>
      <xdr:rowOff>184531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6">
              <a:extLst>
                <a:ext uri="{FF2B5EF4-FFF2-40B4-BE49-F238E27FC236}">
                  <a16:creationId xmlns:a16="http://schemas.microsoft.com/office/drawing/2014/main" id="{62C83BF8-9A23-4176-B291-367865987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806" y="14781931"/>
              <a:ext cx="8239918" cy="27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9</xdr:col>
      <xdr:colOff>734493</xdr:colOff>
      <xdr:row>77</xdr:row>
      <xdr:rowOff>151531</xdr:rowOff>
    </xdr:from>
    <xdr:to>
      <xdr:col>20</xdr:col>
      <xdr:colOff>6234</xdr:colOff>
      <xdr:row>91</xdr:row>
      <xdr:rowOff>184531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7">
              <a:extLst>
                <a:ext uri="{FF2B5EF4-FFF2-40B4-BE49-F238E27FC236}">
                  <a16:creationId xmlns:a16="http://schemas.microsoft.com/office/drawing/2014/main" id="{585A3382-F171-4899-B084-1FB2BBB48A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6018" y="14781931"/>
              <a:ext cx="8177616" cy="27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805816</xdr:colOff>
      <xdr:row>7</xdr:row>
      <xdr:rowOff>152044</xdr:rowOff>
    </xdr:from>
    <xdr:to>
      <xdr:col>7</xdr:col>
      <xdr:colOff>221300</xdr:colOff>
      <xdr:row>9</xdr:row>
      <xdr:rowOff>19522</xdr:rowOff>
    </xdr:to>
    <xdr:sp macro="" textlink="">
      <xdr:nvSpPr>
        <xdr:cNvPr id="2" name="Pfeil: nach rechts 1">
          <a:extLst>
            <a:ext uri="{FF2B5EF4-FFF2-40B4-BE49-F238E27FC236}">
              <a16:creationId xmlns:a16="http://schemas.microsoft.com/office/drawing/2014/main" id="{63212598-D4C5-4C99-8777-AD6B57EA40F7}"/>
            </a:ext>
          </a:extLst>
        </xdr:cNvPr>
        <xdr:cNvSpPr/>
      </xdr:nvSpPr>
      <xdr:spPr>
        <a:xfrm>
          <a:off x="5935709" y="1417508"/>
          <a:ext cx="1048341" cy="221264"/>
        </a:xfrm>
        <a:prstGeom prst="rightArrow">
          <a:avLst/>
        </a:prstGeom>
        <a:solidFill>
          <a:srgbClr val="3799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340176</xdr:colOff>
      <xdr:row>14</xdr:row>
      <xdr:rowOff>27212</xdr:rowOff>
    </xdr:from>
    <xdr:to>
      <xdr:col>10</xdr:col>
      <xdr:colOff>517069</xdr:colOff>
      <xdr:row>25</xdr:row>
      <xdr:rowOff>176891</xdr:rowOff>
    </xdr:to>
    <xdr:sp macro="" textlink="">
      <xdr:nvSpPr>
        <xdr:cNvPr id="2" name="Gleichschenkliges Dreieck 1">
          <a:extLst>
            <a:ext uri="{FF2B5EF4-FFF2-40B4-BE49-F238E27FC236}">
              <a16:creationId xmlns:a16="http://schemas.microsoft.com/office/drawing/2014/main" id="{BB57E7AF-8AB5-4075-B9E0-DE4B2B0D7EC0}"/>
            </a:ext>
          </a:extLst>
        </xdr:cNvPr>
        <xdr:cNvSpPr/>
      </xdr:nvSpPr>
      <xdr:spPr>
        <a:xfrm rot="5400000">
          <a:off x="8477248" y="3782783"/>
          <a:ext cx="2326822" cy="176893"/>
        </a:xfrm>
        <a:prstGeom prst="triangle">
          <a:avLst/>
        </a:prstGeom>
        <a:solidFill>
          <a:srgbClr val="3799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301787</xdr:colOff>
      <xdr:row>14</xdr:row>
      <xdr:rowOff>28449</xdr:rowOff>
    </xdr:from>
    <xdr:to>
      <xdr:col>20</xdr:col>
      <xdr:colOff>488205</xdr:colOff>
      <xdr:row>25</xdr:row>
      <xdr:rowOff>178128</xdr:rowOff>
    </xdr:to>
    <xdr:sp macro="" textlink="">
      <xdr:nvSpPr>
        <xdr:cNvPr id="3" name="Gleichschenkliges Dreieck 2">
          <a:extLst>
            <a:ext uri="{FF2B5EF4-FFF2-40B4-BE49-F238E27FC236}">
              <a16:creationId xmlns:a16="http://schemas.microsoft.com/office/drawing/2014/main" id="{43E06F2C-1134-465B-8826-2854D2F6D71B}"/>
            </a:ext>
          </a:extLst>
        </xdr:cNvPr>
        <xdr:cNvSpPr/>
      </xdr:nvSpPr>
      <xdr:spPr>
        <a:xfrm rot="5400000">
          <a:off x="16432250" y="3702564"/>
          <a:ext cx="2264971" cy="186418"/>
        </a:xfrm>
        <a:prstGeom prst="triangle">
          <a:avLst/>
        </a:prstGeom>
        <a:solidFill>
          <a:srgbClr val="3799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30</xdr:col>
      <xdr:colOff>337495</xdr:colOff>
      <xdr:row>14</xdr:row>
      <xdr:rowOff>27461</xdr:rowOff>
    </xdr:from>
    <xdr:to>
      <xdr:col>30</xdr:col>
      <xdr:colOff>523913</xdr:colOff>
      <xdr:row>25</xdr:row>
      <xdr:rowOff>164770</xdr:rowOff>
    </xdr:to>
    <xdr:sp macro="" textlink="">
      <xdr:nvSpPr>
        <xdr:cNvPr id="4" name="Gleichschenkliges Dreieck 3">
          <a:extLst>
            <a:ext uri="{FF2B5EF4-FFF2-40B4-BE49-F238E27FC236}">
              <a16:creationId xmlns:a16="http://schemas.microsoft.com/office/drawing/2014/main" id="{70DECE23-EBFD-4CAF-8F56-1CF0691EFDCD}"/>
            </a:ext>
          </a:extLst>
        </xdr:cNvPr>
        <xdr:cNvSpPr/>
      </xdr:nvSpPr>
      <xdr:spPr>
        <a:xfrm rot="5400000">
          <a:off x="24997163" y="3695391"/>
          <a:ext cx="2252601" cy="186418"/>
        </a:xfrm>
        <a:prstGeom prst="triangle">
          <a:avLst/>
        </a:prstGeom>
        <a:solidFill>
          <a:srgbClr val="3799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10</xdr:col>
      <xdr:colOff>340176</xdr:colOff>
      <xdr:row>44</xdr:row>
      <xdr:rowOff>27212</xdr:rowOff>
    </xdr:from>
    <xdr:to>
      <xdr:col>10</xdr:col>
      <xdr:colOff>517069</xdr:colOff>
      <xdr:row>55</xdr:row>
      <xdr:rowOff>176891</xdr:rowOff>
    </xdr:to>
    <xdr:sp macro="" textlink="">
      <xdr:nvSpPr>
        <xdr:cNvPr id="5" name="Gleichschenkliges Dreieck 4">
          <a:extLst>
            <a:ext uri="{FF2B5EF4-FFF2-40B4-BE49-F238E27FC236}">
              <a16:creationId xmlns:a16="http://schemas.microsoft.com/office/drawing/2014/main" id="{FC099A37-7C93-40FC-9886-09C8F2C60869}"/>
            </a:ext>
          </a:extLst>
        </xdr:cNvPr>
        <xdr:cNvSpPr/>
      </xdr:nvSpPr>
      <xdr:spPr>
        <a:xfrm rot="5400000">
          <a:off x="8432061" y="3832591"/>
          <a:ext cx="2324255" cy="176893"/>
        </a:xfrm>
        <a:prstGeom prst="triangle">
          <a:avLst/>
        </a:prstGeom>
        <a:solidFill>
          <a:srgbClr val="3799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301787</xdr:colOff>
      <xdr:row>44</xdr:row>
      <xdr:rowOff>28449</xdr:rowOff>
    </xdr:from>
    <xdr:to>
      <xdr:col>20</xdr:col>
      <xdr:colOff>488205</xdr:colOff>
      <xdr:row>55</xdr:row>
      <xdr:rowOff>178128</xdr:rowOff>
    </xdr:to>
    <xdr:sp macro="" textlink="">
      <xdr:nvSpPr>
        <xdr:cNvPr id="6" name="Gleichschenkliges Dreieck 5">
          <a:extLst>
            <a:ext uri="{FF2B5EF4-FFF2-40B4-BE49-F238E27FC236}">
              <a16:creationId xmlns:a16="http://schemas.microsoft.com/office/drawing/2014/main" id="{8F61F282-E10F-42EC-9469-0918AA9ACD56}"/>
            </a:ext>
          </a:extLst>
        </xdr:cNvPr>
        <xdr:cNvSpPr/>
      </xdr:nvSpPr>
      <xdr:spPr>
        <a:xfrm rot="5400000">
          <a:off x="16485698" y="3829066"/>
          <a:ext cx="2324255" cy="186418"/>
        </a:xfrm>
        <a:prstGeom prst="triangle">
          <a:avLst/>
        </a:prstGeom>
        <a:solidFill>
          <a:srgbClr val="3799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30</xdr:col>
      <xdr:colOff>337495</xdr:colOff>
      <xdr:row>44</xdr:row>
      <xdr:rowOff>27461</xdr:rowOff>
    </xdr:from>
    <xdr:to>
      <xdr:col>30</xdr:col>
      <xdr:colOff>523913</xdr:colOff>
      <xdr:row>55</xdr:row>
      <xdr:rowOff>164770</xdr:rowOff>
    </xdr:to>
    <xdr:sp macro="" textlink="">
      <xdr:nvSpPr>
        <xdr:cNvPr id="7" name="Gleichschenkliges Dreieck 6">
          <a:extLst>
            <a:ext uri="{FF2B5EF4-FFF2-40B4-BE49-F238E27FC236}">
              <a16:creationId xmlns:a16="http://schemas.microsoft.com/office/drawing/2014/main" id="{A4CA0485-62B8-4D91-9006-0FBC4DBD69BB}"/>
            </a:ext>
          </a:extLst>
        </xdr:cNvPr>
        <xdr:cNvSpPr/>
      </xdr:nvSpPr>
      <xdr:spPr>
        <a:xfrm rot="5400000">
          <a:off x="25064148" y="3821893"/>
          <a:ext cx="2311885" cy="186418"/>
        </a:xfrm>
        <a:prstGeom prst="triangle">
          <a:avLst/>
        </a:prstGeom>
        <a:solidFill>
          <a:srgbClr val="3799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31C-B15F-4169-9252-5C50D796C708}">
  <sheetPr>
    <tabColor rgb="FF379994"/>
  </sheetPr>
  <dimension ref="A1:XFD131"/>
  <sheetViews>
    <sheetView showGridLines="0" topLeftCell="A46" zoomScale="84" zoomScaleNormal="60" workbookViewId="0">
      <selection activeCell="B66" sqref="B66:F72"/>
    </sheetView>
  </sheetViews>
  <sheetFormatPr baseColWidth="10" defaultRowHeight="15" x14ac:dyDescent="0.25"/>
  <cols>
    <col min="1" max="1" width="6.140625" style="2" customWidth="1"/>
    <col min="2" max="2" width="26.7109375" customWidth="1"/>
    <col min="3" max="3" width="20.140625" customWidth="1"/>
    <col min="4" max="20" width="12.140625" customWidth="1"/>
    <col min="42" max="16384" width="11.42578125" style="2"/>
  </cols>
  <sheetData>
    <row r="1" spans="1:9" s="2" customFormat="1" ht="14.25" x14ac:dyDescent="0.2">
      <c r="B1" s="3" t="s">
        <v>0</v>
      </c>
    </row>
    <row r="2" spans="1:9" s="6" customFormat="1" ht="15" customHeight="1" thickBot="1" x14ac:dyDescent="0.3">
      <c r="A2" s="4"/>
      <c r="B2" s="5" t="s">
        <v>10</v>
      </c>
    </row>
    <row r="3" spans="1:9" s="2" customFormat="1" thickBot="1" x14ac:dyDescent="0.25">
      <c r="A3" s="7"/>
    </row>
    <row r="4" spans="1:9" s="2" customFormat="1" ht="14.25" x14ac:dyDescent="0.2">
      <c r="B4" s="119" t="s">
        <v>25</v>
      </c>
      <c r="C4" s="122" t="s">
        <v>1</v>
      </c>
      <c r="D4" s="124" t="s">
        <v>4</v>
      </c>
      <c r="E4" s="125"/>
    </row>
    <row r="5" spans="1:9" s="2" customFormat="1" ht="14.25" x14ac:dyDescent="0.2">
      <c r="B5" s="120"/>
      <c r="C5" s="123"/>
      <c r="D5" s="114" t="s">
        <v>5</v>
      </c>
      <c r="E5" s="115"/>
    </row>
    <row r="6" spans="1:9" s="2" customFormat="1" ht="14.25" x14ac:dyDescent="0.2">
      <c r="B6" s="120"/>
      <c r="C6" s="123" t="s">
        <v>2</v>
      </c>
      <c r="D6" s="114" t="s">
        <v>19</v>
      </c>
      <c r="E6" s="115"/>
    </row>
    <row r="7" spans="1:9" s="2" customFormat="1" ht="14.25" x14ac:dyDescent="0.2">
      <c r="B7" s="120"/>
      <c r="C7" s="123"/>
      <c r="D7" s="114" t="s">
        <v>20</v>
      </c>
      <c r="E7" s="115"/>
    </row>
    <row r="8" spans="1:9" s="2" customFormat="1" ht="14.25" x14ac:dyDescent="0.2">
      <c r="B8" s="120"/>
      <c r="C8" s="123"/>
      <c r="D8" s="114" t="s">
        <v>6</v>
      </c>
      <c r="E8" s="115"/>
    </row>
    <row r="9" spans="1:9" s="2" customFormat="1" ht="14.25" x14ac:dyDescent="0.2">
      <c r="B9" s="120"/>
      <c r="C9" s="123"/>
      <c r="D9" s="114" t="s">
        <v>22</v>
      </c>
      <c r="E9" s="115"/>
      <c r="H9" s="2">
        <f>240*16</f>
        <v>3840</v>
      </c>
      <c r="I9" s="2" t="s">
        <v>26</v>
      </c>
    </row>
    <row r="10" spans="1:9" s="2" customFormat="1" ht="14.25" x14ac:dyDescent="0.2">
      <c r="B10" s="120"/>
      <c r="C10" s="123"/>
      <c r="D10" s="114" t="s">
        <v>23</v>
      </c>
      <c r="E10" s="115"/>
      <c r="H10" s="2">
        <f>30*2*4</f>
        <v>240</v>
      </c>
      <c r="I10" s="2" t="s">
        <v>27</v>
      </c>
    </row>
    <row r="11" spans="1:9" s="2" customFormat="1" ht="14.25" x14ac:dyDescent="0.2">
      <c r="B11" s="120"/>
      <c r="C11" s="123"/>
      <c r="D11" s="126" t="s">
        <v>21</v>
      </c>
      <c r="E11" s="127"/>
      <c r="G11" s="8"/>
    </row>
    <row r="12" spans="1:9" s="2" customFormat="1" ht="14.25" x14ac:dyDescent="0.2">
      <c r="B12" s="120"/>
      <c r="C12" s="128" t="s">
        <v>3</v>
      </c>
      <c r="D12" s="114" t="s">
        <v>7</v>
      </c>
      <c r="E12" s="115"/>
    </row>
    <row r="13" spans="1:9" s="2" customFormat="1" ht="14.25" x14ac:dyDescent="0.2">
      <c r="B13" s="120"/>
      <c r="C13" s="128"/>
      <c r="D13" s="114" t="s">
        <v>8</v>
      </c>
      <c r="E13" s="115"/>
    </row>
    <row r="14" spans="1:9" s="2" customFormat="1" thickBot="1" x14ac:dyDescent="0.25">
      <c r="B14" s="121"/>
      <c r="C14" s="129"/>
      <c r="D14" s="116" t="s">
        <v>9</v>
      </c>
      <c r="E14" s="117"/>
    </row>
    <row r="15" spans="1:9" s="2" customFormat="1" ht="14.25" x14ac:dyDescent="0.2"/>
    <row r="16" spans="1:9" s="2" customFormat="1" ht="14.25" x14ac:dyDescent="0.2"/>
    <row r="17" spans="2:41" ht="14.25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2:41" x14ac:dyDescent="0.25">
      <c r="B18" s="118" t="s">
        <v>33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</row>
    <row r="19" spans="2:41" x14ac:dyDescent="0.25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2:41" x14ac:dyDescent="0.25">
      <c r="B20" s="20" t="s">
        <v>34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30" spans="2:41" x14ac:dyDescent="0.25">
      <c r="W30" t="s">
        <v>80</v>
      </c>
    </row>
    <row r="37" spans="1:20" x14ac:dyDescent="0.25">
      <c r="B37" s="20" t="s">
        <v>35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</row>
    <row r="39" spans="1:20" ht="15.75" thickBot="1" x14ac:dyDescent="0.3">
      <c r="B39" t="s">
        <v>39</v>
      </c>
      <c r="G39" t="s">
        <v>44</v>
      </c>
      <c r="L39" t="s">
        <v>45</v>
      </c>
      <c r="Q39" t="s">
        <v>46</v>
      </c>
    </row>
    <row r="40" spans="1:20" x14ac:dyDescent="0.25">
      <c r="B40" s="33"/>
      <c r="C40" s="34" t="s">
        <v>38</v>
      </c>
      <c r="D40" s="34" t="s">
        <v>37</v>
      </c>
      <c r="E40" s="34" t="s">
        <v>36</v>
      </c>
      <c r="G40" s="33"/>
      <c r="H40" s="34" t="s">
        <v>38</v>
      </c>
      <c r="I40" s="34" t="s">
        <v>37</v>
      </c>
      <c r="J40" s="34" t="s">
        <v>36</v>
      </c>
      <c r="L40" s="33"/>
      <c r="M40" s="34" t="s">
        <v>38</v>
      </c>
      <c r="N40" s="34" t="s">
        <v>37</v>
      </c>
      <c r="O40" s="34" t="s">
        <v>36</v>
      </c>
      <c r="Q40" s="33"/>
      <c r="R40" s="34" t="s">
        <v>38</v>
      </c>
      <c r="S40" s="34" t="s">
        <v>37</v>
      </c>
      <c r="T40" s="34" t="s">
        <v>36</v>
      </c>
    </row>
    <row r="41" spans="1:20" x14ac:dyDescent="0.25">
      <c r="B41" s="35" t="s">
        <v>42</v>
      </c>
      <c r="C41" s="32">
        <f>AVERAGE(Simulationsergebnisse!$D$24,Simulationsergebnisse!$D$59,Simulationsergebnisse!$S$24,Simulationsergebnisse!$S$59,Simulationsergebnisse!$D$94,Simulationsergebnisse!$S$94,Simulationsergebnisse!$D$129,Simulationsergebnisse!$S$129,Simulationsergebnisse!$D$164,Simulationsergebnisse!$S$164)</f>
        <v>9.7299999999999898</v>
      </c>
      <c r="D41" s="32">
        <f>AVERAGE(Simulationsergebnisse!$D$26,Simulationsergebnisse!$D$61,Simulationsergebnisse!$S$26,Simulationsergebnisse!$S$61,Simulationsergebnisse!$D$96,Simulationsergebnisse!$S$96,Simulationsergebnisse!$D$131,Simulationsergebnisse!$S$131,Simulationsergebnisse!$D$166,Simulationsergebnisse!$S$166)</f>
        <v>95.109999999999943</v>
      </c>
      <c r="E41" s="32">
        <f>AVERAGE(Simulationsergebnisse!$D$28,Simulationsergebnisse!$D$63,Simulationsergebnisse!$S$28,Simulationsergebnisse!$S$63,Simulationsergebnisse!$D$98,Simulationsergebnisse!$S$98,Simulationsergebnisse!$D$133,Simulationsergebnisse!$S$133,Simulationsergebnisse!$D$168,Simulationsergebnisse!$S$168)</f>
        <v>17.579999999999977</v>
      </c>
      <c r="G41" s="35" t="s">
        <v>42</v>
      </c>
      <c r="H41" s="32">
        <f>AVERAGE(Simulationsergebnisse!$E$24,Simulationsergebnisse!$E$59,Simulationsergebnisse!$T$24,Simulationsergebnisse!$T$59,Simulationsergebnisse!$E$94,Simulationsergebnisse!$T$94,Simulationsergebnisse!$E$129,Simulationsergebnisse!$T$129,Simulationsergebnisse!$E$164,Simulationsergebnisse!$T$164)</f>
        <v>1.9399999999999982</v>
      </c>
      <c r="I41" s="32">
        <f>AVERAGE(Simulationsergebnisse!$E$26,Simulationsergebnisse!$E$61,Simulationsergebnisse!$T$26,Simulationsergebnisse!$T$61,Simulationsergebnisse!$E$96,Simulationsergebnisse!$T$96,Simulationsergebnisse!$E$131,Simulationsergebnisse!$T$131,Simulationsergebnisse!$E$166,Simulationsergebnisse!$T$166)</f>
        <v>64.749999999999972</v>
      </c>
      <c r="J41" s="32">
        <f>AVERAGE(Simulationsergebnisse!$E$28,Simulationsergebnisse!$E$63,Simulationsergebnisse!$T$28,Simulationsergebnisse!$T$63,Simulationsergebnisse!$E$98,Simulationsergebnisse!$T$98,Simulationsergebnisse!$E$133,Simulationsergebnisse!$T$133,Simulationsergebnisse!$E$168,Simulationsergebnisse!$T$168)</f>
        <v>5.5499999999999989</v>
      </c>
      <c r="L41" s="35" t="s">
        <v>42</v>
      </c>
      <c r="M41" s="32">
        <f>AVERAGE(Simulationsergebnisse!$D$24,Simulationsergebnisse!$D$59,Simulationsergebnisse!$U$24,Simulationsergebnisse!$U$59,Simulationsergebnisse!$D$94,Simulationsergebnisse!$U$94,Simulationsergebnisse!$D$129,Simulationsergebnisse!$U$129,Simulationsergebnisse!$D$164,Simulationsergebnisse!$U$164)</f>
        <v>5.3899999999999881</v>
      </c>
      <c r="N41" s="32">
        <f>AVERAGE(Simulationsergebnisse!$D$26,Simulationsergebnisse!$D$61,Simulationsergebnisse!$U$26,Simulationsergebnisse!$U$61,Simulationsergebnisse!$D$96,Simulationsergebnisse!$U$96,Simulationsergebnisse!$D$131,Simulationsergebnisse!$U$131,Simulationsergebnisse!$D$166,Simulationsergebnisse!$U$166)</f>
        <v>66.669999999999959</v>
      </c>
      <c r="O41" s="32">
        <f>AVERAGE(Simulationsergebnisse!$D$28,Simulationsergebnisse!$D$63,Simulationsergebnisse!$U$28,Simulationsergebnisse!$U$63,Simulationsergebnisse!$D$98,Simulationsergebnisse!$U$98,Simulationsergebnisse!$D$133,Simulationsergebnisse!$U$133,Simulationsergebnisse!$D$168,Simulationsergebnisse!$U$168)</f>
        <v>9.7199999999999882</v>
      </c>
      <c r="Q41" s="35" t="s">
        <v>42</v>
      </c>
      <c r="R41" s="39">
        <f>AVERAGE(Simulationsergebnisse!$G$24,Simulationsergebnisse!$G$59,Simulationsergebnisse!$V$24,Simulationsergebnisse!$V$59,Simulationsergebnisse!$G$94,Simulationsergebnisse!$V$94,Simulationsergebnisse!$G$129,Simulationsergebnisse!$V$129,Simulationsergebnisse!$G$164,Simulationsergebnisse!$V$164)</f>
        <v>0.619999999999999</v>
      </c>
      <c r="S41" s="32">
        <f>AVERAGE(Simulationsergebnisse!$G$26,Simulationsergebnisse!$G$61,Simulationsergebnisse!$V$26,Simulationsergebnisse!$V$61,Simulationsergebnisse!$G$96,Simulationsergebnisse!$V$96,Simulationsergebnisse!$G$131,Simulationsergebnisse!$V$131,Simulationsergebnisse!$G$166,Simulationsergebnisse!$V$166)</f>
        <v>26.499999999999954</v>
      </c>
      <c r="T41" s="32">
        <f>AVERAGE(Simulationsergebnisse!$G$28,Simulationsergebnisse!$G$63,Simulationsergebnisse!$V$28,Simulationsergebnisse!$V$63,Simulationsergebnisse!$G$98,Simulationsergebnisse!$V$98,Simulationsergebnisse!$G$133,Simulationsergebnisse!$V$133,Simulationsergebnisse!$G$168,Simulationsergebnisse!$V$168)</f>
        <v>1.3499999999999981</v>
      </c>
    </row>
    <row r="42" spans="1:20" x14ac:dyDescent="0.25">
      <c r="B42" s="35" t="s">
        <v>41</v>
      </c>
      <c r="C42" s="32">
        <f>AVERAGE(Simulationsergebnisse!$D$32,Simulationsergebnisse!$D$67,Simulationsergebnisse!$D$102,Simulationsergebnisse!$D$137,Simulationsergebnisse!$D$172,Simulationsergebnisse!$S$172,Simulationsergebnisse!$S$137,Simulationsergebnisse!$S$102,Simulationsergebnisse!$S$67,Simulationsergebnisse!$S$32)</f>
        <v>3.4799999999999947</v>
      </c>
      <c r="D42" s="32">
        <f>AVERAGE(Simulationsergebnisse!$D$34,Simulationsergebnisse!$D$69,Simulationsergebnisse!$D$104,Simulationsergebnisse!$D$139,Simulationsergebnisse!$D$174,Simulationsergebnisse!$S$174,Simulationsergebnisse!$S$139,Simulationsergebnisse!$S$104,Simulationsergebnisse!$S$69,Simulationsergebnisse!$S$34)</f>
        <v>50.669999999999987</v>
      </c>
      <c r="E42" s="32">
        <f>AVERAGE(Simulationsergebnisse!$D$36,Simulationsergebnisse!$D$71,Simulationsergebnisse!$D$106,Simulationsergebnisse!$D$141,Simulationsergebnisse!$D$176,Simulationsergebnisse!$S$176,Simulationsergebnisse!$S$141,Simulationsergebnisse!$S$106,Simulationsergebnisse!$S$71,Simulationsergebnisse!$S$36)</f>
        <v>4.3999999999999888</v>
      </c>
      <c r="G42" s="35" t="s">
        <v>41</v>
      </c>
      <c r="H42" s="32">
        <f>AVERAGE(Simulationsergebnisse!$E$32,Simulationsergebnisse!$E$67,Simulationsergebnisse!$E$102,Simulationsergebnisse!$E$137,Simulationsergebnisse!$E$172,Simulationsergebnisse!$T$172,Simulationsergebnisse!$T$137,Simulationsergebnisse!$T$102,Simulationsergebnisse!$T$67,Simulationsergebnisse!$T$32)</f>
        <v>0.55999999999999939</v>
      </c>
      <c r="I42" s="32">
        <f>AVERAGE(Simulationsergebnisse!$E$34,Simulationsergebnisse!$E$69,Simulationsergebnisse!$E$104,Simulationsergebnisse!$E$139,Simulationsergebnisse!$E$174,Simulationsergebnisse!$T$174,Simulationsergebnisse!$T$139,Simulationsergebnisse!$T$104,Simulationsergebnisse!$T$69,Simulationsergebnisse!$T$34)</f>
        <v>8.3299999999999805</v>
      </c>
      <c r="J42" s="32">
        <f>AVERAGE(Simulationsergebnisse!$E$36,Simulationsergebnisse!$E$71,Simulationsergebnisse!$E$106,Simulationsergebnisse!$E$141,Simulationsergebnisse!$E$176,Simulationsergebnisse!$T$176,Simulationsergebnisse!$T$141,Simulationsergebnisse!$T$106,Simulationsergebnisse!$T$71,Simulationsergebnisse!$T$36)</f>
        <v>0.87999999999999989</v>
      </c>
      <c r="L42" s="35" t="s">
        <v>41</v>
      </c>
      <c r="M42" s="32">
        <f>AVERAGE(Simulationsergebnisse!$D$32,Simulationsergebnisse!$D$67,Simulationsergebnisse!$D$102,Simulationsergebnisse!$D$137,Simulationsergebnisse!$D$172,Simulationsergebnisse!$U$172,Simulationsergebnisse!$U$137,Simulationsergebnisse!$U$102,Simulationsergebnisse!$U$67,Simulationsergebnisse!$U$32)</f>
        <v>1.8799999999999979</v>
      </c>
      <c r="N42" s="32">
        <f>AVERAGE(Simulationsergebnisse!$D$34,Simulationsergebnisse!$D$69,Simulationsergebnisse!$D$104,Simulationsergebnisse!$D$139,Simulationsergebnisse!$D$174,Simulationsergebnisse!$U$174,Simulationsergebnisse!$U$139,Simulationsergebnisse!$U$104,Simulationsergebnisse!$U$69,Simulationsergebnisse!$U$34)</f>
        <v>26.309999999999995</v>
      </c>
      <c r="O42" s="32">
        <f>AVERAGE(Simulationsergebnisse!$D$36,Simulationsergebnisse!$D$71,Simulationsergebnisse!$D$106,Simulationsergebnisse!$D$141,Simulationsergebnisse!$D$176,Simulationsergebnisse!$U$176,Simulationsergebnisse!$U$141,Simulationsergebnisse!$U$106,Simulationsergebnisse!$U$71,Simulationsergebnisse!$U$36)</f>
        <v>2.3599999999999892</v>
      </c>
      <c r="Q42" s="35" t="s">
        <v>41</v>
      </c>
      <c r="R42" s="32">
        <f>AVERAGE(Simulationsergebnisse!$G$32,Simulationsergebnisse!$G$67,Simulationsergebnisse!$G$102,Simulationsergebnisse!$G$137,Simulationsergebnisse!$G$172,Simulationsergebnisse!$V$172,Simulationsergebnisse!$V$137,Simulationsergebnisse!$V$102,Simulationsergebnisse!$V$67,Simulationsergebnisse!$V$32)</f>
        <v>0.11999999999999991</v>
      </c>
      <c r="S42" s="32">
        <f>AVERAGE(Simulationsergebnisse!$G$34,Simulationsergebnisse!$G$69,Simulationsergebnisse!$G$104,Simulationsergebnisse!$G$139,Simulationsergebnisse!$G$174,Simulationsergebnisse!$V$174,Simulationsergebnisse!$V$139,Simulationsergebnisse!$V$104,Simulationsergebnisse!$V$69,Simulationsergebnisse!$V$34)</f>
        <v>0.68999999999999873</v>
      </c>
      <c r="T42" s="32">
        <f>AVERAGE(Simulationsergebnisse!$G$36,Simulationsergebnisse!$G$71,Simulationsergebnisse!$G$106,Simulationsergebnisse!$G$141,Simulationsergebnisse!$G$176,Simulationsergebnisse!$V$176,Simulationsergebnisse!$V$141,Simulationsergebnisse!$V$106,Simulationsergebnisse!$V$71,Simulationsergebnisse!$V$36)</f>
        <v>0.20999999999999969</v>
      </c>
    </row>
    <row r="43" spans="1:20" x14ac:dyDescent="0.25">
      <c r="B43" s="35" t="s">
        <v>40</v>
      </c>
      <c r="C43" s="32">
        <f>AVERAGE(Simulationsergebnisse!$S$40,Simulationsergebnisse!$S$75,Simulationsergebnisse!$S$110,Simulationsergebnisse!$S$145,Simulationsergebnisse!$S$180,Simulationsergebnisse!$D$180,Simulationsergebnisse!$D$145,Simulationsergebnisse!$D$110,Simulationsergebnisse!$D$75,Simulationsergebnisse!$D$40)</f>
        <v>0.68999999999999972</v>
      </c>
      <c r="D43" s="32">
        <f>AVERAGE(Simulationsergebnisse!$S$42,Simulationsergebnisse!$S$77,Simulationsergebnisse!$S$112,Simulationsergebnisse!$S$147,Simulationsergebnisse!$S$182,Simulationsergebnisse!$D$182,Simulationsergebnisse!$D$147,Simulationsergebnisse!$D$112,Simulationsergebnisse!$D$77,Simulationsergebnisse!$D$42)</f>
        <v>13.009999999999968</v>
      </c>
      <c r="E43" s="32">
        <f>AVERAGE(Simulationsergebnisse!$S$44,Simulationsergebnisse!$S$79,Simulationsergebnisse!$S$114,Simulationsergebnisse!$S$149,Simulationsergebnisse!$S$184,Simulationsergebnisse!$D$184,Simulationsergebnisse!$D$149,Simulationsergebnisse!$D$114,Simulationsergebnisse!$D$79,Simulationsergebnisse!$D$44)</f>
        <v>0.6699999999999986</v>
      </c>
      <c r="G43" s="35" t="s">
        <v>40</v>
      </c>
      <c r="H43" s="32">
        <f>AVERAGE(Simulationsergebnisse!$T$40,Simulationsergebnisse!$T$75,Simulationsergebnisse!$T$110,Simulationsergebnisse!$T$145,Simulationsergebnisse!$T$180,Simulationsergebnisse!$E$180,Simulationsergebnisse!$E$145,Simulationsergebnisse!$E$110,Simulationsergebnisse!$E$75,Simulationsergebnisse!$E$40)</f>
        <v>0.23000000000000004</v>
      </c>
      <c r="I43" s="32">
        <f>AVERAGE(Simulationsergebnisse!$T$42,Simulationsergebnisse!$T$77,Simulationsergebnisse!$T$112,Simulationsergebnisse!$T$147,Simulationsergebnisse!$T$182,Simulationsergebnisse!$E$182,Simulationsergebnisse!$E$147,Simulationsergebnisse!$E$112,Simulationsergebnisse!$E$77,Simulationsergebnisse!$E$42)</f>
        <v>1.1699999999999979</v>
      </c>
      <c r="J43" s="32">
        <f>AVERAGE(Simulationsergebnisse!$T$44,Simulationsergebnisse!$T$79,Simulationsergebnisse!$T$114,Simulationsergebnisse!$T$149,Simulationsergebnisse!$T$184,Simulationsergebnisse!$E$184,Simulationsergebnisse!$E$149,Simulationsergebnisse!$E$114,Simulationsergebnisse!$E$79,Simulationsergebnisse!$E$44)</f>
        <v>0.11000000000000001</v>
      </c>
      <c r="L43" s="35" t="s">
        <v>40</v>
      </c>
      <c r="M43" s="32">
        <f>AVERAGE(Simulationsergebnisse!$U$40,Simulationsergebnisse!$U$75,Simulationsergebnisse!$U$110,Simulationsergebnisse!$U$145,Simulationsergebnisse!$U$180,Simulationsergebnisse!$D$180,Simulationsergebnisse!$D$145,Simulationsergebnisse!$D$110,Simulationsergebnisse!$D$75,Simulationsergebnisse!$D$40)</f>
        <v>0.41999999999999976</v>
      </c>
      <c r="N43" s="32">
        <f>AVERAGE(Simulationsergebnisse!$U$42,Simulationsergebnisse!$U$77,Simulationsergebnisse!$U$112,Simulationsergebnisse!$U$147,Simulationsergebnisse!$U$182,Simulationsergebnisse!$D$182,Simulationsergebnisse!$D$147,Simulationsergebnisse!$D$112,Simulationsergebnisse!$D$77,Simulationsergebnisse!$D$42)</f>
        <v>6.2899999999999894</v>
      </c>
      <c r="O43" s="32">
        <f>AVERAGE(Simulationsergebnisse!$U$44,Simulationsergebnisse!$U$79,Simulationsergebnisse!$U$114,Simulationsergebnisse!$U$149,Simulationsergebnisse!$U$184,Simulationsergebnisse!$D$184,Simulationsergebnisse!$D$149,Simulationsergebnisse!$D$114,Simulationsergebnisse!$D$79,Simulationsergebnisse!$D$44)</f>
        <v>0.39999999999999875</v>
      </c>
      <c r="Q43" s="35" t="s">
        <v>40</v>
      </c>
      <c r="R43" s="32">
        <f>AVERAGE(Simulationsergebnisse!$V$40,Simulationsergebnisse!$V$75,Simulationsergebnisse!$V$110,Simulationsergebnisse!$V$145,Simulationsergebnisse!$V$180,Simulationsergebnisse!$G$180,Simulationsergebnisse!$G$145,Simulationsergebnisse!$G$110,Simulationsergebnisse!$G$75,Simulationsergebnisse!$G$40)</f>
        <v>0.01</v>
      </c>
      <c r="S43" s="32">
        <f>AVERAGE(Simulationsergebnisse!$V$42,Simulationsergebnisse!$V$77,Simulationsergebnisse!$V$112,Simulationsergebnisse!$V$147,Simulationsergebnisse!$V$182,Simulationsergebnisse!$G$182,Simulationsergebnisse!$G$147,Simulationsergebnisse!$G$112,Simulationsergebnisse!$G$77,Simulationsergebnisse!$G$42)</f>
        <v>4.9999999999999899E-2</v>
      </c>
      <c r="T43" s="32">
        <f>AVERAGE(Simulationsergebnisse!$V$44,Simulationsergebnisse!$V$79,Simulationsergebnisse!$V$114,Simulationsergebnisse!$V$149,Simulationsergebnisse!$V$184,Simulationsergebnisse!$G$184,Simulationsergebnisse!$G$149,Simulationsergebnisse!$G$114,Simulationsergebnisse!$G$79,Simulationsergebnisse!$G$44)</f>
        <v>0.02</v>
      </c>
    </row>
    <row r="44" spans="1:20" ht="15.75" thickBot="1" x14ac:dyDescent="0.3">
      <c r="B44" s="36" t="s">
        <v>43</v>
      </c>
      <c r="C44" s="37">
        <f>AVERAGE(Simulationsergebnisse!$D$48,Simulationsergebnisse!$D$83,Simulationsergebnisse!$D$118,Simulationsergebnisse!$D$153,Simulationsergebnisse!$D$188,Simulationsergebnisse!$S$188,Simulationsergebnisse!$S$153,Simulationsergebnisse!$S$118,Simulationsergebnisse!$S$83,Simulationsergebnisse!$S$48)</f>
        <v>0.27999999999999958</v>
      </c>
      <c r="D44" s="37">
        <f>AVERAGE(Simulationsergebnisse!$D$50,Simulationsergebnisse!$D$85,Simulationsergebnisse!$D$120,Simulationsergebnisse!$D$155,Simulationsergebnisse!$D$190,Simulationsergebnisse!$S$190,Simulationsergebnisse!$S$155,Simulationsergebnisse!$S$120,Simulationsergebnisse!$S$85,Simulationsergebnisse!$S$50)</f>
        <v>0.37999999999999989</v>
      </c>
      <c r="E44" s="37">
        <f>AVERAGE(Simulationsergebnisse!$D$52,Simulationsergebnisse!$D$87,Simulationsergebnisse!$D$122,Simulationsergebnisse!$D$157,Simulationsergebnisse!$D$192,Simulationsergebnisse!$S$192,Simulationsergebnisse!$S$157,Simulationsergebnisse!$S$122,Simulationsergebnisse!$S$87,Simulationsergebnisse!$S$52)</f>
        <v>0.18999999999999947</v>
      </c>
      <c r="G44" s="36" t="s">
        <v>43</v>
      </c>
      <c r="H44" s="37">
        <f>AVERAGE(Simulationsergebnisse!$E$48,Simulationsergebnisse!$E$83,Simulationsergebnisse!$E$118,Simulationsergebnisse!$E$153,Simulationsergebnisse!$E$188,Simulationsergebnisse!$T$188,Simulationsergebnisse!$T$153,Simulationsergebnisse!$T$118,Simulationsergebnisse!$T$83,Simulationsergebnisse!$T$48)</f>
        <v>0.15</v>
      </c>
      <c r="I44" s="37">
        <f>AVERAGE(Simulationsergebnisse!$E$50,Simulationsergebnisse!$E$85,Simulationsergebnisse!$E$120,Simulationsergebnisse!$E$155,Simulationsergebnisse!$E$190,Simulationsergebnisse!$T$190,Simulationsergebnisse!$T$155,Simulationsergebnisse!$T$120,Simulationsergebnisse!$T$85,Simulationsergebnisse!$T$50)</f>
        <v>0.23999999999999982</v>
      </c>
      <c r="J44" s="37">
        <f>AVERAGE(Simulationsergebnisse!$E$52,Simulationsergebnisse!$E$87,Simulationsergebnisse!$E$122,Simulationsergebnisse!$E$157,Simulationsergebnisse!$E$192,Simulationsergebnisse!$T$192,Simulationsergebnisse!$T$157,Simulationsergebnisse!$T$122,Simulationsergebnisse!$T$87,Simulationsergebnisse!$T$52)</f>
        <v>6.9999999999999993E-2</v>
      </c>
      <c r="L44" s="36" t="s">
        <v>43</v>
      </c>
      <c r="M44" s="37">
        <f>AVERAGE(Simulationsergebnisse!$D$48,Simulationsergebnisse!$D$83,Simulationsergebnisse!$D$118,Simulationsergebnisse!$D$153,Simulationsergebnisse!$D$188,Simulationsergebnisse!$U$188,Simulationsergebnisse!$U$153,Simulationsergebnisse!$U$118,Simulationsergebnisse!$U$83,Simulationsergebnisse!$U$48)</f>
        <v>0.20999999999999969</v>
      </c>
      <c r="N44" s="37">
        <f>AVERAGE(Simulationsergebnisse!$D$50,Simulationsergebnisse!$D$85,Simulationsergebnisse!$D$120,Simulationsergebnisse!$D$155,Simulationsergebnisse!$D$190,Simulationsergebnisse!$U$190,Simulationsergebnisse!$U$155,Simulationsergebnisse!$U$120,Simulationsergebnisse!$U$85,Simulationsergebnisse!$U$50)</f>
        <v>0.12</v>
      </c>
      <c r="O44" s="37">
        <f>AVERAGE(Simulationsergebnisse!$D$52,Simulationsergebnisse!$D$87,Simulationsergebnisse!$D$122,Simulationsergebnisse!$D$157,Simulationsergebnisse!$D$192,Simulationsergebnisse!$U$192,Simulationsergebnisse!$U$157,Simulationsergebnisse!$U$122,Simulationsergebnisse!$U$87,Simulationsergebnisse!$U$52)</f>
        <v>0.10999999999999981</v>
      </c>
      <c r="Q44" s="36" t="s">
        <v>43</v>
      </c>
      <c r="R44" s="37">
        <f>AVERAGE(Simulationsergebnisse!$G$48,Simulationsergebnisse!$G$83,Simulationsergebnisse!$G$118,Simulationsergebnisse!$G$153,Simulationsergebnisse!$G$188,Simulationsergebnisse!$V$188,Simulationsergebnisse!$V$153,Simulationsergebnisse!$V$118,Simulationsergebnisse!$V$83,Simulationsergebnisse!$V$48)</f>
        <v>0.01</v>
      </c>
      <c r="S44" s="37">
        <f>AVERAGE(Simulationsergebnisse!$G$50,Simulationsergebnisse!$G$85,Simulationsergebnisse!$G$120,Simulationsergebnisse!$G$155,Simulationsergebnisse!$G$190,Simulationsergebnisse!$V$190,Simulationsergebnisse!$V$155,Simulationsergebnisse!$V$120,Simulationsergebnisse!$V$85,Simulationsergebnisse!$V$50)</f>
        <v>0.04</v>
      </c>
      <c r="T44" s="37">
        <f>AVERAGE(Simulationsergebnisse!$G$52,Simulationsergebnisse!$G$87,Simulationsergebnisse!$G$122,Simulationsergebnisse!$G$157,Simulationsergebnisse!$G$192,Simulationsergebnisse!$V$192,Simulationsergebnisse!$V$157,Simulationsergebnisse!$V$122,Simulationsergebnisse!$V$87,Simulationsergebnisse!$V$52)</f>
        <v>0.04</v>
      </c>
    </row>
    <row r="45" spans="1:20" x14ac:dyDescent="0.25">
      <c r="K45" s="2"/>
      <c r="P45" s="2"/>
      <c r="Q45" s="2"/>
    </row>
    <row r="46" spans="1:20" ht="15.75" thickBot="1" x14ac:dyDescent="0.3">
      <c r="A46"/>
      <c r="B46" t="s">
        <v>47</v>
      </c>
      <c r="F46" s="2"/>
      <c r="G46" t="s">
        <v>48</v>
      </c>
      <c r="K46" s="2"/>
      <c r="L46" t="s">
        <v>49</v>
      </c>
      <c r="Q46" t="s">
        <v>50</v>
      </c>
    </row>
    <row r="47" spans="1:20" x14ac:dyDescent="0.25">
      <c r="A47"/>
      <c r="B47" s="33"/>
      <c r="C47" s="34" t="s">
        <v>38</v>
      </c>
      <c r="D47" s="34" t="s">
        <v>37</v>
      </c>
      <c r="E47" s="34" t="s">
        <v>36</v>
      </c>
      <c r="F47" s="2"/>
      <c r="G47" s="33"/>
      <c r="H47" s="34" t="s">
        <v>38</v>
      </c>
      <c r="I47" s="34" t="s">
        <v>37</v>
      </c>
      <c r="J47" s="34" t="s">
        <v>36</v>
      </c>
      <c r="K47" s="2"/>
      <c r="L47" s="33"/>
      <c r="M47" s="34" t="s">
        <v>38</v>
      </c>
      <c r="N47" s="34" t="s">
        <v>37</v>
      </c>
      <c r="O47" s="34" t="s">
        <v>36</v>
      </c>
      <c r="Q47" s="33"/>
      <c r="R47" s="34" t="s">
        <v>38</v>
      </c>
      <c r="S47" s="34" t="s">
        <v>37</v>
      </c>
      <c r="T47" s="34" t="s">
        <v>36</v>
      </c>
    </row>
    <row r="48" spans="1:20" x14ac:dyDescent="0.25">
      <c r="A48"/>
      <c r="B48" s="35" t="s">
        <v>42</v>
      </c>
      <c r="C48" s="39">
        <f>AVERAGE(Simulationsergebnisse!$H$24,Simulationsergebnisse!$H$59,Simulationsergebnisse!$W$24,Simulationsergebnisse!$W$59,Simulationsergebnisse!$H$94,Simulationsergebnisse!$W$94,Simulationsergebnisse!$H$129,Simulationsergebnisse!$W$129,Simulationsergebnisse!$H$164,Simulationsergebnisse!$W$164)</f>
        <v>0.31999999999999978</v>
      </c>
      <c r="D48" s="32">
        <f>AVERAGE(Simulationsergebnisse!$H$26,Simulationsergebnisse!$H$61,Simulationsergebnisse!$W$26,Simulationsergebnisse!$W$61,Simulationsergebnisse!$H$96,Simulationsergebnisse!$W$96,Simulationsergebnisse!$H$131,Simulationsergebnisse!$W$131,Simulationsergebnisse!$H$166,Simulationsergebnisse!$W$166)</f>
        <v>16.009999999999977</v>
      </c>
      <c r="E48" s="32">
        <f>AVERAGE(Simulationsergebnisse!$H$28,Simulationsergebnisse!$H$63,Simulationsergebnisse!$W$28,Simulationsergebnisse!$W$63,Simulationsergebnisse!$H$98,Simulationsergebnisse!$W$98,Simulationsergebnisse!$H$133,Simulationsergebnisse!$W$133,Simulationsergebnisse!$H$168,Simulationsergebnisse!$W$168)</f>
        <v>0.56999999999999951</v>
      </c>
      <c r="F48" s="2"/>
      <c r="G48" s="35" t="s">
        <v>42</v>
      </c>
      <c r="H48" s="39">
        <f>AVERAGE(Simulationsergebnisse!$I$24,Simulationsergebnisse!$I$59,Simulationsergebnisse!$X$24,Simulationsergebnisse!$X$59,Simulationsergebnisse!$I$94,Simulationsergebnisse!$X$94,Simulationsergebnisse!$I$129,Simulationsergebnisse!$X$129,Simulationsergebnisse!$I$164,Simulationsergebnisse!$X$164)</f>
        <v>0.1099999999999999</v>
      </c>
      <c r="I48" s="32">
        <f>AVERAGE(Simulationsergebnisse!$I$26,Simulationsergebnisse!$I$61,Simulationsergebnisse!$X$26,Simulationsergebnisse!$X$61,Simulationsergebnisse!$I$96,Simulationsergebnisse!$X$96,Simulationsergebnisse!$I$131,Simulationsergebnisse!$X$131,Simulationsergebnisse!$I$166,Simulationsergebnisse!$X$166)</f>
        <v>12.319999999999968</v>
      </c>
      <c r="J48" s="32">
        <f>AVERAGE(Simulationsergebnisse!$I$28,Simulationsergebnisse!$I$63,Simulationsergebnisse!$X$28,Simulationsergebnisse!$X$63,Simulationsergebnisse!$I$98,Simulationsergebnisse!$X$98,Simulationsergebnisse!$I$133,Simulationsergebnisse!$X$133,Simulationsergebnisse!$I$168,Simulationsergebnisse!$X$168)</f>
        <v>0.30999999999999978</v>
      </c>
      <c r="K48" s="2"/>
      <c r="L48" s="35" t="s">
        <v>42</v>
      </c>
      <c r="M48" s="32">
        <f>AVERAGE(Simulationsergebnisse!$D$24,Simulationsergebnisse!$D$59,Simulationsergebnisse!$Z$24,Simulationsergebnisse!$Z$59,Simulationsergebnisse!$D$94,Simulationsergebnisse!$Z$94,Simulationsergebnisse!$D$129,Simulationsergebnisse!$Z$129,Simulationsergebnisse!$D$164,Simulationsergebnisse!$Z$164)</f>
        <v>5.0299999999999887</v>
      </c>
      <c r="N48" s="32">
        <f>AVERAGE(Simulationsergebnisse!$D$26,Simulationsergebnisse!$D$61,Simulationsergebnisse!$Z$26,Simulationsergebnisse!$Z$61,Simulationsergebnisse!$D$96,Simulationsergebnisse!$Z$96,Simulationsergebnisse!$D$131,Simulationsergebnisse!$Z$131,Simulationsergebnisse!$D$166,Simulationsergebnisse!$Z$166)</f>
        <v>49.169999999999966</v>
      </c>
      <c r="O48" s="32">
        <f>AVERAGE(Simulationsergebnisse!$D$28,Simulationsergebnisse!$D$63,Simulationsergebnisse!$Z$28,Simulationsergebnisse!$Z$63,Simulationsergebnisse!$D$98,Simulationsergebnisse!$Z$98,Simulationsergebnisse!$D$133,Simulationsergebnisse!$Z$133,Simulationsergebnisse!$D$168,Simulationsergebnisse!$Z$168)</f>
        <v>8.5999999999999908</v>
      </c>
      <c r="Q48" s="35" t="s">
        <v>42</v>
      </c>
      <c r="R48" s="32">
        <f>AVERAGE(Simulationsergebnisse!$D$24,Simulationsergebnisse!$D$59,Simulationsergebnisse!$AA$24,Simulationsergebnisse!$AA$59,Simulationsergebnisse!$D$94,Simulationsergebnisse!$AA$94,Simulationsergebnisse!$D$129,Simulationsergebnisse!$AA$129,Simulationsergebnisse!$D$164,Simulationsergebnisse!$AA$164)</f>
        <v>5.0299999999999887</v>
      </c>
      <c r="S48" s="32">
        <f>AVERAGE(Simulationsergebnisse!$D$26,Simulationsergebnisse!$D$61,Simulationsergebnisse!$AA$26,Simulationsergebnisse!$AA$61,Simulationsergebnisse!$D$96,Simulationsergebnisse!$AA$96,Simulationsergebnisse!$D$131,Simulationsergebnisse!$AA$131,Simulationsergebnisse!$D$166,Simulationsergebnisse!$AA$166)</f>
        <v>48.25999999999997</v>
      </c>
      <c r="T48" s="32">
        <f>AVERAGE(Simulationsergebnisse!$D$28,Simulationsergebnisse!$D$63,Simulationsergebnisse!$AA$28,Simulationsergebnisse!$AA$63,Simulationsergebnisse!$D$98,Simulationsergebnisse!$AA$98,Simulationsergebnisse!$D$133,Simulationsergebnisse!$AA$133,Simulationsergebnisse!$D$168,Simulationsergebnisse!$AA$168)</f>
        <v>8.5899999999999928</v>
      </c>
    </row>
    <row r="49" spans="1:20" x14ac:dyDescent="0.25">
      <c r="A49"/>
      <c r="B49" s="35" t="s">
        <v>41</v>
      </c>
      <c r="C49" s="32">
        <f>AVERAGE(Simulationsergebnisse!$H$32,Simulationsergebnisse!$H$67,Simulationsergebnisse!$H$102,Simulationsergebnisse!$H$137,Simulationsergebnisse!$H$172,Simulationsergebnisse!$W$172,Simulationsergebnisse!$W$137,Simulationsergebnisse!$W$102,Simulationsergebnisse!$W$67,Simulationsergebnisse!$W$32)</f>
        <v>0.04</v>
      </c>
      <c r="D49" s="32">
        <f>AVERAGE(Simulationsergebnisse!$H$34,Simulationsergebnisse!$H$69,Simulationsergebnisse!$H$104,Simulationsergebnisse!$H$139,Simulationsergebnisse!$H$174,Simulationsergebnisse!$W$174,Simulationsergebnisse!$W$139,Simulationsergebnisse!$W$104,Simulationsergebnisse!$W$69,Simulationsergebnisse!$W$34)</f>
        <v>0.23999999999999991</v>
      </c>
      <c r="E49" s="32">
        <f>AVERAGE(Simulationsergebnisse!$H$36,Simulationsergebnisse!$H$71,Simulationsergebnisse!$H$106,Simulationsergebnisse!$H$141,Simulationsergebnisse!$H$176,Simulationsergebnisse!$W$176,Simulationsergebnisse!$W$141,Simulationsergebnisse!$W$106,Simulationsergebnisse!$W$71,Simulationsergebnisse!$W$36)</f>
        <v>6.9999999999999896E-2</v>
      </c>
      <c r="F49" s="2"/>
      <c r="G49" s="35" t="s">
        <v>41</v>
      </c>
      <c r="H49" s="32">
        <f>AVERAGE(Simulationsergebnisse!$I$32,Simulationsergebnisse!$I$67,Simulationsergebnisse!$I$102,Simulationsergebnisse!$I$137,Simulationsergebnisse!$I$172,Simulationsergebnisse!$X$172,Simulationsergebnisse!$X$137,Simulationsergebnisse!$X$102,Simulationsergebnisse!$X$67,Simulationsergebnisse!$X$32)</f>
        <v>0</v>
      </c>
      <c r="I49" s="32">
        <f>AVERAGE(Simulationsergebnisse!$I$34,Simulationsergebnisse!$I$69,Simulationsergebnisse!$I$104,Simulationsergebnisse!$I$139,Simulationsergebnisse!$I$174,Simulationsergebnisse!$X$174,Simulationsergebnisse!$X$139,Simulationsergebnisse!$X$104,Simulationsergebnisse!$X$69,Simulationsergebnisse!$X$34)</f>
        <v>4.9999999999999899E-2</v>
      </c>
      <c r="J49" s="32">
        <f>AVERAGE(Simulationsergebnisse!$I$36,Simulationsergebnisse!$I$71,Simulationsergebnisse!$I$106,Simulationsergebnisse!$I$141,Simulationsergebnisse!$I$176,Simulationsergebnisse!$X$176,Simulationsergebnisse!$X$141,Simulationsergebnisse!$X$106,Simulationsergebnisse!$X$71,Simulationsergebnisse!$X$36)</f>
        <v>0.01</v>
      </c>
      <c r="K49" s="2"/>
      <c r="L49" s="35" t="s">
        <v>41</v>
      </c>
      <c r="M49" s="32">
        <f>AVERAGE(Simulationsergebnisse!$D$32,Simulationsergebnisse!$D$67,Simulationsergebnisse!$D$102,Simulationsergebnisse!$D$137,Simulationsergebnisse!$D$172,Simulationsergebnisse!$Z$172,Simulationsergebnisse!$Z$137,Simulationsergebnisse!$Z$102,Simulationsergebnisse!$Z$67,Simulationsergebnisse!$Z$32)</f>
        <v>1.759999999999998</v>
      </c>
      <c r="N49" s="32">
        <f>AVERAGE(Simulationsergebnisse!$D$34,Simulationsergebnisse!$D$69,Simulationsergebnisse!$D$104,Simulationsergebnisse!$D$139,Simulationsergebnisse!$D$174,Simulationsergebnisse!$Z$174,Simulationsergebnisse!$Z$139,Simulationsergebnisse!$Z$104,Simulationsergebnisse!$Z$69,Simulationsergebnisse!$Z$34)</f>
        <v>25.46</v>
      </c>
      <c r="O49" s="32">
        <f>AVERAGE(Simulationsergebnisse!$D$36,Simulationsergebnisse!$D$71,Simulationsergebnisse!$D$106,Simulationsergebnisse!$D$141,Simulationsergebnisse!$D$176,Simulationsergebnisse!$Z$176,Simulationsergebnisse!$Z$141,Simulationsergebnisse!$Z$106,Simulationsergebnisse!$Z$71,Simulationsergebnisse!$Z$36)</f>
        <v>2.079999999999989</v>
      </c>
      <c r="Q49" s="35" t="s">
        <v>41</v>
      </c>
      <c r="R49" s="32">
        <f>AVERAGE(Simulationsergebnisse!$D$32,Simulationsergebnisse!$D$67,Simulationsergebnisse!$D$102,Simulationsergebnisse!$D$137,Simulationsergebnisse!$D$172,Simulationsergebnisse!$AA$172,Simulationsergebnisse!$AA$137,Simulationsergebnisse!$AA$102,Simulationsergebnisse!$AA$67,Simulationsergebnisse!$AA$32)</f>
        <v>1.759999999999998</v>
      </c>
      <c r="S49" s="32">
        <f>AVERAGE(Simulationsergebnisse!$D$34,Simulationsergebnisse!$D$69,Simulationsergebnisse!$D$104,Simulationsergebnisse!$D$139,Simulationsergebnisse!$D$174,Simulationsergebnisse!$AA$174,Simulationsergebnisse!$AA$139,Simulationsergebnisse!$AA$104,Simulationsergebnisse!$AA$69,Simulationsergebnisse!$AA$34)</f>
        <v>25.46</v>
      </c>
      <c r="T49" s="32">
        <f>AVERAGE(Simulationsergebnisse!$D$36,Simulationsergebnisse!$D$71,Simulationsergebnisse!$D$106,Simulationsergebnisse!$D$141,Simulationsergebnisse!$D$176,Simulationsergebnisse!$AA$176,Simulationsergebnisse!$AA$141,Simulationsergebnisse!$AA$106,Simulationsergebnisse!$AA$71,Simulationsergebnisse!$AA$36)</f>
        <v>2.079999999999989</v>
      </c>
    </row>
    <row r="50" spans="1:20" x14ac:dyDescent="0.25">
      <c r="A50"/>
      <c r="B50" s="35" t="s">
        <v>40</v>
      </c>
      <c r="C50" s="32">
        <f>AVERAGE(Simulationsergebnisse!$W$40,Simulationsergebnisse!$W$75,Simulationsergebnisse!$W$110,Simulationsergebnisse!$W$145,Simulationsergebnisse!$W$180,Simulationsergebnisse!$H$180,Simulationsergebnisse!$H$145,Simulationsergebnisse!$H$110,Simulationsergebnisse!$H$75,Simulationsergebnisse!$H$40)</f>
        <v>0.01</v>
      </c>
      <c r="D50" s="32">
        <f>AVERAGE(Simulationsergebnisse!$W$42,Simulationsergebnisse!$W$77,Simulationsergebnisse!$W$112,Simulationsergebnisse!$W$147,Simulationsergebnisse!$W$182,Simulationsergebnisse!$H$182,Simulationsergebnisse!$H$147,Simulationsergebnisse!$H$112,Simulationsergebnisse!$H$77,Simulationsergebnisse!$H$42)</f>
        <v>0.01</v>
      </c>
      <c r="E50" s="32">
        <f>AVERAGE(Simulationsergebnisse!$W$44,Simulationsergebnisse!$W$79,Simulationsergebnisse!$W$114,Simulationsergebnisse!$W$149,Simulationsergebnisse!$W$184,Simulationsergebnisse!$H$184,Simulationsergebnisse!$H$149,Simulationsergebnisse!$H$114,Simulationsergebnisse!$H$79,Simulationsergebnisse!$H$44)</f>
        <v>3.0000000000000006E-2</v>
      </c>
      <c r="F50" s="2"/>
      <c r="G50" s="35" t="s">
        <v>40</v>
      </c>
      <c r="H50" s="32">
        <f>AVERAGE(Simulationsergebnisse!$X$40,Simulationsergebnisse!$X$75,Simulationsergebnisse!$X$110,Simulationsergebnisse!$X$145,Simulationsergebnisse!$X$180,Simulationsergebnisse!$I$180,Simulationsergebnisse!$I$145,Simulationsergebnisse!$I$110,Simulationsergebnisse!$I$75,Simulationsergebnisse!$I$40)</f>
        <v>0.01</v>
      </c>
      <c r="I50" s="32">
        <f>AVERAGE(Simulationsergebnisse!$X$42,Simulationsergebnisse!$X$77,Simulationsergebnisse!$X$112,Simulationsergebnisse!$X$147,Simulationsergebnisse!$X$182,Simulationsergebnisse!$I$182,Simulationsergebnisse!$I$147,Simulationsergebnisse!$I$112,Simulationsergebnisse!$I$77,Simulationsergebnisse!$I$42)</f>
        <v>0</v>
      </c>
      <c r="J50" s="32">
        <f>AVERAGE(Simulationsergebnisse!$X$44,Simulationsergebnisse!$X$79,Simulationsergebnisse!$X$114,Simulationsergebnisse!$X$149,Simulationsergebnisse!$X$184,Simulationsergebnisse!$I$184,Simulationsergebnisse!$I$149,Simulationsergebnisse!$I$114,Simulationsergebnisse!$I$79,Simulationsergebnisse!$I$44)</f>
        <v>0</v>
      </c>
      <c r="K50" s="2"/>
      <c r="L50" s="35" t="s">
        <v>40</v>
      </c>
      <c r="M50" s="32">
        <f>AVERAGE(Simulationsergebnisse!$Z$40,Simulationsergebnisse!$Z$75,Simulationsergebnisse!$Z$110,Simulationsergebnisse!$Z$145,Simulationsergebnisse!$Z$180,Simulationsergebnisse!$D$180,Simulationsergebnisse!$D$145,Simulationsergebnisse!$D$110,Simulationsergebnisse!$D$75,Simulationsergebnisse!$D$40)</f>
        <v>0.35999999999999976</v>
      </c>
      <c r="N50" s="32">
        <f>AVERAGE(Simulationsergebnisse!$Z$42,Simulationsergebnisse!$Z$77,Simulationsergebnisse!$Z$112,Simulationsergebnisse!$Z$147,Simulationsergebnisse!$Z$182,Simulationsergebnisse!$D$182,Simulationsergebnisse!$D$147,Simulationsergebnisse!$D$112,Simulationsergebnisse!$D$77,Simulationsergebnisse!$D$42)</f>
        <v>6.1899999999999888</v>
      </c>
      <c r="O50" s="32">
        <f>AVERAGE(Simulationsergebnisse!$Z$44,Simulationsergebnisse!$Z$79,Simulationsergebnisse!$Z$114,Simulationsergebnisse!$Z$149,Simulationsergebnisse!$Z$184,Simulationsergebnisse!$D$184,Simulationsergebnisse!$D$149,Simulationsergebnisse!$D$114,Simulationsergebnisse!$D$79,Simulationsergebnisse!$D$44)</f>
        <v>0.34999999999999876</v>
      </c>
      <c r="Q50" s="35" t="s">
        <v>40</v>
      </c>
      <c r="R50" s="32">
        <f>AVERAGE(Simulationsergebnisse!$AA$40,Simulationsergebnisse!$AA$75,Simulationsergebnisse!$AA$110,Simulationsergebnisse!$AA$145,Simulationsergebnisse!$AA$180,Simulationsergebnisse!$D$180,Simulationsergebnisse!$D$145,Simulationsergebnisse!$D$110,Simulationsergebnisse!$D$75,Simulationsergebnisse!$D$40)</f>
        <v>0.35999999999999976</v>
      </c>
      <c r="S50" s="32">
        <f>AVERAGE(Simulationsergebnisse!$AA$42,Simulationsergebnisse!$AA$77,Simulationsergebnisse!$AA$112,Simulationsergebnisse!$AA$147,Simulationsergebnisse!$AA$182,Simulationsergebnisse!$D$182,Simulationsergebnisse!$D$147,Simulationsergebnisse!$D$112,Simulationsergebnisse!$D$77,Simulationsergebnisse!$D$42)</f>
        <v>6.1899999999999888</v>
      </c>
      <c r="T50" s="32">
        <f>AVERAGE(Simulationsergebnisse!$AA$44,Simulationsergebnisse!$AA$79,Simulationsergebnisse!$AA$114,Simulationsergebnisse!$AA$149,Simulationsergebnisse!$AA$184,Simulationsergebnisse!$D$184,Simulationsergebnisse!$D$149,Simulationsergebnisse!$D$114,Simulationsergebnisse!$D$79,Simulationsergebnisse!$D$44)</f>
        <v>0.34999999999999876</v>
      </c>
    </row>
    <row r="51" spans="1:20" ht="15.75" thickBot="1" x14ac:dyDescent="0.3">
      <c r="A51"/>
      <c r="B51" s="36" t="s">
        <v>43</v>
      </c>
      <c r="C51" s="37">
        <f>AVERAGE(Simulationsergebnisse!$H$48,Simulationsergebnisse!$H$83,Simulationsergebnisse!$H$118,Simulationsergebnisse!$H$153,Simulationsergebnisse!$H$188,Simulationsergebnisse!$W$188,Simulationsergebnisse!$W$153,Simulationsergebnisse!$W$118,Simulationsergebnisse!$W$83,Simulationsergebnisse!$W$48)</f>
        <v>0.01</v>
      </c>
      <c r="D51" s="37">
        <f>AVERAGE(Simulationsergebnisse!$H$50,Simulationsergebnisse!$H$85,Simulationsergebnisse!$H$120,Simulationsergebnisse!$H$155,Simulationsergebnisse!$H$190,Simulationsergebnisse!$W$190,Simulationsergebnisse!$W$155,Simulationsergebnisse!$W$120,Simulationsergebnisse!$W$85,Simulationsergebnisse!$W$50)</f>
        <v>0</v>
      </c>
      <c r="E51" s="37">
        <f>AVERAGE(Simulationsergebnisse!$H$52,Simulationsergebnisse!$H$87,Simulationsergebnisse!$H$122,Simulationsergebnisse!$H$157,Simulationsergebnisse!$H$192,Simulationsergebnisse!$W$192,Simulationsergebnisse!$W$157,Simulationsergebnisse!$W$122,Simulationsergebnisse!$W$87,Simulationsergebnisse!$W$52)</f>
        <v>0</v>
      </c>
      <c r="F51" s="2"/>
      <c r="G51" s="36" t="s">
        <v>43</v>
      </c>
      <c r="H51" s="37">
        <f>AVERAGE(Simulationsergebnisse!$I$48,Simulationsergebnisse!$I$83,Simulationsergebnisse!$I$118,Simulationsergebnisse!$I$153,Simulationsergebnisse!$I$188,Simulationsergebnisse!$X$188,Simulationsergebnisse!$X$153,Simulationsergebnisse!$X$118,Simulationsergebnisse!$X$83,Simulationsergebnisse!$X$48)</f>
        <v>0</v>
      </c>
      <c r="I51" s="37">
        <f>AVERAGE(Simulationsergebnisse!$I$50,Simulationsergebnisse!$I$85,Simulationsergebnisse!$I$120,Simulationsergebnisse!$I$155,Simulationsergebnisse!$I$190,Simulationsergebnisse!$X$190,Simulationsergebnisse!$X$155,Simulationsergebnisse!$X$120,Simulationsergebnisse!$X$85,Simulationsergebnisse!$X$50)</f>
        <v>0</v>
      </c>
      <c r="J51" s="37">
        <f>AVERAGE(Simulationsergebnisse!$I$52,Simulationsergebnisse!$I$87,Simulationsergebnisse!$I$122,Simulationsergebnisse!$I$157,Simulationsergebnisse!$I$192,Simulationsergebnisse!$X$192,Simulationsergebnisse!$X$157,Simulationsergebnisse!$X$122,Simulationsergebnisse!$X$87,Simulationsergebnisse!$X$52)</f>
        <v>0</v>
      </c>
      <c r="K51" s="2"/>
      <c r="L51" s="36" t="s">
        <v>43</v>
      </c>
      <c r="M51" s="37">
        <f>AVERAGE(Simulationsergebnisse!$D$48,Simulationsergebnisse!$D$83,Simulationsergebnisse!$D$118,Simulationsergebnisse!$D$153,Simulationsergebnisse!$D$188,Simulationsergebnisse!$Z$188,Simulationsergebnisse!$Z$153,Simulationsergebnisse!$Z$118,Simulationsergebnisse!$Z$83,Simulationsergebnisse!$Z$48)</f>
        <v>0.13999999999999979</v>
      </c>
      <c r="N51" s="37">
        <f>AVERAGE(Simulationsergebnisse!$D$50,Simulationsergebnisse!$D$85,Simulationsergebnisse!$D$120,Simulationsergebnisse!$D$155,Simulationsergebnisse!$D$190,Simulationsergebnisse!$Z$190,Simulationsergebnisse!$Z$155,Simulationsergebnisse!$Z$120,Simulationsergebnisse!$Z$85,Simulationsergebnisse!$Z$50)</f>
        <v>0.1</v>
      </c>
      <c r="O51" s="37">
        <f>AVERAGE(Simulationsergebnisse!$D$52,Simulationsergebnisse!$D$87,Simulationsergebnisse!$D$122,Simulationsergebnisse!$D$157,Simulationsergebnisse!$D$192,Simulationsergebnisse!$Z$192,Simulationsergebnisse!$Z$157,Simulationsergebnisse!$Z$122,Simulationsergebnisse!$Z$87,Simulationsergebnisse!$Z$52)</f>
        <v>7.9999999999999793E-2</v>
      </c>
      <c r="Q51" s="36" t="s">
        <v>43</v>
      </c>
      <c r="R51" s="37">
        <f>AVERAGE(Simulationsergebnisse!$D$48,Simulationsergebnisse!$D$83,Simulationsergebnisse!$D$118,Simulationsergebnisse!$D$153,Simulationsergebnisse!$D$188,Simulationsergebnisse!$AA$188,Simulationsergebnisse!$AA$153,Simulationsergebnisse!$AA$118,Simulationsergebnisse!$AA$83,Simulationsergebnisse!$AA$48)</f>
        <v>0.13999999999999979</v>
      </c>
      <c r="S51" s="37">
        <f>AVERAGE(Simulationsergebnisse!$D$50,Simulationsergebnisse!$D$85,Simulationsergebnisse!$D$120,Simulationsergebnisse!$D$155,Simulationsergebnisse!$D$190,Simulationsergebnisse!$AA$190,Simulationsergebnisse!$AA$155,Simulationsergebnisse!$AA$120,Simulationsergebnisse!$AA$85,Simulationsergebnisse!$AA$50)</f>
        <v>0.1</v>
      </c>
      <c r="T51" s="37">
        <f>AVERAGE(Simulationsergebnisse!$D$52,Simulationsergebnisse!$D$87,Simulationsergebnisse!$D$122,Simulationsergebnisse!$D$157,Simulationsergebnisse!$D$192,Simulationsergebnisse!$AA$192,Simulationsergebnisse!$AA$157,Simulationsergebnisse!$AA$122,Simulationsergebnisse!$AA$87,Simulationsergebnisse!$AA$52)</f>
        <v>8.9999999999999789E-2</v>
      </c>
    </row>
    <row r="52" spans="1:20" x14ac:dyDescent="0.25">
      <c r="A52"/>
      <c r="K52" s="2"/>
      <c r="P52" s="2"/>
      <c r="Q52" s="2"/>
    </row>
    <row r="53" spans="1:20" ht="15.75" thickBot="1" x14ac:dyDescent="0.3">
      <c r="A53"/>
      <c r="B53" t="s">
        <v>51</v>
      </c>
      <c r="F53" s="2"/>
      <c r="G53" t="s">
        <v>52</v>
      </c>
      <c r="L53" t="s">
        <v>53</v>
      </c>
      <c r="P53" s="2"/>
      <c r="Q53" t="s">
        <v>54</v>
      </c>
    </row>
    <row r="54" spans="1:20" x14ac:dyDescent="0.25">
      <c r="A54"/>
      <c r="B54" s="33"/>
      <c r="C54" s="34" t="s">
        <v>38</v>
      </c>
      <c r="D54" s="34" t="s">
        <v>37</v>
      </c>
      <c r="E54" s="34" t="s">
        <v>36</v>
      </c>
      <c r="F54" s="2"/>
      <c r="G54" s="33"/>
      <c r="H54" s="34" t="s">
        <v>38</v>
      </c>
      <c r="I54" s="34" t="s">
        <v>37</v>
      </c>
      <c r="J54" s="34" t="s">
        <v>36</v>
      </c>
      <c r="L54" s="33"/>
      <c r="M54" s="34" t="s">
        <v>38</v>
      </c>
      <c r="N54" s="34" t="s">
        <v>37</v>
      </c>
      <c r="O54" s="34" t="s">
        <v>36</v>
      </c>
      <c r="P54" s="2"/>
      <c r="Q54" s="33"/>
      <c r="R54" s="34" t="s">
        <v>38</v>
      </c>
      <c r="S54" s="34" t="s">
        <v>37</v>
      </c>
      <c r="T54" s="34" t="s">
        <v>36</v>
      </c>
    </row>
    <row r="55" spans="1:20" x14ac:dyDescent="0.25">
      <c r="A55"/>
      <c r="B55" s="35" t="s">
        <v>42</v>
      </c>
      <c r="C55" s="32">
        <f>AVERAGE(Simulationsergebnisse!$D$24,Simulationsergebnisse!$D$59,Simulationsergebnisse!$AB$24,Simulationsergebnisse!$AB$59,Simulationsergebnisse!$D$94,Simulationsergebnisse!$AB$94,Simulationsergebnisse!$D$129,Simulationsergebnisse!$AB$129,Simulationsergebnisse!$D$164,Simulationsergebnisse!$AB$164)</f>
        <v>5.0499999999999892</v>
      </c>
      <c r="D55" s="32">
        <f>AVERAGE(Simulationsergebnisse!$D$26,Simulationsergebnisse!$D$61,Simulationsergebnisse!$AB$26,Simulationsergebnisse!$AB$61,Simulationsergebnisse!$D$96,Simulationsergebnisse!$AB$96,Simulationsergebnisse!$D$131,Simulationsergebnisse!$AB$131,Simulationsergebnisse!$D$166,Simulationsergebnisse!$AB$166)</f>
        <v>47.639999999999965</v>
      </c>
      <c r="E55" s="32">
        <f>AVERAGE(Simulationsergebnisse!$D$28,Simulationsergebnisse!$D$63,Simulationsergebnisse!$AB$28,Simulationsergebnisse!$AB$63,Simulationsergebnisse!$D$98,Simulationsergebnisse!$AB$98,Simulationsergebnisse!$D$133,Simulationsergebnisse!$AB$133,Simulationsergebnisse!$D$168,Simulationsergebnisse!$AB$168)</f>
        <v>8.5899999999999928</v>
      </c>
      <c r="F55" s="2"/>
      <c r="G55" s="35" t="s">
        <v>42</v>
      </c>
      <c r="H55" s="32">
        <f>AVERAGE(Simulationsergebnisse!$J$24,Simulationsergebnisse!$J$59,Simulationsergebnisse!$AC$24,Simulationsergebnisse!$AC$59,Simulationsergebnisse!$J$94,Simulationsergebnisse!$AC$94,Simulationsergebnisse!$J$129,Simulationsergebnisse!$AC$129,Simulationsergebnisse!$J$164,Simulationsergebnisse!$AC$164)</f>
        <v>0.02</v>
      </c>
      <c r="I55" s="32">
        <f>AVERAGE(Simulationsergebnisse!$J$26,Simulationsergebnisse!$J$61,Simulationsergebnisse!$AC$26,Simulationsergebnisse!$AC$61,Simulationsergebnisse!$J$96,Simulationsergebnisse!$AC$96,Simulationsergebnisse!$J$131,Simulationsergebnisse!$AC$131,Simulationsergebnisse!$J$166,Simulationsergebnisse!$AC$166)</f>
        <v>3.029999999999998</v>
      </c>
      <c r="J55" s="32">
        <f>AVERAGE(Simulationsergebnisse!$J$28,Simulationsergebnisse!$J$63,Simulationsergebnisse!$AC$28,Simulationsergebnisse!$AC$63,Simulationsergebnisse!$J$98,Simulationsergebnisse!$AC$98,Simulationsergebnisse!$J$133,Simulationsergebnisse!$AC$133,Simulationsergebnisse!$J$168,Simulationsergebnisse!$AC$168)</f>
        <v>6.999999999999991E-2</v>
      </c>
      <c r="L55" s="35" t="s">
        <v>42</v>
      </c>
      <c r="M55" s="32">
        <f>AVERAGE(Simulationsergebnisse!$K$24,Simulationsergebnisse!$K$59,Simulationsergebnisse!$AD$24,Simulationsergebnisse!$AD$59,Simulationsergebnisse!$K$94,Simulationsergebnisse!$AD$94,Simulationsergebnisse!$K$129,Simulationsergebnisse!$AD$129,Simulationsergebnisse!$K$164,Simulationsergebnisse!$AD$164)</f>
        <v>0</v>
      </c>
      <c r="N55" s="32">
        <f>AVERAGE(Simulationsergebnisse!$K$26,Simulationsergebnisse!$K$61,Simulationsergebnisse!$AD$26,Simulationsergebnisse!$AD$61,Simulationsergebnisse!$K$96,Simulationsergebnisse!$AD$96,Simulationsergebnisse!$K$131,Simulationsergebnisse!$AD$131,Simulationsergebnisse!$K$166,Simulationsergebnisse!$AD$166)</f>
        <v>1.679999999999999</v>
      </c>
      <c r="O55" s="32">
        <f>AVERAGE(Simulationsergebnisse!$K$28,Simulationsergebnisse!$K$63,Simulationsergebnisse!$AD$28,Simulationsergebnisse!$AD$63,Simulationsergebnisse!$K$98,Simulationsergebnisse!$AD$98,Simulationsergebnisse!$K$133,Simulationsergebnisse!$AD$133,Simulationsergebnisse!$K$168,Simulationsergebnisse!$AD$168)</f>
        <v>0.05</v>
      </c>
      <c r="P55" s="2"/>
      <c r="Q55" s="35" t="s">
        <v>42</v>
      </c>
      <c r="R55" s="32">
        <f>AVERAGE(Simulationsergebnisse!$L$24,Simulationsergebnisse!$L$59,Simulationsergebnisse!$AE$24,Simulationsergebnisse!$AE$59,Simulationsergebnisse!$L$94,Simulationsergebnisse!$AE$94,Simulationsergebnisse!$L$129,Simulationsergebnisse!$AE$129,Simulationsergebnisse!$L$164,Simulationsergebnisse!$AE$164)</f>
        <v>0.02</v>
      </c>
      <c r="S55" s="32">
        <f>AVERAGE(Simulationsergebnisse!$L$26,Simulationsergebnisse!$L$61,Simulationsergebnisse!$AE$26,Simulationsergebnisse!$AE$61,Simulationsergebnisse!$L$96,Simulationsergebnisse!$AE$96,Simulationsergebnisse!$L$131,Simulationsergebnisse!$AE$131,Simulationsergebnisse!$L$166,Simulationsergebnisse!$AE$166)</f>
        <v>1.3199999999999978</v>
      </c>
      <c r="T55" s="32">
        <f>AVERAGE(Simulationsergebnisse!$L$28,Simulationsergebnisse!$L$63,Simulationsergebnisse!$AE$28,Simulationsergebnisse!$AE$63,Simulationsergebnisse!$L$98,Simulationsergebnisse!$AE$98,Simulationsergebnisse!$L$133,Simulationsergebnisse!$AE$133,Simulationsergebnisse!$L$168,Simulationsergebnisse!$AE$168)</f>
        <v>6.0000000000000012E-2</v>
      </c>
    </row>
    <row r="56" spans="1:20" x14ac:dyDescent="0.25">
      <c r="A56"/>
      <c r="B56" s="35" t="s">
        <v>41</v>
      </c>
      <c r="C56" s="32">
        <f>AVERAGE(Simulationsergebnisse!$D$32,Simulationsergebnisse!$D$67,Simulationsergebnisse!$D$102,Simulationsergebnisse!$D$137,Simulationsergebnisse!$D$172,Simulationsergebnisse!$AB$172,Simulationsergebnisse!$AB$137,Simulationsergebnisse!$AB$102,Simulationsergebnisse!$AB$67,Simulationsergebnisse!$AB$32)</f>
        <v>1.759999999999998</v>
      </c>
      <c r="D56" s="32">
        <f>AVERAGE(Simulationsergebnisse!$D$34,Simulationsergebnisse!$D$69,Simulationsergebnisse!$D$104,Simulationsergebnisse!$D$139,Simulationsergebnisse!$D$174,Simulationsergebnisse!$AB$174,Simulationsergebnisse!$AB$139,Simulationsergebnisse!$AB$104,Simulationsergebnisse!$AB$69,Simulationsergebnisse!$AB$34)</f>
        <v>25.46</v>
      </c>
      <c r="E56" s="32">
        <f>AVERAGE(Simulationsergebnisse!$D$36,Simulationsergebnisse!$D$71,Simulationsergebnisse!$D$106,Simulationsergebnisse!$D$141,Simulationsergebnisse!$D$176,Simulationsergebnisse!$AB$176,Simulationsergebnisse!$AB$141,Simulationsergebnisse!$AB$106,Simulationsergebnisse!$AB$71,Simulationsergebnisse!$AB$36)</f>
        <v>2.079999999999989</v>
      </c>
      <c r="F56" s="2"/>
      <c r="G56" s="35" t="s">
        <v>41</v>
      </c>
      <c r="H56" s="32">
        <f>AVERAGE(Simulationsergebnisse!$J$32,Simulationsergebnisse!$J$67,Simulationsergebnisse!$J$102,Simulationsergebnisse!$J$137,Simulationsergebnisse!$J$172,Simulationsergebnisse!$AC$172,Simulationsergebnisse!$AC$137,Simulationsergebnisse!$AC$102,Simulationsergebnisse!$AC$67,Simulationsergebnisse!$AC$32)</f>
        <v>0.01</v>
      </c>
      <c r="I56" s="32">
        <f>AVERAGE(Simulationsergebnisse!$J$34,Simulationsergebnisse!$J$69,Simulationsergebnisse!$J$104,Simulationsergebnisse!$J$139,Simulationsergebnisse!$J$174,Simulationsergebnisse!$AC$174,Simulationsergebnisse!$AC$139,Simulationsergebnisse!$AC$104,Simulationsergebnisse!$AC$69,Simulationsergebnisse!$AC$34)</f>
        <v>0.01</v>
      </c>
      <c r="J56" s="32">
        <f>AVERAGE(Simulationsergebnisse!$J$36,Simulationsergebnisse!$J$71,Simulationsergebnisse!$J$106,Simulationsergebnisse!$J$141,Simulationsergebnisse!$J$176,Simulationsergebnisse!$AC$176,Simulationsergebnisse!$AC$141,Simulationsergebnisse!$AC$106,Simulationsergebnisse!$AC$71,Simulationsergebnisse!$AC$36)</f>
        <v>0.01</v>
      </c>
      <c r="L56" s="35" t="s">
        <v>41</v>
      </c>
      <c r="M56" s="32">
        <f>AVERAGE(Simulationsergebnisse!$K$32,Simulationsergebnisse!$K$67,Simulationsergebnisse!$K$102,Simulationsergebnisse!$K$137,Simulationsergebnisse!$K$172,Simulationsergebnisse!$AD$172,Simulationsergebnisse!$AD$137,Simulationsergebnisse!$AD$102,Simulationsergebnisse!$AD$67,Simulationsergebnisse!$AD$32)</f>
        <v>0</v>
      </c>
      <c r="N56" s="32">
        <f>AVERAGE(Simulationsergebnisse!$K$35,Simulationsergebnisse!$K$69,Simulationsergebnisse!$K$104,Simulationsergebnisse!$K$139,Simulationsergebnisse!$K$174,Simulationsergebnisse!$AD$174,Simulationsergebnisse!$AD$139,Simulationsergebnisse!$AD$104,Simulationsergebnisse!$AD$69,Simulationsergebnisse!$AD$34)</f>
        <v>0.02</v>
      </c>
      <c r="O56" s="32">
        <f>AVERAGE(Simulationsergebnisse!$K$36,Simulationsergebnisse!$K$71,Simulationsergebnisse!$K$106,Simulationsergebnisse!$K$141,Simulationsergebnisse!$K$176,Simulationsergebnisse!$AD$176,Simulationsergebnisse!$AD$141,Simulationsergebnisse!$AD$106,Simulationsergebnisse!$AD$71,Simulationsergebnisse!$AD$36)</f>
        <v>0.01</v>
      </c>
      <c r="P56" s="2"/>
      <c r="Q56" s="35" t="s">
        <v>41</v>
      </c>
      <c r="R56" s="32">
        <f>AVERAGE(Simulationsergebnisse!$L$32,Simulationsergebnisse!$L$67,Simulationsergebnisse!$L$102,Simulationsergebnisse!$L$137,Simulationsergebnisse!$L$172,Simulationsergebnisse!$AE$172,Simulationsergebnisse!$AE$137,Simulationsergebnisse!$AE$102,Simulationsergebnisse!$AE$67,Simulationsergebnisse!$AE$32)</f>
        <v>0.02</v>
      </c>
      <c r="S56" s="32">
        <f>AVERAGE(Simulationsergebnisse!$L$35,Simulationsergebnisse!$L$69,Simulationsergebnisse!$L$104,Simulationsergebnisse!$L$139,Simulationsergebnisse!$L$174,Simulationsergebnisse!$AE$174,Simulationsergebnisse!$AE$139,Simulationsergebnisse!$AE$104,Simulationsergebnisse!$AE$69,Simulationsergebnisse!$AE$34)</f>
        <v>0</v>
      </c>
      <c r="T56" s="32">
        <f>AVERAGE(Simulationsergebnisse!$L$36,Simulationsergebnisse!$L$71,Simulationsergebnisse!$L$106,Simulationsergebnisse!$L$141,Simulationsergebnisse!$L$176,Simulationsergebnisse!$AE$176,Simulationsergebnisse!$AE$141,Simulationsergebnisse!$AE$106,Simulationsergebnisse!$AE$71,Simulationsergebnisse!$AE$36)</f>
        <v>0</v>
      </c>
    </row>
    <row r="57" spans="1:20" x14ac:dyDescent="0.25">
      <c r="A57"/>
      <c r="B57" s="35" t="s">
        <v>40</v>
      </c>
      <c r="C57" s="32">
        <f>AVERAGE(Simulationsergebnisse!$AB$40,Simulationsergebnisse!$AB$75,Simulationsergebnisse!$AB$110,Simulationsergebnisse!$AB$145,Simulationsergebnisse!$AB$180,Simulationsergebnisse!$D$180,Simulationsergebnisse!$D$145,Simulationsergebnisse!$D$110,Simulationsergebnisse!$D$75,Simulationsergebnisse!$D$40)</f>
        <v>0.35999999999999976</v>
      </c>
      <c r="D57" s="32">
        <f>AVERAGE(Simulationsergebnisse!$AB$42,Simulationsergebnisse!$AB$77,Simulationsergebnisse!$AB$112,Simulationsergebnisse!$AB$147,Simulationsergebnisse!$AB$182,Simulationsergebnisse!$D$182,Simulationsergebnisse!$D$147,Simulationsergebnisse!$D$112,Simulationsergebnisse!$D$77,Simulationsergebnisse!$D$42)</f>
        <v>6.1899999999999888</v>
      </c>
      <c r="E57" s="32">
        <f>AVERAGE(Simulationsergebnisse!$AB$44,Simulationsergebnisse!$AB$79,Simulationsergebnisse!$AB$114,Simulationsergebnisse!$AB$149,Simulationsergebnisse!$AB$184,Simulationsergebnisse!$D$184,Simulationsergebnisse!$D$149,Simulationsergebnisse!$D$114,Simulationsergebnisse!$D$79,Simulationsergebnisse!$D$44)</f>
        <v>0.35999999999999882</v>
      </c>
      <c r="F57" s="2"/>
      <c r="G57" s="35" t="s">
        <v>40</v>
      </c>
      <c r="H57" s="32">
        <f>AVERAGE(Simulationsergebnisse!$AC$40,Simulationsergebnisse!$AC$75,Simulationsergebnisse!$AC$110,Simulationsergebnisse!$AC$145,Simulationsergebnisse!$AC$180,Simulationsergebnisse!$J$180,Simulationsergebnisse!$J$145,Simulationsergebnisse!$J$110,Simulationsergebnisse!$J$75,Simulationsergebnisse!$J$40)</f>
        <v>0.01</v>
      </c>
      <c r="I57" s="32">
        <f>AVERAGE(Simulationsergebnisse!$AC$42,Simulationsergebnisse!$AC$77,Simulationsergebnisse!$AC$112,Simulationsergebnisse!$AC$147,Simulationsergebnisse!$AC$182,Simulationsergebnisse!$J$182,Simulationsergebnisse!$J$147,Simulationsergebnisse!$J$112,Simulationsergebnisse!$J$77,Simulationsergebnisse!$J$42)</f>
        <v>0</v>
      </c>
      <c r="J57" s="32">
        <f>AVERAGE(Simulationsergebnisse!$AC$44,Simulationsergebnisse!$AC$79,Simulationsergebnisse!$AC$114,Simulationsergebnisse!$AC$149,Simulationsergebnisse!$AC$184,Simulationsergebnisse!$J$184,Simulationsergebnisse!$J$149,Simulationsergebnisse!$J$114,Simulationsergebnisse!$J$79,Simulationsergebnisse!$J$44)</f>
        <v>0</v>
      </c>
      <c r="L57" s="35" t="s">
        <v>40</v>
      </c>
      <c r="M57" s="32">
        <f>AVERAGE(Simulationsergebnisse!$AD$40,Simulationsergebnisse!$AD$75,Simulationsergebnisse!$AD$110,Simulationsergebnisse!$AD$145,Simulationsergebnisse!$AD$180,Simulationsergebnisse!$K$180,Simulationsergebnisse!$K$145,Simulationsergebnisse!$K$110,Simulationsergebnisse!$K$75,Simulationsergebnisse!$K$40)</f>
        <v>0</v>
      </c>
      <c r="N57" s="32">
        <f>AVERAGE(Simulationsergebnisse!$AD$42,Simulationsergebnisse!$AD$77,Simulationsergebnisse!$AD$112,Simulationsergebnisse!$AD$147,Simulationsergebnisse!$AD$182,Simulationsergebnisse!$K$182,Simulationsergebnisse!$K$147,Simulationsergebnisse!$K$112,Simulationsergebnisse!$K$77,Simulationsergebnisse!$K$42)</f>
        <v>0.01</v>
      </c>
      <c r="O57" s="32">
        <f>AVERAGE(Simulationsergebnisse!$AD$44,Simulationsergebnisse!$AD$79,Simulationsergebnisse!$AD$114,Simulationsergebnisse!$AD$149,Simulationsergebnisse!$AD$184,Simulationsergebnisse!$K$184,Simulationsergebnisse!$K$149,Simulationsergebnisse!$K$114,Simulationsergebnisse!$K$79,Simulationsergebnisse!$K$44)</f>
        <v>0</v>
      </c>
      <c r="P57" s="2"/>
      <c r="Q57" s="35" t="s">
        <v>40</v>
      </c>
      <c r="R57" s="32">
        <f>AVERAGE(Simulationsergebnisse!$AE$40,Simulationsergebnisse!$AE$75,Simulationsergebnisse!$AE$110,Simulationsergebnisse!$AE$145,Simulationsergebnisse!$AE$180,Simulationsergebnisse!$L$180,Simulationsergebnisse!$L$145,Simulationsergebnisse!$L$110,Simulationsergebnisse!$L$75,Simulationsergebnisse!$L$40)</f>
        <v>0</v>
      </c>
      <c r="S57" s="32">
        <f>AVERAGE(Simulationsergebnisse!$AE$42,Simulationsergebnisse!$AE$77,Simulationsergebnisse!$AE$112,Simulationsergebnisse!$AE$147,Simulationsergebnisse!$AE$182,Simulationsergebnisse!$L$182,Simulationsergebnisse!$L$147,Simulationsergebnisse!$L$112,Simulationsergebnisse!$L$77,Simulationsergebnisse!$L$42)</f>
        <v>0.02</v>
      </c>
      <c r="T57" s="32">
        <f>AVERAGE(Simulationsergebnisse!$AE$44,Simulationsergebnisse!$AE$79,Simulationsergebnisse!$AE$114,Simulationsergebnisse!$AE$149,Simulationsergebnisse!$AE$184,Simulationsergebnisse!$L$184,Simulationsergebnisse!$L$149,Simulationsergebnisse!$L$114,Simulationsergebnisse!$L$79,Simulationsergebnisse!$L$44)</f>
        <v>0</v>
      </c>
    </row>
    <row r="58" spans="1:20" ht="15.75" thickBot="1" x14ac:dyDescent="0.3">
      <c r="A58"/>
      <c r="B58" s="36" t="s">
        <v>43</v>
      </c>
      <c r="C58" s="37">
        <f>AVERAGE(Simulationsergebnisse!$D$48,Simulationsergebnisse!$D$83,Simulationsergebnisse!$D$118,Simulationsergebnisse!$D$153,Simulationsergebnisse!$D$188,Simulationsergebnisse!$AB$188,Simulationsergebnisse!$AB$153,Simulationsergebnisse!$AB$118,Simulationsergebnisse!$AB$83,Simulationsergebnisse!$AB$48)</f>
        <v>0.13999999999999979</v>
      </c>
      <c r="D58" s="37">
        <f>AVERAGE(Simulationsergebnisse!$D$50,Simulationsergebnisse!$D$85,Simulationsergebnisse!$D$120,Simulationsergebnisse!$D$155,Simulationsergebnisse!$D$190,Simulationsergebnisse!$AB$190,Simulationsergebnisse!$AB$155,Simulationsergebnisse!$AB$120,Simulationsergebnisse!$AB$85,Simulationsergebnisse!$AB$50)</f>
        <v>0.1</v>
      </c>
      <c r="E58" s="37">
        <f>AVERAGE(Simulationsergebnisse!$D$52,Simulationsergebnisse!$D$87,Simulationsergebnisse!$D$122,Simulationsergebnisse!$D$157,Simulationsergebnisse!$D$192,Simulationsergebnisse!$AB$192,Simulationsergebnisse!$AB$157,Simulationsergebnisse!$AB$122,Simulationsergebnisse!$AB$87,Simulationsergebnisse!$AB$52)</f>
        <v>7.9999999999999793E-2</v>
      </c>
      <c r="F58" s="2"/>
      <c r="G58" s="36" t="s">
        <v>43</v>
      </c>
      <c r="H58" s="37">
        <f>AVERAGE(Simulationsergebnisse!$J$48,Simulationsergebnisse!$J$83,Simulationsergebnisse!$J$118,Simulationsergebnisse!$J$153,Simulationsergebnisse!$J$188,Simulationsergebnisse!$AC$188,Simulationsergebnisse!$AC$153,Simulationsergebnisse!$AC$118,Simulationsergebnisse!$AC$83,Simulationsergebnisse!$AC$48)</f>
        <v>0.01</v>
      </c>
      <c r="I58" s="37">
        <f>AVERAGE(Simulationsergebnisse!$J$50,Simulationsergebnisse!$J$85,Simulationsergebnisse!$J$120,Simulationsergebnisse!$J$155,Simulationsergebnisse!$J$190,Simulationsergebnisse!$AC$190,Simulationsergebnisse!$AC$155,Simulationsergebnisse!$AC$120,Simulationsergebnisse!$AC$85,Simulationsergebnisse!$AC$50)</f>
        <v>0</v>
      </c>
      <c r="J58" s="37">
        <f>AVERAGE(Simulationsergebnisse!$J$52,Simulationsergebnisse!$J$87,Simulationsergebnisse!$J$122,Simulationsergebnisse!$J$157,Simulationsergebnisse!$J$192,Simulationsergebnisse!$AC$192,Simulationsergebnisse!$AC$157,Simulationsergebnisse!$AC$122,Simulationsergebnisse!$AC$87,Simulationsergebnisse!$AC$52)</f>
        <v>0</v>
      </c>
      <c r="L58" s="36" t="s">
        <v>43</v>
      </c>
      <c r="M58" s="37">
        <f>AVERAGE(Simulationsergebnisse!$K$48,Simulationsergebnisse!$K$83,Simulationsergebnisse!$K$118,Simulationsergebnisse!$K$153,Simulationsergebnisse!$K$188,Simulationsergebnisse!$AD$188,Simulationsergebnisse!$AD$153,Simulationsergebnisse!$AD$118,Simulationsergebnisse!$AD$83,Simulationsergebnisse!$AD$48)</f>
        <v>0</v>
      </c>
      <c r="N58" s="37">
        <f>AVERAGE(Simulationsergebnisse!$K$50,Simulationsergebnisse!$K$85,Simulationsergebnisse!$K$120,Simulationsergebnisse!$K$155,Simulationsergebnisse!$K$190,Simulationsergebnisse!$AD$190,Simulationsergebnisse!$AD$155,Simulationsergebnisse!$AD$120,Simulationsergebnisse!$AD$85,Simulationsergebnisse!$AD$50)</f>
        <v>0</v>
      </c>
      <c r="O58" s="37">
        <f>AVERAGE(Simulationsergebnisse!$K$52,Simulationsergebnisse!$K$87,Simulationsergebnisse!$K$122,Simulationsergebnisse!$K$157,Simulationsergebnisse!$K$192,Simulationsergebnisse!$AD$192,Simulationsergebnisse!$AD$157,Simulationsergebnisse!$AD$122,Simulationsergebnisse!$AD$87,Simulationsergebnisse!$AD$52)</f>
        <v>0</v>
      </c>
      <c r="P58" s="2"/>
      <c r="Q58" s="36" t="s">
        <v>43</v>
      </c>
      <c r="R58" s="37">
        <f>AVERAGE(Simulationsergebnisse!$L$48,Simulationsergebnisse!$L$83,Simulationsergebnisse!$L$118,Simulationsergebnisse!$L$153,Simulationsergebnisse!$L$188,Simulationsergebnisse!$AE$188,Simulationsergebnisse!$AE$153,Simulationsergebnisse!$AE$118,Simulationsergebnisse!$AE$83,Simulationsergebnisse!$AE$48)</f>
        <v>0</v>
      </c>
      <c r="S58" s="37">
        <f>AVERAGE(Simulationsergebnisse!$L$50,Simulationsergebnisse!$L$85,Simulationsergebnisse!$L$120,Simulationsergebnisse!$L$155,Simulationsergebnisse!$L$190,Simulationsergebnisse!$AE$190,Simulationsergebnisse!$AE$155,Simulationsergebnisse!$AE$120,Simulationsergebnisse!$AE$85,Simulationsergebnisse!$AE$50)</f>
        <v>0</v>
      </c>
      <c r="T58" s="37">
        <f>AVERAGE(Simulationsergebnisse!$L$52,Simulationsergebnisse!$L$87,Simulationsergebnisse!$L$122,Simulationsergebnisse!$L$157,Simulationsergebnisse!$L$192,Simulationsergebnisse!$AE$192,Simulationsergebnisse!$AE$157,Simulationsergebnisse!$AE$122,Simulationsergebnisse!$AE$87,Simulationsergebnisse!$AE$52)</f>
        <v>0</v>
      </c>
    </row>
    <row r="59" spans="1:20" x14ac:dyDescent="0.25">
      <c r="A59"/>
      <c r="K59" s="2"/>
      <c r="P59" s="2"/>
      <c r="Q59" s="2"/>
    </row>
    <row r="60" spans="1:20" ht="15.75" thickBot="1" x14ac:dyDescent="0.3">
      <c r="A60"/>
      <c r="B60" t="s">
        <v>55</v>
      </c>
      <c r="G60" t="s">
        <v>58</v>
      </c>
      <c r="K60" s="2"/>
      <c r="L60" t="s">
        <v>56</v>
      </c>
      <c r="P60" s="2"/>
      <c r="Q60" t="s">
        <v>57</v>
      </c>
    </row>
    <row r="61" spans="1:20" x14ac:dyDescent="0.25">
      <c r="A61"/>
      <c r="B61" s="33"/>
      <c r="C61" s="34" t="s">
        <v>38</v>
      </c>
      <c r="D61" s="34" t="s">
        <v>37</v>
      </c>
      <c r="E61" s="34" t="s">
        <v>36</v>
      </c>
      <c r="G61" s="33"/>
      <c r="H61" s="34" t="s">
        <v>38</v>
      </c>
      <c r="I61" s="34" t="s">
        <v>37</v>
      </c>
      <c r="J61" s="34" t="s">
        <v>36</v>
      </c>
      <c r="K61" s="2"/>
      <c r="L61" s="33"/>
      <c r="M61" s="34" t="s">
        <v>38</v>
      </c>
      <c r="N61" s="34" t="s">
        <v>37</v>
      </c>
      <c r="O61" s="34" t="s">
        <v>36</v>
      </c>
      <c r="P61" s="2"/>
      <c r="Q61" s="33"/>
      <c r="R61" s="34" t="s">
        <v>38</v>
      </c>
      <c r="S61" s="34" t="s">
        <v>37</v>
      </c>
      <c r="T61" s="34" t="s">
        <v>36</v>
      </c>
    </row>
    <row r="62" spans="1:20" x14ac:dyDescent="0.25">
      <c r="A62"/>
      <c r="B62" s="35" t="s">
        <v>42</v>
      </c>
      <c r="C62" s="32">
        <f>AVERAGE(Simulationsergebnisse!$M$24,Simulationsergebnisse!$M$59,Simulationsergebnisse!$AF$24,Simulationsergebnisse!$AF$59,Simulationsergebnisse!$M$94,Simulationsergebnisse!$AF$94,Simulationsergebnisse!$M$129,Simulationsergebnisse!$AF$129,Simulationsergebnisse!$M$164,Simulationsergebnisse!$AF$164)</f>
        <v>0</v>
      </c>
      <c r="D62" s="32">
        <f>AVERAGE(Simulationsergebnisse!$M$26,Simulationsergebnisse!$M$61,Simulationsergebnisse!$AF$26,Simulationsergebnisse!$AF$61,Simulationsergebnisse!$M$96,Simulationsergebnisse!$AF$96,Simulationsergebnisse!$M$131,Simulationsergebnisse!$AF$131,Simulationsergebnisse!$M$166,Simulationsergebnisse!$AF$166)</f>
        <v>0.57999999999999985</v>
      </c>
      <c r="E62" s="32">
        <f>AVERAGE(Simulationsergebnisse!$M$28,Simulationsergebnisse!$M$63,Simulationsergebnisse!$AF$28,Simulationsergebnisse!$AF$63,Simulationsergebnisse!$M$98,Simulationsergebnisse!$AF$98,Simulationsergebnisse!$M$133,Simulationsergebnisse!$AF$133,Simulationsergebnisse!$M$168,Simulationsergebnisse!$AF$168)</f>
        <v>0.08</v>
      </c>
      <c r="G62" s="35" t="s">
        <v>42</v>
      </c>
      <c r="H62" s="32">
        <f>AVERAGE(Simulationsergebnisse!$N$24,Simulationsergebnisse!$N$59,Simulationsergebnisse!$AG$24,Simulationsergebnisse!$AG$59,Simulationsergebnisse!$N$94,Simulationsergebnisse!$AG$94,Simulationsergebnisse!$N$129,Simulationsergebnisse!$AG$129,Simulationsergebnisse!$N$164,Simulationsergebnisse!$AG$164)</f>
        <v>0</v>
      </c>
      <c r="I62" s="32">
        <f>AVERAGE(Simulationsergebnisse!$N$26,Simulationsergebnisse!$N$61,Simulationsergebnisse!$AG$26,Simulationsergebnisse!$AG$61,Simulationsergebnisse!$N$96,Simulationsergebnisse!$AG$96,Simulationsergebnisse!$N$131,Simulationsergebnisse!$AG$131,Simulationsergebnisse!$N$166,Simulationsergebnisse!$AG$166)</f>
        <v>0.1</v>
      </c>
      <c r="J62" s="32">
        <f>AVERAGE(Simulationsergebnisse!$N$28,Simulationsergebnisse!$N$63,Simulationsergebnisse!$AG$28,Simulationsergebnisse!$AG$63,Simulationsergebnisse!$N$98,Simulationsergebnisse!$AG$98,Simulationsergebnisse!$N$133,Simulationsergebnisse!$AG$133,Simulationsergebnisse!$N$168,Simulationsergebnisse!$AG$168)</f>
        <v>7.9999999999999807E-2</v>
      </c>
      <c r="K62" s="2"/>
      <c r="L62" s="35" t="s">
        <v>42</v>
      </c>
      <c r="M62" s="32">
        <f>AVERAGE(Simulationsergebnisse!$O$24,Simulationsergebnisse!$O$59,Simulationsergebnisse!$AH$24,Simulationsergebnisse!$AH$59,Simulationsergebnisse!$O$94,Simulationsergebnisse!$AH$94,Simulationsergebnisse!$O$129,Simulationsergebnisse!$AH$129,Simulationsergebnisse!$O$164,Simulationsergebnisse!$AH$164)</f>
        <v>0</v>
      </c>
      <c r="N62" s="32">
        <f>AVERAGE(Simulationsergebnisse!$O$26,Simulationsergebnisse!$O$61,Simulationsergebnisse!$AH$26,Simulationsergebnisse!$AH$61,Simulationsergebnisse!$O$96,Simulationsergebnisse!$AH$96,Simulationsergebnisse!$O$131,Simulationsergebnisse!$AH$131,Simulationsergebnisse!$O$166,Simulationsergebnisse!$AH$166)</f>
        <v>0</v>
      </c>
      <c r="O62" s="32">
        <f>AVERAGE(Simulationsergebnisse!$O$28,Simulationsergebnisse!$O$63,Simulationsergebnisse!$AH$28,Simulationsergebnisse!$AH$63,Simulationsergebnisse!$O$98,Simulationsergebnisse!$AH$98,Simulationsergebnisse!$O$133,Simulationsergebnisse!$AH$133,Simulationsergebnisse!$O$168,Simulationsergebnisse!$AH$168)</f>
        <v>0</v>
      </c>
      <c r="P62" s="2"/>
      <c r="Q62" s="35" t="s">
        <v>42</v>
      </c>
      <c r="R62" s="32" t="e">
        <f>AVERAGE(Simulationsergebnisse!#REF!,Simulationsergebnisse!#REF!,Simulationsergebnisse!$AI$24,Simulationsergebnisse!$AI$59,Simulationsergebnisse!#REF!,Simulationsergebnisse!$AI$94,Simulationsergebnisse!#REF!,Simulationsergebnisse!$AI$129,Simulationsergebnisse!#REF!,Simulationsergebnisse!$AI$164)</f>
        <v>#REF!</v>
      </c>
      <c r="S62" s="32" t="e">
        <f>AVERAGE(Simulationsergebnisse!#REF!,Simulationsergebnisse!#REF!,Simulationsergebnisse!$AI$26,Simulationsergebnisse!$AI$61,Simulationsergebnisse!#REF!,Simulationsergebnisse!$AI$96,Simulationsergebnisse!#REF!,Simulationsergebnisse!$AI$131,Simulationsergebnisse!#REF!,Simulationsergebnisse!$AI$166)</f>
        <v>#REF!</v>
      </c>
      <c r="T62" s="32" t="e">
        <f>AVERAGE(Simulationsergebnisse!#REF!,Simulationsergebnisse!#REF!,Simulationsergebnisse!$AI$28,Simulationsergebnisse!$AI$63,Simulationsergebnisse!#REF!,Simulationsergebnisse!$AI$98,Simulationsergebnisse!#REF!,Simulationsergebnisse!$AI$133,Simulationsergebnisse!#REF!,Simulationsergebnisse!$AI$168)</f>
        <v>#REF!</v>
      </c>
    </row>
    <row r="63" spans="1:20" x14ac:dyDescent="0.25">
      <c r="A63"/>
      <c r="B63" s="35" t="s">
        <v>41</v>
      </c>
      <c r="C63" s="32">
        <f>AVERAGE(Simulationsergebnisse!$M$32,Simulationsergebnisse!$M$67,Simulationsergebnisse!$M$102,Simulationsergebnisse!$M$137,Simulationsergebnisse!$M$172,Simulationsergebnisse!$AF$172,Simulationsergebnisse!$AF$137,Simulationsergebnisse!$AF$102,Simulationsergebnisse!$AF$67,Simulationsergebnisse!$AF$32)</f>
        <v>0</v>
      </c>
      <c r="D63" s="32">
        <f>AVERAGE(Simulationsergebnisse!$M$34,Simulationsergebnisse!$M$69,Simulationsergebnisse!$M$104,Simulationsergebnisse!$M$139,Simulationsergebnisse!$M$174,Simulationsergebnisse!$AF$174,Simulationsergebnisse!$AF$139,Simulationsergebnisse!$AF$104,Simulationsergebnisse!$AF$69,Simulationsergebnisse!$AF$34)</f>
        <v>0</v>
      </c>
      <c r="E63" s="32">
        <f>AVERAGE(Simulationsergebnisse!$M$36,Simulationsergebnisse!$M$71,Simulationsergebnisse!$M$106,Simulationsergebnisse!$M$141,Simulationsergebnisse!$M$176,Simulationsergebnisse!$AF$176,Simulationsergebnisse!$AF$141,Simulationsergebnisse!$AF$106,Simulationsergebnisse!$AF$71,Simulationsergebnisse!$AF$36)</f>
        <v>0</v>
      </c>
      <c r="G63" s="35" t="s">
        <v>41</v>
      </c>
      <c r="H63" s="32">
        <f>AVERAGE(Simulationsergebnisse!$N$32,Simulationsergebnisse!$N$67,Simulationsergebnisse!$N$102,Simulationsergebnisse!$N$137,Simulationsergebnisse!$N$172,Simulationsergebnisse!$AG$172,Simulationsergebnisse!$AG$137,Simulationsergebnisse!$AG$102,Simulationsergebnisse!$AG$67,Simulationsergebnisse!$AG$32)</f>
        <v>0</v>
      </c>
      <c r="I63" s="32">
        <f>AVERAGE(Simulationsergebnisse!$N$34,Simulationsergebnisse!$N$69,Simulationsergebnisse!$N$104,Simulationsergebnisse!$N$139,Simulationsergebnisse!$N$174,Simulationsergebnisse!$AG$174,Simulationsergebnisse!$AG$139,Simulationsergebnisse!$AG$104,Simulationsergebnisse!$AG$69,Simulationsergebnisse!$AG$34)</f>
        <v>0</v>
      </c>
      <c r="J63" s="32">
        <f>AVERAGE(Simulationsergebnisse!$N$36,Simulationsergebnisse!$N$71,Simulationsergebnisse!$N$106,Simulationsergebnisse!$N$141,Simulationsergebnisse!$N$176,Simulationsergebnisse!$AG$176,Simulationsergebnisse!$AG$141,Simulationsergebnisse!$AG$106,Simulationsergebnisse!$AG$71,Simulationsergebnisse!$AG$36)</f>
        <v>0</v>
      </c>
      <c r="K63" s="2"/>
      <c r="L63" s="35" t="s">
        <v>41</v>
      </c>
      <c r="M63" s="32">
        <f>AVERAGE(Simulationsergebnisse!$O$32,Simulationsergebnisse!$O$67,Simulationsergebnisse!$O$102,Simulationsergebnisse!$O$137,Simulationsergebnisse!$O$172,Simulationsergebnisse!$AH$172,Simulationsergebnisse!$AH$137,Simulationsergebnisse!$AH$102,Simulationsergebnisse!$AH$67,Simulationsergebnisse!$AH$32)</f>
        <v>0</v>
      </c>
      <c r="N63" s="32">
        <f>AVERAGE(Simulationsergebnisse!$O$34,Simulationsergebnisse!$O$69,Simulationsergebnisse!$O$104,Simulationsergebnisse!$O$139,Simulationsergebnisse!$O$174,Simulationsergebnisse!$AH$174,Simulationsergebnisse!$AH$139,Simulationsergebnisse!$AH$104,Simulationsergebnisse!$AH$69,Simulationsergebnisse!$AH$34)</f>
        <v>0</v>
      </c>
      <c r="O63" s="32">
        <f>AVERAGE(Simulationsergebnisse!$O$36,Simulationsergebnisse!$O$71,Simulationsergebnisse!$O$106,Simulationsergebnisse!$O$141,Simulationsergebnisse!$O$176,Simulationsergebnisse!$AH$176,Simulationsergebnisse!$AH$141,Simulationsergebnisse!$AH$106,Simulationsergebnisse!$AH$71,Simulationsergebnisse!$AH$36)</f>
        <v>0</v>
      </c>
      <c r="P63" s="2"/>
      <c r="Q63" s="35" t="s">
        <v>41</v>
      </c>
      <c r="R63" s="32" t="e">
        <f>AVERAGE(Simulationsergebnisse!#REF!,Simulationsergebnisse!#REF!,Simulationsergebnisse!#REF!,Simulationsergebnisse!#REF!,Simulationsergebnisse!#REF!,Simulationsergebnisse!$AI$172,Simulationsergebnisse!$AI$137,Simulationsergebnisse!$AI$102,Simulationsergebnisse!$AI$67,Simulationsergebnisse!$AI$32)</f>
        <v>#REF!</v>
      </c>
      <c r="S63" s="32" t="e">
        <f>AVERAGE(Simulationsergebnisse!#REF!,Simulationsergebnisse!#REF!,Simulationsergebnisse!#REF!,Simulationsergebnisse!#REF!,Simulationsergebnisse!#REF!,Simulationsergebnisse!$AI$174,Simulationsergebnisse!$AI$139,Simulationsergebnisse!$AI$104,Simulationsergebnisse!$AI$69,Simulationsergebnisse!$AI$34)</f>
        <v>#REF!</v>
      </c>
      <c r="T63" s="32" t="e">
        <f>AVERAGE(Simulationsergebnisse!#REF!,Simulationsergebnisse!#REF!,Simulationsergebnisse!#REF!,Simulationsergebnisse!#REF!,Simulationsergebnisse!#REF!,Simulationsergebnisse!$AI$176,Simulationsergebnisse!$AI$141,Simulationsergebnisse!$AI$106,Simulationsergebnisse!$AI$71,Simulationsergebnisse!$AI$36)</f>
        <v>#REF!</v>
      </c>
    </row>
    <row r="64" spans="1:20" x14ac:dyDescent="0.25">
      <c r="A64"/>
      <c r="B64" s="35" t="s">
        <v>40</v>
      </c>
      <c r="C64" s="32">
        <f>AVERAGE(Simulationsergebnisse!$AF$40,Simulationsergebnisse!$AF$75,Simulationsergebnisse!$AF$110,Simulationsergebnisse!$AF$145,Simulationsergebnisse!$AF$180,Simulationsergebnisse!$M$180,Simulationsergebnisse!$M$145,Simulationsergebnisse!$M$110,Simulationsergebnisse!$M$75,Simulationsergebnisse!$M$40)</f>
        <v>0</v>
      </c>
      <c r="D64" s="32">
        <f>AVERAGE(Simulationsergebnisse!$AF$42,Simulationsergebnisse!$AF$77,Simulationsergebnisse!$AF$112,Simulationsergebnisse!$AF$147,Simulationsergebnisse!$AF$182,Simulationsergebnisse!$M$182,Simulationsergebnisse!$M$147,Simulationsergebnisse!$M$112,Simulationsergebnisse!$M$77,Simulationsergebnisse!$M$42)</f>
        <v>0</v>
      </c>
      <c r="E64" s="32">
        <f>AVERAGE(Simulationsergebnisse!$AF$44,Simulationsergebnisse!$AF$79,Simulationsergebnisse!$AF$114,Simulationsergebnisse!$AF$149,Simulationsergebnisse!$AF$184,Simulationsergebnisse!$M$184,Simulationsergebnisse!$M$149,Simulationsergebnisse!$M$114,Simulationsergebnisse!$M$79,Simulationsergebnisse!$M$44)</f>
        <v>0</v>
      </c>
      <c r="G64" s="35" t="s">
        <v>40</v>
      </c>
      <c r="H64" s="32">
        <f>AVERAGE(Simulationsergebnisse!$AG$40,Simulationsergebnisse!$AG$75,Simulationsergebnisse!$AG$110,Simulationsergebnisse!$AG$145,Simulationsergebnisse!$AG$180,Simulationsergebnisse!$N$180,Simulationsergebnisse!$N$145,Simulationsergebnisse!$N$110,Simulationsergebnisse!$N$75,Simulationsergebnisse!$N$40)</f>
        <v>0</v>
      </c>
      <c r="I64" s="32">
        <f>AVERAGE(Simulationsergebnisse!$AG$42,Simulationsergebnisse!$AG$77,Simulationsergebnisse!$AG$112,Simulationsergebnisse!$AG$147,Simulationsergebnisse!$AG$182,Simulationsergebnisse!$N$182,Simulationsergebnisse!$N$147,Simulationsergebnisse!$N$112,Simulationsergebnisse!$N$77,Simulationsergebnisse!$N$42)</f>
        <v>0</v>
      </c>
      <c r="J64" s="32">
        <f>AVERAGE(Simulationsergebnisse!$AG$44,Simulationsergebnisse!$AG$79,Simulationsergebnisse!$AG$114,Simulationsergebnisse!$AG$149,Simulationsergebnisse!$AG$184,Simulationsergebnisse!$N$184,Simulationsergebnisse!$N$149,Simulationsergebnisse!$N$114,Simulationsergebnisse!$N$79,Simulationsergebnisse!$N$44)</f>
        <v>0</v>
      </c>
      <c r="K64" s="2"/>
      <c r="L64" s="35" t="s">
        <v>40</v>
      </c>
      <c r="M64" s="32">
        <f>AVERAGE(Simulationsergebnisse!$AH$40,Simulationsergebnisse!$AH$75,Simulationsergebnisse!$AH$110,Simulationsergebnisse!$AH$145,Simulationsergebnisse!$AH$180,Simulationsergebnisse!$O$180,Simulationsergebnisse!$O$145,Simulationsergebnisse!$O$110,Simulationsergebnisse!$O$75,Simulationsergebnisse!$O$40)</f>
        <v>0</v>
      </c>
      <c r="N64" s="32">
        <f>AVERAGE(Simulationsergebnisse!$AH$42,Simulationsergebnisse!$AH$77,Simulationsergebnisse!$AH$112,Simulationsergebnisse!$AH$147,Simulationsergebnisse!$AH$182,Simulationsergebnisse!$O$182,Simulationsergebnisse!$O$147,Simulationsergebnisse!$O$112,Simulationsergebnisse!$O$77,Simulationsergebnisse!$O$42)</f>
        <v>0</v>
      </c>
      <c r="O64" s="32">
        <f>AVERAGE(Simulationsergebnisse!$AH$44,Simulationsergebnisse!$AH$79,Simulationsergebnisse!$AH$114,Simulationsergebnisse!$AH$149,Simulationsergebnisse!$AH$184,Simulationsergebnisse!$O$184,Simulationsergebnisse!$O$149,Simulationsergebnisse!$O$114,Simulationsergebnisse!$O$79,Simulationsergebnisse!$O$44)</f>
        <v>0</v>
      </c>
      <c r="P64" s="2"/>
      <c r="Q64" s="35" t="s">
        <v>40</v>
      </c>
      <c r="R64" s="32" t="e">
        <f>AVERAGE(Simulationsergebnisse!$AI$40,Simulationsergebnisse!$AI$75,Simulationsergebnisse!$AI$110,Simulationsergebnisse!$AI$145,Simulationsergebnisse!$AI$180,Simulationsergebnisse!#REF!,Simulationsergebnisse!#REF!,Simulationsergebnisse!#REF!,Simulationsergebnisse!#REF!,Simulationsergebnisse!#REF!)</f>
        <v>#REF!</v>
      </c>
      <c r="S64" s="32" t="e">
        <f>AVERAGE(Simulationsergebnisse!$AI$42,Simulationsergebnisse!$AI$77,Simulationsergebnisse!$AI$112,Simulationsergebnisse!$AI$147,Simulationsergebnisse!$AI$182,Simulationsergebnisse!#REF!,Simulationsergebnisse!#REF!,Simulationsergebnisse!#REF!,Simulationsergebnisse!#REF!,Simulationsergebnisse!#REF!)</f>
        <v>#REF!</v>
      </c>
      <c r="T64" s="32" t="e">
        <f>AVERAGE(Simulationsergebnisse!$AI$44,Simulationsergebnisse!$AI$79,Simulationsergebnisse!$AI$114,Simulationsergebnisse!$AI$149,Simulationsergebnisse!$AI$184,Simulationsergebnisse!#REF!,Simulationsergebnisse!#REF!,Simulationsergebnisse!#REF!,Simulationsergebnisse!#REF!,Simulationsergebnisse!#REF!)</f>
        <v>#REF!</v>
      </c>
    </row>
    <row r="65" spans="1:16384" ht="15.75" thickBot="1" x14ac:dyDescent="0.3">
      <c r="A65"/>
      <c r="B65" s="36" t="s">
        <v>43</v>
      </c>
      <c r="C65" s="37">
        <f>AVERAGE(Simulationsergebnisse!$M$48,Simulationsergebnisse!$M$83,Simulationsergebnisse!$M$118,Simulationsergebnisse!$M$153,Simulationsergebnisse!$M$188,Simulationsergebnisse!$AF$188,Simulationsergebnisse!$AF$153,Simulationsergebnisse!$AF$118,Simulationsergebnisse!$AF$83,Simulationsergebnisse!$AF$48)</f>
        <v>0</v>
      </c>
      <c r="D65" s="37">
        <f>AVERAGE(Simulationsergebnisse!$M$50,Simulationsergebnisse!$M$85,Simulationsergebnisse!$M$120,Simulationsergebnisse!$M$155,Simulationsergebnisse!$M$190,Simulationsergebnisse!$AF$190,Simulationsergebnisse!$AF$155,Simulationsergebnisse!$AF$120,Simulationsergebnisse!$AF$85,Simulationsergebnisse!$AF$50)</f>
        <v>0.02</v>
      </c>
      <c r="E65" s="37">
        <f>AVERAGE(Simulationsergebnisse!$M$52,Simulationsergebnisse!$M$87,Simulationsergebnisse!$M$122,Simulationsergebnisse!$M$157,Simulationsergebnisse!$M$192,Simulationsergebnisse!$AF$192,Simulationsergebnisse!$AF$157,Simulationsergebnisse!$AF$122,Simulationsergebnisse!$AF$87,Simulationsergebnisse!$AF$52)</f>
        <v>0</v>
      </c>
      <c r="G65" s="36" t="s">
        <v>43</v>
      </c>
      <c r="H65" s="37">
        <f>AVERAGE(Simulationsergebnisse!$N$48,Simulationsergebnisse!$N$83,Simulationsergebnisse!$N$118,Simulationsergebnisse!$N$153,Simulationsergebnisse!$N$188,Simulationsergebnisse!$AG$188,Simulationsergebnisse!$AG$153,Simulationsergebnisse!$AG$118,Simulationsergebnisse!$AG$83,Simulationsergebnisse!$AG$48)</f>
        <v>0</v>
      </c>
      <c r="I65" s="37">
        <f>AVERAGE(Simulationsergebnisse!$N$50,Simulationsergebnisse!$N$85,Simulationsergebnisse!$N$120,Simulationsergebnisse!$N$155,Simulationsergebnisse!$N$190,Simulationsergebnisse!$AG$190,Simulationsergebnisse!$AG$155,Simulationsergebnisse!$AG$120,Simulationsergebnisse!$AG$85,Simulationsergebnisse!$AG$50)</f>
        <v>0</v>
      </c>
      <c r="J65" s="37">
        <f>AVERAGE(Simulationsergebnisse!$N$52,Simulationsergebnisse!$N$87,Simulationsergebnisse!$N$122,Simulationsergebnisse!$N$157,Simulationsergebnisse!$N$192,Simulationsergebnisse!$AG$192,Simulationsergebnisse!$AG$157,Simulationsergebnisse!$AG$122,Simulationsergebnisse!$AG$87,Simulationsergebnisse!$AG$52)</f>
        <v>0</v>
      </c>
      <c r="K65" s="2"/>
      <c r="L65" s="36" t="s">
        <v>43</v>
      </c>
      <c r="M65" s="37">
        <f>AVERAGE(Simulationsergebnisse!$O$48,Simulationsergebnisse!$O$83,Simulationsergebnisse!$O$118,Simulationsergebnisse!$O$153,Simulationsergebnisse!$O$188,Simulationsergebnisse!$AH$188,Simulationsergebnisse!$AH$153,Simulationsergebnisse!$AH$118,Simulationsergebnisse!$AH$83,Simulationsergebnisse!$AH$48)</f>
        <v>0</v>
      </c>
      <c r="N65" s="37">
        <f>AVERAGE(Simulationsergebnisse!$O$50,Simulationsergebnisse!$O$85,Simulationsergebnisse!$O$120,Simulationsergebnisse!$O$155,Simulationsergebnisse!$O$190,Simulationsergebnisse!$AH$190,Simulationsergebnisse!$AH$155,Simulationsergebnisse!$AH$120,Simulationsergebnisse!$AH$85,Simulationsergebnisse!$AH$50)</f>
        <v>0</v>
      </c>
      <c r="O65" s="37">
        <f>AVERAGE(Simulationsergebnisse!$O$52,Simulationsergebnisse!$O$87,Simulationsergebnisse!$O$122,Simulationsergebnisse!$O$157,Simulationsergebnisse!$O$192,Simulationsergebnisse!$AH$192,Simulationsergebnisse!$AH$157,Simulationsergebnisse!$AH$122,Simulationsergebnisse!$AH$87,Simulationsergebnisse!$AH$52)</f>
        <v>0</v>
      </c>
      <c r="P65" s="2"/>
      <c r="Q65" s="36" t="s">
        <v>43</v>
      </c>
      <c r="R65" s="37" t="e">
        <f>AVERAGE(Simulationsergebnisse!#REF!,Simulationsergebnisse!#REF!,Simulationsergebnisse!#REF!,Simulationsergebnisse!#REF!,Simulationsergebnisse!#REF!,Simulationsergebnisse!$AI$188,Simulationsergebnisse!$AI$153,Simulationsergebnisse!$AI$118,Simulationsergebnisse!$AI$83,Simulationsergebnisse!$AI$48)</f>
        <v>#REF!</v>
      </c>
      <c r="S65" s="37" t="e">
        <f>AVERAGE(Simulationsergebnisse!#REF!,Simulationsergebnisse!#REF!,Simulationsergebnisse!#REF!,Simulationsergebnisse!#REF!,Simulationsergebnisse!#REF!,Simulationsergebnisse!$AI$190,Simulationsergebnisse!$AI$155,Simulationsergebnisse!$AI$120,Simulationsergebnisse!$AI$85,Simulationsergebnisse!$AI$50)</f>
        <v>#REF!</v>
      </c>
      <c r="T65" s="37" t="e">
        <f>AVERAGE(Simulationsergebnisse!#REF!,Simulationsergebnisse!#REF!,Simulationsergebnisse!#REF!,Simulationsergebnisse!#REF!,Simulationsergebnisse!#REF!,Simulationsergebnisse!$AI$192,Simulationsergebnisse!$AI$157,Simulationsergebnisse!$AI$122,Simulationsergebnisse!$AI$87,Simulationsergebnisse!$AI$52)</f>
        <v>#REF!</v>
      </c>
    </row>
    <row r="66" spans="1:16384" x14ac:dyDescent="0.25">
      <c r="A66"/>
      <c r="K66" s="2"/>
      <c r="P66" s="2"/>
      <c r="Q66" s="2"/>
    </row>
    <row r="67" spans="1:16384" x14ac:dyDescent="0.25">
      <c r="A6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6384" x14ac:dyDescent="0.25">
      <c r="A6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6384" x14ac:dyDescent="0.25">
      <c r="A69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6384" x14ac:dyDescent="0.25">
      <c r="A7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6384" x14ac:dyDescent="0.25">
      <c r="A7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6384" x14ac:dyDescent="0.25">
      <c r="A7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6384" x14ac:dyDescent="0.25">
      <c r="A73"/>
      <c r="K73" s="2"/>
    </row>
    <row r="74" spans="1:16384" x14ac:dyDescent="0.25">
      <c r="A74"/>
    </row>
    <row r="75" spans="1:16384" x14ac:dyDescent="0.25">
      <c r="B75" s="118" t="s">
        <v>32</v>
      </c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</row>
    <row r="76" spans="1:16384" s="27" customFormat="1" x14ac:dyDescent="0.25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16384" s="27" customFormat="1" x14ac:dyDescent="0.25">
      <c r="B77" s="20" t="s">
        <v>34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  <c r="AAB77" s="2"/>
      <c r="AAC77" s="2"/>
      <c r="AAD77" s="2"/>
      <c r="AAE77" s="2"/>
      <c r="AAF77" s="2"/>
      <c r="AAG77" s="2"/>
      <c r="AAH77" s="2"/>
      <c r="AAI77" s="2"/>
      <c r="AAJ77" s="2"/>
      <c r="AAK77" s="2"/>
      <c r="AAL77" s="2"/>
      <c r="AAM77" s="2"/>
      <c r="AAN77" s="2"/>
      <c r="AAO77" s="2"/>
      <c r="AAP77" s="2"/>
      <c r="AAQ77" s="2"/>
      <c r="AAR77" s="2"/>
      <c r="AAS77" s="2"/>
      <c r="AAT77" s="2"/>
      <c r="AAU77" s="2"/>
      <c r="AAV77" s="2"/>
      <c r="AAW77" s="2"/>
      <c r="AAX77" s="2"/>
      <c r="AAY77" s="2"/>
      <c r="AAZ77" s="2"/>
      <c r="ABA77" s="2"/>
      <c r="ABB77" s="2"/>
      <c r="ABC77" s="2"/>
      <c r="ABD77" s="2"/>
      <c r="ABE77" s="2"/>
      <c r="ABF77" s="2"/>
      <c r="ABG77" s="2"/>
      <c r="ABH77" s="2"/>
      <c r="ABI77" s="2"/>
      <c r="ABJ77" s="2"/>
      <c r="ABK77" s="2"/>
      <c r="ABL77" s="2"/>
      <c r="ABM77" s="2"/>
      <c r="ABN77" s="2"/>
      <c r="ABO77" s="2"/>
      <c r="ABP77" s="2"/>
      <c r="ABQ77" s="2"/>
      <c r="ABR77" s="2"/>
      <c r="ABS77" s="2"/>
      <c r="ABT77" s="2"/>
      <c r="ABU77" s="2"/>
      <c r="ABV77" s="2"/>
      <c r="ABW77" s="2"/>
      <c r="ABX77" s="2"/>
      <c r="ABY77" s="2"/>
      <c r="ABZ77" s="2"/>
      <c r="ACA77" s="2"/>
      <c r="ACB77" s="2"/>
      <c r="ACC77" s="2"/>
      <c r="ACD77" s="2"/>
      <c r="ACE77" s="2"/>
      <c r="ACF77" s="2"/>
      <c r="ACG77" s="2"/>
      <c r="ACH77" s="2"/>
      <c r="ACI77" s="2"/>
      <c r="ACJ77" s="2"/>
      <c r="ACK77" s="2"/>
      <c r="ACL77" s="2"/>
      <c r="ACM77" s="2"/>
      <c r="ACN77" s="2"/>
      <c r="ACO77" s="2"/>
      <c r="ACP77" s="2"/>
      <c r="ACQ77" s="2"/>
      <c r="ACR77" s="2"/>
      <c r="ACS77" s="2"/>
      <c r="ACT77" s="2"/>
      <c r="ACU77" s="2"/>
      <c r="ACV77" s="2"/>
      <c r="ACW77" s="2"/>
      <c r="ACX77" s="2"/>
      <c r="ACY77" s="2"/>
      <c r="ACZ77" s="2"/>
      <c r="ADA77" s="2"/>
      <c r="ADB77" s="2"/>
      <c r="ADC77" s="2"/>
      <c r="ADD77" s="2"/>
      <c r="ADE77" s="2"/>
      <c r="ADF77" s="2"/>
      <c r="ADG77" s="2"/>
      <c r="ADH77" s="2"/>
      <c r="ADI77" s="2"/>
      <c r="ADJ77" s="2"/>
      <c r="ADK77" s="2"/>
      <c r="ADL77" s="2"/>
      <c r="ADM77" s="2"/>
      <c r="ADN77" s="2"/>
      <c r="ADO77" s="2"/>
      <c r="ADP77" s="2"/>
      <c r="ADQ77" s="2"/>
      <c r="ADR77" s="2"/>
      <c r="ADS77" s="2"/>
      <c r="ADT77" s="2"/>
      <c r="ADU77" s="2"/>
      <c r="ADV77" s="2"/>
      <c r="ADW77" s="2"/>
      <c r="ADX77" s="2"/>
      <c r="ADY77" s="2"/>
      <c r="ADZ77" s="2"/>
      <c r="AEA77" s="2"/>
      <c r="AEB77" s="2"/>
      <c r="AEC77" s="2"/>
      <c r="AED77" s="2"/>
      <c r="AEE77" s="2"/>
      <c r="AEF77" s="2"/>
      <c r="AEG77" s="2"/>
      <c r="AEH77" s="2"/>
      <c r="AEI77" s="2"/>
      <c r="AEJ77" s="2"/>
      <c r="AEK77" s="2"/>
      <c r="AEL77" s="2"/>
      <c r="AEM77" s="2"/>
      <c r="AEN77" s="2"/>
      <c r="AEO77" s="2"/>
      <c r="AEP77" s="2"/>
      <c r="AEQ77" s="2"/>
      <c r="AER77" s="2"/>
      <c r="AES77" s="2"/>
      <c r="AET77" s="2"/>
      <c r="AEU77" s="2"/>
      <c r="AEV77" s="2"/>
      <c r="AEW77" s="2"/>
      <c r="AEX77" s="2"/>
      <c r="AEY77" s="2"/>
      <c r="AEZ77" s="2"/>
      <c r="AFA77" s="2"/>
      <c r="AFB77" s="2"/>
      <c r="AFC77" s="2"/>
      <c r="AFD77" s="2"/>
      <c r="AFE77" s="2"/>
      <c r="AFF77" s="2"/>
      <c r="AFG77" s="2"/>
      <c r="AFH77" s="2"/>
      <c r="AFI77" s="2"/>
      <c r="AFJ77" s="2"/>
      <c r="AFK77" s="2"/>
      <c r="AFL77" s="2"/>
      <c r="AFM77" s="2"/>
      <c r="AFN77" s="2"/>
      <c r="AFO77" s="2"/>
      <c r="AFP77" s="2"/>
      <c r="AFQ77" s="2"/>
      <c r="AFR77" s="2"/>
      <c r="AFS77" s="2"/>
      <c r="AFT77" s="2"/>
      <c r="AFU77" s="2"/>
      <c r="AFV77" s="2"/>
      <c r="AFW77" s="2"/>
      <c r="AFX77" s="2"/>
      <c r="AFY77" s="2"/>
      <c r="AFZ77" s="2"/>
      <c r="AGA77" s="2"/>
      <c r="AGB77" s="2"/>
      <c r="AGC77" s="2"/>
      <c r="AGD77" s="2"/>
      <c r="AGE77" s="2"/>
      <c r="AGF77" s="2"/>
      <c r="AGG77" s="2"/>
      <c r="AGH77" s="2"/>
      <c r="AGI77" s="2"/>
      <c r="AGJ77" s="2"/>
      <c r="AGK77" s="2"/>
      <c r="AGL77" s="2"/>
      <c r="AGM77" s="2"/>
      <c r="AGN77" s="2"/>
      <c r="AGO77" s="2"/>
      <c r="AGP77" s="2"/>
      <c r="AGQ77" s="2"/>
      <c r="AGR77" s="2"/>
      <c r="AGS77" s="2"/>
      <c r="AGT77" s="2"/>
      <c r="AGU77" s="2"/>
      <c r="AGV77" s="2"/>
      <c r="AGW77" s="2"/>
      <c r="AGX77" s="2"/>
      <c r="AGY77" s="2"/>
      <c r="AGZ77" s="2"/>
      <c r="AHA77" s="2"/>
      <c r="AHB77" s="2"/>
      <c r="AHC77" s="2"/>
      <c r="AHD77" s="2"/>
      <c r="AHE77" s="2"/>
      <c r="AHF77" s="2"/>
      <c r="AHG77" s="2"/>
      <c r="AHH77" s="2"/>
      <c r="AHI77" s="2"/>
      <c r="AHJ77" s="2"/>
      <c r="AHK77" s="2"/>
      <c r="AHL77" s="2"/>
      <c r="AHM77" s="2"/>
      <c r="AHN77" s="2"/>
      <c r="AHO77" s="2"/>
      <c r="AHP77" s="2"/>
      <c r="AHQ77" s="2"/>
      <c r="AHR77" s="2"/>
      <c r="AHS77" s="2"/>
      <c r="AHT77" s="2"/>
      <c r="AHU77" s="2"/>
      <c r="AHV77" s="2"/>
      <c r="AHW77" s="2"/>
      <c r="AHX77" s="2"/>
      <c r="AHY77" s="2"/>
      <c r="AHZ77" s="2"/>
      <c r="AIA77" s="2"/>
      <c r="AIB77" s="2"/>
      <c r="AIC77" s="2"/>
      <c r="AID77" s="2"/>
      <c r="AIE77" s="2"/>
      <c r="AIF77" s="2"/>
      <c r="AIG77" s="2"/>
      <c r="AIH77" s="2"/>
      <c r="AII77" s="2"/>
      <c r="AIJ77" s="2"/>
      <c r="AIK77" s="2"/>
      <c r="AIL77" s="2"/>
      <c r="AIM77" s="2"/>
      <c r="AIN77" s="2"/>
      <c r="AIO77" s="2"/>
      <c r="AIP77" s="2"/>
      <c r="AIQ77" s="2"/>
      <c r="AIR77" s="2"/>
      <c r="AIS77" s="2"/>
      <c r="AIT77" s="2"/>
      <c r="AIU77" s="2"/>
      <c r="AIV77" s="2"/>
      <c r="AIW77" s="2"/>
      <c r="AIX77" s="2"/>
      <c r="AIY77" s="2"/>
      <c r="AIZ77" s="2"/>
      <c r="AJA77" s="2"/>
      <c r="AJB77" s="2"/>
      <c r="AJC77" s="2"/>
      <c r="AJD77" s="2"/>
      <c r="AJE77" s="2"/>
      <c r="AJF77" s="2"/>
      <c r="AJG77" s="2"/>
      <c r="AJH77" s="2"/>
      <c r="AJI77" s="2"/>
      <c r="AJJ77" s="2"/>
      <c r="AJK77" s="2"/>
      <c r="AJL77" s="2"/>
      <c r="AJM77" s="2"/>
      <c r="AJN77" s="2"/>
      <c r="AJO77" s="2"/>
      <c r="AJP77" s="2"/>
      <c r="AJQ77" s="2"/>
      <c r="AJR77" s="2"/>
      <c r="AJS77" s="2"/>
      <c r="AJT77" s="2"/>
      <c r="AJU77" s="2"/>
      <c r="AJV77" s="2"/>
      <c r="AJW77" s="2"/>
      <c r="AJX77" s="2"/>
      <c r="AJY77" s="2"/>
      <c r="AJZ77" s="2"/>
      <c r="AKA77" s="2"/>
      <c r="AKB77" s="2"/>
      <c r="AKC77" s="2"/>
      <c r="AKD77" s="2"/>
      <c r="AKE77" s="2"/>
      <c r="AKF77" s="2"/>
      <c r="AKG77" s="2"/>
      <c r="AKH77" s="2"/>
      <c r="AKI77" s="2"/>
      <c r="AKJ77" s="2"/>
      <c r="AKK77" s="2"/>
      <c r="AKL77" s="2"/>
      <c r="AKM77" s="2"/>
      <c r="AKN77" s="2"/>
      <c r="AKO77" s="2"/>
      <c r="AKP77" s="2"/>
      <c r="AKQ77" s="2"/>
      <c r="AKR77" s="2"/>
      <c r="AKS77" s="2"/>
      <c r="AKT77" s="2"/>
      <c r="AKU77" s="2"/>
      <c r="AKV77" s="2"/>
      <c r="AKW77" s="2"/>
      <c r="AKX77" s="2"/>
      <c r="AKY77" s="2"/>
      <c r="AKZ77" s="2"/>
      <c r="ALA77" s="2"/>
      <c r="ALB77" s="2"/>
      <c r="ALC77" s="2"/>
      <c r="ALD77" s="2"/>
      <c r="ALE77" s="2"/>
      <c r="ALF77" s="2"/>
      <c r="ALG77" s="2"/>
      <c r="ALH77" s="2"/>
      <c r="ALI77" s="2"/>
      <c r="ALJ77" s="2"/>
      <c r="ALK77" s="2"/>
      <c r="ALL77" s="2"/>
      <c r="ALM77" s="2"/>
      <c r="ALN77" s="2"/>
      <c r="ALO77" s="2"/>
      <c r="ALP77" s="2"/>
      <c r="ALQ77" s="2"/>
      <c r="ALR77" s="2"/>
      <c r="ALS77" s="2"/>
      <c r="ALT77" s="2"/>
      <c r="ALU77" s="2"/>
      <c r="ALV77" s="2"/>
      <c r="ALW77" s="2"/>
      <c r="ALX77" s="2"/>
      <c r="ALY77" s="2"/>
      <c r="ALZ77" s="2"/>
      <c r="AMA77" s="2"/>
      <c r="AMB77" s="2"/>
      <c r="AMC77" s="2"/>
      <c r="AMD77" s="2"/>
      <c r="AME77" s="2"/>
      <c r="AMF77" s="2"/>
      <c r="AMG77" s="2"/>
      <c r="AMH77" s="2"/>
      <c r="AMI77" s="2"/>
      <c r="AMJ77" s="2"/>
      <c r="AMK77" s="2"/>
      <c r="AML77" s="2"/>
      <c r="AMM77" s="2"/>
      <c r="AMN77" s="2"/>
      <c r="AMO77" s="2"/>
      <c r="AMP77" s="2"/>
      <c r="AMQ77" s="2"/>
      <c r="AMR77" s="2"/>
      <c r="AMS77" s="2"/>
      <c r="AMT77" s="2"/>
      <c r="AMU77" s="2"/>
      <c r="AMV77" s="2"/>
      <c r="AMW77" s="2"/>
      <c r="AMX77" s="2"/>
      <c r="AMY77" s="2"/>
      <c r="AMZ77" s="2"/>
      <c r="ANA77" s="2"/>
      <c r="ANB77" s="2"/>
      <c r="ANC77" s="2"/>
      <c r="AND77" s="2"/>
      <c r="ANE77" s="2"/>
      <c r="ANF77" s="2"/>
      <c r="ANG77" s="2"/>
      <c r="ANH77" s="2"/>
      <c r="ANI77" s="2"/>
      <c r="ANJ77" s="2"/>
      <c r="ANK77" s="2"/>
      <c r="ANL77" s="2"/>
      <c r="ANM77" s="2"/>
      <c r="ANN77" s="2"/>
      <c r="ANO77" s="2"/>
      <c r="ANP77" s="2"/>
      <c r="ANQ77" s="2"/>
      <c r="ANR77" s="2"/>
      <c r="ANS77" s="2"/>
      <c r="ANT77" s="2"/>
      <c r="ANU77" s="2"/>
      <c r="ANV77" s="2"/>
      <c r="ANW77" s="2"/>
      <c r="ANX77" s="2"/>
      <c r="ANY77" s="2"/>
      <c r="ANZ77" s="2"/>
      <c r="AOA77" s="2"/>
      <c r="AOB77" s="2"/>
      <c r="AOC77" s="2"/>
      <c r="AOD77" s="2"/>
      <c r="AOE77" s="2"/>
      <c r="AOF77" s="2"/>
      <c r="AOG77" s="2"/>
      <c r="AOH77" s="2"/>
      <c r="AOI77" s="2"/>
      <c r="AOJ77" s="2"/>
      <c r="AOK77" s="2"/>
      <c r="AOL77" s="2"/>
      <c r="AOM77" s="2"/>
      <c r="AON77" s="2"/>
      <c r="AOO77" s="2"/>
      <c r="AOP77" s="2"/>
      <c r="AOQ77" s="2"/>
      <c r="AOR77" s="2"/>
      <c r="AOS77" s="2"/>
      <c r="AOT77" s="2"/>
      <c r="AOU77" s="2"/>
      <c r="AOV77" s="2"/>
      <c r="AOW77" s="2"/>
      <c r="AOX77" s="2"/>
      <c r="AOY77" s="2"/>
      <c r="AOZ77" s="2"/>
      <c r="APA77" s="2"/>
      <c r="APB77" s="2"/>
      <c r="APC77" s="2"/>
      <c r="APD77" s="2"/>
      <c r="APE77" s="2"/>
      <c r="APF77" s="2"/>
      <c r="APG77" s="2"/>
      <c r="APH77" s="2"/>
      <c r="API77" s="2"/>
      <c r="APJ77" s="2"/>
      <c r="APK77" s="2"/>
      <c r="APL77" s="2"/>
      <c r="APM77" s="2"/>
      <c r="APN77" s="2"/>
      <c r="APO77" s="2"/>
      <c r="APP77" s="2"/>
      <c r="APQ77" s="2"/>
      <c r="APR77" s="2"/>
      <c r="APS77" s="2"/>
      <c r="APT77" s="2"/>
      <c r="APU77" s="2"/>
      <c r="APV77" s="2"/>
      <c r="APW77" s="2"/>
      <c r="APX77" s="2"/>
      <c r="APY77" s="2"/>
      <c r="APZ77" s="2"/>
      <c r="AQA77" s="2"/>
      <c r="AQB77" s="2"/>
      <c r="AQC77" s="2"/>
      <c r="AQD77" s="2"/>
      <c r="AQE77" s="2"/>
      <c r="AQF77" s="2"/>
      <c r="AQG77" s="2"/>
      <c r="AQH77" s="2"/>
      <c r="AQI77" s="2"/>
      <c r="AQJ77" s="2"/>
      <c r="AQK77" s="2"/>
      <c r="AQL77" s="2"/>
      <c r="AQM77" s="2"/>
      <c r="AQN77" s="2"/>
      <c r="AQO77" s="2"/>
      <c r="AQP77" s="2"/>
      <c r="AQQ77" s="2"/>
      <c r="AQR77" s="2"/>
      <c r="AQS77" s="2"/>
      <c r="AQT77" s="2"/>
      <c r="AQU77" s="2"/>
      <c r="AQV77" s="2"/>
      <c r="AQW77" s="2"/>
      <c r="AQX77" s="2"/>
      <c r="AQY77" s="2"/>
      <c r="AQZ77" s="2"/>
      <c r="ARA77" s="2"/>
      <c r="ARB77" s="2"/>
      <c r="ARC77" s="2"/>
      <c r="ARD77" s="2"/>
      <c r="ARE77" s="2"/>
      <c r="ARF77" s="2"/>
      <c r="ARG77" s="2"/>
      <c r="ARH77" s="2"/>
      <c r="ARI77" s="2"/>
      <c r="ARJ77" s="2"/>
      <c r="ARK77" s="2"/>
      <c r="ARL77" s="2"/>
      <c r="ARM77" s="2"/>
      <c r="ARN77" s="2"/>
      <c r="ARO77" s="2"/>
      <c r="ARP77" s="2"/>
      <c r="ARQ77" s="2"/>
      <c r="ARR77" s="2"/>
      <c r="ARS77" s="2"/>
      <c r="ART77" s="2"/>
      <c r="ARU77" s="2"/>
      <c r="ARV77" s="2"/>
      <c r="ARW77" s="2"/>
      <c r="ARX77" s="2"/>
      <c r="ARY77" s="2"/>
      <c r="ARZ77" s="2"/>
      <c r="ASA77" s="2"/>
      <c r="ASB77" s="2"/>
      <c r="ASC77" s="2"/>
      <c r="ASD77" s="2"/>
      <c r="ASE77" s="2"/>
      <c r="ASF77" s="2"/>
      <c r="ASG77" s="2"/>
      <c r="ASH77" s="2"/>
      <c r="ASI77" s="2"/>
      <c r="ASJ77" s="2"/>
      <c r="ASK77" s="2"/>
      <c r="ASL77" s="2"/>
      <c r="ASM77" s="2"/>
      <c r="ASN77" s="2"/>
      <c r="ASO77" s="2"/>
      <c r="ASP77" s="2"/>
      <c r="ASQ77" s="2"/>
      <c r="ASR77" s="2"/>
      <c r="ASS77" s="2"/>
      <c r="AST77" s="2"/>
      <c r="ASU77" s="2"/>
      <c r="ASV77" s="2"/>
      <c r="ASW77" s="2"/>
      <c r="ASX77" s="2"/>
      <c r="ASY77" s="2"/>
      <c r="ASZ77" s="2"/>
      <c r="ATA77" s="2"/>
      <c r="ATB77" s="2"/>
      <c r="ATC77" s="2"/>
      <c r="ATD77" s="2"/>
      <c r="ATE77" s="2"/>
      <c r="ATF77" s="2"/>
      <c r="ATG77" s="2"/>
      <c r="ATH77" s="2"/>
      <c r="ATI77" s="2"/>
      <c r="ATJ77" s="2"/>
      <c r="ATK77" s="2"/>
      <c r="ATL77" s="2"/>
      <c r="ATM77" s="2"/>
      <c r="ATN77" s="2"/>
      <c r="ATO77" s="2"/>
      <c r="ATP77" s="2"/>
      <c r="ATQ77" s="2"/>
      <c r="ATR77" s="2"/>
      <c r="ATS77" s="2"/>
      <c r="ATT77" s="2"/>
      <c r="ATU77" s="2"/>
      <c r="ATV77" s="2"/>
      <c r="ATW77" s="2"/>
      <c r="ATX77" s="2"/>
      <c r="ATY77" s="2"/>
      <c r="ATZ77" s="2"/>
      <c r="AUA77" s="2"/>
      <c r="AUB77" s="2"/>
      <c r="AUC77" s="2"/>
      <c r="AUD77" s="2"/>
      <c r="AUE77" s="2"/>
      <c r="AUF77" s="2"/>
      <c r="AUG77" s="2"/>
      <c r="AUH77" s="2"/>
      <c r="AUI77" s="2"/>
      <c r="AUJ77" s="2"/>
      <c r="AUK77" s="2"/>
      <c r="AUL77" s="2"/>
      <c r="AUM77" s="2"/>
      <c r="AUN77" s="2"/>
      <c r="AUO77" s="2"/>
      <c r="AUP77" s="2"/>
      <c r="AUQ77" s="2"/>
      <c r="AUR77" s="2"/>
      <c r="AUS77" s="2"/>
      <c r="AUT77" s="2"/>
      <c r="AUU77" s="2"/>
      <c r="AUV77" s="2"/>
      <c r="AUW77" s="2"/>
      <c r="AUX77" s="2"/>
      <c r="AUY77" s="2"/>
      <c r="AUZ77" s="2"/>
      <c r="AVA77" s="2"/>
      <c r="AVB77" s="2"/>
      <c r="AVC77" s="2"/>
      <c r="AVD77" s="2"/>
      <c r="AVE77" s="2"/>
      <c r="AVF77" s="2"/>
      <c r="AVG77" s="2"/>
      <c r="AVH77" s="2"/>
      <c r="AVI77" s="2"/>
      <c r="AVJ77" s="2"/>
      <c r="AVK77" s="2"/>
      <c r="AVL77" s="2"/>
      <c r="AVM77" s="2"/>
      <c r="AVN77" s="2"/>
      <c r="AVO77" s="2"/>
      <c r="AVP77" s="2"/>
      <c r="AVQ77" s="2"/>
      <c r="AVR77" s="2"/>
      <c r="AVS77" s="2"/>
      <c r="AVT77" s="2"/>
      <c r="AVU77" s="2"/>
      <c r="AVV77" s="2"/>
      <c r="AVW77" s="2"/>
      <c r="AVX77" s="2"/>
      <c r="AVY77" s="2"/>
      <c r="AVZ77" s="2"/>
      <c r="AWA77" s="2"/>
      <c r="AWB77" s="2"/>
      <c r="AWC77" s="2"/>
      <c r="AWD77" s="2"/>
      <c r="AWE77" s="2"/>
      <c r="AWF77" s="2"/>
      <c r="AWG77" s="2"/>
      <c r="AWH77" s="2"/>
      <c r="AWI77" s="2"/>
      <c r="AWJ77" s="2"/>
      <c r="AWK77" s="2"/>
      <c r="AWL77" s="2"/>
      <c r="AWM77" s="2"/>
      <c r="AWN77" s="2"/>
      <c r="AWO77" s="2"/>
      <c r="AWP77" s="2"/>
      <c r="AWQ77" s="2"/>
      <c r="AWR77" s="2"/>
      <c r="AWS77" s="2"/>
      <c r="AWT77" s="2"/>
      <c r="AWU77" s="2"/>
      <c r="AWV77" s="2"/>
      <c r="AWW77" s="2"/>
      <c r="AWX77" s="2"/>
      <c r="AWY77" s="2"/>
      <c r="AWZ77" s="2"/>
      <c r="AXA77" s="2"/>
      <c r="AXB77" s="2"/>
      <c r="AXC77" s="2"/>
      <c r="AXD77" s="2"/>
      <c r="AXE77" s="2"/>
      <c r="AXF77" s="2"/>
      <c r="AXG77" s="2"/>
      <c r="AXH77" s="2"/>
      <c r="AXI77" s="2"/>
      <c r="AXJ77" s="2"/>
      <c r="AXK77" s="2"/>
      <c r="AXL77" s="2"/>
      <c r="AXM77" s="2"/>
      <c r="AXN77" s="2"/>
      <c r="AXO77" s="2"/>
      <c r="AXP77" s="2"/>
      <c r="AXQ77" s="2"/>
      <c r="AXR77" s="2"/>
      <c r="AXS77" s="2"/>
      <c r="AXT77" s="2"/>
      <c r="AXU77" s="2"/>
      <c r="AXV77" s="2"/>
      <c r="AXW77" s="2"/>
      <c r="AXX77" s="2"/>
      <c r="AXY77" s="2"/>
      <c r="AXZ77" s="2"/>
      <c r="AYA77" s="2"/>
      <c r="AYB77" s="2"/>
      <c r="AYC77" s="2"/>
      <c r="AYD77" s="2"/>
      <c r="AYE77" s="2"/>
      <c r="AYF77" s="2"/>
      <c r="AYG77" s="2"/>
      <c r="AYH77" s="2"/>
      <c r="AYI77" s="2"/>
      <c r="AYJ77" s="2"/>
      <c r="AYK77" s="2"/>
      <c r="AYL77" s="2"/>
      <c r="AYM77" s="2"/>
      <c r="AYN77" s="2"/>
      <c r="AYO77" s="2"/>
      <c r="AYP77" s="2"/>
      <c r="AYQ77" s="2"/>
      <c r="AYR77" s="2"/>
      <c r="AYS77" s="2"/>
      <c r="AYT77" s="2"/>
      <c r="AYU77" s="2"/>
      <c r="AYV77" s="2"/>
      <c r="AYW77" s="2"/>
      <c r="AYX77" s="2"/>
      <c r="AYY77" s="2"/>
      <c r="AYZ77" s="2"/>
      <c r="AZA77" s="2"/>
      <c r="AZB77" s="2"/>
      <c r="AZC77" s="2"/>
      <c r="AZD77" s="2"/>
      <c r="AZE77" s="2"/>
      <c r="AZF77" s="2"/>
      <c r="AZG77" s="2"/>
      <c r="AZH77" s="2"/>
      <c r="AZI77" s="2"/>
      <c r="AZJ77" s="2"/>
      <c r="AZK77" s="2"/>
      <c r="AZL77" s="2"/>
      <c r="AZM77" s="2"/>
      <c r="AZN77" s="2"/>
      <c r="AZO77" s="2"/>
      <c r="AZP77" s="2"/>
      <c r="AZQ77" s="2"/>
      <c r="AZR77" s="2"/>
      <c r="AZS77" s="2"/>
      <c r="AZT77" s="2"/>
      <c r="AZU77" s="2"/>
      <c r="AZV77" s="2"/>
      <c r="AZW77" s="2"/>
      <c r="AZX77" s="2"/>
      <c r="AZY77" s="2"/>
      <c r="AZZ77" s="2"/>
      <c r="BAA77" s="2"/>
      <c r="BAB77" s="2"/>
      <c r="BAC77" s="2"/>
      <c r="BAD77" s="2"/>
      <c r="BAE77" s="2"/>
      <c r="BAF77" s="2"/>
      <c r="BAG77" s="2"/>
      <c r="BAH77" s="2"/>
      <c r="BAI77" s="2"/>
      <c r="BAJ77" s="2"/>
      <c r="BAK77" s="2"/>
      <c r="BAL77" s="2"/>
      <c r="BAM77" s="2"/>
      <c r="BAN77" s="2"/>
      <c r="BAO77" s="2"/>
      <c r="BAP77" s="2"/>
      <c r="BAQ77" s="2"/>
      <c r="BAR77" s="2"/>
      <c r="BAS77" s="2"/>
      <c r="BAT77" s="2"/>
      <c r="BAU77" s="2"/>
      <c r="BAV77" s="2"/>
      <c r="BAW77" s="2"/>
      <c r="BAX77" s="2"/>
      <c r="BAY77" s="2"/>
      <c r="BAZ77" s="2"/>
      <c r="BBA77" s="2"/>
      <c r="BBB77" s="2"/>
      <c r="BBC77" s="2"/>
      <c r="BBD77" s="2"/>
      <c r="BBE77" s="2"/>
      <c r="BBF77" s="2"/>
      <c r="BBG77" s="2"/>
      <c r="BBH77" s="2"/>
      <c r="BBI77" s="2"/>
      <c r="BBJ77" s="2"/>
      <c r="BBK77" s="2"/>
      <c r="BBL77" s="2"/>
      <c r="BBM77" s="2"/>
      <c r="BBN77" s="2"/>
      <c r="BBO77" s="2"/>
      <c r="BBP77" s="2"/>
      <c r="BBQ77" s="2"/>
      <c r="BBR77" s="2"/>
      <c r="BBS77" s="2"/>
      <c r="BBT77" s="2"/>
      <c r="BBU77" s="2"/>
      <c r="BBV77" s="2"/>
      <c r="BBW77" s="2"/>
      <c r="BBX77" s="2"/>
      <c r="BBY77" s="2"/>
      <c r="BBZ77" s="2"/>
      <c r="BCA77" s="2"/>
      <c r="BCB77" s="2"/>
      <c r="BCC77" s="2"/>
      <c r="BCD77" s="2"/>
      <c r="BCE77" s="2"/>
      <c r="BCF77" s="2"/>
      <c r="BCG77" s="2"/>
      <c r="BCH77" s="2"/>
      <c r="BCI77" s="2"/>
      <c r="BCJ77" s="2"/>
      <c r="BCK77" s="2"/>
      <c r="BCL77" s="2"/>
      <c r="BCM77" s="2"/>
      <c r="BCN77" s="2"/>
      <c r="BCO77" s="2"/>
      <c r="BCP77" s="2"/>
      <c r="BCQ77" s="2"/>
      <c r="BCR77" s="2"/>
      <c r="BCS77" s="2"/>
      <c r="BCT77" s="2"/>
      <c r="BCU77" s="2"/>
      <c r="BCV77" s="2"/>
      <c r="BCW77" s="2"/>
      <c r="BCX77" s="2"/>
      <c r="BCY77" s="2"/>
      <c r="BCZ77" s="2"/>
      <c r="BDA77" s="2"/>
      <c r="BDB77" s="2"/>
      <c r="BDC77" s="2"/>
      <c r="BDD77" s="2"/>
      <c r="BDE77" s="2"/>
      <c r="BDF77" s="2"/>
      <c r="BDG77" s="2"/>
      <c r="BDH77" s="2"/>
      <c r="BDI77" s="2"/>
      <c r="BDJ77" s="2"/>
      <c r="BDK77" s="2"/>
      <c r="BDL77" s="2"/>
      <c r="BDM77" s="2"/>
      <c r="BDN77" s="2"/>
      <c r="BDO77" s="2"/>
      <c r="BDP77" s="2"/>
      <c r="BDQ77" s="2"/>
      <c r="BDR77" s="2"/>
      <c r="BDS77" s="2"/>
      <c r="BDT77" s="2"/>
      <c r="BDU77" s="2"/>
      <c r="BDV77" s="2"/>
      <c r="BDW77" s="2"/>
      <c r="BDX77" s="2"/>
      <c r="BDY77" s="2"/>
      <c r="BDZ77" s="2"/>
      <c r="BEA77" s="2"/>
      <c r="BEB77" s="2"/>
      <c r="BEC77" s="2"/>
      <c r="BED77" s="2"/>
      <c r="BEE77" s="2"/>
      <c r="BEF77" s="2"/>
      <c r="BEG77" s="2"/>
      <c r="BEH77" s="2"/>
      <c r="BEI77" s="2"/>
      <c r="BEJ77" s="2"/>
      <c r="BEK77" s="2"/>
      <c r="BEL77" s="2"/>
      <c r="BEM77" s="2"/>
      <c r="BEN77" s="2"/>
      <c r="BEO77" s="2"/>
      <c r="BEP77" s="2"/>
      <c r="BEQ77" s="2"/>
      <c r="BER77" s="2"/>
      <c r="BES77" s="2"/>
      <c r="BET77" s="2"/>
      <c r="BEU77" s="2"/>
      <c r="BEV77" s="2"/>
      <c r="BEW77" s="2"/>
      <c r="BEX77" s="2"/>
      <c r="BEY77" s="2"/>
      <c r="BEZ77" s="2"/>
      <c r="BFA77" s="2"/>
      <c r="BFB77" s="2"/>
      <c r="BFC77" s="2"/>
      <c r="BFD77" s="2"/>
      <c r="BFE77" s="2"/>
      <c r="BFF77" s="2"/>
      <c r="BFG77" s="2"/>
      <c r="BFH77" s="2"/>
      <c r="BFI77" s="2"/>
      <c r="BFJ77" s="2"/>
      <c r="BFK77" s="2"/>
      <c r="BFL77" s="2"/>
      <c r="BFM77" s="2"/>
      <c r="BFN77" s="2"/>
      <c r="BFO77" s="2"/>
      <c r="BFP77" s="2"/>
      <c r="BFQ77" s="2"/>
      <c r="BFR77" s="2"/>
      <c r="BFS77" s="2"/>
      <c r="BFT77" s="2"/>
      <c r="BFU77" s="2"/>
      <c r="BFV77" s="2"/>
      <c r="BFW77" s="2"/>
      <c r="BFX77" s="2"/>
      <c r="BFY77" s="2"/>
      <c r="BFZ77" s="2"/>
      <c r="BGA77" s="2"/>
      <c r="BGB77" s="2"/>
      <c r="BGC77" s="2"/>
      <c r="BGD77" s="2"/>
      <c r="BGE77" s="2"/>
      <c r="BGF77" s="2"/>
      <c r="BGG77" s="2"/>
      <c r="BGH77" s="2"/>
      <c r="BGI77" s="2"/>
      <c r="BGJ77" s="2"/>
      <c r="BGK77" s="2"/>
      <c r="BGL77" s="2"/>
      <c r="BGM77" s="2"/>
      <c r="BGN77" s="2"/>
      <c r="BGO77" s="2"/>
      <c r="BGP77" s="2"/>
      <c r="BGQ77" s="2"/>
      <c r="BGR77" s="2"/>
      <c r="BGS77" s="2"/>
      <c r="BGT77" s="2"/>
      <c r="BGU77" s="2"/>
      <c r="BGV77" s="2"/>
      <c r="BGW77" s="2"/>
      <c r="BGX77" s="2"/>
      <c r="BGY77" s="2"/>
      <c r="BGZ77" s="2"/>
      <c r="BHA77" s="2"/>
      <c r="BHB77" s="2"/>
      <c r="BHC77" s="2"/>
      <c r="BHD77" s="2"/>
      <c r="BHE77" s="2"/>
      <c r="BHF77" s="2"/>
      <c r="BHG77" s="2"/>
      <c r="BHH77" s="2"/>
      <c r="BHI77" s="2"/>
      <c r="BHJ77" s="2"/>
      <c r="BHK77" s="2"/>
      <c r="BHL77" s="2"/>
      <c r="BHM77" s="2"/>
      <c r="BHN77" s="2"/>
      <c r="BHO77" s="2"/>
      <c r="BHP77" s="2"/>
      <c r="BHQ77" s="2"/>
      <c r="BHR77" s="2"/>
      <c r="BHS77" s="2"/>
      <c r="BHT77" s="2"/>
      <c r="BHU77" s="2"/>
      <c r="BHV77" s="2"/>
      <c r="BHW77" s="2"/>
      <c r="BHX77" s="2"/>
      <c r="BHY77" s="2"/>
      <c r="BHZ77" s="2"/>
      <c r="BIA77" s="2"/>
      <c r="BIB77" s="2"/>
      <c r="BIC77" s="2"/>
      <c r="BID77" s="2"/>
      <c r="BIE77" s="2"/>
      <c r="BIF77" s="2"/>
      <c r="BIG77" s="2"/>
      <c r="BIH77" s="2"/>
      <c r="BII77" s="2"/>
      <c r="BIJ77" s="2"/>
      <c r="BIK77" s="2"/>
      <c r="BIL77" s="2"/>
      <c r="BIM77" s="2"/>
      <c r="BIN77" s="2"/>
      <c r="BIO77" s="2"/>
      <c r="BIP77" s="2"/>
      <c r="BIQ77" s="2"/>
      <c r="BIR77" s="2"/>
      <c r="BIS77" s="2"/>
      <c r="BIT77" s="2"/>
      <c r="BIU77" s="2"/>
      <c r="BIV77" s="2"/>
      <c r="BIW77" s="2"/>
      <c r="BIX77" s="2"/>
      <c r="BIY77" s="2"/>
      <c r="BIZ77" s="2"/>
      <c r="BJA77" s="2"/>
      <c r="BJB77" s="2"/>
      <c r="BJC77" s="2"/>
      <c r="BJD77" s="2"/>
      <c r="BJE77" s="2"/>
      <c r="BJF77" s="2"/>
      <c r="BJG77" s="2"/>
      <c r="BJH77" s="2"/>
      <c r="BJI77" s="2"/>
      <c r="BJJ77" s="2"/>
      <c r="BJK77" s="2"/>
      <c r="BJL77" s="2"/>
      <c r="BJM77" s="2"/>
      <c r="BJN77" s="2"/>
      <c r="BJO77" s="2"/>
      <c r="BJP77" s="2"/>
      <c r="BJQ77" s="2"/>
      <c r="BJR77" s="2"/>
      <c r="BJS77" s="2"/>
      <c r="BJT77" s="2"/>
      <c r="BJU77" s="2"/>
      <c r="BJV77" s="2"/>
      <c r="BJW77" s="2"/>
      <c r="BJX77" s="2"/>
      <c r="BJY77" s="2"/>
      <c r="BJZ77" s="2"/>
      <c r="BKA77" s="2"/>
      <c r="BKB77" s="2"/>
      <c r="BKC77" s="2"/>
      <c r="BKD77" s="2"/>
      <c r="BKE77" s="2"/>
      <c r="BKF77" s="2"/>
      <c r="BKG77" s="2"/>
      <c r="BKH77" s="2"/>
      <c r="BKI77" s="2"/>
      <c r="BKJ77" s="2"/>
      <c r="BKK77" s="2"/>
      <c r="BKL77" s="2"/>
      <c r="BKM77" s="2"/>
      <c r="BKN77" s="2"/>
      <c r="BKO77" s="2"/>
      <c r="BKP77" s="2"/>
      <c r="BKQ77" s="2"/>
      <c r="BKR77" s="2"/>
      <c r="BKS77" s="2"/>
      <c r="BKT77" s="2"/>
      <c r="BKU77" s="2"/>
      <c r="BKV77" s="2"/>
      <c r="BKW77" s="2"/>
      <c r="BKX77" s="2"/>
      <c r="BKY77" s="2"/>
      <c r="BKZ77" s="2"/>
      <c r="BLA77" s="2"/>
      <c r="BLB77" s="2"/>
      <c r="BLC77" s="2"/>
      <c r="BLD77" s="2"/>
      <c r="BLE77" s="2"/>
      <c r="BLF77" s="2"/>
      <c r="BLG77" s="2"/>
      <c r="BLH77" s="2"/>
      <c r="BLI77" s="2"/>
      <c r="BLJ77" s="2"/>
      <c r="BLK77" s="2"/>
      <c r="BLL77" s="2"/>
      <c r="BLM77" s="2"/>
      <c r="BLN77" s="2"/>
      <c r="BLO77" s="2"/>
      <c r="BLP77" s="2"/>
      <c r="BLQ77" s="2"/>
      <c r="BLR77" s="2"/>
      <c r="BLS77" s="2"/>
      <c r="BLT77" s="2"/>
      <c r="BLU77" s="2"/>
      <c r="BLV77" s="2"/>
      <c r="BLW77" s="2"/>
      <c r="BLX77" s="2"/>
      <c r="BLY77" s="2"/>
      <c r="BLZ77" s="2"/>
      <c r="BMA77" s="2"/>
      <c r="BMB77" s="2"/>
      <c r="BMC77" s="2"/>
      <c r="BMD77" s="2"/>
      <c r="BME77" s="2"/>
      <c r="BMF77" s="2"/>
      <c r="BMG77" s="2"/>
      <c r="BMH77" s="2"/>
      <c r="BMI77" s="2"/>
      <c r="BMJ77" s="2"/>
      <c r="BMK77" s="2"/>
      <c r="BML77" s="2"/>
      <c r="BMM77" s="2"/>
      <c r="BMN77" s="2"/>
      <c r="BMO77" s="2"/>
      <c r="BMP77" s="2"/>
      <c r="BMQ77" s="2"/>
      <c r="BMR77" s="2"/>
      <c r="BMS77" s="2"/>
      <c r="BMT77" s="2"/>
      <c r="BMU77" s="2"/>
      <c r="BMV77" s="2"/>
      <c r="BMW77" s="2"/>
      <c r="BMX77" s="2"/>
      <c r="BMY77" s="2"/>
      <c r="BMZ77" s="2"/>
      <c r="BNA77" s="2"/>
      <c r="BNB77" s="2"/>
      <c r="BNC77" s="2"/>
      <c r="BND77" s="2"/>
      <c r="BNE77" s="2"/>
      <c r="BNF77" s="2"/>
      <c r="BNG77" s="2"/>
      <c r="BNH77" s="2"/>
      <c r="BNI77" s="2"/>
      <c r="BNJ77" s="2"/>
      <c r="BNK77" s="2"/>
      <c r="BNL77" s="2"/>
      <c r="BNM77" s="2"/>
      <c r="BNN77" s="2"/>
      <c r="BNO77" s="2"/>
      <c r="BNP77" s="2"/>
      <c r="BNQ77" s="2"/>
      <c r="BNR77" s="2"/>
      <c r="BNS77" s="2"/>
      <c r="BNT77" s="2"/>
      <c r="BNU77" s="2"/>
      <c r="BNV77" s="2"/>
      <c r="BNW77" s="2"/>
      <c r="BNX77" s="2"/>
      <c r="BNY77" s="2"/>
      <c r="BNZ77" s="2"/>
      <c r="BOA77" s="2"/>
      <c r="BOB77" s="2"/>
      <c r="BOC77" s="2"/>
      <c r="BOD77" s="2"/>
      <c r="BOE77" s="2"/>
      <c r="BOF77" s="2"/>
      <c r="BOG77" s="2"/>
      <c r="BOH77" s="2"/>
      <c r="BOI77" s="2"/>
      <c r="BOJ77" s="2"/>
      <c r="BOK77" s="2"/>
      <c r="BOL77" s="2"/>
      <c r="BOM77" s="2"/>
      <c r="BON77" s="2"/>
      <c r="BOO77" s="2"/>
      <c r="BOP77" s="2"/>
      <c r="BOQ77" s="2"/>
      <c r="BOR77" s="2"/>
      <c r="BOS77" s="2"/>
      <c r="BOT77" s="2"/>
      <c r="BOU77" s="2"/>
      <c r="BOV77" s="2"/>
      <c r="BOW77" s="2"/>
      <c r="BOX77" s="2"/>
      <c r="BOY77" s="2"/>
      <c r="BOZ77" s="2"/>
      <c r="BPA77" s="2"/>
      <c r="BPB77" s="2"/>
      <c r="BPC77" s="2"/>
      <c r="BPD77" s="2"/>
      <c r="BPE77" s="2"/>
      <c r="BPF77" s="2"/>
      <c r="BPG77" s="2"/>
      <c r="BPH77" s="2"/>
      <c r="BPI77" s="2"/>
      <c r="BPJ77" s="2"/>
      <c r="BPK77" s="2"/>
      <c r="BPL77" s="2"/>
      <c r="BPM77" s="2"/>
      <c r="BPN77" s="2"/>
      <c r="BPO77" s="2"/>
      <c r="BPP77" s="2"/>
      <c r="BPQ77" s="2"/>
      <c r="BPR77" s="2"/>
      <c r="BPS77" s="2"/>
      <c r="BPT77" s="2"/>
      <c r="BPU77" s="2"/>
      <c r="BPV77" s="2"/>
      <c r="BPW77" s="2"/>
      <c r="BPX77" s="2"/>
      <c r="BPY77" s="2"/>
      <c r="BPZ77" s="2"/>
      <c r="BQA77" s="2"/>
      <c r="BQB77" s="2"/>
      <c r="BQC77" s="2"/>
      <c r="BQD77" s="2"/>
      <c r="BQE77" s="2"/>
      <c r="BQF77" s="2"/>
      <c r="BQG77" s="2"/>
      <c r="BQH77" s="2"/>
      <c r="BQI77" s="2"/>
      <c r="BQJ77" s="2"/>
      <c r="BQK77" s="2"/>
      <c r="BQL77" s="2"/>
      <c r="BQM77" s="2"/>
      <c r="BQN77" s="2"/>
      <c r="BQO77" s="2"/>
      <c r="BQP77" s="2"/>
      <c r="BQQ77" s="2"/>
      <c r="BQR77" s="2"/>
      <c r="BQS77" s="2"/>
      <c r="BQT77" s="2"/>
      <c r="BQU77" s="2"/>
      <c r="BQV77" s="2"/>
      <c r="BQW77" s="2"/>
      <c r="BQX77" s="2"/>
      <c r="BQY77" s="2"/>
      <c r="BQZ77" s="2"/>
      <c r="BRA77" s="2"/>
      <c r="BRB77" s="2"/>
      <c r="BRC77" s="2"/>
      <c r="BRD77" s="2"/>
      <c r="BRE77" s="2"/>
      <c r="BRF77" s="2"/>
      <c r="BRG77" s="2"/>
      <c r="BRH77" s="2"/>
      <c r="BRI77" s="2"/>
      <c r="BRJ77" s="2"/>
      <c r="BRK77" s="2"/>
      <c r="BRL77" s="2"/>
      <c r="BRM77" s="2"/>
      <c r="BRN77" s="2"/>
      <c r="BRO77" s="2"/>
      <c r="BRP77" s="2"/>
      <c r="BRQ77" s="2"/>
      <c r="BRR77" s="2"/>
      <c r="BRS77" s="2"/>
      <c r="BRT77" s="2"/>
      <c r="BRU77" s="2"/>
      <c r="BRV77" s="2"/>
      <c r="BRW77" s="2"/>
      <c r="BRX77" s="2"/>
      <c r="BRY77" s="2"/>
      <c r="BRZ77" s="2"/>
      <c r="BSA77" s="2"/>
      <c r="BSB77" s="2"/>
      <c r="BSC77" s="2"/>
      <c r="BSD77" s="2"/>
      <c r="BSE77" s="2"/>
      <c r="BSF77" s="2"/>
      <c r="BSG77" s="2"/>
      <c r="BSH77" s="2"/>
      <c r="BSI77" s="2"/>
      <c r="BSJ77" s="2"/>
      <c r="BSK77" s="2"/>
      <c r="BSL77" s="2"/>
      <c r="BSM77" s="2"/>
      <c r="BSN77" s="2"/>
      <c r="BSO77" s="2"/>
      <c r="BSP77" s="2"/>
      <c r="BSQ77" s="2"/>
      <c r="BSR77" s="2"/>
      <c r="BSS77" s="2"/>
      <c r="BST77" s="2"/>
      <c r="BSU77" s="2"/>
      <c r="BSV77" s="2"/>
      <c r="BSW77" s="2"/>
      <c r="BSX77" s="2"/>
      <c r="BSY77" s="2"/>
      <c r="BSZ77" s="2"/>
      <c r="BTA77" s="2"/>
      <c r="BTB77" s="2"/>
      <c r="BTC77" s="2"/>
      <c r="BTD77" s="2"/>
      <c r="BTE77" s="2"/>
      <c r="BTF77" s="2"/>
      <c r="BTG77" s="2"/>
      <c r="BTH77" s="2"/>
      <c r="BTI77" s="2"/>
      <c r="BTJ77" s="2"/>
      <c r="BTK77" s="2"/>
      <c r="BTL77" s="2"/>
      <c r="BTM77" s="2"/>
      <c r="BTN77" s="2"/>
      <c r="BTO77" s="2"/>
      <c r="BTP77" s="2"/>
      <c r="BTQ77" s="2"/>
      <c r="BTR77" s="2"/>
      <c r="BTS77" s="2"/>
      <c r="BTT77" s="2"/>
      <c r="BTU77" s="2"/>
      <c r="BTV77" s="2"/>
      <c r="BTW77" s="2"/>
      <c r="BTX77" s="2"/>
      <c r="BTY77" s="2"/>
      <c r="BTZ77" s="2"/>
      <c r="BUA77" s="2"/>
      <c r="BUB77" s="2"/>
      <c r="BUC77" s="2"/>
      <c r="BUD77" s="2"/>
      <c r="BUE77" s="2"/>
      <c r="BUF77" s="2"/>
      <c r="BUG77" s="2"/>
      <c r="BUH77" s="2"/>
      <c r="BUI77" s="2"/>
      <c r="BUJ77" s="2"/>
      <c r="BUK77" s="2"/>
      <c r="BUL77" s="2"/>
      <c r="BUM77" s="2"/>
      <c r="BUN77" s="2"/>
      <c r="BUO77" s="2"/>
      <c r="BUP77" s="2"/>
      <c r="BUQ77" s="2"/>
      <c r="BUR77" s="2"/>
      <c r="BUS77" s="2"/>
      <c r="BUT77" s="2"/>
      <c r="BUU77" s="2"/>
      <c r="BUV77" s="2"/>
      <c r="BUW77" s="2"/>
      <c r="BUX77" s="2"/>
      <c r="BUY77" s="2"/>
      <c r="BUZ77" s="2"/>
      <c r="BVA77" s="2"/>
      <c r="BVB77" s="2"/>
      <c r="BVC77" s="2"/>
      <c r="BVD77" s="2"/>
      <c r="BVE77" s="2"/>
      <c r="BVF77" s="2"/>
      <c r="BVG77" s="2"/>
      <c r="BVH77" s="2"/>
      <c r="BVI77" s="2"/>
      <c r="BVJ77" s="2"/>
      <c r="BVK77" s="2"/>
      <c r="BVL77" s="2"/>
      <c r="BVM77" s="2"/>
      <c r="BVN77" s="2"/>
      <c r="BVO77" s="2"/>
      <c r="BVP77" s="2"/>
      <c r="BVQ77" s="2"/>
      <c r="BVR77" s="2"/>
      <c r="BVS77" s="2"/>
      <c r="BVT77" s="2"/>
      <c r="BVU77" s="2"/>
      <c r="BVV77" s="2"/>
      <c r="BVW77" s="2"/>
      <c r="BVX77" s="2"/>
      <c r="BVY77" s="2"/>
      <c r="BVZ77" s="2"/>
      <c r="BWA77" s="2"/>
      <c r="BWB77" s="2"/>
      <c r="BWC77" s="2"/>
      <c r="BWD77" s="2"/>
      <c r="BWE77" s="2"/>
      <c r="BWF77" s="2"/>
      <c r="BWG77" s="2"/>
      <c r="BWH77" s="2"/>
      <c r="BWI77" s="2"/>
      <c r="BWJ77" s="2"/>
      <c r="BWK77" s="2"/>
      <c r="BWL77" s="2"/>
      <c r="BWM77" s="2"/>
      <c r="BWN77" s="2"/>
      <c r="BWO77" s="2"/>
      <c r="BWP77" s="2"/>
      <c r="BWQ77" s="2"/>
      <c r="BWR77" s="2"/>
      <c r="BWS77" s="2"/>
      <c r="BWT77" s="2"/>
      <c r="BWU77" s="2"/>
      <c r="BWV77" s="2"/>
      <c r="BWW77" s="2"/>
      <c r="BWX77" s="2"/>
      <c r="BWY77" s="2"/>
      <c r="BWZ77" s="2"/>
      <c r="BXA77" s="2"/>
      <c r="BXB77" s="2"/>
      <c r="BXC77" s="2"/>
      <c r="BXD77" s="2"/>
      <c r="BXE77" s="2"/>
      <c r="BXF77" s="2"/>
      <c r="BXG77" s="2"/>
      <c r="BXH77" s="2"/>
      <c r="BXI77" s="2"/>
      <c r="BXJ77" s="2"/>
      <c r="BXK77" s="2"/>
      <c r="BXL77" s="2"/>
      <c r="BXM77" s="2"/>
      <c r="BXN77" s="2"/>
      <c r="BXO77" s="2"/>
      <c r="BXP77" s="2"/>
      <c r="BXQ77" s="2"/>
      <c r="BXR77" s="2"/>
      <c r="BXS77" s="2"/>
      <c r="BXT77" s="2"/>
      <c r="BXU77" s="2"/>
      <c r="BXV77" s="2"/>
      <c r="BXW77" s="2"/>
      <c r="BXX77" s="2"/>
      <c r="BXY77" s="2"/>
      <c r="BXZ77" s="2"/>
      <c r="BYA77" s="2"/>
      <c r="BYB77" s="2"/>
      <c r="BYC77" s="2"/>
      <c r="BYD77" s="2"/>
      <c r="BYE77" s="2"/>
      <c r="BYF77" s="2"/>
      <c r="BYG77" s="2"/>
      <c r="BYH77" s="2"/>
      <c r="BYI77" s="2"/>
      <c r="BYJ77" s="2"/>
      <c r="BYK77" s="2"/>
      <c r="BYL77" s="2"/>
      <c r="BYM77" s="2"/>
      <c r="BYN77" s="2"/>
      <c r="BYO77" s="2"/>
      <c r="BYP77" s="2"/>
      <c r="BYQ77" s="2"/>
      <c r="BYR77" s="2"/>
      <c r="BYS77" s="2"/>
      <c r="BYT77" s="2"/>
      <c r="BYU77" s="2"/>
      <c r="BYV77" s="2"/>
      <c r="BYW77" s="2"/>
      <c r="BYX77" s="2"/>
      <c r="BYY77" s="2"/>
      <c r="BYZ77" s="2"/>
      <c r="BZA77" s="2"/>
      <c r="BZB77" s="2"/>
      <c r="BZC77" s="2"/>
      <c r="BZD77" s="2"/>
      <c r="BZE77" s="2"/>
      <c r="BZF77" s="2"/>
      <c r="BZG77" s="2"/>
      <c r="BZH77" s="2"/>
      <c r="BZI77" s="2"/>
      <c r="BZJ77" s="2"/>
      <c r="BZK77" s="2"/>
      <c r="BZL77" s="2"/>
      <c r="BZM77" s="2"/>
      <c r="BZN77" s="2"/>
      <c r="BZO77" s="2"/>
      <c r="BZP77" s="2"/>
      <c r="BZQ77" s="2"/>
      <c r="BZR77" s="2"/>
      <c r="BZS77" s="2"/>
      <c r="BZT77" s="2"/>
      <c r="BZU77" s="2"/>
      <c r="BZV77" s="2"/>
      <c r="BZW77" s="2"/>
      <c r="BZX77" s="2"/>
      <c r="BZY77" s="2"/>
      <c r="BZZ77" s="2"/>
      <c r="CAA77" s="2"/>
      <c r="CAB77" s="2"/>
      <c r="CAC77" s="2"/>
      <c r="CAD77" s="2"/>
      <c r="CAE77" s="2"/>
      <c r="CAF77" s="2"/>
      <c r="CAG77" s="2"/>
      <c r="CAH77" s="2"/>
      <c r="CAI77" s="2"/>
      <c r="CAJ77" s="2"/>
      <c r="CAK77" s="2"/>
      <c r="CAL77" s="2"/>
      <c r="CAM77" s="2"/>
      <c r="CAN77" s="2"/>
      <c r="CAO77" s="2"/>
      <c r="CAP77" s="2"/>
      <c r="CAQ77" s="2"/>
      <c r="CAR77" s="2"/>
      <c r="CAS77" s="2"/>
      <c r="CAT77" s="2"/>
      <c r="CAU77" s="2"/>
      <c r="CAV77" s="2"/>
      <c r="CAW77" s="2"/>
      <c r="CAX77" s="2"/>
      <c r="CAY77" s="2"/>
      <c r="CAZ77" s="2"/>
      <c r="CBA77" s="2"/>
      <c r="CBB77" s="2"/>
      <c r="CBC77" s="2"/>
      <c r="CBD77" s="2"/>
      <c r="CBE77" s="2"/>
      <c r="CBF77" s="2"/>
      <c r="CBG77" s="2"/>
      <c r="CBH77" s="2"/>
      <c r="CBI77" s="2"/>
      <c r="CBJ77" s="2"/>
      <c r="CBK77" s="2"/>
      <c r="CBL77" s="2"/>
      <c r="CBM77" s="2"/>
      <c r="CBN77" s="2"/>
      <c r="CBO77" s="2"/>
      <c r="CBP77" s="2"/>
      <c r="CBQ77" s="2"/>
      <c r="CBR77" s="2"/>
      <c r="CBS77" s="2"/>
      <c r="CBT77" s="2"/>
      <c r="CBU77" s="2"/>
      <c r="CBV77" s="2"/>
      <c r="CBW77" s="2"/>
      <c r="CBX77" s="2"/>
      <c r="CBY77" s="2"/>
      <c r="CBZ77" s="2"/>
      <c r="CCA77" s="2"/>
      <c r="CCB77" s="2"/>
      <c r="CCC77" s="2"/>
      <c r="CCD77" s="2"/>
      <c r="CCE77" s="2"/>
      <c r="CCF77" s="2"/>
      <c r="CCG77" s="2"/>
      <c r="CCH77" s="2"/>
      <c r="CCI77" s="2"/>
      <c r="CCJ77" s="2"/>
      <c r="CCK77" s="2"/>
      <c r="CCL77" s="2"/>
      <c r="CCM77" s="2"/>
      <c r="CCN77" s="2"/>
      <c r="CCO77" s="2"/>
      <c r="CCP77" s="2"/>
      <c r="CCQ77" s="2"/>
      <c r="CCR77" s="2"/>
      <c r="CCS77" s="2"/>
      <c r="CCT77" s="2"/>
      <c r="CCU77" s="2"/>
      <c r="CCV77" s="2"/>
      <c r="CCW77" s="2"/>
      <c r="CCX77" s="2"/>
      <c r="CCY77" s="2"/>
      <c r="CCZ77" s="2"/>
      <c r="CDA77" s="2"/>
      <c r="CDB77" s="2"/>
      <c r="CDC77" s="2"/>
      <c r="CDD77" s="2"/>
      <c r="CDE77" s="2"/>
      <c r="CDF77" s="2"/>
      <c r="CDG77" s="2"/>
      <c r="CDH77" s="2"/>
      <c r="CDI77" s="2"/>
      <c r="CDJ77" s="2"/>
      <c r="CDK77" s="2"/>
      <c r="CDL77" s="2"/>
      <c r="CDM77" s="2"/>
      <c r="CDN77" s="2"/>
      <c r="CDO77" s="2"/>
      <c r="CDP77" s="2"/>
      <c r="CDQ77" s="2"/>
      <c r="CDR77" s="2"/>
      <c r="CDS77" s="2"/>
      <c r="CDT77" s="2"/>
      <c r="CDU77" s="2"/>
      <c r="CDV77" s="2"/>
      <c r="CDW77" s="2"/>
      <c r="CDX77" s="2"/>
      <c r="CDY77" s="2"/>
      <c r="CDZ77" s="2"/>
      <c r="CEA77" s="2"/>
      <c r="CEB77" s="2"/>
      <c r="CEC77" s="2"/>
      <c r="CED77" s="2"/>
      <c r="CEE77" s="2"/>
      <c r="CEF77" s="2"/>
      <c r="CEG77" s="2"/>
      <c r="CEH77" s="2"/>
      <c r="CEI77" s="2"/>
      <c r="CEJ77" s="2"/>
      <c r="CEK77" s="2"/>
      <c r="CEL77" s="2"/>
      <c r="CEM77" s="2"/>
      <c r="CEN77" s="2"/>
      <c r="CEO77" s="2"/>
      <c r="CEP77" s="2"/>
      <c r="CEQ77" s="2"/>
      <c r="CER77" s="2"/>
      <c r="CES77" s="2"/>
      <c r="CET77" s="2"/>
      <c r="CEU77" s="2"/>
      <c r="CEV77" s="2"/>
      <c r="CEW77" s="2"/>
      <c r="CEX77" s="2"/>
      <c r="CEY77" s="2"/>
      <c r="CEZ77" s="2"/>
      <c r="CFA77" s="2"/>
      <c r="CFB77" s="2"/>
      <c r="CFC77" s="2"/>
      <c r="CFD77" s="2"/>
      <c r="CFE77" s="2"/>
      <c r="CFF77" s="2"/>
      <c r="CFG77" s="2"/>
      <c r="CFH77" s="2"/>
      <c r="CFI77" s="2"/>
      <c r="CFJ77" s="2"/>
      <c r="CFK77" s="2"/>
      <c r="CFL77" s="2"/>
      <c r="CFM77" s="2"/>
      <c r="CFN77" s="2"/>
      <c r="CFO77" s="2"/>
      <c r="CFP77" s="2"/>
      <c r="CFQ77" s="2"/>
      <c r="CFR77" s="2"/>
      <c r="CFS77" s="2"/>
      <c r="CFT77" s="2"/>
      <c r="CFU77" s="2"/>
      <c r="CFV77" s="2"/>
      <c r="CFW77" s="2"/>
      <c r="CFX77" s="2"/>
      <c r="CFY77" s="2"/>
      <c r="CFZ77" s="2"/>
      <c r="CGA77" s="2"/>
      <c r="CGB77" s="2"/>
      <c r="CGC77" s="2"/>
      <c r="CGD77" s="2"/>
      <c r="CGE77" s="2"/>
      <c r="CGF77" s="2"/>
      <c r="CGG77" s="2"/>
      <c r="CGH77" s="2"/>
      <c r="CGI77" s="2"/>
      <c r="CGJ77" s="2"/>
      <c r="CGK77" s="2"/>
      <c r="CGL77" s="2"/>
      <c r="CGM77" s="2"/>
      <c r="CGN77" s="2"/>
      <c r="CGO77" s="2"/>
      <c r="CGP77" s="2"/>
      <c r="CGQ77" s="2"/>
      <c r="CGR77" s="2"/>
      <c r="CGS77" s="2"/>
      <c r="CGT77" s="2"/>
      <c r="CGU77" s="2"/>
      <c r="CGV77" s="2"/>
      <c r="CGW77" s="2"/>
      <c r="CGX77" s="2"/>
      <c r="CGY77" s="2"/>
      <c r="CGZ77" s="2"/>
      <c r="CHA77" s="2"/>
      <c r="CHB77" s="2"/>
      <c r="CHC77" s="2"/>
      <c r="CHD77" s="2"/>
      <c r="CHE77" s="2"/>
      <c r="CHF77" s="2"/>
      <c r="CHG77" s="2"/>
      <c r="CHH77" s="2"/>
      <c r="CHI77" s="2"/>
      <c r="CHJ77" s="2"/>
      <c r="CHK77" s="2"/>
      <c r="CHL77" s="2"/>
      <c r="CHM77" s="2"/>
      <c r="CHN77" s="2"/>
      <c r="CHO77" s="2"/>
      <c r="CHP77" s="2"/>
      <c r="CHQ77" s="2"/>
      <c r="CHR77" s="2"/>
      <c r="CHS77" s="2"/>
      <c r="CHT77" s="2"/>
      <c r="CHU77" s="2"/>
      <c r="CHV77" s="2"/>
      <c r="CHW77" s="2"/>
      <c r="CHX77" s="2"/>
      <c r="CHY77" s="2"/>
      <c r="CHZ77" s="2"/>
      <c r="CIA77" s="2"/>
      <c r="CIB77" s="2"/>
      <c r="CIC77" s="2"/>
      <c r="CID77" s="2"/>
      <c r="CIE77" s="2"/>
      <c r="CIF77" s="2"/>
      <c r="CIG77" s="2"/>
      <c r="CIH77" s="2"/>
      <c r="CII77" s="2"/>
      <c r="CIJ77" s="2"/>
      <c r="CIK77" s="2"/>
      <c r="CIL77" s="2"/>
      <c r="CIM77" s="2"/>
      <c r="CIN77" s="2"/>
      <c r="CIO77" s="2"/>
      <c r="CIP77" s="2"/>
      <c r="CIQ77" s="2"/>
      <c r="CIR77" s="2"/>
      <c r="CIS77" s="2"/>
      <c r="CIT77" s="2"/>
      <c r="CIU77" s="2"/>
      <c r="CIV77" s="2"/>
      <c r="CIW77" s="2"/>
      <c r="CIX77" s="2"/>
      <c r="CIY77" s="2"/>
      <c r="CIZ77" s="2"/>
      <c r="CJA77" s="2"/>
      <c r="CJB77" s="2"/>
      <c r="CJC77" s="2"/>
      <c r="CJD77" s="2"/>
      <c r="CJE77" s="2"/>
      <c r="CJF77" s="2"/>
      <c r="CJG77" s="2"/>
      <c r="CJH77" s="2"/>
      <c r="CJI77" s="2"/>
      <c r="CJJ77" s="2"/>
      <c r="CJK77" s="2"/>
      <c r="CJL77" s="2"/>
      <c r="CJM77" s="2"/>
      <c r="CJN77" s="2"/>
      <c r="CJO77" s="2"/>
      <c r="CJP77" s="2"/>
      <c r="CJQ77" s="2"/>
      <c r="CJR77" s="2"/>
      <c r="CJS77" s="2"/>
      <c r="CJT77" s="2"/>
      <c r="CJU77" s="2"/>
      <c r="CJV77" s="2"/>
      <c r="CJW77" s="2"/>
      <c r="CJX77" s="2"/>
      <c r="CJY77" s="2"/>
      <c r="CJZ77" s="2"/>
      <c r="CKA77" s="2"/>
      <c r="CKB77" s="2"/>
      <c r="CKC77" s="2"/>
      <c r="CKD77" s="2"/>
      <c r="CKE77" s="2"/>
      <c r="CKF77" s="2"/>
      <c r="CKG77" s="2"/>
      <c r="CKH77" s="2"/>
      <c r="CKI77" s="2"/>
      <c r="CKJ77" s="2"/>
      <c r="CKK77" s="2"/>
      <c r="CKL77" s="2"/>
      <c r="CKM77" s="2"/>
      <c r="CKN77" s="2"/>
      <c r="CKO77" s="2"/>
      <c r="CKP77" s="2"/>
      <c r="CKQ77" s="2"/>
      <c r="CKR77" s="2"/>
      <c r="CKS77" s="2"/>
      <c r="CKT77" s="2"/>
      <c r="CKU77" s="2"/>
      <c r="CKV77" s="2"/>
      <c r="CKW77" s="2"/>
      <c r="CKX77" s="2"/>
      <c r="CKY77" s="2"/>
      <c r="CKZ77" s="2"/>
      <c r="CLA77" s="2"/>
      <c r="CLB77" s="2"/>
      <c r="CLC77" s="2"/>
      <c r="CLD77" s="2"/>
      <c r="CLE77" s="2"/>
      <c r="CLF77" s="2"/>
      <c r="CLG77" s="2"/>
      <c r="CLH77" s="2"/>
      <c r="CLI77" s="2"/>
      <c r="CLJ77" s="2"/>
      <c r="CLK77" s="2"/>
      <c r="CLL77" s="2"/>
      <c r="CLM77" s="2"/>
      <c r="CLN77" s="2"/>
      <c r="CLO77" s="2"/>
      <c r="CLP77" s="2"/>
      <c r="CLQ77" s="2"/>
      <c r="CLR77" s="2"/>
      <c r="CLS77" s="2"/>
      <c r="CLT77" s="2"/>
      <c r="CLU77" s="2"/>
      <c r="CLV77" s="2"/>
      <c r="CLW77" s="2"/>
      <c r="CLX77" s="2"/>
      <c r="CLY77" s="2"/>
      <c r="CLZ77" s="2"/>
      <c r="CMA77" s="2"/>
      <c r="CMB77" s="2"/>
      <c r="CMC77" s="2"/>
      <c r="CMD77" s="2"/>
      <c r="CME77" s="2"/>
      <c r="CMF77" s="2"/>
      <c r="CMG77" s="2"/>
      <c r="CMH77" s="2"/>
      <c r="CMI77" s="2"/>
      <c r="CMJ77" s="2"/>
      <c r="CMK77" s="2"/>
      <c r="CML77" s="2"/>
      <c r="CMM77" s="2"/>
      <c r="CMN77" s="2"/>
      <c r="CMO77" s="2"/>
      <c r="CMP77" s="2"/>
      <c r="CMQ77" s="2"/>
      <c r="CMR77" s="2"/>
      <c r="CMS77" s="2"/>
      <c r="CMT77" s="2"/>
      <c r="CMU77" s="2"/>
      <c r="CMV77" s="2"/>
      <c r="CMW77" s="2"/>
      <c r="CMX77" s="2"/>
      <c r="CMY77" s="2"/>
      <c r="CMZ77" s="2"/>
      <c r="CNA77" s="2"/>
      <c r="CNB77" s="2"/>
      <c r="CNC77" s="2"/>
      <c r="CND77" s="2"/>
      <c r="CNE77" s="2"/>
      <c r="CNF77" s="2"/>
      <c r="CNG77" s="2"/>
      <c r="CNH77" s="2"/>
      <c r="CNI77" s="2"/>
      <c r="CNJ77" s="2"/>
      <c r="CNK77" s="2"/>
      <c r="CNL77" s="2"/>
      <c r="CNM77" s="2"/>
      <c r="CNN77" s="2"/>
      <c r="CNO77" s="2"/>
      <c r="CNP77" s="2"/>
      <c r="CNQ77" s="2"/>
      <c r="CNR77" s="2"/>
      <c r="CNS77" s="2"/>
      <c r="CNT77" s="2"/>
      <c r="CNU77" s="2"/>
      <c r="CNV77" s="2"/>
      <c r="CNW77" s="2"/>
      <c r="CNX77" s="2"/>
      <c r="CNY77" s="2"/>
      <c r="CNZ77" s="2"/>
      <c r="COA77" s="2"/>
      <c r="COB77" s="2"/>
      <c r="COC77" s="2"/>
      <c r="COD77" s="2"/>
      <c r="COE77" s="2"/>
      <c r="COF77" s="2"/>
      <c r="COG77" s="2"/>
      <c r="COH77" s="2"/>
      <c r="COI77" s="2"/>
      <c r="COJ77" s="2"/>
      <c r="COK77" s="2"/>
      <c r="COL77" s="2"/>
      <c r="COM77" s="2"/>
      <c r="CON77" s="2"/>
      <c r="COO77" s="2"/>
      <c r="COP77" s="2"/>
      <c r="COQ77" s="2"/>
      <c r="COR77" s="2"/>
      <c r="COS77" s="2"/>
      <c r="COT77" s="2"/>
      <c r="COU77" s="2"/>
      <c r="COV77" s="2"/>
      <c r="COW77" s="2"/>
      <c r="COX77" s="2"/>
      <c r="COY77" s="2"/>
      <c r="COZ77" s="2"/>
      <c r="CPA77" s="2"/>
      <c r="CPB77" s="2"/>
      <c r="CPC77" s="2"/>
      <c r="CPD77" s="2"/>
      <c r="CPE77" s="2"/>
      <c r="CPF77" s="2"/>
      <c r="CPG77" s="2"/>
      <c r="CPH77" s="2"/>
      <c r="CPI77" s="2"/>
      <c r="CPJ77" s="2"/>
      <c r="CPK77" s="2"/>
      <c r="CPL77" s="2"/>
      <c r="CPM77" s="2"/>
      <c r="CPN77" s="2"/>
      <c r="CPO77" s="2"/>
      <c r="CPP77" s="2"/>
      <c r="CPQ77" s="2"/>
      <c r="CPR77" s="2"/>
      <c r="CPS77" s="2"/>
      <c r="CPT77" s="2"/>
      <c r="CPU77" s="2"/>
      <c r="CPV77" s="2"/>
      <c r="CPW77" s="2"/>
      <c r="CPX77" s="2"/>
      <c r="CPY77" s="2"/>
      <c r="CPZ77" s="2"/>
      <c r="CQA77" s="2"/>
      <c r="CQB77" s="2"/>
      <c r="CQC77" s="2"/>
      <c r="CQD77" s="2"/>
      <c r="CQE77" s="2"/>
      <c r="CQF77" s="2"/>
      <c r="CQG77" s="2"/>
      <c r="CQH77" s="2"/>
      <c r="CQI77" s="2"/>
      <c r="CQJ77" s="2"/>
      <c r="CQK77" s="2"/>
      <c r="CQL77" s="2"/>
      <c r="CQM77" s="2"/>
      <c r="CQN77" s="2"/>
      <c r="CQO77" s="2"/>
      <c r="CQP77" s="2"/>
      <c r="CQQ77" s="2"/>
      <c r="CQR77" s="2"/>
      <c r="CQS77" s="2"/>
      <c r="CQT77" s="2"/>
      <c r="CQU77" s="2"/>
      <c r="CQV77" s="2"/>
      <c r="CQW77" s="2"/>
      <c r="CQX77" s="2"/>
      <c r="CQY77" s="2"/>
      <c r="CQZ77" s="2"/>
      <c r="CRA77" s="2"/>
      <c r="CRB77" s="2"/>
      <c r="CRC77" s="2"/>
      <c r="CRD77" s="2"/>
      <c r="CRE77" s="2"/>
      <c r="CRF77" s="2"/>
      <c r="CRG77" s="2"/>
      <c r="CRH77" s="2"/>
      <c r="CRI77" s="2"/>
      <c r="CRJ77" s="2"/>
      <c r="CRK77" s="2"/>
      <c r="CRL77" s="2"/>
      <c r="CRM77" s="2"/>
      <c r="CRN77" s="2"/>
      <c r="CRO77" s="2"/>
      <c r="CRP77" s="2"/>
      <c r="CRQ77" s="2"/>
      <c r="CRR77" s="2"/>
      <c r="CRS77" s="2"/>
      <c r="CRT77" s="2"/>
      <c r="CRU77" s="2"/>
      <c r="CRV77" s="2"/>
      <c r="CRW77" s="2"/>
      <c r="CRX77" s="2"/>
      <c r="CRY77" s="2"/>
      <c r="CRZ77" s="2"/>
      <c r="CSA77" s="2"/>
      <c r="CSB77" s="2"/>
      <c r="CSC77" s="2"/>
      <c r="CSD77" s="2"/>
      <c r="CSE77" s="2"/>
      <c r="CSF77" s="2"/>
      <c r="CSG77" s="2"/>
      <c r="CSH77" s="2"/>
      <c r="CSI77" s="2"/>
      <c r="CSJ77" s="2"/>
      <c r="CSK77" s="2"/>
      <c r="CSL77" s="2"/>
      <c r="CSM77" s="2"/>
      <c r="CSN77" s="2"/>
      <c r="CSO77" s="2"/>
      <c r="CSP77" s="2"/>
      <c r="CSQ77" s="2"/>
      <c r="CSR77" s="2"/>
      <c r="CSS77" s="2"/>
      <c r="CST77" s="2"/>
      <c r="CSU77" s="2"/>
      <c r="CSV77" s="2"/>
      <c r="CSW77" s="2"/>
      <c r="CSX77" s="2"/>
      <c r="CSY77" s="2"/>
      <c r="CSZ77" s="2"/>
      <c r="CTA77" s="2"/>
      <c r="CTB77" s="2"/>
      <c r="CTC77" s="2"/>
      <c r="CTD77" s="2"/>
      <c r="CTE77" s="2"/>
      <c r="CTF77" s="2"/>
      <c r="CTG77" s="2"/>
      <c r="CTH77" s="2"/>
      <c r="CTI77" s="2"/>
      <c r="CTJ77" s="2"/>
      <c r="CTK77" s="2"/>
      <c r="CTL77" s="2"/>
      <c r="CTM77" s="2"/>
      <c r="CTN77" s="2"/>
      <c r="CTO77" s="2"/>
      <c r="CTP77" s="2"/>
      <c r="CTQ77" s="2"/>
      <c r="CTR77" s="2"/>
      <c r="CTS77" s="2"/>
      <c r="CTT77" s="2"/>
      <c r="CTU77" s="2"/>
      <c r="CTV77" s="2"/>
      <c r="CTW77" s="2"/>
      <c r="CTX77" s="2"/>
      <c r="CTY77" s="2"/>
      <c r="CTZ77" s="2"/>
      <c r="CUA77" s="2"/>
      <c r="CUB77" s="2"/>
      <c r="CUC77" s="2"/>
      <c r="CUD77" s="2"/>
      <c r="CUE77" s="2"/>
      <c r="CUF77" s="2"/>
      <c r="CUG77" s="2"/>
      <c r="CUH77" s="2"/>
      <c r="CUI77" s="2"/>
      <c r="CUJ77" s="2"/>
      <c r="CUK77" s="2"/>
      <c r="CUL77" s="2"/>
      <c r="CUM77" s="2"/>
      <c r="CUN77" s="2"/>
      <c r="CUO77" s="2"/>
      <c r="CUP77" s="2"/>
      <c r="CUQ77" s="2"/>
      <c r="CUR77" s="2"/>
      <c r="CUS77" s="2"/>
      <c r="CUT77" s="2"/>
      <c r="CUU77" s="2"/>
      <c r="CUV77" s="2"/>
      <c r="CUW77" s="2"/>
      <c r="CUX77" s="2"/>
      <c r="CUY77" s="2"/>
      <c r="CUZ77" s="2"/>
      <c r="CVA77" s="2"/>
      <c r="CVB77" s="2"/>
      <c r="CVC77" s="2"/>
      <c r="CVD77" s="2"/>
      <c r="CVE77" s="2"/>
      <c r="CVF77" s="2"/>
      <c r="CVG77" s="2"/>
      <c r="CVH77" s="2"/>
      <c r="CVI77" s="2"/>
      <c r="CVJ77" s="2"/>
      <c r="CVK77" s="2"/>
      <c r="CVL77" s="2"/>
      <c r="CVM77" s="2"/>
      <c r="CVN77" s="2"/>
      <c r="CVO77" s="2"/>
      <c r="CVP77" s="2"/>
      <c r="CVQ77" s="2"/>
      <c r="CVR77" s="2"/>
      <c r="CVS77" s="2"/>
      <c r="CVT77" s="2"/>
      <c r="CVU77" s="2"/>
      <c r="CVV77" s="2"/>
      <c r="CVW77" s="2"/>
      <c r="CVX77" s="2"/>
      <c r="CVY77" s="2"/>
      <c r="CVZ77" s="2"/>
      <c r="CWA77" s="2"/>
      <c r="CWB77" s="2"/>
      <c r="CWC77" s="2"/>
      <c r="CWD77" s="2"/>
      <c r="CWE77" s="2"/>
      <c r="CWF77" s="2"/>
      <c r="CWG77" s="2"/>
      <c r="CWH77" s="2"/>
      <c r="CWI77" s="2"/>
      <c r="CWJ77" s="2"/>
      <c r="CWK77" s="2"/>
      <c r="CWL77" s="2"/>
      <c r="CWM77" s="2"/>
      <c r="CWN77" s="2"/>
      <c r="CWO77" s="2"/>
      <c r="CWP77" s="2"/>
      <c r="CWQ77" s="2"/>
      <c r="CWR77" s="2"/>
      <c r="CWS77" s="2"/>
      <c r="CWT77" s="2"/>
      <c r="CWU77" s="2"/>
      <c r="CWV77" s="2"/>
      <c r="CWW77" s="2"/>
      <c r="CWX77" s="2"/>
      <c r="CWY77" s="2"/>
      <c r="CWZ77" s="2"/>
      <c r="CXA77" s="2"/>
      <c r="CXB77" s="2"/>
      <c r="CXC77" s="2"/>
      <c r="CXD77" s="2"/>
      <c r="CXE77" s="2"/>
      <c r="CXF77" s="2"/>
      <c r="CXG77" s="2"/>
      <c r="CXH77" s="2"/>
      <c r="CXI77" s="2"/>
      <c r="CXJ77" s="2"/>
      <c r="CXK77" s="2"/>
      <c r="CXL77" s="2"/>
      <c r="CXM77" s="2"/>
      <c r="CXN77" s="2"/>
      <c r="CXO77" s="2"/>
      <c r="CXP77" s="2"/>
      <c r="CXQ77" s="2"/>
      <c r="CXR77" s="2"/>
      <c r="CXS77" s="2"/>
      <c r="CXT77" s="2"/>
      <c r="CXU77" s="2"/>
      <c r="CXV77" s="2"/>
      <c r="CXW77" s="2"/>
      <c r="CXX77" s="2"/>
      <c r="CXY77" s="2"/>
      <c r="CXZ77" s="2"/>
      <c r="CYA77" s="2"/>
      <c r="CYB77" s="2"/>
      <c r="CYC77" s="2"/>
      <c r="CYD77" s="2"/>
      <c r="CYE77" s="2"/>
      <c r="CYF77" s="2"/>
      <c r="CYG77" s="2"/>
      <c r="CYH77" s="2"/>
      <c r="CYI77" s="2"/>
      <c r="CYJ77" s="2"/>
      <c r="CYK77" s="2"/>
      <c r="CYL77" s="2"/>
      <c r="CYM77" s="2"/>
      <c r="CYN77" s="2"/>
      <c r="CYO77" s="2"/>
      <c r="CYP77" s="2"/>
      <c r="CYQ77" s="2"/>
      <c r="CYR77" s="2"/>
      <c r="CYS77" s="2"/>
      <c r="CYT77" s="2"/>
      <c r="CYU77" s="2"/>
      <c r="CYV77" s="2"/>
      <c r="CYW77" s="2"/>
      <c r="CYX77" s="2"/>
      <c r="CYY77" s="2"/>
      <c r="CYZ77" s="2"/>
      <c r="CZA77" s="2"/>
      <c r="CZB77" s="2"/>
      <c r="CZC77" s="2"/>
      <c r="CZD77" s="2"/>
      <c r="CZE77" s="2"/>
      <c r="CZF77" s="2"/>
      <c r="CZG77" s="2"/>
      <c r="CZH77" s="2"/>
      <c r="CZI77" s="2"/>
      <c r="CZJ77" s="2"/>
      <c r="CZK77" s="2"/>
      <c r="CZL77" s="2"/>
      <c r="CZM77" s="2"/>
      <c r="CZN77" s="2"/>
      <c r="CZO77" s="2"/>
      <c r="CZP77" s="2"/>
      <c r="CZQ77" s="2"/>
      <c r="CZR77" s="2"/>
      <c r="CZS77" s="2"/>
      <c r="CZT77" s="2"/>
      <c r="CZU77" s="2"/>
      <c r="CZV77" s="2"/>
      <c r="CZW77" s="2"/>
      <c r="CZX77" s="2"/>
      <c r="CZY77" s="2"/>
      <c r="CZZ77" s="2"/>
      <c r="DAA77" s="2"/>
      <c r="DAB77" s="2"/>
      <c r="DAC77" s="2"/>
      <c r="DAD77" s="2"/>
      <c r="DAE77" s="2"/>
      <c r="DAF77" s="2"/>
      <c r="DAG77" s="2"/>
      <c r="DAH77" s="2"/>
      <c r="DAI77" s="2"/>
      <c r="DAJ77" s="2"/>
      <c r="DAK77" s="2"/>
      <c r="DAL77" s="2"/>
      <c r="DAM77" s="2"/>
      <c r="DAN77" s="2"/>
      <c r="DAO77" s="2"/>
      <c r="DAP77" s="2"/>
      <c r="DAQ77" s="2"/>
      <c r="DAR77" s="2"/>
      <c r="DAS77" s="2"/>
      <c r="DAT77" s="2"/>
      <c r="DAU77" s="2"/>
      <c r="DAV77" s="2"/>
      <c r="DAW77" s="2"/>
      <c r="DAX77" s="2"/>
      <c r="DAY77" s="2"/>
      <c r="DAZ77" s="2"/>
      <c r="DBA77" s="2"/>
      <c r="DBB77" s="2"/>
      <c r="DBC77" s="2"/>
      <c r="DBD77" s="2"/>
      <c r="DBE77" s="2"/>
      <c r="DBF77" s="2"/>
      <c r="DBG77" s="2"/>
      <c r="DBH77" s="2"/>
      <c r="DBI77" s="2"/>
      <c r="DBJ77" s="2"/>
      <c r="DBK77" s="2"/>
      <c r="DBL77" s="2"/>
      <c r="DBM77" s="2"/>
      <c r="DBN77" s="2"/>
      <c r="DBO77" s="2"/>
      <c r="DBP77" s="2"/>
      <c r="DBQ77" s="2"/>
      <c r="DBR77" s="2"/>
      <c r="DBS77" s="2"/>
      <c r="DBT77" s="2"/>
      <c r="DBU77" s="2"/>
      <c r="DBV77" s="2"/>
      <c r="DBW77" s="2"/>
      <c r="DBX77" s="2"/>
      <c r="DBY77" s="2"/>
      <c r="DBZ77" s="2"/>
      <c r="DCA77" s="2"/>
      <c r="DCB77" s="2"/>
      <c r="DCC77" s="2"/>
      <c r="DCD77" s="2"/>
      <c r="DCE77" s="2"/>
      <c r="DCF77" s="2"/>
      <c r="DCG77" s="2"/>
      <c r="DCH77" s="2"/>
      <c r="DCI77" s="2"/>
      <c r="DCJ77" s="2"/>
      <c r="DCK77" s="2"/>
      <c r="DCL77" s="2"/>
      <c r="DCM77" s="2"/>
      <c r="DCN77" s="2"/>
      <c r="DCO77" s="2"/>
      <c r="DCP77" s="2"/>
      <c r="DCQ77" s="2"/>
      <c r="DCR77" s="2"/>
      <c r="DCS77" s="2"/>
      <c r="DCT77" s="2"/>
      <c r="DCU77" s="2"/>
      <c r="DCV77" s="2"/>
      <c r="DCW77" s="2"/>
      <c r="DCX77" s="2"/>
      <c r="DCY77" s="2"/>
      <c r="DCZ77" s="2"/>
      <c r="DDA77" s="2"/>
      <c r="DDB77" s="2"/>
      <c r="DDC77" s="2"/>
      <c r="DDD77" s="2"/>
      <c r="DDE77" s="2"/>
      <c r="DDF77" s="2"/>
      <c r="DDG77" s="2"/>
      <c r="DDH77" s="2"/>
      <c r="DDI77" s="2"/>
      <c r="DDJ77" s="2"/>
      <c r="DDK77" s="2"/>
      <c r="DDL77" s="2"/>
      <c r="DDM77" s="2"/>
      <c r="DDN77" s="2"/>
      <c r="DDO77" s="2"/>
      <c r="DDP77" s="2"/>
      <c r="DDQ77" s="2"/>
      <c r="DDR77" s="2"/>
      <c r="DDS77" s="2"/>
      <c r="DDT77" s="2"/>
      <c r="DDU77" s="2"/>
      <c r="DDV77" s="2"/>
      <c r="DDW77" s="2"/>
      <c r="DDX77" s="2"/>
      <c r="DDY77" s="2"/>
      <c r="DDZ77" s="2"/>
      <c r="DEA77" s="2"/>
      <c r="DEB77" s="2"/>
      <c r="DEC77" s="2"/>
      <c r="DED77" s="2"/>
      <c r="DEE77" s="2"/>
      <c r="DEF77" s="2"/>
      <c r="DEG77" s="2"/>
      <c r="DEH77" s="2"/>
      <c r="DEI77" s="2"/>
      <c r="DEJ77" s="2"/>
      <c r="DEK77" s="2"/>
      <c r="DEL77" s="2"/>
      <c r="DEM77" s="2"/>
      <c r="DEN77" s="2"/>
      <c r="DEO77" s="2"/>
      <c r="DEP77" s="2"/>
      <c r="DEQ77" s="2"/>
      <c r="DER77" s="2"/>
      <c r="DES77" s="2"/>
      <c r="DET77" s="2"/>
      <c r="DEU77" s="2"/>
      <c r="DEV77" s="2"/>
      <c r="DEW77" s="2"/>
      <c r="DEX77" s="2"/>
      <c r="DEY77" s="2"/>
      <c r="DEZ77" s="2"/>
      <c r="DFA77" s="2"/>
      <c r="DFB77" s="2"/>
      <c r="DFC77" s="2"/>
      <c r="DFD77" s="2"/>
      <c r="DFE77" s="2"/>
      <c r="DFF77" s="2"/>
      <c r="DFG77" s="2"/>
      <c r="DFH77" s="2"/>
      <c r="DFI77" s="2"/>
      <c r="DFJ77" s="2"/>
      <c r="DFK77" s="2"/>
      <c r="DFL77" s="2"/>
      <c r="DFM77" s="2"/>
      <c r="DFN77" s="2"/>
      <c r="DFO77" s="2"/>
      <c r="DFP77" s="2"/>
      <c r="DFQ77" s="2"/>
      <c r="DFR77" s="2"/>
      <c r="DFS77" s="2"/>
      <c r="DFT77" s="2"/>
      <c r="DFU77" s="2"/>
      <c r="DFV77" s="2"/>
      <c r="DFW77" s="2"/>
      <c r="DFX77" s="2"/>
      <c r="DFY77" s="2"/>
      <c r="DFZ77" s="2"/>
      <c r="DGA77" s="2"/>
      <c r="DGB77" s="2"/>
      <c r="DGC77" s="2"/>
      <c r="DGD77" s="2"/>
      <c r="DGE77" s="2"/>
      <c r="DGF77" s="2"/>
      <c r="DGG77" s="2"/>
      <c r="DGH77" s="2"/>
      <c r="DGI77" s="2"/>
      <c r="DGJ77" s="2"/>
      <c r="DGK77" s="2"/>
      <c r="DGL77" s="2"/>
      <c r="DGM77" s="2"/>
      <c r="DGN77" s="2"/>
      <c r="DGO77" s="2"/>
      <c r="DGP77" s="2"/>
      <c r="DGQ77" s="2"/>
      <c r="DGR77" s="2"/>
      <c r="DGS77" s="2"/>
      <c r="DGT77" s="2"/>
      <c r="DGU77" s="2"/>
      <c r="DGV77" s="2"/>
      <c r="DGW77" s="2"/>
      <c r="DGX77" s="2"/>
      <c r="DGY77" s="2"/>
      <c r="DGZ77" s="2"/>
      <c r="DHA77" s="2"/>
      <c r="DHB77" s="2"/>
      <c r="DHC77" s="2"/>
      <c r="DHD77" s="2"/>
      <c r="DHE77" s="2"/>
      <c r="DHF77" s="2"/>
      <c r="DHG77" s="2"/>
      <c r="DHH77" s="2"/>
      <c r="DHI77" s="2"/>
      <c r="DHJ77" s="2"/>
      <c r="DHK77" s="2"/>
      <c r="DHL77" s="2"/>
      <c r="DHM77" s="2"/>
      <c r="DHN77" s="2"/>
      <c r="DHO77" s="2"/>
      <c r="DHP77" s="2"/>
      <c r="DHQ77" s="2"/>
      <c r="DHR77" s="2"/>
      <c r="DHS77" s="2"/>
      <c r="DHT77" s="2"/>
      <c r="DHU77" s="2"/>
      <c r="DHV77" s="2"/>
      <c r="DHW77" s="2"/>
      <c r="DHX77" s="2"/>
      <c r="DHY77" s="2"/>
      <c r="DHZ77" s="2"/>
      <c r="DIA77" s="2"/>
      <c r="DIB77" s="2"/>
      <c r="DIC77" s="2"/>
      <c r="DID77" s="2"/>
      <c r="DIE77" s="2"/>
      <c r="DIF77" s="2"/>
      <c r="DIG77" s="2"/>
      <c r="DIH77" s="2"/>
      <c r="DII77" s="2"/>
      <c r="DIJ77" s="2"/>
      <c r="DIK77" s="2"/>
      <c r="DIL77" s="2"/>
      <c r="DIM77" s="2"/>
      <c r="DIN77" s="2"/>
      <c r="DIO77" s="2"/>
      <c r="DIP77" s="2"/>
      <c r="DIQ77" s="2"/>
      <c r="DIR77" s="2"/>
      <c r="DIS77" s="2"/>
      <c r="DIT77" s="2"/>
      <c r="DIU77" s="2"/>
      <c r="DIV77" s="2"/>
      <c r="DIW77" s="2"/>
      <c r="DIX77" s="2"/>
      <c r="DIY77" s="2"/>
      <c r="DIZ77" s="2"/>
      <c r="DJA77" s="2"/>
      <c r="DJB77" s="2"/>
      <c r="DJC77" s="2"/>
      <c r="DJD77" s="2"/>
      <c r="DJE77" s="2"/>
      <c r="DJF77" s="2"/>
      <c r="DJG77" s="2"/>
      <c r="DJH77" s="2"/>
      <c r="DJI77" s="2"/>
      <c r="DJJ77" s="2"/>
      <c r="DJK77" s="2"/>
      <c r="DJL77" s="2"/>
      <c r="DJM77" s="2"/>
      <c r="DJN77" s="2"/>
      <c r="DJO77" s="2"/>
      <c r="DJP77" s="2"/>
      <c r="DJQ77" s="2"/>
      <c r="DJR77" s="2"/>
      <c r="DJS77" s="2"/>
      <c r="DJT77" s="2"/>
      <c r="DJU77" s="2"/>
      <c r="DJV77" s="2"/>
      <c r="DJW77" s="2"/>
      <c r="DJX77" s="2"/>
      <c r="DJY77" s="2"/>
      <c r="DJZ77" s="2"/>
      <c r="DKA77" s="2"/>
      <c r="DKB77" s="2"/>
      <c r="DKC77" s="2"/>
      <c r="DKD77" s="2"/>
      <c r="DKE77" s="2"/>
      <c r="DKF77" s="2"/>
      <c r="DKG77" s="2"/>
      <c r="DKH77" s="2"/>
      <c r="DKI77" s="2"/>
      <c r="DKJ77" s="2"/>
      <c r="DKK77" s="2"/>
      <c r="DKL77" s="2"/>
      <c r="DKM77" s="2"/>
      <c r="DKN77" s="2"/>
      <c r="DKO77" s="2"/>
      <c r="DKP77" s="2"/>
      <c r="DKQ77" s="2"/>
      <c r="DKR77" s="2"/>
      <c r="DKS77" s="2"/>
      <c r="DKT77" s="2"/>
      <c r="DKU77" s="2"/>
      <c r="DKV77" s="2"/>
      <c r="DKW77" s="2"/>
      <c r="DKX77" s="2"/>
      <c r="DKY77" s="2"/>
      <c r="DKZ77" s="2"/>
      <c r="DLA77" s="2"/>
      <c r="DLB77" s="2"/>
      <c r="DLC77" s="2"/>
      <c r="DLD77" s="2"/>
      <c r="DLE77" s="2"/>
      <c r="DLF77" s="2"/>
      <c r="DLG77" s="2"/>
      <c r="DLH77" s="2"/>
      <c r="DLI77" s="2"/>
      <c r="DLJ77" s="2"/>
      <c r="DLK77" s="2"/>
      <c r="DLL77" s="2"/>
      <c r="DLM77" s="2"/>
      <c r="DLN77" s="2"/>
      <c r="DLO77" s="2"/>
      <c r="DLP77" s="2"/>
      <c r="DLQ77" s="2"/>
      <c r="DLR77" s="2"/>
      <c r="DLS77" s="2"/>
      <c r="DLT77" s="2"/>
      <c r="DLU77" s="2"/>
      <c r="DLV77" s="2"/>
      <c r="DLW77" s="2"/>
      <c r="DLX77" s="2"/>
      <c r="DLY77" s="2"/>
      <c r="DLZ77" s="2"/>
      <c r="DMA77" s="2"/>
      <c r="DMB77" s="2"/>
      <c r="DMC77" s="2"/>
      <c r="DMD77" s="2"/>
      <c r="DME77" s="2"/>
      <c r="DMF77" s="2"/>
      <c r="DMG77" s="2"/>
      <c r="DMH77" s="2"/>
      <c r="DMI77" s="2"/>
      <c r="DMJ77" s="2"/>
      <c r="DMK77" s="2"/>
      <c r="DML77" s="2"/>
      <c r="DMM77" s="2"/>
      <c r="DMN77" s="2"/>
      <c r="DMO77" s="2"/>
      <c r="DMP77" s="2"/>
      <c r="DMQ77" s="2"/>
      <c r="DMR77" s="2"/>
      <c r="DMS77" s="2"/>
      <c r="DMT77" s="2"/>
      <c r="DMU77" s="2"/>
      <c r="DMV77" s="2"/>
      <c r="DMW77" s="2"/>
      <c r="DMX77" s="2"/>
      <c r="DMY77" s="2"/>
      <c r="DMZ77" s="2"/>
      <c r="DNA77" s="2"/>
      <c r="DNB77" s="2"/>
      <c r="DNC77" s="2"/>
      <c r="DND77" s="2"/>
      <c r="DNE77" s="2"/>
      <c r="DNF77" s="2"/>
      <c r="DNG77" s="2"/>
      <c r="DNH77" s="2"/>
      <c r="DNI77" s="2"/>
      <c r="DNJ77" s="2"/>
      <c r="DNK77" s="2"/>
      <c r="DNL77" s="2"/>
      <c r="DNM77" s="2"/>
      <c r="DNN77" s="2"/>
      <c r="DNO77" s="2"/>
      <c r="DNP77" s="2"/>
      <c r="DNQ77" s="2"/>
      <c r="DNR77" s="2"/>
      <c r="DNS77" s="2"/>
      <c r="DNT77" s="2"/>
      <c r="DNU77" s="2"/>
      <c r="DNV77" s="2"/>
      <c r="DNW77" s="2"/>
      <c r="DNX77" s="2"/>
      <c r="DNY77" s="2"/>
      <c r="DNZ77" s="2"/>
      <c r="DOA77" s="2"/>
      <c r="DOB77" s="2"/>
      <c r="DOC77" s="2"/>
      <c r="DOD77" s="2"/>
      <c r="DOE77" s="2"/>
      <c r="DOF77" s="2"/>
      <c r="DOG77" s="2"/>
      <c r="DOH77" s="2"/>
      <c r="DOI77" s="2"/>
      <c r="DOJ77" s="2"/>
      <c r="DOK77" s="2"/>
      <c r="DOL77" s="2"/>
      <c r="DOM77" s="2"/>
      <c r="DON77" s="2"/>
      <c r="DOO77" s="2"/>
      <c r="DOP77" s="2"/>
      <c r="DOQ77" s="2"/>
      <c r="DOR77" s="2"/>
      <c r="DOS77" s="2"/>
      <c r="DOT77" s="2"/>
      <c r="DOU77" s="2"/>
      <c r="DOV77" s="2"/>
      <c r="DOW77" s="2"/>
      <c r="DOX77" s="2"/>
      <c r="DOY77" s="2"/>
      <c r="DOZ77" s="2"/>
      <c r="DPA77" s="2"/>
      <c r="DPB77" s="2"/>
      <c r="DPC77" s="2"/>
      <c r="DPD77" s="2"/>
      <c r="DPE77" s="2"/>
      <c r="DPF77" s="2"/>
      <c r="DPG77" s="2"/>
      <c r="DPH77" s="2"/>
      <c r="DPI77" s="2"/>
      <c r="DPJ77" s="2"/>
      <c r="DPK77" s="2"/>
      <c r="DPL77" s="2"/>
      <c r="DPM77" s="2"/>
      <c r="DPN77" s="2"/>
      <c r="DPO77" s="2"/>
      <c r="DPP77" s="2"/>
      <c r="DPQ77" s="2"/>
      <c r="DPR77" s="2"/>
      <c r="DPS77" s="2"/>
      <c r="DPT77" s="2"/>
      <c r="DPU77" s="2"/>
      <c r="DPV77" s="2"/>
      <c r="DPW77" s="2"/>
      <c r="DPX77" s="2"/>
      <c r="DPY77" s="2"/>
      <c r="DPZ77" s="2"/>
      <c r="DQA77" s="2"/>
      <c r="DQB77" s="2"/>
      <c r="DQC77" s="2"/>
      <c r="DQD77" s="2"/>
      <c r="DQE77" s="2"/>
      <c r="DQF77" s="2"/>
      <c r="DQG77" s="2"/>
      <c r="DQH77" s="2"/>
      <c r="DQI77" s="2"/>
      <c r="DQJ77" s="2"/>
      <c r="DQK77" s="2"/>
      <c r="DQL77" s="2"/>
      <c r="DQM77" s="2"/>
      <c r="DQN77" s="2"/>
      <c r="DQO77" s="2"/>
      <c r="DQP77" s="2"/>
      <c r="DQQ77" s="2"/>
      <c r="DQR77" s="2"/>
      <c r="DQS77" s="2"/>
      <c r="DQT77" s="2"/>
      <c r="DQU77" s="2"/>
      <c r="DQV77" s="2"/>
      <c r="DQW77" s="2"/>
      <c r="DQX77" s="2"/>
      <c r="DQY77" s="2"/>
      <c r="DQZ77" s="2"/>
      <c r="DRA77" s="2"/>
      <c r="DRB77" s="2"/>
      <c r="DRC77" s="2"/>
      <c r="DRD77" s="2"/>
      <c r="DRE77" s="2"/>
      <c r="DRF77" s="2"/>
      <c r="DRG77" s="2"/>
      <c r="DRH77" s="2"/>
      <c r="DRI77" s="2"/>
      <c r="DRJ77" s="2"/>
      <c r="DRK77" s="2"/>
      <c r="DRL77" s="2"/>
      <c r="DRM77" s="2"/>
      <c r="DRN77" s="2"/>
      <c r="DRO77" s="2"/>
      <c r="DRP77" s="2"/>
      <c r="DRQ77" s="2"/>
      <c r="DRR77" s="2"/>
      <c r="DRS77" s="2"/>
      <c r="DRT77" s="2"/>
      <c r="DRU77" s="2"/>
      <c r="DRV77" s="2"/>
      <c r="DRW77" s="2"/>
      <c r="DRX77" s="2"/>
      <c r="DRY77" s="2"/>
      <c r="DRZ77" s="2"/>
      <c r="DSA77" s="2"/>
      <c r="DSB77" s="2"/>
      <c r="DSC77" s="2"/>
      <c r="DSD77" s="2"/>
      <c r="DSE77" s="2"/>
      <c r="DSF77" s="2"/>
      <c r="DSG77" s="2"/>
      <c r="DSH77" s="2"/>
      <c r="DSI77" s="2"/>
      <c r="DSJ77" s="2"/>
      <c r="DSK77" s="2"/>
      <c r="DSL77" s="2"/>
      <c r="DSM77" s="2"/>
      <c r="DSN77" s="2"/>
      <c r="DSO77" s="2"/>
      <c r="DSP77" s="2"/>
      <c r="DSQ77" s="2"/>
      <c r="DSR77" s="2"/>
      <c r="DSS77" s="2"/>
      <c r="DST77" s="2"/>
      <c r="DSU77" s="2"/>
      <c r="DSV77" s="2"/>
      <c r="DSW77" s="2"/>
      <c r="DSX77" s="2"/>
      <c r="DSY77" s="2"/>
      <c r="DSZ77" s="2"/>
      <c r="DTA77" s="2"/>
      <c r="DTB77" s="2"/>
      <c r="DTC77" s="2"/>
      <c r="DTD77" s="2"/>
      <c r="DTE77" s="2"/>
      <c r="DTF77" s="2"/>
      <c r="DTG77" s="2"/>
      <c r="DTH77" s="2"/>
      <c r="DTI77" s="2"/>
      <c r="DTJ77" s="2"/>
      <c r="DTK77" s="2"/>
      <c r="DTL77" s="2"/>
      <c r="DTM77" s="2"/>
      <c r="DTN77" s="2"/>
      <c r="DTO77" s="2"/>
      <c r="DTP77" s="2"/>
      <c r="DTQ77" s="2"/>
      <c r="DTR77" s="2"/>
      <c r="DTS77" s="2"/>
      <c r="DTT77" s="2"/>
      <c r="DTU77" s="2"/>
      <c r="DTV77" s="2"/>
      <c r="DTW77" s="2"/>
      <c r="DTX77" s="2"/>
      <c r="DTY77" s="2"/>
      <c r="DTZ77" s="2"/>
      <c r="DUA77" s="2"/>
      <c r="DUB77" s="2"/>
      <c r="DUC77" s="2"/>
      <c r="DUD77" s="2"/>
      <c r="DUE77" s="2"/>
      <c r="DUF77" s="2"/>
      <c r="DUG77" s="2"/>
      <c r="DUH77" s="2"/>
      <c r="DUI77" s="2"/>
      <c r="DUJ77" s="2"/>
      <c r="DUK77" s="2"/>
      <c r="DUL77" s="2"/>
      <c r="DUM77" s="2"/>
      <c r="DUN77" s="2"/>
      <c r="DUO77" s="2"/>
      <c r="DUP77" s="2"/>
      <c r="DUQ77" s="2"/>
      <c r="DUR77" s="2"/>
      <c r="DUS77" s="2"/>
      <c r="DUT77" s="2"/>
      <c r="DUU77" s="2"/>
      <c r="DUV77" s="2"/>
      <c r="DUW77" s="2"/>
      <c r="DUX77" s="2"/>
      <c r="DUY77" s="2"/>
      <c r="DUZ77" s="2"/>
      <c r="DVA77" s="2"/>
      <c r="DVB77" s="2"/>
      <c r="DVC77" s="2"/>
      <c r="DVD77" s="2"/>
      <c r="DVE77" s="2"/>
      <c r="DVF77" s="2"/>
      <c r="DVG77" s="2"/>
      <c r="DVH77" s="2"/>
      <c r="DVI77" s="2"/>
      <c r="DVJ77" s="2"/>
      <c r="DVK77" s="2"/>
      <c r="DVL77" s="2"/>
      <c r="DVM77" s="2"/>
      <c r="DVN77" s="2"/>
      <c r="DVO77" s="2"/>
      <c r="DVP77" s="2"/>
      <c r="DVQ77" s="2"/>
      <c r="DVR77" s="2"/>
      <c r="DVS77" s="2"/>
      <c r="DVT77" s="2"/>
      <c r="DVU77" s="2"/>
      <c r="DVV77" s="2"/>
      <c r="DVW77" s="2"/>
      <c r="DVX77" s="2"/>
      <c r="DVY77" s="2"/>
      <c r="DVZ77" s="2"/>
      <c r="DWA77" s="2"/>
      <c r="DWB77" s="2"/>
      <c r="DWC77" s="2"/>
      <c r="DWD77" s="2"/>
      <c r="DWE77" s="2"/>
      <c r="DWF77" s="2"/>
      <c r="DWG77" s="2"/>
      <c r="DWH77" s="2"/>
      <c r="DWI77" s="2"/>
      <c r="DWJ77" s="2"/>
      <c r="DWK77" s="2"/>
      <c r="DWL77" s="2"/>
      <c r="DWM77" s="2"/>
      <c r="DWN77" s="2"/>
      <c r="DWO77" s="2"/>
      <c r="DWP77" s="2"/>
      <c r="DWQ77" s="2"/>
      <c r="DWR77" s="2"/>
      <c r="DWS77" s="2"/>
      <c r="DWT77" s="2"/>
      <c r="DWU77" s="2"/>
      <c r="DWV77" s="2"/>
      <c r="DWW77" s="2"/>
      <c r="DWX77" s="2"/>
      <c r="DWY77" s="2"/>
      <c r="DWZ77" s="2"/>
      <c r="DXA77" s="2"/>
      <c r="DXB77" s="2"/>
      <c r="DXC77" s="2"/>
      <c r="DXD77" s="2"/>
      <c r="DXE77" s="2"/>
      <c r="DXF77" s="2"/>
      <c r="DXG77" s="2"/>
      <c r="DXH77" s="2"/>
      <c r="DXI77" s="2"/>
      <c r="DXJ77" s="2"/>
      <c r="DXK77" s="2"/>
      <c r="DXL77" s="2"/>
      <c r="DXM77" s="2"/>
      <c r="DXN77" s="2"/>
      <c r="DXO77" s="2"/>
      <c r="DXP77" s="2"/>
      <c r="DXQ77" s="2"/>
      <c r="DXR77" s="2"/>
      <c r="DXS77" s="2"/>
      <c r="DXT77" s="2"/>
      <c r="DXU77" s="2"/>
      <c r="DXV77" s="2"/>
      <c r="DXW77" s="2"/>
      <c r="DXX77" s="2"/>
      <c r="DXY77" s="2"/>
      <c r="DXZ77" s="2"/>
      <c r="DYA77" s="2"/>
      <c r="DYB77" s="2"/>
      <c r="DYC77" s="2"/>
      <c r="DYD77" s="2"/>
      <c r="DYE77" s="2"/>
      <c r="DYF77" s="2"/>
      <c r="DYG77" s="2"/>
      <c r="DYH77" s="2"/>
      <c r="DYI77" s="2"/>
      <c r="DYJ77" s="2"/>
      <c r="DYK77" s="2"/>
      <c r="DYL77" s="2"/>
      <c r="DYM77" s="2"/>
      <c r="DYN77" s="2"/>
      <c r="DYO77" s="2"/>
      <c r="DYP77" s="2"/>
      <c r="DYQ77" s="2"/>
      <c r="DYR77" s="2"/>
      <c r="DYS77" s="2"/>
      <c r="DYT77" s="2"/>
      <c r="DYU77" s="2"/>
      <c r="DYV77" s="2"/>
      <c r="DYW77" s="2"/>
      <c r="DYX77" s="2"/>
      <c r="DYY77" s="2"/>
      <c r="DYZ77" s="2"/>
      <c r="DZA77" s="2"/>
      <c r="DZB77" s="2"/>
      <c r="DZC77" s="2"/>
      <c r="DZD77" s="2"/>
      <c r="DZE77" s="2"/>
      <c r="DZF77" s="2"/>
      <c r="DZG77" s="2"/>
      <c r="DZH77" s="2"/>
      <c r="DZI77" s="2"/>
      <c r="DZJ77" s="2"/>
      <c r="DZK77" s="2"/>
      <c r="DZL77" s="2"/>
      <c r="DZM77" s="2"/>
      <c r="DZN77" s="2"/>
      <c r="DZO77" s="2"/>
      <c r="DZP77" s="2"/>
      <c r="DZQ77" s="2"/>
      <c r="DZR77" s="2"/>
      <c r="DZS77" s="2"/>
      <c r="DZT77" s="2"/>
      <c r="DZU77" s="2"/>
      <c r="DZV77" s="2"/>
      <c r="DZW77" s="2"/>
      <c r="DZX77" s="2"/>
      <c r="DZY77" s="2"/>
      <c r="DZZ77" s="2"/>
      <c r="EAA77" s="2"/>
      <c r="EAB77" s="2"/>
      <c r="EAC77" s="2"/>
      <c r="EAD77" s="2"/>
      <c r="EAE77" s="2"/>
      <c r="EAF77" s="2"/>
      <c r="EAG77" s="2"/>
      <c r="EAH77" s="2"/>
      <c r="EAI77" s="2"/>
      <c r="EAJ77" s="2"/>
      <c r="EAK77" s="2"/>
      <c r="EAL77" s="2"/>
      <c r="EAM77" s="2"/>
      <c r="EAN77" s="2"/>
      <c r="EAO77" s="2"/>
      <c r="EAP77" s="2"/>
      <c r="EAQ77" s="2"/>
      <c r="EAR77" s="2"/>
      <c r="EAS77" s="2"/>
      <c r="EAT77" s="2"/>
      <c r="EAU77" s="2"/>
      <c r="EAV77" s="2"/>
      <c r="EAW77" s="2"/>
      <c r="EAX77" s="2"/>
      <c r="EAY77" s="2"/>
      <c r="EAZ77" s="2"/>
      <c r="EBA77" s="2"/>
      <c r="EBB77" s="2"/>
      <c r="EBC77" s="2"/>
      <c r="EBD77" s="2"/>
      <c r="EBE77" s="2"/>
      <c r="EBF77" s="2"/>
      <c r="EBG77" s="2"/>
      <c r="EBH77" s="2"/>
      <c r="EBI77" s="2"/>
      <c r="EBJ77" s="2"/>
      <c r="EBK77" s="2"/>
      <c r="EBL77" s="2"/>
      <c r="EBM77" s="2"/>
      <c r="EBN77" s="2"/>
      <c r="EBO77" s="2"/>
      <c r="EBP77" s="2"/>
      <c r="EBQ77" s="2"/>
      <c r="EBR77" s="2"/>
      <c r="EBS77" s="2"/>
      <c r="EBT77" s="2"/>
      <c r="EBU77" s="2"/>
      <c r="EBV77" s="2"/>
      <c r="EBW77" s="2"/>
      <c r="EBX77" s="2"/>
      <c r="EBY77" s="2"/>
      <c r="EBZ77" s="2"/>
      <c r="ECA77" s="2"/>
      <c r="ECB77" s="2"/>
      <c r="ECC77" s="2"/>
      <c r="ECD77" s="2"/>
      <c r="ECE77" s="2"/>
      <c r="ECF77" s="2"/>
      <c r="ECG77" s="2"/>
      <c r="ECH77" s="2"/>
      <c r="ECI77" s="2"/>
      <c r="ECJ77" s="2"/>
      <c r="ECK77" s="2"/>
      <c r="ECL77" s="2"/>
      <c r="ECM77" s="2"/>
      <c r="ECN77" s="2"/>
      <c r="ECO77" s="2"/>
      <c r="ECP77" s="2"/>
      <c r="ECQ77" s="2"/>
      <c r="ECR77" s="2"/>
      <c r="ECS77" s="2"/>
      <c r="ECT77" s="2"/>
      <c r="ECU77" s="2"/>
      <c r="ECV77" s="2"/>
      <c r="ECW77" s="2"/>
      <c r="ECX77" s="2"/>
      <c r="ECY77" s="2"/>
      <c r="ECZ77" s="2"/>
      <c r="EDA77" s="2"/>
      <c r="EDB77" s="2"/>
      <c r="EDC77" s="2"/>
      <c r="EDD77" s="2"/>
      <c r="EDE77" s="2"/>
      <c r="EDF77" s="2"/>
      <c r="EDG77" s="2"/>
      <c r="EDH77" s="2"/>
      <c r="EDI77" s="2"/>
      <c r="EDJ77" s="2"/>
      <c r="EDK77" s="2"/>
      <c r="EDL77" s="2"/>
      <c r="EDM77" s="2"/>
      <c r="EDN77" s="2"/>
      <c r="EDO77" s="2"/>
      <c r="EDP77" s="2"/>
      <c r="EDQ77" s="2"/>
      <c r="EDR77" s="2"/>
      <c r="EDS77" s="2"/>
      <c r="EDT77" s="2"/>
      <c r="EDU77" s="2"/>
      <c r="EDV77" s="2"/>
      <c r="EDW77" s="2"/>
      <c r="EDX77" s="2"/>
      <c r="EDY77" s="2"/>
      <c r="EDZ77" s="2"/>
      <c r="EEA77" s="2"/>
      <c r="EEB77" s="2"/>
      <c r="EEC77" s="2"/>
      <c r="EED77" s="2"/>
      <c r="EEE77" s="2"/>
      <c r="EEF77" s="2"/>
      <c r="EEG77" s="2"/>
      <c r="EEH77" s="2"/>
      <c r="EEI77" s="2"/>
      <c r="EEJ77" s="2"/>
      <c r="EEK77" s="2"/>
      <c r="EEL77" s="2"/>
      <c r="EEM77" s="2"/>
      <c r="EEN77" s="2"/>
      <c r="EEO77" s="2"/>
      <c r="EEP77" s="2"/>
      <c r="EEQ77" s="2"/>
      <c r="EER77" s="2"/>
      <c r="EES77" s="2"/>
      <c r="EET77" s="2"/>
      <c r="EEU77" s="2"/>
      <c r="EEV77" s="2"/>
      <c r="EEW77" s="2"/>
      <c r="EEX77" s="2"/>
      <c r="EEY77" s="2"/>
      <c r="EEZ77" s="2"/>
      <c r="EFA77" s="2"/>
      <c r="EFB77" s="2"/>
      <c r="EFC77" s="2"/>
      <c r="EFD77" s="2"/>
      <c r="EFE77" s="2"/>
      <c r="EFF77" s="2"/>
      <c r="EFG77" s="2"/>
      <c r="EFH77" s="2"/>
      <c r="EFI77" s="2"/>
      <c r="EFJ77" s="2"/>
      <c r="EFK77" s="2"/>
      <c r="EFL77" s="2"/>
      <c r="EFM77" s="2"/>
      <c r="EFN77" s="2"/>
      <c r="EFO77" s="2"/>
      <c r="EFP77" s="2"/>
      <c r="EFQ77" s="2"/>
      <c r="EFR77" s="2"/>
      <c r="EFS77" s="2"/>
      <c r="EFT77" s="2"/>
      <c r="EFU77" s="2"/>
      <c r="EFV77" s="2"/>
      <c r="EFW77" s="2"/>
      <c r="EFX77" s="2"/>
      <c r="EFY77" s="2"/>
      <c r="EFZ77" s="2"/>
      <c r="EGA77" s="2"/>
      <c r="EGB77" s="2"/>
      <c r="EGC77" s="2"/>
      <c r="EGD77" s="2"/>
      <c r="EGE77" s="2"/>
      <c r="EGF77" s="2"/>
      <c r="EGG77" s="2"/>
      <c r="EGH77" s="2"/>
      <c r="EGI77" s="2"/>
      <c r="EGJ77" s="2"/>
      <c r="EGK77" s="2"/>
      <c r="EGL77" s="2"/>
      <c r="EGM77" s="2"/>
      <c r="EGN77" s="2"/>
      <c r="EGO77" s="2"/>
      <c r="EGP77" s="2"/>
      <c r="EGQ77" s="2"/>
      <c r="EGR77" s="2"/>
      <c r="EGS77" s="2"/>
      <c r="EGT77" s="2"/>
      <c r="EGU77" s="2"/>
      <c r="EGV77" s="2"/>
      <c r="EGW77" s="2"/>
      <c r="EGX77" s="2"/>
      <c r="EGY77" s="2"/>
      <c r="EGZ77" s="2"/>
      <c r="EHA77" s="2"/>
      <c r="EHB77" s="2"/>
      <c r="EHC77" s="2"/>
      <c r="EHD77" s="2"/>
      <c r="EHE77" s="2"/>
      <c r="EHF77" s="2"/>
      <c r="EHG77" s="2"/>
      <c r="EHH77" s="2"/>
      <c r="EHI77" s="2"/>
      <c r="EHJ77" s="2"/>
      <c r="EHK77" s="2"/>
      <c r="EHL77" s="2"/>
      <c r="EHM77" s="2"/>
      <c r="EHN77" s="2"/>
      <c r="EHO77" s="2"/>
      <c r="EHP77" s="2"/>
      <c r="EHQ77" s="2"/>
      <c r="EHR77" s="2"/>
      <c r="EHS77" s="2"/>
      <c r="EHT77" s="2"/>
      <c r="EHU77" s="2"/>
      <c r="EHV77" s="2"/>
      <c r="EHW77" s="2"/>
      <c r="EHX77" s="2"/>
      <c r="EHY77" s="2"/>
      <c r="EHZ77" s="2"/>
      <c r="EIA77" s="2"/>
      <c r="EIB77" s="2"/>
      <c r="EIC77" s="2"/>
      <c r="EID77" s="2"/>
      <c r="EIE77" s="2"/>
      <c r="EIF77" s="2"/>
      <c r="EIG77" s="2"/>
      <c r="EIH77" s="2"/>
      <c r="EII77" s="2"/>
      <c r="EIJ77" s="2"/>
      <c r="EIK77" s="2"/>
      <c r="EIL77" s="2"/>
      <c r="EIM77" s="2"/>
      <c r="EIN77" s="2"/>
      <c r="EIO77" s="2"/>
      <c r="EIP77" s="2"/>
      <c r="EIQ77" s="2"/>
      <c r="EIR77" s="2"/>
      <c r="EIS77" s="2"/>
      <c r="EIT77" s="2"/>
      <c r="EIU77" s="2"/>
      <c r="EIV77" s="2"/>
      <c r="EIW77" s="2"/>
      <c r="EIX77" s="2"/>
      <c r="EIY77" s="2"/>
      <c r="EIZ77" s="2"/>
      <c r="EJA77" s="2"/>
      <c r="EJB77" s="2"/>
      <c r="EJC77" s="2"/>
      <c r="EJD77" s="2"/>
      <c r="EJE77" s="2"/>
      <c r="EJF77" s="2"/>
      <c r="EJG77" s="2"/>
      <c r="EJH77" s="2"/>
      <c r="EJI77" s="2"/>
      <c r="EJJ77" s="2"/>
      <c r="EJK77" s="2"/>
      <c r="EJL77" s="2"/>
      <c r="EJM77" s="2"/>
      <c r="EJN77" s="2"/>
      <c r="EJO77" s="2"/>
      <c r="EJP77" s="2"/>
      <c r="EJQ77" s="2"/>
      <c r="EJR77" s="2"/>
      <c r="EJS77" s="2"/>
      <c r="EJT77" s="2"/>
      <c r="EJU77" s="2"/>
      <c r="EJV77" s="2"/>
      <c r="EJW77" s="2"/>
      <c r="EJX77" s="2"/>
      <c r="EJY77" s="2"/>
      <c r="EJZ77" s="2"/>
      <c r="EKA77" s="2"/>
      <c r="EKB77" s="2"/>
      <c r="EKC77" s="2"/>
      <c r="EKD77" s="2"/>
      <c r="EKE77" s="2"/>
      <c r="EKF77" s="2"/>
      <c r="EKG77" s="2"/>
      <c r="EKH77" s="2"/>
      <c r="EKI77" s="2"/>
      <c r="EKJ77" s="2"/>
      <c r="EKK77" s="2"/>
      <c r="EKL77" s="2"/>
      <c r="EKM77" s="2"/>
      <c r="EKN77" s="2"/>
      <c r="EKO77" s="2"/>
      <c r="EKP77" s="2"/>
      <c r="EKQ77" s="2"/>
      <c r="EKR77" s="2"/>
      <c r="EKS77" s="2"/>
      <c r="EKT77" s="2"/>
      <c r="EKU77" s="2"/>
      <c r="EKV77" s="2"/>
      <c r="EKW77" s="2"/>
      <c r="EKX77" s="2"/>
      <c r="EKY77" s="2"/>
      <c r="EKZ77" s="2"/>
      <c r="ELA77" s="2"/>
      <c r="ELB77" s="2"/>
      <c r="ELC77" s="2"/>
      <c r="ELD77" s="2"/>
      <c r="ELE77" s="2"/>
      <c r="ELF77" s="2"/>
      <c r="ELG77" s="2"/>
      <c r="ELH77" s="2"/>
      <c r="ELI77" s="2"/>
      <c r="ELJ77" s="2"/>
      <c r="ELK77" s="2"/>
      <c r="ELL77" s="2"/>
      <c r="ELM77" s="2"/>
      <c r="ELN77" s="2"/>
      <c r="ELO77" s="2"/>
      <c r="ELP77" s="2"/>
      <c r="ELQ77" s="2"/>
      <c r="ELR77" s="2"/>
      <c r="ELS77" s="2"/>
      <c r="ELT77" s="2"/>
      <c r="ELU77" s="2"/>
      <c r="ELV77" s="2"/>
      <c r="ELW77" s="2"/>
      <c r="ELX77" s="2"/>
      <c r="ELY77" s="2"/>
      <c r="ELZ77" s="2"/>
      <c r="EMA77" s="2"/>
      <c r="EMB77" s="2"/>
      <c r="EMC77" s="2"/>
      <c r="EMD77" s="2"/>
      <c r="EME77" s="2"/>
      <c r="EMF77" s="2"/>
      <c r="EMG77" s="2"/>
      <c r="EMH77" s="2"/>
      <c r="EMI77" s="2"/>
      <c r="EMJ77" s="2"/>
      <c r="EMK77" s="2"/>
      <c r="EML77" s="2"/>
      <c r="EMM77" s="2"/>
      <c r="EMN77" s="2"/>
      <c r="EMO77" s="2"/>
      <c r="EMP77" s="2"/>
      <c r="EMQ77" s="2"/>
      <c r="EMR77" s="2"/>
      <c r="EMS77" s="2"/>
      <c r="EMT77" s="2"/>
      <c r="EMU77" s="2"/>
      <c r="EMV77" s="2"/>
      <c r="EMW77" s="2"/>
      <c r="EMX77" s="2"/>
      <c r="EMY77" s="2"/>
      <c r="EMZ77" s="2"/>
      <c r="ENA77" s="2"/>
      <c r="ENB77" s="2"/>
      <c r="ENC77" s="2"/>
      <c r="END77" s="2"/>
      <c r="ENE77" s="2"/>
      <c r="ENF77" s="2"/>
      <c r="ENG77" s="2"/>
      <c r="ENH77" s="2"/>
      <c r="ENI77" s="2"/>
      <c r="ENJ77" s="2"/>
      <c r="ENK77" s="2"/>
      <c r="ENL77" s="2"/>
      <c r="ENM77" s="2"/>
      <c r="ENN77" s="2"/>
      <c r="ENO77" s="2"/>
      <c r="ENP77" s="2"/>
      <c r="ENQ77" s="2"/>
      <c r="ENR77" s="2"/>
      <c r="ENS77" s="2"/>
      <c r="ENT77" s="2"/>
      <c r="ENU77" s="2"/>
      <c r="ENV77" s="2"/>
      <c r="ENW77" s="2"/>
      <c r="ENX77" s="2"/>
      <c r="ENY77" s="2"/>
      <c r="ENZ77" s="2"/>
      <c r="EOA77" s="2"/>
      <c r="EOB77" s="2"/>
      <c r="EOC77" s="2"/>
      <c r="EOD77" s="2"/>
      <c r="EOE77" s="2"/>
      <c r="EOF77" s="2"/>
      <c r="EOG77" s="2"/>
      <c r="EOH77" s="2"/>
      <c r="EOI77" s="2"/>
      <c r="EOJ77" s="2"/>
      <c r="EOK77" s="2"/>
      <c r="EOL77" s="2"/>
      <c r="EOM77" s="2"/>
      <c r="EON77" s="2"/>
      <c r="EOO77" s="2"/>
      <c r="EOP77" s="2"/>
      <c r="EOQ77" s="2"/>
      <c r="EOR77" s="2"/>
      <c r="EOS77" s="2"/>
      <c r="EOT77" s="2"/>
      <c r="EOU77" s="2"/>
      <c r="EOV77" s="2"/>
      <c r="EOW77" s="2"/>
      <c r="EOX77" s="2"/>
      <c r="EOY77" s="2"/>
      <c r="EOZ77" s="2"/>
      <c r="EPA77" s="2"/>
      <c r="EPB77" s="2"/>
      <c r="EPC77" s="2"/>
      <c r="EPD77" s="2"/>
      <c r="EPE77" s="2"/>
      <c r="EPF77" s="2"/>
      <c r="EPG77" s="2"/>
      <c r="EPH77" s="2"/>
      <c r="EPI77" s="2"/>
      <c r="EPJ77" s="2"/>
      <c r="EPK77" s="2"/>
      <c r="EPL77" s="2"/>
      <c r="EPM77" s="2"/>
      <c r="EPN77" s="2"/>
      <c r="EPO77" s="2"/>
      <c r="EPP77" s="2"/>
      <c r="EPQ77" s="2"/>
      <c r="EPR77" s="2"/>
      <c r="EPS77" s="2"/>
      <c r="EPT77" s="2"/>
      <c r="EPU77" s="2"/>
      <c r="EPV77" s="2"/>
      <c r="EPW77" s="2"/>
      <c r="EPX77" s="2"/>
      <c r="EPY77" s="2"/>
      <c r="EPZ77" s="2"/>
      <c r="EQA77" s="2"/>
      <c r="EQB77" s="2"/>
      <c r="EQC77" s="2"/>
      <c r="EQD77" s="2"/>
      <c r="EQE77" s="2"/>
      <c r="EQF77" s="2"/>
      <c r="EQG77" s="2"/>
      <c r="EQH77" s="2"/>
      <c r="EQI77" s="2"/>
      <c r="EQJ77" s="2"/>
      <c r="EQK77" s="2"/>
      <c r="EQL77" s="2"/>
      <c r="EQM77" s="2"/>
      <c r="EQN77" s="2"/>
      <c r="EQO77" s="2"/>
      <c r="EQP77" s="2"/>
      <c r="EQQ77" s="2"/>
      <c r="EQR77" s="2"/>
      <c r="EQS77" s="2"/>
      <c r="EQT77" s="2"/>
      <c r="EQU77" s="2"/>
      <c r="EQV77" s="2"/>
      <c r="EQW77" s="2"/>
      <c r="EQX77" s="2"/>
      <c r="EQY77" s="2"/>
      <c r="EQZ77" s="2"/>
      <c r="ERA77" s="2"/>
      <c r="ERB77" s="2"/>
      <c r="ERC77" s="2"/>
      <c r="ERD77" s="2"/>
      <c r="ERE77" s="2"/>
      <c r="ERF77" s="2"/>
      <c r="ERG77" s="2"/>
      <c r="ERH77" s="2"/>
      <c r="ERI77" s="2"/>
      <c r="ERJ77" s="2"/>
      <c r="ERK77" s="2"/>
      <c r="ERL77" s="2"/>
      <c r="ERM77" s="2"/>
      <c r="ERN77" s="2"/>
      <c r="ERO77" s="2"/>
      <c r="ERP77" s="2"/>
      <c r="ERQ77" s="2"/>
      <c r="ERR77" s="2"/>
      <c r="ERS77" s="2"/>
      <c r="ERT77" s="2"/>
      <c r="ERU77" s="2"/>
      <c r="ERV77" s="2"/>
      <c r="ERW77" s="2"/>
      <c r="ERX77" s="2"/>
      <c r="ERY77" s="2"/>
      <c r="ERZ77" s="2"/>
      <c r="ESA77" s="2"/>
      <c r="ESB77" s="2"/>
      <c r="ESC77" s="2"/>
      <c r="ESD77" s="2"/>
      <c r="ESE77" s="2"/>
      <c r="ESF77" s="2"/>
      <c r="ESG77" s="2"/>
      <c r="ESH77" s="2"/>
      <c r="ESI77" s="2"/>
      <c r="ESJ77" s="2"/>
      <c r="ESK77" s="2"/>
      <c r="ESL77" s="2"/>
      <c r="ESM77" s="2"/>
      <c r="ESN77" s="2"/>
      <c r="ESO77" s="2"/>
      <c r="ESP77" s="2"/>
      <c r="ESQ77" s="2"/>
      <c r="ESR77" s="2"/>
      <c r="ESS77" s="2"/>
      <c r="EST77" s="2"/>
      <c r="ESU77" s="2"/>
      <c r="ESV77" s="2"/>
      <c r="ESW77" s="2"/>
      <c r="ESX77" s="2"/>
      <c r="ESY77" s="2"/>
      <c r="ESZ77" s="2"/>
      <c r="ETA77" s="2"/>
      <c r="ETB77" s="2"/>
      <c r="ETC77" s="2"/>
      <c r="ETD77" s="2"/>
      <c r="ETE77" s="2"/>
      <c r="ETF77" s="2"/>
      <c r="ETG77" s="2"/>
      <c r="ETH77" s="2"/>
      <c r="ETI77" s="2"/>
      <c r="ETJ77" s="2"/>
      <c r="ETK77" s="2"/>
      <c r="ETL77" s="2"/>
      <c r="ETM77" s="2"/>
      <c r="ETN77" s="2"/>
      <c r="ETO77" s="2"/>
      <c r="ETP77" s="2"/>
      <c r="ETQ77" s="2"/>
      <c r="ETR77" s="2"/>
      <c r="ETS77" s="2"/>
      <c r="ETT77" s="2"/>
      <c r="ETU77" s="2"/>
      <c r="ETV77" s="2"/>
      <c r="ETW77" s="2"/>
      <c r="ETX77" s="2"/>
      <c r="ETY77" s="2"/>
      <c r="ETZ77" s="2"/>
      <c r="EUA77" s="2"/>
      <c r="EUB77" s="2"/>
      <c r="EUC77" s="2"/>
      <c r="EUD77" s="2"/>
      <c r="EUE77" s="2"/>
      <c r="EUF77" s="2"/>
      <c r="EUG77" s="2"/>
      <c r="EUH77" s="2"/>
      <c r="EUI77" s="2"/>
      <c r="EUJ77" s="2"/>
      <c r="EUK77" s="2"/>
      <c r="EUL77" s="2"/>
      <c r="EUM77" s="2"/>
      <c r="EUN77" s="2"/>
      <c r="EUO77" s="2"/>
      <c r="EUP77" s="2"/>
      <c r="EUQ77" s="2"/>
      <c r="EUR77" s="2"/>
      <c r="EUS77" s="2"/>
      <c r="EUT77" s="2"/>
      <c r="EUU77" s="2"/>
      <c r="EUV77" s="2"/>
      <c r="EUW77" s="2"/>
      <c r="EUX77" s="2"/>
      <c r="EUY77" s="2"/>
      <c r="EUZ77" s="2"/>
      <c r="EVA77" s="2"/>
      <c r="EVB77" s="2"/>
      <c r="EVC77" s="2"/>
      <c r="EVD77" s="2"/>
      <c r="EVE77" s="2"/>
      <c r="EVF77" s="2"/>
      <c r="EVG77" s="2"/>
      <c r="EVH77" s="2"/>
      <c r="EVI77" s="2"/>
      <c r="EVJ77" s="2"/>
      <c r="EVK77" s="2"/>
      <c r="EVL77" s="2"/>
      <c r="EVM77" s="2"/>
      <c r="EVN77" s="2"/>
      <c r="EVO77" s="2"/>
      <c r="EVP77" s="2"/>
      <c r="EVQ77" s="2"/>
      <c r="EVR77" s="2"/>
      <c r="EVS77" s="2"/>
      <c r="EVT77" s="2"/>
      <c r="EVU77" s="2"/>
      <c r="EVV77" s="2"/>
      <c r="EVW77" s="2"/>
      <c r="EVX77" s="2"/>
      <c r="EVY77" s="2"/>
      <c r="EVZ77" s="2"/>
      <c r="EWA77" s="2"/>
      <c r="EWB77" s="2"/>
      <c r="EWC77" s="2"/>
      <c r="EWD77" s="2"/>
      <c r="EWE77" s="2"/>
      <c r="EWF77" s="2"/>
      <c r="EWG77" s="2"/>
      <c r="EWH77" s="2"/>
      <c r="EWI77" s="2"/>
      <c r="EWJ77" s="2"/>
      <c r="EWK77" s="2"/>
      <c r="EWL77" s="2"/>
      <c r="EWM77" s="2"/>
      <c r="EWN77" s="2"/>
      <c r="EWO77" s="2"/>
      <c r="EWP77" s="2"/>
      <c r="EWQ77" s="2"/>
      <c r="EWR77" s="2"/>
      <c r="EWS77" s="2"/>
      <c r="EWT77" s="2"/>
      <c r="EWU77" s="2"/>
      <c r="EWV77" s="2"/>
      <c r="EWW77" s="2"/>
      <c r="EWX77" s="2"/>
      <c r="EWY77" s="2"/>
      <c r="EWZ77" s="2"/>
      <c r="EXA77" s="2"/>
      <c r="EXB77" s="2"/>
      <c r="EXC77" s="2"/>
      <c r="EXD77" s="2"/>
      <c r="EXE77" s="2"/>
      <c r="EXF77" s="2"/>
      <c r="EXG77" s="2"/>
      <c r="EXH77" s="2"/>
      <c r="EXI77" s="2"/>
      <c r="EXJ77" s="2"/>
      <c r="EXK77" s="2"/>
      <c r="EXL77" s="2"/>
      <c r="EXM77" s="2"/>
      <c r="EXN77" s="2"/>
      <c r="EXO77" s="2"/>
      <c r="EXP77" s="2"/>
      <c r="EXQ77" s="2"/>
      <c r="EXR77" s="2"/>
      <c r="EXS77" s="2"/>
      <c r="EXT77" s="2"/>
      <c r="EXU77" s="2"/>
      <c r="EXV77" s="2"/>
      <c r="EXW77" s="2"/>
      <c r="EXX77" s="2"/>
      <c r="EXY77" s="2"/>
      <c r="EXZ77" s="2"/>
      <c r="EYA77" s="2"/>
      <c r="EYB77" s="2"/>
      <c r="EYC77" s="2"/>
      <c r="EYD77" s="2"/>
      <c r="EYE77" s="2"/>
      <c r="EYF77" s="2"/>
      <c r="EYG77" s="2"/>
      <c r="EYH77" s="2"/>
      <c r="EYI77" s="2"/>
      <c r="EYJ77" s="2"/>
      <c r="EYK77" s="2"/>
      <c r="EYL77" s="2"/>
      <c r="EYM77" s="2"/>
      <c r="EYN77" s="2"/>
      <c r="EYO77" s="2"/>
      <c r="EYP77" s="2"/>
      <c r="EYQ77" s="2"/>
      <c r="EYR77" s="2"/>
      <c r="EYS77" s="2"/>
      <c r="EYT77" s="2"/>
      <c r="EYU77" s="2"/>
      <c r="EYV77" s="2"/>
      <c r="EYW77" s="2"/>
      <c r="EYX77" s="2"/>
      <c r="EYY77" s="2"/>
      <c r="EYZ77" s="2"/>
      <c r="EZA77" s="2"/>
      <c r="EZB77" s="2"/>
      <c r="EZC77" s="2"/>
      <c r="EZD77" s="2"/>
      <c r="EZE77" s="2"/>
      <c r="EZF77" s="2"/>
      <c r="EZG77" s="2"/>
      <c r="EZH77" s="2"/>
      <c r="EZI77" s="2"/>
      <c r="EZJ77" s="2"/>
      <c r="EZK77" s="2"/>
      <c r="EZL77" s="2"/>
      <c r="EZM77" s="2"/>
      <c r="EZN77" s="2"/>
      <c r="EZO77" s="2"/>
      <c r="EZP77" s="2"/>
      <c r="EZQ77" s="2"/>
      <c r="EZR77" s="2"/>
      <c r="EZS77" s="2"/>
      <c r="EZT77" s="2"/>
      <c r="EZU77" s="2"/>
      <c r="EZV77" s="2"/>
      <c r="EZW77" s="2"/>
      <c r="EZX77" s="2"/>
      <c r="EZY77" s="2"/>
      <c r="EZZ77" s="2"/>
      <c r="FAA77" s="2"/>
      <c r="FAB77" s="2"/>
      <c r="FAC77" s="2"/>
      <c r="FAD77" s="2"/>
      <c r="FAE77" s="2"/>
      <c r="FAF77" s="2"/>
      <c r="FAG77" s="2"/>
      <c r="FAH77" s="2"/>
      <c r="FAI77" s="2"/>
      <c r="FAJ77" s="2"/>
      <c r="FAK77" s="2"/>
      <c r="FAL77" s="2"/>
      <c r="FAM77" s="2"/>
      <c r="FAN77" s="2"/>
      <c r="FAO77" s="2"/>
      <c r="FAP77" s="2"/>
      <c r="FAQ77" s="2"/>
      <c r="FAR77" s="2"/>
      <c r="FAS77" s="2"/>
      <c r="FAT77" s="2"/>
      <c r="FAU77" s="2"/>
      <c r="FAV77" s="2"/>
      <c r="FAW77" s="2"/>
      <c r="FAX77" s="2"/>
      <c r="FAY77" s="2"/>
      <c r="FAZ77" s="2"/>
      <c r="FBA77" s="2"/>
      <c r="FBB77" s="2"/>
      <c r="FBC77" s="2"/>
      <c r="FBD77" s="2"/>
      <c r="FBE77" s="2"/>
      <c r="FBF77" s="2"/>
      <c r="FBG77" s="2"/>
      <c r="FBH77" s="2"/>
      <c r="FBI77" s="2"/>
      <c r="FBJ77" s="2"/>
      <c r="FBK77" s="2"/>
      <c r="FBL77" s="2"/>
      <c r="FBM77" s="2"/>
      <c r="FBN77" s="2"/>
      <c r="FBO77" s="2"/>
      <c r="FBP77" s="2"/>
      <c r="FBQ77" s="2"/>
      <c r="FBR77" s="2"/>
      <c r="FBS77" s="2"/>
      <c r="FBT77" s="2"/>
      <c r="FBU77" s="2"/>
      <c r="FBV77" s="2"/>
      <c r="FBW77" s="2"/>
      <c r="FBX77" s="2"/>
      <c r="FBY77" s="2"/>
      <c r="FBZ77" s="2"/>
      <c r="FCA77" s="2"/>
      <c r="FCB77" s="2"/>
      <c r="FCC77" s="2"/>
      <c r="FCD77" s="2"/>
      <c r="FCE77" s="2"/>
      <c r="FCF77" s="2"/>
      <c r="FCG77" s="2"/>
      <c r="FCH77" s="2"/>
      <c r="FCI77" s="2"/>
      <c r="FCJ77" s="2"/>
      <c r="FCK77" s="2"/>
      <c r="FCL77" s="2"/>
      <c r="FCM77" s="2"/>
      <c r="FCN77" s="2"/>
      <c r="FCO77" s="2"/>
      <c r="FCP77" s="2"/>
      <c r="FCQ77" s="2"/>
      <c r="FCR77" s="2"/>
      <c r="FCS77" s="2"/>
      <c r="FCT77" s="2"/>
      <c r="FCU77" s="2"/>
      <c r="FCV77" s="2"/>
      <c r="FCW77" s="2"/>
      <c r="FCX77" s="2"/>
      <c r="FCY77" s="2"/>
      <c r="FCZ77" s="2"/>
      <c r="FDA77" s="2"/>
      <c r="FDB77" s="2"/>
      <c r="FDC77" s="2"/>
      <c r="FDD77" s="2"/>
      <c r="FDE77" s="2"/>
      <c r="FDF77" s="2"/>
      <c r="FDG77" s="2"/>
      <c r="FDH77" s="2"/>
      <c r="FDI77" s="2"/>
      <c r="FDJ77" s="2"/>
      <c r="FDK77" s="2"/>
      <c r="FDL77" s="2"/>
      <c r="FDM77" s="2"/>
      <c r="FDN77" s="2"/>
      <c r="FDO77" s="2"/>
      <c r="FDP77" s="2"/>
      <c r="FDQ77" s="2"/>
      <c r="FDR77" s="2"/>
      <c r="FDS77" s="2"/>
      <c r="FDT77" s="2"/>
      <c r="FDU77" s="2"/>
      <c r="FDV77" s="2"/>
      <c r="FDW77" s="2"/>
      <c r="FDX77" s="2"/>
      <c r="FDY77" s="2"/>
      <c r="FDZ77" s="2"/>
      <c r="FEA77" s="2"/>
      <c r="FEB77" s="2"/>
      <c r="FEC77" s="2"/>
      <c r="FED77" s="2"/>
      <c r="FEE77" s="2"/>
      <c r="FEF77" s="2"/>
      <c r="FEG77" s="2"/>
      <c r="FEH77" s="2"/>
      <c r="FEI77" s="2"/>
      <c r="FEJ77" s="2"/>
      <c r="FEK77" s="2"/>
      <c r="FEL77" s="2"/>
      <c r="FEM77" s="2"/>
      <c r="FEN77" s="2"/>
      <c r="FEO77" s="2"/>
      <c r="FEP77" s="2"/>
      <c r="FEQ77" s="2"/>
      <c r="FER77" s="2"/>
      <c r="FES77" s="2"/>
      <c r="FET77" s="2"/>
      <c r="FEU77" s="2"/>
      <c r="FEV77" s="2"/>
      <c r="FEW77" s="2"/>
      <c r="FEX77" s="2"/>
      <c r="FEY77" s="2"/>
      <c r="FEZ77" s="2"/>
      <c r="FFA77" s="2"/>
      <c r="FFB77" s="2"/>
      <c r="FFC77" s="2"/>
      <c r="FFD77" s="2"/>
      <c r="FFE77" s="2"/>
      <c r="FFF77" s="2"/>
      <c r="FFG77" s="2"/>
      <c r="FFH77" s="2"/>
      <c r="FFI77" s="2"/>
      <c r="FFJ77" s="2"/>
      <c r="FFK77" s="2"/>
      <c r="FFL77" s="2"/>
      <c r="FFM77" s="2"/>
      <c r="FFN77" s="2"/>
      <c r="FFO77" s="2"/>
      <c r="FFP77" s="2"/>
      <c r="FFQ77" s="2"/>
      <c r="FFR77" s="2"/>
      <c r="FFS77" s="2"/>
      <c r="FFT77" s="2"/>
      <c r="FFU77" s="2"/>
      <c r="FFV77" s="2"/>
      <c r="FFW77" s="2"/>
      <c r="FFX77" s="2"/>
      <c r="FFY77" s="2"/>
      <c r="FFZ77" s="2"/>
      <c r="FGA77" s="2"/>
      <c r="FGB77" s="2"/>
      <c r="FGC77" s="2"/>
      <c r="FGD77" s="2"/>
      <c r="FGE77" s="2"/>
      <c r="FGF77" s="2"/>
      <c r="FGG77" s="2"/>
      <c r="FGH77" s="2"/>
      <c r="FGI77" s="2"/>
      <c r="FGJ77" s="2"/>
      <c r="FGK77" s="2"/>
      <c r="FGL77" s="2"/>
      <c r="FGM77" s="2"/>
      <c r="FGN77" s="2"/>
      <c r="FGO77" s="2"/>
      <c r="FGP77" s="2"/>
      <c r="FGQ77" s="2"/>
      <c r="FGR77" s="2"/>
      <c r="FGS77" s="2"/>
      <c r="FGT77" s="2"/>
      <c r="FGU77" s="2"/>
      <c r="FGV77" s="2"/>
      <c r="FGW77" s="2"/>
      <c r="FGX77" s="2"/>
      <c r="FGY77" s="2"/>
      <c r="FGZ77" s="2"/>
      <c r="FHA77" s="2"/>
      <c r="FHB77" s="2"/>
      <c r="FHC77" s="2"/>
      <c r="FHD77" s="2"/>
      <c r="FHE77" s="2"/>
      <c r="FHF77" s="2"/>
      <c r="FHG77" s="2"/>
      <c r="FHH77" s="2"/>
      <c r="FHI77" s="2"/>
      <c r="FHJ77" s="2"/>
      <c r="FHK77" s="2"/>
      <c r="FHL77" s="2"/>
      <c r="FHM77" s="2"/>
      <c r="FHN77" s="2"/>
      <c r="FHO77" s="2"/>
      <c r="FHP77" s="2"/>
      <c r="FHQ77" s="2"/>
      <c r="FHR77" s="2"/>
      <c r="FHS77" s="2"/>
      <c r="FHT77" s="2"/>
      <c r="FHU77" s="2"/>
      <c r="FHV77" s="2"/>
      <c r="FHW77" s="2"/>
      <c r="FHX77" s="2"/>
      <c r="FHY77" s="2"/>
      <c r="FHZ77" s="2"/>
      <c r="FIA77" s="2"/>
      <c r="FIB77" s="2"/>
      <c r="FIC77" s="2"/>
      <c r="FID77" s="2"/>
      <c r="FIE77" s="2"/>
      <c r="FIF77" s="2"/>
      <c r="FIG77" s="2"/>
      <c r="FIH77" s="2"/>
      <c r="FII77" s="2"/>
      <c r="FIJ77" s="2"/>
      <c r="FIK77" s="2"/>
      <c r="FIL77" s="2"/>
      <c r="FIM77" s="2"/>
      <c r="FIN77" s="2"/>
      <c r="FIO77" s="2"/>
      <c r="FIP77" s="2"/>
      <c r="FIQ77" s="2"/>
      <c r="FIR77" s="2"/>
      <c r="FIS77" s="2"/>
      <c r="FIT77" s="2"/>
      <c r="FIU77" s="2"/>
      <c r="FIV77" s="2"/>
      <c r="FIW77" s="2"/>
      <c r="FIX77" s="2"/>
      <c r="FIY77" s="2"/>
      <c r="FIZ77" s="2"/>
      <c r="FJA77" s="2"/>
      <c r="FJB77" s="2"/>
      <c r="FJC77" s="2"/>
      <c r="FJD77" s="2"/>
      <c r="FJE77" s="2"/>
      <c r="FJF77" s="2"/>
      <c r="FJG77" s="2"/>
      <c r="FJH77" s="2"/>
      <c r="FJI77" s="2"/>
      <c r="FJJ77" s="2"/>
      <c r="FJK77" s="2"/>
      <c r="FJL77" s="2"/>
      <c r="FJM77" s="2"/>
      <c r="FJN77" s="2"/>
      <c r="FJO77" s="2"/>
      <c r="FJP77" s="2"/>
      <c r="FJQ77" s="2"/>
      <c r="FJR77" s="2"/>
      <c r="FJS77" s="2"/>
      <c r="FJT77" s="2"/>
      <c r="FJU77" s="2"/>
      <c r="FJV77" s="2"/>
      <c r="FJW77" s="2"/>
      <c r="FJX77" s="2"/>
      <c r="FJY77" s="2"/>
      <c r="FJZ77" s="2"/>
      <c r="FKA77" s="2"/>
      <c r="FKB77" s="2"/>
      <c r="FKC77" s="2"/>
      <c r="FKD77" s="2"/>
      <c r="FKE77" s="2"/>
      <c r="FKF77" s="2"/>
      <c r="FKG77" s="2"/>
      <c r="FKH77" s="2"/>
      <c r="FKI77" s="2"/>
      <c r="FKJ77" s="2"/>
      <c r="FKK77" s="2"/>
      <c r="FKL77" s="2"/>
      <c r="FKM77" s="2"/>
      <c r="FKN77" s="2"/>
      <c r="FKO77" s="2"/>
      <c r="FKP77" s="2"/>
      <c r="FKQ77" s="2"/>
      <c r="FKR77" s="2"/>
      <c r="FKS77" s="2"/>
      <c r="FKT77" s="2"/>
      <c r="FKU77" s="2"/>
      <c r="FKV77" s="2"/>
      <c r="FKW77" s="2"/>
      <c r="FKX77" s="2"/>
      <c r="FKY77" s="2"/>
      <c r="FKZ77" s="2"/>
      <c r="FLA77" s="2"/>
      <c r="FLB77" s="2"/>
      <c r="FLC77" s="2"/>
      <c r="FLD77" s="2"/>
      <c r="FLE77" s="2"/>
      <c r="FLF77" s="2"/>
      <c r="FLG77" s="2"/>
      <c r="FLH77" s="2"/>
      <c r="FLI77" s="2"/>
      <c r="FLJ77" s="2"/>
      <c r="FLK77" s="2"/>
      <c r="FLL77" s="2"/>
      <c r="FLM77" s="2"/>
      <c r="FLN77" s="2"/>
      <c r="FLO77" s="2"/>
      <c r="FLP77" s="2"/>
      <c r="FLQ77" s="2"/>
      <c r="FLR77" s="2"/>
      <c r="FLS77" s="2"/>
      <c r="FLT77" s="2"/>
      <c r="FLU77" s="2"/>
      <c r="FLV77" s="2"/>
      <c r="FLW77" s="2"/>
      <c r="FLX77" s="2"/>
      <c r="FLY77" s="2"/>
      <c r="FLZ77" s="2"/>
      <c r="FMA77" s="2"/>
      <c r="FMB77" s="2"/>
      <c r="FMC77" s="2"/>
      <c r="FMD77" s="2"/>
      <c r="FME77" s="2"/>
      <c r="FMF77" s="2"/>
      <c r="FMG77" s="2"/>
      <c r="FMH77" s="2"/>
      <c r="FMI77" s="2"/>
      <c r="FMJ77" s="2"/>
      <c r="FMK77" s="2"/>
      <c r="FML77" s="2"/>
      <c r="FMM77" s="2"/>
      <c r="FMN77" s="2"/>
      <c r="FMO77" s="2"/>
      <c r="FMP77" s="2"/>
      <c r="FMQ77" s="2"/>
      <c r="FMR77" s="2"/>
      <c r="FMS77" s="2"/>
      <c r="FMT77" s="2"/>
      <c r="FMU77" s="2"/>
      <c r="FMV77" s="2"/>
      <c r="FMW77" s="2"/>
      <c r="FMX77" s="2"/>
      <c r="FMY77" s="2"/>
      <c r="FMZ77" s="2"/>
      <c r="FNA77" s="2"/>
      <c r="FNB77" s="2"/>
      <c r="FNC77" s="2"/>
      <c r="FND77" s="2"/>
      <c r="FNE77" s="2"/>
      <c r="FNF77" s="2"/>
      <c r="FNG77" s="2"/>
      <c r="FNH77" s="2"/>
      <c r="FNI77" s="2"/>
      <c r="FNJ77" s="2"/>
      <c r="FNK77" s="2"/>
      <c r="FNL77" s="2"/>
      <c r="FNM77" s="2"/>
      <c r="FNN77" s="2"/>
      <c r="FNO77" s="2"/>
      <c r="FNP77" s="2"/>
      <c r="FNQ77" s="2"/>
      <c r="FNR77" s="2"/>
      <c r="FNS77" s="2"/>
      <c r="FNT77" s="2"/>
      <c r="FNU77" s="2"/>
      <c r="FNV77" s="2"/>
      <c r="FNW77" s="2"/>
      <c r="FNX77" s="2"/>
      <c r="FNY77" s="2"/>
      <c r="FNZ77" s="2"/>
      <c r="FOA77" s="2"/>
      <c r="FOB77" s="2"/>
      <c r="FOC77" s="2"/>
      <c r="FOD77" s="2"/>
      <c r="FOE77" s="2"/>
      <c r="FOF77" s="2"/>
      <c r="FOG77" s="2"/>
      <c r="FOH77" s="2"/>
      <c r="FOI77" s="2"/>
      <c r="FOJ77" s="2"/>
      <c r="FOK77" s="2"/>
      <c r="FOL77" s="2"/>
      <c r="FOM77" s="2"/>
      <c r="FON77" s="2"/>
      <c r="FOO77" s="2"/>
      <c r="FOP77" s="2"/>
      <c r="FOQ77" s="2"/>
      <c r="FOR77" s="2"/>
      <c r="FOS77" s="2"/>
      <c r="FOT77" s="2"/>
      <c r="FOU77" s="2"/>
      <c r="FOV77" s="2"/>
      <c r="FOW77" s="2"/>
      <c r="FOX77" s="2"/>
      <c r="FOY77" s="2"/>
      <c r="FOZ77" s="2"/>
      <c r="FPA77" s="2"/>
      <c r="FPB77" s="2"/>
      <c r="FPC77" s="2"/>
      <c r="FPD77" s="2"/>
      <c r="FPE77" s="2"/>
      <c r="FPF77" s="2"/>
      <c r="FPG77" s="2"/>
      <c r="FPH77" s="2"/>
      <c r="FPI77" s="2"/>
      <c r="FPJ77" s="2"/>
      <c r="FPK77" s="2"/>
      <c r="FPL77" s="2"/>
      <c r="FPM77" s="2"/>
      <c r="FPN77" s="2"/>
      <c r="FPO77" s="2"/>
      <c r="FPP77" s="2"/>
      <c r="FPQ77" s="2"/>
      <c r="FPR77" s="2"/>
      <c r="FPS77" s="2"/>
      <c r="FPT77" s="2"/>
      <c r="FPU77" s="2"/>
      <c r="FPV77" s="2"/>
      <c r="FPW77" s="2"/>
      <c r="FPX77" s="2"/>
      <c r="FPY77" s="2"/>
      <c r="FPZ77" s="2"/>
      <c r="FQA77" s="2"/>
      <c r="FQB77" s="2"/>
      <c r="FQC77" s="2"/>
      <c r="FQD77" s="2"/>
      <c r="FQE77" s="2"/>
      <c r="FQF77" s="2"/>
      <c r="FQG77" s="2"/>
      <c r="FQH77" s="2"/>
      <c r="FQI77" s="2"/>
      <c r="FQJ77" s="2"/>
      <c r="FQK77" s="2"/>
      <c r="FQL77" s="2"/>
      <c r="FQM77" s="2"/>
      <c r="FQN77" s="2"/>
      <c r="FQO77" s="2"/>
      <c r="FQP77" s="2"/>
      <c r="FQQ77" s="2"/>
      <c r="FQR77" s="2"/>
      <c r="FQS77" s="2"/>
      <c r="FQT77" s="2"/>
      <c r="FQU77" s="2"/>
      <c r="FQV77" s="2"/>
      <c r="FQW77" s="2"/>
      <c r="FQX77" s="2"/>
      <c r="FQY77" s="2"/>
      <c r="FQZ77" s="2"/>
      <c r="FRA77" s="2"/>
      <c r="FRB77" s="2"/>
      <c r="FRC77" s="2"/>
      <c r="FRD77" s="2"/>
      <c r="FRE77" s="2"/>
      <c r="FRF77" s="2"/>
      <c r="FRG77" s="2"/>
      <c r="FRH77" s="2"/>
      <c r="FRI77" s="2"/>
      <c r="FRJ77" s="2"/>
      <c r="FRK77" s="2"/>
      <c r="FRL77" s="2"/>
      <c r="FRM77" s="2"/>
      <c r="FRN77" s="2"/>
      <c r="FRO77" s="2"/>
      <c r="FRP77" s="2"/>
      <c r="FRQ77" s="2"/>
      <c r="FRR77" s="2"/>
      <c r="FRS77" s="2"/>
      <c r="FRT77" s="2"/>
      <c r="FRU77" s="2"/>
      <c r="FRV77" s="2"/>
      <c r="FRW77" s="2"/>
      <c r="FRX77" s="2"/>
      <c r="FRY77" s="2"/>
      <c r="FRZ77" s="2"/>
      <c r="FSA77" s="2"/>
      <c r="FSB77" s="2"/>
      <c r="FSC77" s="2"/>
      <c r="FSD77" s="2"/>
      <c r="FSE77" s="2"/>
      <c r="FSF77" s="2"/>
      <c r="FSG77" s="2"/>
      <c r="FSH77" s="2"/>
      <c r="FSI77" s="2"/>
      <c r="FSJ77" s="2"/>
      <c r="FSK77" s="2"/>
      <c r="FSL77" s="2"/>
      <c r="FSM77" s="2"/>
      <c r="FSN77" s="2"/>
      <c r="FSO77" s="2"/>
      <c r="FSP77" s="2"/>
      <c r="FSQ77" s="2"/>
      <c r="FSR77" s="2"/>
      <c r="FSS77" s="2"/>
      <c r="FST77" s="2"/>
      <c r="FSU77" s="2"/>
      <c r="FSV77" s="2"/>
      <c r="FSW77" s="2"/>
      <c r="FSX77" s="2"/>
      <c r="FSY77" s="2"/>
      <c r="FSZ77" s="2"/>
      <c r="FTA77" s="2"/>
      <c r="FTB77" s="2"/>
      <c r="FTC77" s="2"/>
      <c r="FTD77" s="2"/>
      <c r="FTE77" s="2"/>
      <c r="FTF77" s="2"/>
      <c r="FTG77" s="2"/>
      <c r="FTH77" s="2"/>
      <c r="FTI77" s="2"/>
      <c r="FTJ77" s="2"/>
      <c r="FTK77" s="2"/>
      <c r="FTL77" s="2"/>
      <c r="FTM77" s="2"/>
      <c r="FTN77" s="2"/>
      <c r="FTO77" s="2"/>
      <c r="FTP77" s="2"/>
      <c r="FTQ77" s="2"/>
      <c r="FTR77" s="2"/>
      <c r="FTS77" s="2"/>
      <c r="FTT77" s="2"/>
      <c r="FTU77" s="2"/>
      <c r="FTV77" s="2"/>
      <c r="FTW77" s="2"/>
      <c r="FTX77" s="2"/>
      <c r="FTY77" s="2"/>
      <c r="FTZ77" s="2"/>
      <c r="FUA77" s="2"/>
      <c r="FUB77" s="2"/>
      <c r="FUC77" s="2"/>
      <c r="FUD77" s="2"/>
      <c r="FUE77" s="2"/>
      <c r="FUF77" s="2"/>
      <c r="FUG77" s="2"/>
      <c r="FUH77" s="2"/>
      <c r="FUI77" s="2"/>
      <c r="FUJ77" s="2"/>
      <c r="FUK77" s="2"/>
      <c r="FUL77" s="2"/>
      <c r="FUM77" s="2"/>
      <c r="FUN77" s="2"/>
      <c r="FUO77" s="2"/>
      <c r="FUP77" s="2"/>
      <c r="FUQ77" s="2"/>
      <c r="FUR77" s="2"/>
      <c r="FUS77" s="2"/>
      <c r="FUT77" s="2"/>
      <c r="FUU77" s="2"/>
      <c r="FUV77" s="2"/>
      <c r="FUW77" s="2"/>
      <c r="FUX77" s="2"/>
      <c r="FUY77" s="2"/>
      <c r="FUZ77" s="2"/>
      <c r="FVA77" s="2"/>
      <c r="FVB77" s="2"/>
      <c r="FVC77" s="2"/>
      <c r="FVD77" s="2"/>
      <c r="FVE77" s="2"/>
      <c r="FVF77" s="2"/>
      <c r="FVG77" s="2"/>
      <c r="FVH77" s="2"/>
      <c r="FVI77" s="2"/>
      <c r="FVJ77" s="2"/>
      <c r="FVK77" s="2"/>
      <c r="FVL77" s="2"/>
      <c r="FVM77" s="2"/>
      <c r="FVN77" s="2"/>
      <c r="FVO77" s="2"/>
      <c r="FVP77" s="2"/>
      <c r="FVQ77" s="2"/>
      <c r="FVR77" s="2"/>
      <c r="FVS77" s="2"/>
      <c r="FVT77" s="2"/>
      <c r="FVU77" s="2"/>
      <c r="FVV77" s="2"/>
      <c r="FVW77" s="2"/>
      <c r="FVX77" s="2"/>
      <c r="FVY77" s="2"/>
      <c r="FVZ77" s="2"/>
      <c r="FWA77" s="2"/>
      <c r="FWB77" s="2"/>
      <c r="FWC77" s="2"/>
      <c r="FWD77" s="2"/>
      <c r="FWE77" s="2"/>
      <c r="FWF77" s="2"/>
      <c r="FWG77" s="2"/>
      <c r="FWH77" s="2"/>
      <c r="FWI77" s="2"/>
      <c r="FWJ77" s="2"/>
      <c r="FWK77" s="2"/>
      <c r="FWL77" s="2"/>
      <c r="FWM77" s="2"/>
      <c r="FWN77" s="2"/>
      <c r="FWO77" s="2"/>
      <c r="FWP77" s="2"/>
      <c r="FWQ77" s="2"/>
      <c r="FWR77" s="2"/>
      <c r="FWS77" s="2"/>
      <c r="FWT77" s="2"/>
      <c r="FWU77" s="2"/>
      <c r="FWV77" s="2"/>
      <c r="FWW77" s="2"/>
      <c r="FWX77" s="2"/>
      <c r="FWY77" s="2"/>
      <c r="FWZ77" s="2"/>
      <c r="FXA77" s="2"/>
      <c r="FXB77" s="2"/>
      <c r="FXC77" s="2"/>
      <c r="FXD77" s="2"/>
      <c r="FXE77" s="2"/>
      <c r="FXF77" s="2"/>
      <c r="FXG77" s="2"/>
      <c r="FXH77" s="2"/>
      <c r="FXI77" s="2"/>
      <c r="FXJ77" s="2"/>
      <c r="FXK77" s="2"/>
      <c r="FXL77" s="2"/>
      <c r="FXM77" s="2"/>
      <c r="FXN77" s="2"/>
      <c r="FXO77" s="2"/>
      <c r="FXP77" s="2"/>
      <c r="FXQ77" s="2"/>
      <c r="FXR77" s="2"/>
      <c r="FXS77" s="2"/>
      <c r="FXT77" s="2"/>
      <c r="FXU77" s="2"/>
      <c r="FXV77" s="2"/>
      <c r="FXW77" s="2"/>
      <c r="FXX77" s="2"/>
      <c r="FXY77" s="2"/>
      <c r="FXZ77" s="2"/>
      <c r="FYA77" s="2"/>
      <c r="FYB77" s="2"/>
      <c r="FYC77" s="2"/>
      <c r="FYD77" s="2"/>
      <c r="FYE77" s="2"/>
      <c r="FYF77" s="2"/>
      <c r="FYG77" s="2"/>
      <c r="FYH77" s="2"/>
      <c r="FYI77" s="2"/>
      <c r="FYJ77" s="2"/>
      <c r="FYK77" s="2"/>
      <c r="FYL77" s="2"/>
      <c r="FYM77" s="2"/>
      <c r="FYN77" s="2"/>
      <c r="FYO77" s="2"/>
      <c r="FYP77" s="2"/>
      <c r="FYQ77" s="2"/>
      <c r="FYR77" s="2"/>
      <c r="FYS77" s="2"/>
      <c r="FYT77" s="2"/>
      <c r="FYU77" s="2"/>
      <c r="FYV77" s="2"/>
      <c r="FYW77" s="2"/>
      <c r="FYX77" s="2"/>
      <c r="FYY77" s="2"/>
      <c r="FYZ77" s="2"/>
      <c r="FZA77" s="2"/>
      <c r="FZB77" s="2"/>
      <c r="FZC77" s="2"/>
      <c r="FZD77" s="2"/>
      <c r="FZE77" s="2"/>
      <c r="FZF77" s="2"/>
      <c r="FZG77" s="2"/>
      <c r="FZH77" s="2"/>
      <c r="FZI77" s="2"/>
      <c r="FZJ77" s="2"/>
      <c r="FZK77" s="2"/>
      <c r="FZL77" s="2"/>
      <c r="FZM77" s="2"/>
      <c r="FZN77" s="2"/>
      <c r="FZO77" s="2"/>
      <c r="FZP77" s="2"/>
      <c r="FZQ77" s="2"/>
      <c r="FZR77" s="2"/>
      <c r="FZS77" s="2"/>
      <c r="FZT77" s="2"/>
      <c r="FZU77" s="2"/>
      <c r="FZV77" s="2"/>
      <c r="FZW77" s="2"/>
      <c r="FZX77" s="2"/>
      <c r="FZY77" s="2"/>
      <c r="FZZ77" s="2"/>
      <c r="GAA77" s="2"/>
      <c r="GAB77" s="2"/>
      <c r="GAC77" s="2"/>
      <c r="GAD77" s="2"/>
      <c r="GAE77" s="2"/>
      <c r="GAF77" s="2"/>
      <c r="GAG77" s="2"/>
      <c r="GAH77" s="2"/>
      <c r="GAI77" s="2"/>
      <c r="GAJ77" s="2"/>
      <c r="GAK77" s="2"/>
      <c r="GAL77" s="2"/>
      <c r="GAM77" s="2"/>
      <c r="GAN77" s="2"/>
      <c r="GAO77" s="2"/>
      <c r="GAP77" s="2"/>
      <c r="GAQ77" s="2"/>
      <c r="GAR77" s="2"/>
      <c r="GAS77" s="2"/>
      <c r="GAT77" s="2"/>
      <c r="GAU77" s="2"/>
      <c r="GAV77" s="2"/>
      <c r="GAW77" s="2"/>
      <c r="GAX77" s="2"/>
      <c r="GAY77" s="2"/>
      <c r="GAZ77" s="2"/>
      <c r="GBA77" s="2"/>
      <c r="GBB77" s="2"/>
      <c r="GBC77" s="2"/>
      <c r="GBD77" s="2"/>
      <c r="GBE77" s="2"/>
      <c r="GBF77" s="2"/>
      <c r="GBG77" s="2"/>
      <c r="GBH77" s="2"/>
      <c r="GBI77" s="2"/>
      <c r="GBJ77" s="2"/>
      <c r="GBK77" s="2"/>
      <c r="GBL77" s="2"/>
      <c r="GBM77" s="2"/>
      <c r="GBN77" s="2"/>
      <c r="GBO77" s="2"/>
      <c r="GBP77" s="2"/>
      <c r="GBQ77" s="2"/>
      <c r="GBR77" s="2"/>
      <c r="GBS77" s="2"/>
      <c r="GBT77" s="2"/>
      <c r="GBU77" s="2"/>
      <c r="GBV77" s="2"/>
      <c r="GBW77" s="2"/>
      <c r="GBX77" s="2"/>
      <c r="GBY77" s="2"/>
      <c r="GBZ77" s="2"/>
      <c r="GCA77" s="2"/>
      <c r="GCB77" s="2"/>
      <c r="GCC77" s="2"/>
      <c r="GCD77" s="2"/>
      <c r="GCE77" s="2"/>
      <c r="GCF77" s="2"/>
      <c r="GCG77" s="2"/>
      <c r="GCH77" s="2"/>
      <c r="GCI77" s="2"/>
      <c r="GCJ77" s="2"/>
      <c r="GCK77" s="2"/>
      <c r="GCL77" s="2"/>
      <c r="GCM77" s="2"/>
      <c r="GCN77" s="2"/>
      <c r="GCO77" s="2"/>
      <c r="GCP77" s="2"/>
      <c r="GCQ77" s="2"/>
      <c r="GCR77" s="2"/>
      <c r="GCS77" s="2"/>
      <c r="GCT77" s="2"/>
      <c r="GCU77" s="2"/>
      <c r="GCV77" s="2"/>
      <c r="GCW77" s="2"/>
      <c r="GCX77" s="2"/>
      <c r="GCY77" s="2"/>
      <c r="GCZ77" s="2"/>
      <c r="GDA77" s="2"/>
      <c r="GDB77" s="2"/>
      <c r="GDC77" s="2"/>
      <c r="GDD77" s="2"/>
      <c r="GDE77" s="2"/>
      <c r="GDF77" s="2"/>
      <c r="GDG77" s="2"/>
      <c r="GDH77" s="2"/>
      <c r="GDI77" s="2"/>
      <c r="GDJ77" s="2"/>
      <c r="GDK77" s="2"/>
      <c r="GDL77" s="2"/>
      <c r="GDM77" s="2"/>
      <c r="GDN77" s="2"/>
      <c r="GDO77" s="2"/>
      <c r="GDP77" s="2"/>
      <c r="GDQ77" s="2"/>
      <c r="GDR77" s="2"/>
      <c r="GDS77" s="2"/>
      <c r="GDT77" s="2"/>
      <c r="GDU77" s="2"/>
      <c r="GDV77" s="2"/>
      <c r="GDW77" s="2"/>
      <c r="GDX77" s="2"/>
      <c r="GDY77" s="2"/>
      <c r="GDZ77" s="2"/>
      <c r="GEA77" s="2"/>
      <c r="GEB77" s="2"/>
      <c r="GEC77" s="2"/>
      <c r="GED77" s="2"/>
      <c r="GEE77" s="2"/>
      <c r="GEF77" s="2"/>
      <c r="GEG77" s="2"/>
      <c r="GEH77" s="2"/>
      <c r="GEI77" s="2"/>
      <c r="GEJ77" s="2"/>
      <c r="GEK77" s="2"/>
      <c r="GEL77" s="2"/>
      <c r="GEM77" s="2"/>
      <c r="GEN77" s="2"/>
      <c r="GEO77" s="2"/>
      <c r="GEP77" s="2"/>
      <c r="GEQ77" s="2"/>
      <c r="GER77" s="2"/>
      <c r="GES77" s="2"/>
      <c r="GET77" s="2"/>
      <c r="GEU77" s="2"/>
      <c r="GEV77" s="2"/>
      <c r="GEW77" s="2"/>
      <c r="GEX77" s="2"/>
      <c r="GEY77" s="2"/>
      <c r="GEZ77" s="2"/>
      <c r="GFA77" s="2"/>
      <c r="GFB77" s="2"/>
      <c r="GFC77" s="2"/>
      <c r="GFD77" s="2"/>
      <c r="GFE77" s="2"/>
      <c r="GFF77" s="2"/>
      <c r="GFG77" s="2"/>
      <c r="GFH77" s="2"/>
      <c r="GFI77" s="2"/>
      <c r="GFJ77" s="2"/>
      <c r="GFK77" s="2"/>
      <c r="GFL77" s="2"/>
      <c r="GFM77" s="2"/>
      <c r="GFN77" s="2"/>
      <c r="GFO77" s="2"/>
      <c r="GFP77" s="2"/>
      <c r="GFQ77" s="2"/>
      <c r="GFR77" s="2"/>
      <c r="GFS77" s="2"/>
      <c r="GFT77" s="2"/>
      <c r="GFU77" s="2"/>
      <c r="GFV77" s="2"/>
      <c r="GFW77" s="2"/>
      <c r="GFX77" s="2"/>
      <c r="GFY77" s="2"/>
      <c r="GFZ77" s="2"/>
      <c r="GGA77" s="2"/>
      <c r="GGB77" s="2"/>
      <c r="GGC77" s="2"/>
      <c r="GGD77" s="2"/>
      <c r="GGE77" s="2"/>
      <c r="GGF77" s="2"/>
      <c r="GGG77" s="2"/>
      <c r="GGH77" s="2"/>
      <c r="GGI77" s="2"/>
      <c r="GGJ77" s="2"/>
      <c r="GGK77" s="2"/>
      <c r="GGL77" s="2"/>
      <c r="GGM77" s="2"/>
      <c r="GGN77" s="2"/>
      <c r="GGO77" s="2"/>
      <c r="GGP77" s="2"/>
      <c r="GGQ77" s="2"/>
      <c r="GGR77" s="2"/>
      <c r="GGS77" s="2"/>
      <c r="GGT77" s="2"/>
      <c r="GGU77" s="2"/>
      <c r="GGV77" s="2"/>
      <c r="GGW77" s="2"/>
      <c r="GGX77" s="2"/>
      <c r="GGY77" s="2"/>
      <c r="GGZ77" s="2"/>
      <c r="GHA77" s="2"/>
      <c r="GHB77" s="2"/>
      <c r="GHC77" s="2"/>
      <c r="GHD77" s="2"/>
      <c r="GHE77" s="2"/>
      <c r="GHF77" s="2"/>
      <c r="GHG77" s="2"/>
      <c r="GHH77" s="2"/>
      <c r="GHI77" s="2"/>
      <c r="GHJ77" s="2"/>
      <c r="GHK77" s="2"/>
      <c r="GHL77" s="2"/>
      <c r="GHM77" s="2"/>
      <c r="GHN77" s="2"/>
      <c r="GHO77" s="2"/>
      <c r="GHP77" s="2"/>
      <c r="GHQ77" s="2"/>
      <c r="GHR77" s="2"/>
      <c r="GHS77" s="2"/>
      <c r="GHT77" s="2"/>
      <c r="GHU77" s="2"/>
      <c r="GHV77" s="2"/>
      <c r="GHW77" s="2"/>
      <c r="GHX77" s="2"/>
      <c r="GHY77" s="2"/>
      <c r="GHZ77" s="2"/>
      <c r="GIA77" s="2"/>
      <c r="GIB77" s="2"/>
      <c r="GIC77" s="2"/>
      <c r="GID77" s="2"/>
      <c r="GIE77" s="2"/>
      <c r="GIF77" s="2"/>
      <c r="GIG77" s="2"/>
      <c r="GIH77" s="2"/>
      <c r="GII77" s="2"/>
      <c r="GIJ77" s="2"/>
      <c r="GIK77" s="2"/>
      <c r="GIL77" s="2"/>
      <c r="GIM77" s="2"/>
      <c r="GIN77" s="2"/>
      <c r="GIO77" s="2"/>
      <c r="GIP77" s="2"/>
      <c r="GIQ77" s="2"/>
      <c r="GIR77" s="2"/>
      <c r="GIS77" s="2"/>
      <c r="GIT77" s="2"/>
      <c r="GIU77" s="2"/>
      <c r="GIV77" s="2"/>
      <c r="GIW77" s="2"/>
      <c r="GIX77" s="2"/>
      <c r="GIY77" s="2"/>
      <c r="GIZ77" s="2"/>
      <c r="GJA77" s="2"/>
      <c r="GJB77" s="2"/>
      <c r="GJC77" s="2"/>
      <c r="GJD77" s="2"/>
      <c r="GJE77" s="2"/>
      <c r="GJF77" s="2"/>
      <c r="GJG77" s="2"/>
      <c r="GJH77" s="2"/>
      <c r="GJI77" s="2"/>
      <c r="GJJ77" s="2"/>
      <c r="GJK77" s="2"/>
      <c r="GJL77" s="2"/>
      <c r="GJM77" s="2"/>
      <c r="GJN77" s="2"/>
      <c r="GJO77" s="2"/>
      <c r="GJP77" s="2"/>
      <c r="GJQ77" s="2"/>
      <c r="GJR77" s="2"/>
      <c r="GJS77" s="2"/>
      <c r="GJT77" s="2"/>
      <c r="GJU77" s="2"/>
      <c r="GJV77" s="2"/>
      <c r="GJW77" s="2"/>
      <c r="GJX77" s="2"/>
      <c r="GJY77" s="2"/>
      <c r="GJZ77" s="2"/>
      <c r="GKA77" s="2"/>
      <c r="GKB77" s="2"/>
      <c r="GKC77" s="2"/>
      <c r="GKD77" s="2"/>
      <c r="GKE77" s="2"/>
      <c r="GKF77" s="2"/>
      <c r="GKG77" s="2"/>
      <c r="GKH77" s="2"/>
      <c r="GKI77" s="2"/>
      <c r="GKJ77" s="2"/>
      <c r="GKK77" s="2"/>
      <c r="GKL77" s="2"/>
      <c r="GKM77" s="2"/>
      <c r="GKN77" s="2"/>
      <c r="GKO77" s="2"/>
      <c r="GKP77" s="2"/>
      <c r="GKQ77" s="2"/>
      <c r="GKR77" s="2"/>
      <c r="GKS77" s="2"/>
      <c r="GKT77" s="2"/>
      <c r="GKU77" s="2"/>
      <c r="GKV77" s="2"/>
      <c r="GKW77" s="2"/>
      <c r="GKX77" s="2"/>
      <c r="GKY77" s="2"/>
      <c r="GKZ77" s="2"/>
      <c r="GLA77" s="2"/>
      <c r="GLB77" s="2"/>
      <c r="GLC77" s="2"/>
      <c r="GLD77" s="2"/>
      <c r="GLE77" s="2"/>
      <c r="GLF77" s="2"/>
      <c r="GLG77" s="2"/>
      <c r="GLH77" s="2"/>
      <c r="GLI77" s="2"/>
      <c r="GLJ77" s="2"/>
      <c r="GLK77" s="2"/>
      <c r="GLL77" s="2"/>
      <c r="GLM77" s="2"/>
      <c r="GLN77" s="2"/>
      <c r="GLO77" s="2"/>
      <c r="GLP77" s="2"/>
      <c r="GLQ77" s="2"/>
      <c r="GLR77" s="2"/>
      <c r="GLS77" s="2"/>
      <c r="GLT77" s="2"/>
      <c r="GLU77" s="2"/>
      <c r="GLV77" s="2"/>
      <c r="GLW77" s="2"/>
      <c r="GLX77" s="2"/>
      <c r="GLY77" s="2"/>
      <c r="GLZ77" s="2"/>
      <c r="GMA77" s="2"/>
      <c r="GMB77" s="2"/>
      <c r="GMC77" s="2"/>
      <c r="GMD77" s="2"/>
      <c r="GME77" s="2"/>
      <c r="GMF77" s="2"/>
      <c r="GMG77" s="2"/>
      <c r="GMH77" s="2"/>
      <c r="GMI77" s="2"/>
      <c r="GMJ77" s="2"/>
      <c r="GMK77" s="2"/>
      <c r="GML77" s="2"/>
      <c r="GMM77" s="2"/>
      <c r="GMN77" s="2"/>
      <c r="GMO77" s="2"/>
      <c r="GMP77" s="2"/>
      <c r="GMQ77" s="2"/>
      <c r="GMR77" s="2"/>
      <c r="GMS77" s="2"/>
      <c r="GMT77" s="2"/>
      <c r="GMU77" s="2"/>
      <c r="GMV77" s="2"/>
      <c r="GMW77" s="2"/>
      <c r="GMX77" s="2"/>
      <c r="GMY77" s="2"/>
      <c r="GMZ77" s="2"/>
      <c r="GNA77" s="2"/>
      <c r="GNB77" s="2"/>
      <c r="GNC77" s="2"/>
      <c r="GND77" s="2"/>
      <c r="GNE77" s="2"/>
      <c r="GNF77" s="2"/>
      <c r="GNG77" s="2"/>
      <c r="GNH77" s="2"/>
      <c r="GNI77" s="2"/>
      <c r="GNJ77" s="2"/>
      <c r="GNK77" s="2"/>
      <c r="GNL77" s="2"/>
      <c r="GNM77" s="2"/>
      <c r="GNN77" s="2"/>
      <c r="GNO77" s="2"/>
      <c r="GNP77" s="2"/>
      <c r="GNQ77" s="2"/>
      <c r="GNR77" s="2"/>
      <c r="GNS77" s="2"/>
      <c r="GNT77" s="2"/>
      <c r="GNU77" s="2"/>
      <c r="GNV77" s="2"/>
      <c r="GNW77" s="2"/>
      <c r="GNX77" s="2"/>
      <c r="GNY77" s="2"/>
      <c r="GNZ77" s="2"/>
      <c r="GOA77" s="2"/>
      <c r="GOB77" s="2"/>
      <c r="GOC77" s="2"/>
      <c r="GOD77" s="2"/>
      <c r="GOE77" s="2"/>
      <c r="GOF77" s="2"/>
      <c r="GOG77" s="2"/>
      <c r="GOH77" s="2"/>
      <c r="GOI77" s="2"/>
      <c r="GOJ77" s="2"/>
      <c r="GOK77" s="2"/>
      <c r="GOL77" s="2"/>
      <c r="GOM77" s="2"/>
      <c r="GON77" s="2"/>
      <c r="GOO77" s="2"/>
      <c r="GOP77" s="2"/>
      <c r="GOQ77" s="2"/>
      <c r="GOR77" s="2"/>
      <c r="GOS77" s="2"/>
      <c r="GOT77" s="2"/>
      <c r="GOU77" s="2"/>
      <c r="GOV77" s="2"/>
      <c r="GOW77" s="2"/>
      <c r="GOX77" s="2"/>
      <c r="GOY77" s="2"/>
      <c r="GOZ77" s="2"/>
      <c r="GPA77" s="2"/>
      <c r="GPB77" s="2"/>
      <c r="GPC77" s="2"/>
      <c r="GPD77" s="2"/>
      <c r="GPE77" s="2"/>
      <c r="GPF77" s="2"/>
      <c r="GPG77" s="2"/>
      <c r="GPH77" s="2"/>
      <c r="GPI77" s="2"/>
      <c r="GPJ77" s="2"/>
      <c r="GPK77" s="2"/>
      <c r="GPL77" s="2"/>
      <c r="GPM77" s="2"/>
      <c r="GPN77" s="2"/>
      <c r="GPO77" s="2"/>
      <c r="GPP77" s="2"/>
      <c r="GPQ77" s="2"/>
      <c r="GPR77" s="2"/>
      <c r="GPS77" s="2"/>
      <c r="GPT77" s="2"/>
      <c r="GPU77" s="2"/>
      <c r="GPV77" s="2"/>
      <c r="GPW77" s="2"/>
      <c r="GPX77" s="2"/>
      <c r="GPY77" s="2"/>
      <c r="GPZ77" s="2"/>
      <c r="GQA77" s="2"/>
      <c r="GQB77" s="2"/>
      <c r="GQC77" s="2"/>
      <c r="GQD77" s="2"/>
      <c r="GQE77" s="2"/>
      <c r="GQF77" s="2"/>
      <c r="GQG77" s="2"/>
      <c r="GQH77" s="2"/>
      <c r="GQI77" s="2"/>
      <c r="GQJ77" s="2"/>
      <c r="GQK77" s="2"/>
      <c r="GQL77" s="2"/>
      <c r="GQM77" s="2"/>
      <c r="GQN77" s="2"/>
      <c r="GQO77" s="2"/>
      <c r="GQP77" s="2"/>
      <c r="GQQ77" s="2"/>
      <c r="GQR77" s="2"/>
      <c r="GQS77" s="2"/>
      <c r="GQT77" s="2"/>
      <c r="GQU77" s="2"/>
      <c r="GQV77" s="2"/>
      <c r="GQW77" s="2"/>
      <c r="GQX77" s="2"/>
      <c r="GQY77" s="2"/>
      <c r="GQZ77" s="2"/>
      <c r="GRA77" s="2"/>
      <c r="GRB77" s="2"/>
      <c r="GRC77" s="2"/>
      <c r="GRD77" s="2"/>
      <c r="GRE77" s="2"/>
      <c r="GRF77" s="2"/>
      <c r="GRG77" s="2"/>
      <c r="GRH77" s="2"/>
      <c r="GRI77" s="2"/>
      <c r="GRJ77" s="2"/>
      <c r="GRK77" s="2"/>
      <c r="GRL77" s="2"/>
      <c r="GRM77" s="2"/>
      <c r="GRN77" s="2"/>
      <c r="GRO77" s="2"/>
      <c r="GRP77" s="2"/>
      <c r="GRQ77" s="2"/>
      <c r="GRR77" s="2"/>
      <c r="GRS77" s="2"/>
      <c r="GRT77" s="2"/>
      <c r="GRU77" s="2"/>
      <c r="GRV77" s="2"/>
      <c r="GRW77" s="2"/>
      <c r="GRX77" s="2"/>
      <c r="GRY77" s="2"/>
      <c r="GRZ77" s="2"/>
      <c r="GSA77" s="2"/>
      <c r="GSB77" s="2"/>
      <c r="GSC77" s="2"/>
      <c r="GSD77" s="2"/>
      <c r="GSE77" s="2"/>
      <c r="GSF77" s="2"/>
      <c r="GSG77" s="2"/>
      <c r="GSH77" s="2"/>
      <c r="GSI77" s="2"/>
      <c r="GSJ77" s="2"/>
      <c r="GSK77" s="2"/>
      <c r="GSL77" s="2"/>
      <c r="GSM77" s="2"/>
      <c r="GSN77" s="2"/>
      <c r="GSO77" s="2"/>
      <c r="GSP77" s="2"/>
      <c r="GSQ77" s="2"/>
      <c r="GSR77" s="2"/>
      <c r="GSS77" s="2"/>
      <c r="GST77" s="2"/>
      <c r="GSU77" s="2"/>
      <c r="GSV77" s="2"/>
      <c r="GSW77" s="2"/>
      <c r="GSX77" s="2"/>
      <c r="GSY77" s="2"/>
      <c r="GSZ77" s="2"/>
      <c r="GTA77" s="2"/>
      <c r="GTB77" s="2"/>
      <c r="GTC77" s="2"/>
      <c r="GTD77" s="2"/>
      <c r="GTE77" s="2"/>
      <c r="GTF77" s="2"/>
      <c r="GTG77" s="2"/>
      <c r="GTH77" s="2"/>
      <c r="GTI77" s="2"/>
      <c r="GTJ77" s="2"/>
      <c r="GTK77" s="2"/>
      <c r="GTL77" s="2"/>
      <c r="GTM77" s="2"/>
      <c r="GTN77" s="2"/>
      <c r="GTO77" s="2"/>
      <c r="GTP77" s="2"/>
      <c r="GTQ77" s="2"/>
      <c r="GTR77" s="2"/>
      <c r="GTS77" s="2"/>
      <c r="GTT77" s="2"/>
      <c r="GTU77" s="2"/>
      <c r="GTV77" s="2"/>
      <c r="GTW77" s="2"/>
      <c r="GTX77" s="2"/>
      <c r="GTY77" s="2"/>
      <c r="GTZ77" s="2"/>
      <c r="GUA77" s="2"/>
      <c r="GUB77" s="2"/>
      <c r="GUC77" s="2"/>
      <c r="GUD77" s="2"/>
      <c r="GUE77" s="2"/>
      <c r="GUF77" s="2"/>
      <c r="GUG77" s="2"/>
      <c r="GUH77" s="2"/>
      <c r="GUI77" s="2"/>
      <c r="GUJ77" s="2"/>
      <c r="GUK77" s="2"/>
      <c r="GUL77" s="2"/>
      <c r="GUM77" s="2"/>
      <c r="GUN77" s="2"/>
      <c r="GUO77" s="2"/>
      <c r="GUP77" s="2"/>
      <c r="GUQ77" s="2"/>
      <c r="GUR77" s="2"/>
      <c r="GUS77" s="2"/>
      <c r="GUT77" s="2"/>
      <c r="GUU77" s="2"/>
      <c r="GUV77" s="2"/>
      <c r="GUW77" s="2"/>
      <c r="GUX77" s="2"/>
      <c r="GUY77" s="2"/>
      <c r="GUZ77" s="2"/>
      <c r="GVA77" s="2"/>
      <c r="GVB77" s="2"/>
      <c r="GVC77" s="2"/>
      <c r="GVD77" s="2"/>
      <c r="GVE77" s="2"/>
      <c r="GVF77" s="2"/>
      <c r="GVG77" s="2"/>
      <c r="GVH77" s="2"/>
      <c r="GVI77" s="2"/>
      <c r="GVJ77" s="2"/>
      <c r="GVK77" s="2"/>
      <c r="GVL77" s="2"/>
      <c r="GVM77" s="2"/>
      <c r="GVN77" s="2"/>
      <c r="GVO77" s="2"/>
      <c r="GVP77" s="2"/>
      <c r="GVQ77" s="2"/>
      <c r="GVR77" s="2"/>
      <c r="GVS77" s="2"/>
      <c r="GVT77" s="2"/>
      <c r="GVU77" s="2"/>
      <c r="GVV77" s="2"/>
      <c r="GVW77" s="2"/>
      <c r="GVX77" s="2"/>
      <c r="GVY77" s="2"/>
      <c r="GVZ77" s="2"/>
      <c r="GWA77" s="2"/>
      <c r="GWB77" s="2"/>
      <c r="GWC77" s="2"/>
      <c r="GWD77" s="2"/>
      <c r="GWE77" s="2"/>
      <c r="GWF77" s="2"/>
      <c r="GWG77" s="2"/>
      <c r="GWH77" s="2"/>
      <c r="GWI77" s="2"/>
      <c r="GWJ77" s="2"/>
      <c r="GWK77" s="2"/>
      <c r="GWL77" s="2"/>
      <c r="GWM77" s="2"/>
      <c r="GWN77" s="2"/>
      <c r="GWO77" s="2"/>
      <c r="GWP77" s="2"/>
      <c r="GWQ77" s="2"/>
      <c r="GWR77" s="2"/>
      <c r="GWS77" s="2"/>
      <c r="GWT77" s="2"/>
      <c r="GWU77" s="2"/>
      <c r="GWV77" s="2"/>
      <c r="GWW77" s="2"/>
      <c r="GWX77" s="2"/>
      <c r="GWY77" s="2"/>
      <c r="GWZ77" s="2"/>
      <c r="GXA77" s="2"/>
      <c r="GXB77" s="2"/>
      <c r="GXC77" s="2"/>
      <c r="GXD77" s="2"/>
      <c r="GXE77" s="2"/>
      <c r="GXF77" s="2"/>
      <c r="GXG77" s="2"/>
      <c r="GXH77" s="2"/>
      <c r="GXI77" s="2"/>
      <c r="GXJ77" s="2"/>
      <c r="GXK77" s="2"/>
      <c r="GXL77" s="2"/>
      <c r="GXM77" s="2"/>
      <c r="GXN77" s="2"/>
      <c r="GXO77" s="2"/>
      <c r="GXP77" s="2"/>
      <c r="GXQ77" s="2"/>
      <c r="GXR77" s="2"/>
      <c r="GXS77" s="2"/>
      <c r="GXT77" s="2"/>
      <c r="GXU77" s="2"/>
      <c r="GXV77" s="2"/>
      <c r="GXW77" s="2"/>
      <c r="GXX77" s="2"/>
      <c r="GXY77" s="2"/>
      <c r="GXZ77" s="2"/>
      <c r="GYA77" s="2"/>
      <c r="GYB77" s="2"/>
      <c r="GYC77" s="2"/>
      <c r="GYD77" s="2"/>
      <c r="GYE77" s="2"/>
      <c r="GYF77" s="2"/>
      <c r="GYG77" s="2"/>
      <c r="GYH77" s="2"/>
      <c r="GYI77" s="2"/>
      <c r="GYJ77" s="2"/>
      <c r="GYK77" s="2"/>
      <c r="GYL77" s="2"/>
      <c r="GYM77" s="2"/>
      <c r="GYN77" s="2"/>
      <c r="GYO77" s="2"/>
      <c r="GYP77" s="2"/>
      <c r="GYQ77" s="2"/>
      <c r="GYR77" s="2"/>
      <c r="GYS77" s="2"/>
      <c r="GYT77" s="2"/>
      <c r="GYU77" s="2"/>
      <c r="GYV77" s="2"/>
      <c r="GYW77" s="2"/>
      <c r="GYX77" s="2"/>
      <c r="GYY77" s="2"/>
      <c r="GYZ77" s="2"/>
      <c r="GZA77" s="2"/>
      <c r="GZB77" s="2"/>
      <c r="GZC77" s="2"/>
      <c r="GZD77" s="2"/>
      <c r="GZE77" s="2"/>
      <c r="GZF77" s="2"/>
      <c r="GZG77" s="2"/>
      <c r="GZH77" s="2"/>
      <c r="GZI77" s="2"/>
      <c r="GZJ77" s="2"/>
      <c r="GZK77" s="2"/>
      <c r="GZL77" s="2"/>
      <c r="GZM77" s="2"/>
      <c r="GZN77" s="2"/>
      <c r="GZO77" s="2"/>
      <c r="GZP77" s="2"/>
      <c r="GZQ77" s="2"/>
      <c r="GZR77" s="2"/>
      <c r="GZS77" s="2"/>
      <c r="GZT77" s="2"/>
      <c r="GZU77" s="2"/>
      <c r="GZV77" s="2"/>
      <c r="GZW77" s="2"/>
      <c r="GZX77" s="2"/>
      <c r="GZY77" s="2"/>
      <c r="GZZ77" s="2"/>
      <c r="HAA77" s="2"/>
      <c r="HAB77" s="2"/>
      <c r="HAC77" s="2"/>
      <c r="HAD77" s="2"/>
      <c r="HAE77" s="2"/>
      <c r="HAF77" s="2"/>
      <c r="HAG77" s="2"/>
      <c r="HAH77" s="2"/>
      <c r="HAI77" s="2"/>
      <c r="HAJ77" s="2"/>
      <c r="HAK77" s="2"/>
      <c r="HAL77" s="2"/>
      <c r="HAM77" s="2"/>
      <c r="HAN77" s="2"/>
      <c r="HAO77" s="2"/>
      <c r="HAP77" s="2"/>
      <c r="HAQ77" s="2"/>
      <c r="HAR77" s="2"/>
      <c r="HAS77" s="2"/>
      <c r="HAT77" s="2"/>
      <c r="HAU77" s="2"/>
      <c r="HAV77" s="2"/>
      <c r="HAW77" s="2"/>
      <c r="HAX77" s="2"/>
      <c r="HAY77" s="2"/>
      <c r="HAZ77" s="2"/>
      <c r="HBA77" s="2"/>
      <c r="HBB77" s="2"/>
      <c r="HBC77" s="2"/>
      <c r="HBD77" s="2"/>
      <c r="HBE77" s="2"/>
      <c r="HBF77" s="2"/>
      <c r="HBG77" s="2"/>
      <c r="HBH77" s="2"/>
      <c r="HBI77" s="2"/>
      <c r="HBJ77" s="2"/>
      <c r="HBK77" s="2"/>
      <c r="HBL77" s="2"/>
      <c r="HBM77" s="2"/>
      <c r="HBN77" s="2"/>
      <c r="HBO77" s="2"/>
      <c r="HBP77" s="2"/>
      <c r="HBQ77" s="2"/>
      <c r="HBR77" s="2"/>
      <c r="HBS77" s="2"/>
      <c r="HBT77" s="2"/>
      <c r="HBU77" s="2"/>
      <c r="HBV77" s="2"/>
      <c r="HBW77" s="2"/>
      <c r="HBX77" s="2"/>
      <c r="HBY77" s="2"/>
      <c r="HBZ77" s="2"/>
      <c r="HCA77" s="2"/>
      <c r="HCB77" s="2"/>
      <c r="HCC77" s="2"/>
      <c r="HCD77" s="2"/>
      <c r="HCE77" s="2"/>
      <c r="HCF77" s="2"/>
      <c r="HCG77" s="2"/>
      <c r="HCH77" s="2"/>
      <c r="HCI77" s="2"/>
      <c r="HCJ77" s="2"/>
      <c r="HCK77" s="2"/>
      <c r="HCL77" s="2"/>
      <c r="HCM77" s="2"/>
      <c r="HCN77" s="2"/>
      <c r="HCO77" s="2"/>
      <c r="HCP77" s="2"/>
      <c r="HCQ77" s="2"/>
      <c r="HCR77" s="2"/>
      <c r="HCS77" s="2"/>
      <c r="HCT77" s="2"/>
      <c r="HCU77" s="2"/>
      <c r="HCV77" s="2"/>
      <c r="HCW77" s="2"/>
      <c r="HCX77" s="2"/>
      <c r="HCY77" s="2"/>
      <c r="HCZ77" s="2"/>
      <c r="HDA77" s="2"/>
      <c r="HDB77" s="2"/>
      <c r="HDC77" s="2"/>
      <c r="HDD77" s="2"/>
      <c r="HDE77" s="2"/>
      <c r="HDF77" s="2"/>
      <c r="HDG77" s="2"/>
      <c r="HDH77" s="2"/>
      <c r="HDI77" s="2"/>
      <c r="HDJ77" s="2"/>
      <c r="HDK77" s="2"/>
      <c r="HDL77" s="2"/>
      <c r="HDM77" s="2"/>
      <c r="HDN77" s="2"/>
      <c r="HDO77" s="2"/>
      <c r="HDP77" s="2"/>
      <c r="HDQ77" s="2"/>
      <c r="HDR77" s="2"/>
      <c r="HDS77" s="2"/>
      <c r="HDT77" s="2"/>
      <c r="HDU77" s="2"/>
      <c r="HDV77" s="2"/>
      <c r="HDW77" s="2"/>
      <c r="HDX77" s="2"/>
      <c r="HDY77" s="2"/>
      <c r="HDZ77" s="2"/>
      <c r="HEA77" s="2"/>
      <c r="HEB77" s="2"/>
      <c r="HEC77" s="2"/>
      <c r="HED77" s="2"/>
      <c r="HEE77" s="2"/>
      <c r="HEF77" s="2"/>
      <c r="HEG77" s="2"/>
      <c r="HEH77" s="2"/>
      <c r="HEI77" s="2"/>
      <c r="HEJ77" s="2"/>
      <c r="HEK77" s="2"/>
      <c r="HEL77" s="2"/>
      <c r="HEM77" s="2"/>
      <c r="HEN77" s="2"/>
      <c r="HEO77" s="2"/>
      <c r="HEP77" s="2"/>
      <c r="HEQ77" s="2"/>
      <c r="HER77" s="2"/>
      <c r="HES77" s="2"/>
      <c r="HET77" s="2"/>
      <c r="HEU77" s="2"/>
      <c r="HEV77" s="2"/>
      <c r="HEW77" s="2"/>
      <c r="HEX77" s="2"/>
      <c r="HEY77" s="2"/>
      <c r="HEZ77" s="2"/>
      <c r="HFA77" s="2"/>
      <c r="HFB77" s="2"/>
      <c r="HFC77" s="2"/>
      <c r="HFD77" s="2"/>
      <c r="HFE77" s="2"/>
      <c r="HFF77" s="2"/>
      <c r="HFG77" s="2"/>
      <c r="HFH77" s="2"/>
      <c r="HFI77" s="2"/>
      <c r="HFJ77" s="2"/>
      <c r="HFK77" s="2"/>
      <c r="HFL77" s="2"/>
      <c r="HFM77" s="2"/>
      <c r="HFN77" s="2"/>
      <c r="HFO77" s="2"/>
      <c r="HFP77" s="2"/>
      <c r="HFQ77" s="2"/>
      <c r="HFR77" s="2"/>
      <c r="HFS77" s="2"/>
      <c r="HFT77" s="2"/>
      <c r="HFU77" s="2"/>
      <c r="HFV77" s="2"/>
      <c r="HFW77" s="2"/>
      <c r="HFX77" s="2"/>
      <c r="HFY77" s="2"/>
      <c r="HFZ77" s="2"/>
      <c r="HGA77" s="2"/>
      <c r="HGB77" s="2"/>
      <c r="HGC77" s="2"/>
      <c r="HGD77" s="2"/>
      <c r="HGE77" s="2"/>
      <c r="HGF77" s="2"/>
      <c r="HGG77" s="2"/>
      <c r="HGH77" s="2"/>
      <c r="HGI77" s="2"/>
      <c r="HGJ77" s="2"/>
      <c r="HGK77" s="2"/>
      <c r="HGL77" s="2"/>
      <c r="HGM77" s="2"/>
      <c r="HGN77" s="2"/>
      <c r="HGO77" s="2"/>
      <c r="HGP77" s="2"/>
      <c r="HGQ77" s="2"/>
      <c r="HGR77" s="2"/>
      <c r="HGS77" s="2"/>
      <c r="HGT77" s="2"/>
      <c r="HGU77" s="2"/>
      <c r="HGV77" s="2"/>
      <c r="HGW77" s="2"/>
      <c r="HGX77" s="2"/>
      <c r="HGY77" s="2"/>
      <c r="HGZ77" s="2"/>
      <c r="HHA77" s="2"/>
      <c r="HHB77" s="2"/>
      <c r="HHC77" s="2"/>
      <c r="HHD77" s="2"/>
      <c r="HHE77" s="2"/>
      <c r="HHF77" s="2"/>
      <c r="HHG77" s="2"/>
      <c r="HHH77" s="2"/>
      <c r="HHI77" s="2"/>
      <c r="HHJ77" s="2"/>
      <c r="HHK77" s="2"/>
      <c r="HHL77" s="2"/>
      <c r="HHM77" s="2"/>
      <c r="HHN77" s="2"/>
      <c r="HHO77" s="2"/>
      <c r="HHP77" s="2"/>
      <c r="HHQ77" s="2"/>
      <c r="HHR77" s="2"/>
      <c r="HHS77" s="2"/>
      <c r="HHT77" s="2"/>
      <c r="HHU77" s="2"/>
      <c r="HHV77" s="2"/>
      <c r="HHW77" s="2"/>
      <c r="HHX77" s="2"/>
      <c r="HHY77" s="2"/>
      <c r="HHZ77" s="2"/>
      <c r="HIA77" s="2"/>
      <c r="HIB77" s="2"/>
      <c r="HIC77" s="2"/>
      <c r="HID77" s="2"/>
      <c r="HIE77" s="2"/>
      <c r="HIF77" s="2"/>
      <c r="HIG77" s="2"/>
      <c r="HIH77" s="2"/>
      <c r="HII77" s="2"/>
      <c r="HIJ77" s="2"/>
      <c r="HIK77" s="2"/>
      <c r="HIL77" s="2"/>
      <c r="HIM77" s="2"/>
      <c r="HIN77" s="2"/>
      <c r="HIO77" s="2"/>
      <c r="HIP77" s="2"/>
      <c r="HIQ77" s="2"/>
      <c r="HIR77" s="2"/>
      <c r="HIS77" s="2"/>
      <c r="HIT77" s="2"/>
      <c r="HIU77" s="2"/>
      <c r="HIV77" s="2"/>
      <c r="HIW77" s="2"/>
      <c r="HIX77" s="2"/>
      <c r="HIY77" s="2"/>
      <c r="HIZ77" s="2"/>
      <c r="HJA77" s="2"/>
      <c r="HJB77" s="2"/>
      <c r="HJC77" s="2"/>
      <c r="HJD77" s="2"/>
      <c r="HJE77" s="2"/>
      <c r="HJF77" s="2"/>
      <c r="HJG77" s="2"/>
      <c r="HJH77" s="2"/>
      <c r="HJI77" s="2"/>
      <c r="HJJ77" s="2"/>
      <c r="HJK77" s="2"/>
      <c r="HJL77" s="2"/>
      <c r="HJM77" s="2"/>
      <c r="HJN77" s="2"/>
      <c r="HJO77" s="2"/>
      <c r="HJP77" s="2"/>
      <c r="HJQ77" s="2"/>
      <c r="HJR77" s="2"/>
      <c r="HJS77" s="2"/>
      <c r="HJT77" s="2"/>
      <c r="HJU77" s="2"/>
      <c r="HJV77" s="2"/>
      <c r="HJW77" s="2"/>
      <c r="HJX77" s="2"/>
      <c r="HJY77" s="2"/>
      <c r="HJZ77" s="2"/>
      <c r="HKA77" s="2"/>
      <c r="HKB77" s="2"/>
      <c r="HKC77" s="2"/>
      <c r="HKD77" s="2"/>
      <c r="HKE77" s="2"/>
      <c r="HKF77" s="2"/>
      <c r="HKG77" s="2"/>
      <c r="HKH77" s="2"/>
      <c r="HKI77" s="2"/>
      <c r="HKJ77" s="2"/>
      <c r="HKK77" s="2"/>
      <c r="HKL77" s="2"/>
      <c r="HKM77" s="2"/>
      <c r="HKN77" s="2"/>
      <c r="HKO77" s="2"/>
      <c r="HKP77" s="2"/>
      <c r="HKQ77" s="2"/>
      <c r="HKR77" s="2"/>
      <c r="HKS77" s="2"/>
      <c r="HKT77" s="2"/>
      <c r="HKU77" s="2"/>
      <c r="HKV77" s="2"/>
      <c r="HKW77" s="2"/>
      <c r="HKX77" s="2"/>
      <c r="HKY77" s="2"/>
      <c r="HKZ77" s="2"/>
      <c r="HLA77" s="2"/>
      <c r="HLB77" s="2"/>
      <c r="HLC77" s="2"/>
      <c r="HLD77" s="2"/>
      <c r="HLE77" s="2"/>
      <c r="HLF77" s="2"/>
      <c r="HLG77" s="2"/>
      <c r="HLH77" s="2"/>
      <c r="HLI77" s="2"/>
      <c r="HLJ77" s="2"/>
      <c r="HLK77" s="2"/>
      <c r="HLL77" s="2"/>
      <c r="HLM77" s="2"/>
      <c r="HLN77" s="2"/>
      <c r="HLO77" s="2"/>
      <c r="HLP77" s="2"/>
      <c r="HLQ77" s="2"/>
      <c r="HLR77" s="2"/>
      <c r="HLS77" s="2"/>
      <c r="HLT77" s="2"/>
      <c r="HLU77" s="2"/>
      <c r="HLV77" s="2"/>
      <c r="HLW77" s="2"/>
      <c r="HLX77" s="2"/>
      <c r="HLY77" s="2"/>
      <c r="HLZ77" s="2"/>
      <c r="HMA77" s="2"/>
      <c r="HMB77" s="2"/>
      <c r="HMC77" s="2"/>
      <c r="HMD77" s="2"/>
      <c r="HME77" s="2"/>
      <c r="HMF77" s="2"/>
      <c r="HMG77" s="2"/>
      <c r="HMH77" s="2"/>
      <c r="HMI77" s="2"/>
      <c r="HMJ77" s="2"/>
      <c r="HMK77" s="2"/>
      <c r="HML77" s="2"/>
      <c r="HMM77" s="2"/>
      <c r="HMN77" s="2"/>
      <c r="HMO77" s="2"/>
      <c r="HMP77" s="2"/>
      <c r="HMQ77" s="2"/>
      <c r="HMR77" s="2"/>
      <c r="HMS77" s="2"/>
      <c r="HMT77" s="2"/>
      <c r="HMU77" s="2"/>
      <c r="HMV77" s="2"/>
      <c r="HMW77" s="2"/>
      <c r="HMX77" s="2"/>
      <c r="HMY77" s="2"/>
      <c r="HMZ77" s="2"/>
      <c r="HNA77" s="2"/>
      <c r="HNB77" s="2"/>
      <c r="HNC77" s="2"/>
      <c r="HND77" s="2"/>
      <c r="HNE77" s="2"/>
      <c r="HNF77" s="2"/>
      <c r="HNG77" s="2"/>
      <c r="HNH77" s="2"/>
      <c r="HNI77" s="2"/>
      <c r="HNJ77" s="2"/>
      <c r="HNK77" s="2"/>
      <c r="HNL77" s="2"/>
      <c r="HNM77" s="2"/>
      <c r="HNN77" s="2"/>
      <c r="HNO77" s="2"/>
      <c r="HNP77" s="2"/>
      <c r="HNQ77" s="2"/>
      <c r="HNR77" s="2"/>
      <c r="HNS77" s="2"/>
      <c r="HNT77" s="2"/>
      <c r="HNU77" s="2"/>
      <c r="HNV77" s="2"/>
      <c r="HNW77" s="2"/>
      <c r="HNX77" s="2"/>
      <c r="HNY77" s="2"/>
      <c r="HNZ77" s="2"/>
      <c r="HOA77" s="2"/>
      <c r="HOB77" s="2"/>
      <c r="HOC77" s="2"/>
      <c r="HOD77" s="2"/>
      <c r="HOE77" s="2"/>
      <c r="HOF77" s="2"/>
      <c r="HOG77" s="2"/>
      <c r="HOH77" s="2"/>
      <c r="HOI77" s="2"/>
      <c r="HOJ77" s="2"/>
      <c r="HOK77" s="2"/>
      <c r="HOL77" s="2"/>
      <c r="HOM77" s="2"/>
      <c r="HON77" s="2"/>
      <c r="HOO77" s="2"/>
      <c r="HOP77" s="2"/>
      <c r="HOQ77" s="2"/>
      <c r="HOR77" s="2"/>
      <c r="HOS77" s="2"/>
      <c r="HOT77" s="2"/>
      <c r="HOU77" s="2"/>
      <c r="HOV77" s="2"/>
      <c r="HOW77" s="2"/>
      <c r="HOX77" s="2"/>
      <c r="HOY77" s="2"/>
      <c r="HOZ77" s="2"/>
      <c r="HPA77" s="2"/>
      <c r="HPB77" s="2"/>
      <c r="HPC77" s="2"/>
      <c r="HPD77" s="2"/>
      <c r="HPE77" s="2"/>
      <c r="HPF77" s="2"/>
      <c r="HPG77" s="2"/>
      <c r="HPH77" s="2"/>
      <c r="HPI77" s="2"/>
      <c r="HPJ77" s="2"/>
      <c r="HPK77" s="2"/>
      <c r="HPL77" s="2"/>
      <c r="HPM77" s="2"/>
      <c r="HPN77" s="2"/>
      <c r="HPO77" s="2"/>
      <c r="HPP77" s="2"/>
      <c r="HPQ77" s="2"/>
      <c r="HPR77" s="2"/>
      <c r="HPS77" s="2"/>
      <c r="HPT77" s="2"/>
      <c r="HPU77" s="2"/>
      <c r="HPV77" s="2"/>
      <c r="HPW77" s="2"/>
      <c r="HPX77" s="2"/>
      <c r="HPY77" s="2"/>
      <c r="HPZ77" s="2"/>
      <c r="HQA77" s="2"/>
      <c r="HQB77" s="2"/>
      <c r="HQC77" s="2"/>
      <c r="HQD77" s="2"/>
      <c r="HQE77" s="2"/>
      <c r="HQF77" s="2"/>
      <c r="HQG77" s="2"/>
      <c r="HQH77" s="2"/>
      <c r="HQI77" s="2"/>
      <c r="HQJ77" s="2"/>
      <c r="HQK77" s="2"/>
      <c r="HQL77" s="2"/>
      <c r="HQM77" s="2"/>
      <c r="HQN77" s="2"/>
      <c r="HQO77" s="2"/>
      <c r="HQP77" s="2"/>
      <c r="HQQ77" s="2"/>
      <c r="HQR77" s="2"/>
      <c r="HQS77" s="2"/>
      <c r="HQT77" s="2"/>
      <c r="HQU77" s="2"/>
      <c r="HQV77" s="2"/>
      <c r="HQW77" s="2"/>
      <c r="HQX77" s="2"/>
      <c r="HQY77" s="2"/>
      <c r="HQZ77" s="2"/>
      <c r="HRA77" s="2"/>
      <c r="HRB77" s="2"/>
      <c r="HRC77" s="2"/>
      <c r="HRD77" s="2"/>
      <c r="HRE77" s="2"/>
      <c r="HRF77" s="2"/>
      <c r="HRG77" s="2"/>
      <c r="HRH77" s="2"/>
      <c r="HRI77" s="2"/>
      <c r="HRJ77" s="2"/>
      <c r="HRK77" s="2"/>
      <c r="HRL77" s="2"/>
      <c r="HRM77" s="2"/>
      <c r="HRN77" s="2"/>
      <c r="HRO77" s="2"/>
      <c r="HRP77" s="2"/>
      <c r="HRQ77" s="2"/>
      <c r="HRR77" s="2"/>
      <c r="HRS77" s="2"/>
      <c r="HRT77" s="2"/>
      <c r="HRU77" s="2"/>
      <c r="HRV77" s="2"/>
      <c r="HRW77" s="2"/>
      <c r="HRX77" s="2"/>
      <c r="HRY77" s="2"/>
      <c r="HRZ77" s="2"/>
      <c r="HSA77" s="2"/>
      <c r="HSB77" s="2"/>
      <c r="HSC77" s="2"/>
      <c r="HSD77" s="2"/>
      <c r="HSE77" s="2"/>
      <c r="HSF77" s="2"/>
      <c r="HSG77" s="2"/>
      <c r="HSH77" s="2"/>
      <c r="HSI77" s="2"/>
      <c r="HSJ77" s="2"/>
      <c r="HSK77" s="2"/>
      <c r="HSL77" s="2"/>
      <c r="HSM77" s="2"/>
      <c r="HSN77" s="2"/>
      <c r="HSO77" s="2"/>
      <c r="HSP77" s="2"/>
      <c r="HSQ77" s="2"/>
      <c r="HSR77" s="2"/>
      <c r="HSS77" s="2"/>
      <c r="HST77" s="2"/>
      <c r="HSU77" s="2"/>
      <c r="HSV77" s="2"/>
      <c r="HSW77" s="2"/>
      <c r="HSX77" s="2"/>
      <c r="HSY77" s="2"/>
      <c r="HSZ77" s="2"/>
      <c r="HTA77" s="2"/>
      <c r="HTB77" s="2"/>
      <c r="HTC77" s="2"/>
      <c r="HTD77" s="2"/>
      <c r="HTE77" s="2"/>
      <c r="HTF77" s="2"/>
      <c r="HTG77" s="2"/>
      <c r="HTH77" s="2"/>
      <c r="HTI77" s="2"/>
      <c r="HTJ77" s="2"/>
      <c r="HTK77" s="2"/>
      <c r="HTL77" s="2"/>
      <c r="HTM77" s="2"/>
      <c r="HTN77" s="2"/>
      <c r="HTO77" s="2"/>
      <c r="HTP77" s="2"/>
      <c r="HTQ77" s="2"/>
      <c r="HTR77" s="2"/>
      <c r="HTS77" s="2"/>
      <c r="HTT77" s="2"/>
      <c r="HTU77" s="2"/>
      <c r="HTV77" s="2"/>
      <c r="HTW77" s="2"/>
      <c r="HTX77" s="2"/>
      <c r="HTY77" s="2"/>
      <c r="HTZ77" s="2"/>
      <c r="HUA77" s="2"/>
      <c r="HUB77" s="2"/>
      <c r="HUC77" s="2"/>
      <c r="HUD77" s="2"/>
      <c r="HUE77" s="2"/>
      <c r="HUF77" s="2"/>
      <c r="HUG77" s="2"/>
      <c r="HUH77" s="2"/>
      <c r="HUI77" s="2"/>
      <c r="HUJ77" s="2"/>
      <c r="HUK77" s="2"/>
      <c r="HUL77" s="2"/>
      <c r="HUM77" s="2"/>
      <c r="HUN77" s="2"/>
      <c r="HUO77" s="2"/>
      <c r="HUP77" s="2"/>
      <c r="HUQ77" s="2"/>
      <c r="HUR77" s="2"/>
      <c r="HUS77" s="2"/>
      <c r="HUT77" s="2"/>
      <c r="HUU77" s="2"/>
      <c r="HUV77" s="2"/>
      <c r="HUW77" s="2"/>
      <c r="HUX77" s="2"/>
      <c r="HUY77" s="2"/>
      <c r="HUZ77" s="2"/>
      <c r="HVA77" s="2"/>
      <c r="HVB77" s="2"/>
      <c r="HVC77" s="2"/>
      <c r="HVD77" s="2"/>
      <c r="HVE77" s="2"/>
      <c r="HVF77" s="2"/>
      <c r="HVG77" s="2"/>
      <c r="HVH77" s="2"/>
      <c r="HVI77" s="2"/>
      <c r="HVJ77" s="2"/>
      <c r="HVK77" s="2"/>
      <c r="HVL77" s="2"/>
      <c r="HVM77" s="2"/>
      <c r="HVN77" s="2"/>
      <c r="HVO77" s="2"/>
      <c r="HVP77" s="2"/>
      <c r="HVQ77" s="2"/>
      <c r="HVR77" s="2"/>
      <c r="HVS77" s="2"/>
      <c r="HVT77" s="2"/>
      <c r="HVU77" s="2"/>
      <c r="HVV77" s="2"/>
      <c r="HVW77" s="2"/>
      <c r="HVX77" s="2"/>
      <c r="HVY77" s="2"/>
      <c r="HVZ77" s="2"/>
      <c r="HWA77" s="2"/>
      <c r="HWB77" s="2"/>
      <c r="HWC77" s="2"/>
      <c r="HWD77" s="2"/>
      <c r="HWE77" s="2"/>
      <c r="HWF77" s="2"/>
      <c r="HWG77" s="2"/>
      <c r="HWH77" s="2"/>
      <c r="HWI77" s="2"/>
      <c r="HWJ77" s="2"/>
      <c r="HWK77" s="2"/>
      <c r="HWL77" s="2"/>
      <c r="HWM77" s="2"/>
      <c r="HWN77" s="2"/>
      <c r="HWO77" s="2"/>
      <c r="HWP77" s="2"/>
      <c r="HWQ77" s="2"/>
      <c r="HWR77" s="2"/>
      <c r="HWS77" s="2"/>
      <c r="HWT77" s="2"/>
      <c r="HWU77" s="2"/>
      <c r="HWV77" s="2"/>
      <c r="HWW77" s="2"/>
      <c r="HWX77" s="2"/>
      <c r="HWY77" s="2"/>
      <c r="HWZ77" s="2"/>
      <c r="HXA77" s="2"/>
      <c r="HXB77" s="2"/>
      <c r="HXC77" s="2"/>
      <c r="HXD77" s="2"/>
      <c r="HXE77" s="2"/>
      <c r="HXF77" s="2"/>
      <c r="HXG77" s="2"/>
      <c r="HXH77" s="2"/>
      <c r="HXI77" s="2"/>
      <c r="HXJ77" s="2"/>
      <c r="HXK77" s="2"/>
      <c r="HXL77" s="2"/>
      <c r="HXM77" s="2"/>
      <c r="HXN77" s="2"/>
      <c r="HXO77" s="2"/>
      <c r="HXP77" s="2"/>
      <c r="HXQ77" s="2"/>
      <c r="HXR77" s="2"/>
      <c r="HXS77" s="2"/>
      <c r="HXT77" s="2"/>
      <c r="HXU77" s="2"/>
      <c r="HXV77" s="2"/>
      <c r="HXW77" s="2"/>
      <c r="HXX77" s="2"/>
      <c r="HXY77" s="2"/>
      <c r="HXZ77" s="2"/>
      <c r="HYA77" s="2"/>
      <c r="HYB77" s="2"/>
      <c r="HYC77" s="2"/>
      <c r="HYD77" s="2"/>
      <c r="HYE77" s="2"/>
      <c r="HYF77" s="2"/>
      <c r="HYG77" s="2"/>
      <c r="HYH77" s="2"/>
      <c r="HYI77" s="2"/>
      <c r="HYJ77" s="2"/>
      <c r="HYK77" s="2"/>
      <c r="HYL77" s="2"/>
      <c r="HYM77" s="2"/>
      <c r="HYN77" s="2"/>
      <c r="HYO77" s="2"/>
      <c r="HYP77" s="2"/>
      <c r="HYQ77" s="2"/>
      <c r="HYR77" s="2"/>
      <c r="HYS77" s="2"/>
      <c r="HYT77" s="2"/>
      <c r="HYU77" s="2"/>
      <c r="HYV77" s="2"/>
      <c r="HYW77" s="2"/>
      <c r="HYX77" s="2"/>
      <c r="HYY77" s="2"/>
      <c r="HYZ77" s="2"/>
      <c r="HZA77" s="2"/>
      <c r="HZB77" s="2"/>
      <c r="HZC77" s="2"/>
      <c r="HZD77" s="2"/>
      <c r="HZE77" s="2"/>
      <c r="HZF77" s="2"/>
      <c r="HZG77" s="2"/>
      <c r="HZH77" s="2"/>
      <c r="HZI77" s="2"/>
      <c r="HZJ77" s="2"/>
      <c r="HZK77" s="2"/>
      <c r="HZL77" s="2"/>
      <c r="HZM77" s="2"/>
      <c r="HZN77" s="2"/>
      <c r="HZO77" s="2"/>
      <c r="HZP77" s="2"/>
      <c r="HZQ77" s="2"/>
      <c r="HZR77" s="2"/>
      <c r="HZS77" s="2"/>
      <c r="HZT77" s="2"/>
      <c r="HZU77" s="2"/>
      <c r="HZV77" s="2"/>
      <c r="HZW77" s="2"/>
      <c r="HZX77" s="2"/>
      <c r="HZY77" s="2"/>
      <c r="HZZ77" s="2"/>
      <c r="IAA77" s="2"/>
      <c r="IAB77" s="2"/>
      <c r="IAC77" s="2"/>
      <c r="IAD77" s="2"/>
      <c r="IAE77" s="2"/>
      <c r="IAF77" s="2"/>
      <c r="IAG77" s="2"/>
      <c r="IAH77" s="2"/>
      <c r="IAI77" s="2"/>
      <c r="IAJ77" s="2"/>
      <c r="IAK77" s="2"/>
      <c r="IAL77" s="2"/>
      <c r="IAM77" s="2"/>
      <c r="IAN77" s="2"/>
      <c r="IAO77" s="2"/>
      <c r="IAP77" s="2"/>
      <c r="IAQ77" s="2"/>
      <c r="IAR77" s="2"/>
      <c r="IAS77" s="2"/>
      <c r="IAT77" s="2"/>
      <c r="IAU77" s="2"/>
      <c r="IAV77" s="2"/>
      <c r="IAW77" s="2"/>
      <c r="IAX77" s="2"/>
      <c r="IAY77" s="2"/>
      <c r="IAZ77" s="2"/>
      <c r="IBA77" s="2"/>
      <c r="IBB77" s="2"/>
      <c r="IBC77" s="2"/>
      <c r="IBD77" s="2"/>
      <c r="IBE77" s="2"/>
      <c r="IBF77" s="2"/>
      <c r="IBG77" s="2"/>
      <c r="IBH77" s="2"/>
      <c r="IBI77" s="2"/>
      <c r="IBJ77" s="2"/>
      <c r="IBK77" s="2"/>
      <c r="IBL77" s="2"/>
      <c r="IBM77" s="2"/>
      <c r="IBN77" s="2"/>
      <c r="IBO77" s="2"/>
      <c r="IBP77" s="2"/>
      <c r="IBQ77" s="2"/>
      <c r="IBR77" s="2"/>
      <c r="IBS77" s="2"/>
      <c r="IBT77" s="2"/>
      <c r="IBU77" s="2"/>
      <c r="IBV77" s="2"/>
      <c r="IBW77" s="2"/>
      <c r="IBX77" s="2"/>
      <c r="IBY77" s="2"/>
      <c r="IBZ77" s="2"/>
      <c r="ICA77" s="2"/>
      <c r="ICB77" s="2"/>
      <c r="ICC77" s="2"/>
      <c r="ICD77" s="2"/>
      <c r="ICE77" s="2"/>
      <c r="ICF77" s="2"/>
      <c r="ICG77" s="2"/>
      <c r="ICH77" s="2"/>
      <c r="ICI77" s="2"/>
      <c r="ICJ77" s="2"/>
      <c r="ICK77" s="2"/>
      <c r="ICL77" s="2"/>
      <c r="ICM77" s="2"/>
      <c r="ICN77" s="2"/>
      <c r="ICO77" s="2"/>
      <c r="ICP77" s="2"/>
      <c r="ICQ77" s="2"/>
      <c r="ICR77" s="2"/>
      <c r="ICS77" s="2"/>
      <c r="ICT77" s="2"/>
      <c r="ICU77" s="2"/>
      <c r="ICV77" s="2"/>
      <c r="ICW77" s="2"/>
      <c r="ICX77" s="2"/>
      <c r="ICY77" s="2"/>
      <c r="ICZ77" s="2"/>
      <c r="IDA77" s="2"/>
      <c r="IDB77" s="2"/>
      <c r="IDC77" s="2"/>
      <c r="IDD77" s="2"/>
      <c r="IDE77" s="2"/>
      <c r="IDF77" s="2"/>
      <c r="IDG77" s="2"/>
      <c r="IDH77" s="2"/>
      <c r="IDI77" s="2"/>
      <c r="IDJ77" s="2"/>
      <c r="IDK77" s="2"/>
      <c r="IDL77" s="2"/>
      <c r="IDM77" s="2"/>
      <c r="IDN77" s="2"/>
      <c r="IDO77" s="2"/>
      <c r="IDP77" s="2"/>
      <c r="IDQ77" s="2"/>
      <c r="IDR77" s="2"/>
      <c r="IDS77" s="2"/>
      <c r="IDT77" s="2"/>
      <c r="IDU77" s="2"/>
      <c r="IDV77" s="2"/>
      <c r="IDW77" s="2"/>
      <c r="IDX77" s="2"/>
      <c r="IDY77" s="2"/>
      <c r="IDZ77" s="2"/>
      <c r="IEA77" s="2"/>
      <c r="IEB77" s="2"/>
      <c r="IEC77" s="2"/>
      <c r="IED77" s="2"/>
      <c r="IEE77" s="2"/>
      <c r="IEF77" s="2"/>
      <c r="IEG77" s="2"/>
      <c r="IEH77" s="2"/>
      <c r="IEI77" s="2"/>
      <c r="IEJ77" s="2"/>
      <c r="IEK77" s="2"/>
      <c r="IEL77" s="2"/>
      <c r="IEM77" s="2"/>
      <c r="IEN77" s="2"/>
      <c r="IEO77" s="2"/>
      <c r="IEP77" s="2"/>
      <c r="IEQ77" s="2"/>
      <c r="IER77" s="2"/>
      <c r="IES77" s="2"/>
      <c r="IET77" s="2"/>
      <c r="IEU77" s="2"/>
      <c r="IEV77" s="2"/>
      <c r="IEW77" s="2"/>
      <c r="IEX77" s="2"/>
      <c r="IEY77" s="2"/>
      <c r="IEZ77" s="2"/>
      <c r="IFA77" s="2"/>
      <c r="IFB77" s="2"/>
      <c r="IFC77" s="2"/>
      <c r="IFD77" s="2"/>
      <c r="IFE77" s="2"/>
      <c r="IFF77" s="2"/>
      <c r="IFG77" s="2"/>
      <c r="IFH77" s="2"/>
      <c r="IFI77" s="2"/>
      <c r="IFJ77" s="2"/>
      <c r="IFK77" s="2"/>
      <c r="IFL77" s="2"/>
      <c r="IFM77" s="2"/>
      <c r="IFN77" s="2"/>
      <c r="IFO77" s="2"/>
      <c r="IFP77" s="2"/>
      <c r="IFQ77" s="2"/>
      <c r="IFR77" s="2"/>
      <c r="IFS77" s="2"/>
      <c r="IFT77" s="2"/>
      <c r="IFU77" s="2"/>
      <c r="IFV77" s="2"/>
      <c r="IFW77" s="2"/>
      <c r="IFX77" s="2"/>
      <c r="IFY77" s="2"/>
      <c r="IFZ77" s="2"/>
      <c r="IGA77" s="2"/>
      <c r="IGB77" s="2"/>
      <c r="IGC77" s="2"/>
      <c r="IGD77" s="2"/>
      <c r="IGE77" s="2"/>
      <c r="IGF77" s="2"/>
      <c r="IGG77" s="2"/>
      <c r="IGH77" s="2"/>
      <c r="IGI77" s="2"/>
      <c r="IGJ77" s="2"/>
      <c r="IGK77" s="2"/>
      <c r="IGL77" s="2"/>
      <c r="IGM77" s="2"/>
      <c r="IGN77" s="2"/>
      <c r="IGO77" s="2"/>
      <c r="IGP77" s="2"/>
      <c r="IGQ77" s="2"/>
      <c r="IGR77" s="2"/>
      <c r="IGS77" s="2"/>
      <c r="IGT77" s="2"/>
      <c r="IGU77" s="2"/>
      <c r="IGV77" s="2"/>
      <c r="IGW77" s="2"/>
      <c r="IGX77" s="2"/>
      <c r="IGY77" s="2"/>
      <c r="IGZ77" s="2"/>
      <c r="IHA77" s="2"/>
      <c r="IHB77" s="2"/>
      <c r="IHC77" s="2"/>
      <c r="IHD77" s="2"/>
      <c r="IHE77" s="2"/>
      <c r="IHF77" s="2"/>
      <c r="IHG77" s="2"/>
      <c r="IHH77" s="2"/>
      <c r="IHI77" s="2"/>
      <c r="IHJ77" s="2"/>
      <c r="IHK77" s="2"/>
      <c r="IHL77" s="2"/>
      <c r="IHM77" s="2"/>
      <c r="IHN77" s="2"/>
      <c r="IHO77" s="2"/>
      <c r="IHP77" s="2"/>
      <c r="IHQ77" s="2"/>
      <c r="IHR77" s="2"/>
      <c r="IHS77" s="2"/>
      <c r="IHT77" s="2"/>
      <c r="IHU77" s="2"/>
      <c r="IHV77" s="2"/>
      <c r="IHW77" s="2"/>
      <c r="IHX77" s="2"/>
      <c r="IHY77" s="2"/>
      <c r="IHZ77" s="2"/>
      <c r="IIA77" s="2"/>
      <c r="IIB77" s="2"/>
      <c r="IIC77" s="2"/>
      <c r="IID77" s="2"/>
      <c r="IIE77" s="2"/>
      <c r="IIF77" s="2"/>
      <c r="IIG77" s="2"/>
      <c r="IIH77" s="2"/>
      <c r="III77" s="2"/>
      <c r="IIJ77" s="2"/>
      <c r="IIK77" s="2"/>
      <c r="IIL77" s="2"/>
      <c r="IIM77" s="2"/>
      <c r="IIN77" s="2"/>
      <c r="IIO77" s="2"/>
      <c r="IIP77" s="2"/>
      <c r="IIQ77" s="2"/>
      <c r="IIR77" s="2"/>
      <c r="IIS77" s="2"/>
      <c r="IIT77" s="2"/>
      <c r="IIU77" s="2"/>
      <c r="IIV77" s="2"/>
      <c r="IIW77" s="2"/>
      <c r="IIX77" s="2"/>
      <c r="IIY77" s="2"/>
      <c r="IIZ77" s="2"/>
      <c r="IJA77" s="2"/>
      <c r="IJB77" s="2"/>
      <c r="IJC77" s="2"/>
      <c r="IJD77" s="2"/>
      <c r="IJE77" s="2"/>
      <c r="IJF77" s="2"/>
      <c r="IJG77" s="2"/>
      <c r="IJH77" s="2"/>
      <c r="IJI77" s="2"/>
      <c r="IJJ77" s="2"/>
      <c r="IJK77" s="2"/>
      <c r="IJL77" s="2"/>
      <c r="IJM77" s="2"/>
      <c r="IJN77" s="2"/>
      <c r="IJO77" s="2"/>
      <c r="IJP77" s="2"/>
      <c r="IJQ77" s="2"/>
      <c r="IJR77" s="2"/>
      <c r="IJS77" s="2"/>
      <c r="IJT77" s="2"/>
      <c r="IJU77" s="2"/>
      <c r="IJV77" s="2"/>
      <c r="IJW77" s="2"/>
      <c r="IJX77" s="2"/>
      <c r="IJY77" s="2"/>
      <c r="IJZ77" s="2"/>
      <c r="IKA77" s="2"/>
      <c r="IKB77" s="2"/>
      <c r="IKC77" s="2"/>
      <c r="IKD77" s="2"/>
      <c r="IKE77" s="2"/>
      <c r="IKF77" s="2"/>
      <c r="IKG77" s="2"/>
      <c r="IKH77" s="2"/>
      <c r="IKI77" s="2"/>
      <c r="IKJ77" s="2"/>
      <c r="IKK77" s="2"/>
      <c r="IKL77" s="2"/>
      <c r="IKM77" s="2"/>
      <c r="IKN77" s="2"/>
      <c r="IKO77" s="2"/>
      <c r="IKP77" s="2"/>
      <c r="IKQ77" s="2"/>
      <c r="IKR77" s="2"/>
      <c r="IKS77" s="2"/>
      <c r="IKT77" s="2"/>
      <c r="IKU77" s="2"/>
      <c r="IKV77" s="2"/>
      <c r="IKW77" s="2"/>
      <c r="IKX77" s="2"/>
      <c r="IKY77" s="2"/>
      <c r="IKZ77" s="2"/>
      <c r="ILA77" s="2"/>
      <c r="ILB77" s="2"/>
      <c r="ILC77" s="2"/>
      <c r="ILD77" s="2"/>
      <c r="ILE77" s="2"/>
      <c r="ILF77" s="2"/>
      <c r="ILG77" s="2"/>
      <c r="ILH77" s="2"/>
      <c r="ILI77" s="2"/>
      <c r="ILJ77" s="2"/>
      <c r="ILK77" s="2"/>
      <c r="ILL77" s="2"/>
      <c r="ILM77" s="2"/>
      <c r="ILN77" s="2"/>
      <c r="ILO77" s="2"/>
      <c r="ILP77" s="2"/>
      <c r="ILQ77" s="2"/>
      <c r="ILR77" s="2"/>
      <c r="ILS77" s="2"/>
      <c r="ILT77" s="2"/>
      <c r="ILU77" s="2"/>
      <c r="ILV77" s="2"/>
      <c r="ILW77" s="2"/>
      <c r="ILX77" s="2"/>
      <c r="ILY77" s="2"/>
      <c r="ILZ77" s="2"/>
      <c r="IMA77" s="2"/>
      <c r="IMB77" s="2"/>
      <c r="IMC77" s="2"/>
      <c r="IMD77" s="2"/>
      <c r="IME77" s="2"/>
      <c r="IMF77" s="2"/>
      <c r="IMG77" s="2"/>
      <c r="IMH77" s="2"/>
      <c r="IMI77" s="2"/>
      <c r="IMJ77" s="2"/>
      <c r="IMK77" s="2"/>
      <c r="IML77" s="2"/>
      <c r="IMM77" s="2"/>
      <c r="IMN77" s="2"/>
      <c r="IMO77" s="2"/>
      <c r="IMP77" s="2"/>
      <c r="IMQ77" s="2"/>
      <c r="IMR77" s="2"/>
      <c r="IMS77" s="2"/>
      <c r="IMT77" s="2"/>
      <c r="IMU77" s="2"/>
      <c r="IMV77" s="2"/>
      <c r="IMW77" s="2"/>
      <c r="IMX77" s="2"/>
      <c r="IMY77" s="2"/>
      <c r="IMZ77" s="2"/>
      <c r="INA77" s="2"/>
      <c r="INB77" s="2"/>
      <c r="INC77" s="2"/>
      <c r="IND77" s="2"/>
      <c r="INE77" s="2"/>
      <c r="INF77" s="2"/>
      <c r="ING77" s="2"/>
      <c r="INH77" s="2"/>
      <c r="INI77" s="2"/>
      <c r="INJ77" s="2"/>
      <c r="INK77" s="2"/>
      <c r="INL77" s="2"/>
      <c r="INM77" s="2"/>
      <c r="INN77" s="2"/>
      <c r="INO77" s="2"/>
      <c r="INP77" s="2"/>
      <c r="INQ77" s="2"/>
      <c r="INR77" s="2"/>
      <c r="INS77" s="2"/>
      <c r="INT77" s="2"/>
      <c r="INU77" s="2"/>
      <c r="INV77" s="2"/>
      <c r="INW77" s="2"/>
      <c r="INX77" s="2"/>
      <c r="INY77" s="2"/>
      <c r="INZ77" s="2"/>
      <c r="IOA77" s="2"/>
      <c r="IOB77" s="2"/>
      <c r="IOC77" s="2"/>
      <c r="IOD77" s="2"/>
      <c r="IOE77" s="2"/>
      <c r="IOF77" s="2"/>
      <c r="IOG77" s="2"/>
      <c r="IOH77" s="2"/>
      <c r="IOI77" s="2"/>
      <c r="IOJ77" s="2"/>
      <c r="IOK77" s="2"/>
      <c r="IOL77" s="2"/>
      <c r="IOM77" s="2"/>
      <c r="ION77" s="2"/>
      <c r="IOO77" s="2"/>
      <c r="IOP77" s="2"/>
      <c r="IOQ77" s="2"/>
      <c r="IOR77" s="2"/>
      <c r="IOS77" s="2"/>
      <c r="IOT77" s="2"/>
      <c r="IOU77" s="2"/>
      <c r="IOV77" s="2"/>
      <c r="IOW77" s="2"/>
      <c r="IOX77" s="2"/>
      <c r="IOY77" s="2"/>
      <c r="IOZ77" s="2"/>
      <c r="IPA77" s="2"/>
      <c r="IPB77" s="2"/>
      <c r="IPC77" s="2"/>
      <c r="IPD77" s="2"/>
      <c r="IPE77" s="2"/>
      <c r="IPF77" s="2"/>
      <c r="IPG77" s="2"/>
      <c r="IPH77" s="2"/>
      <c r="IPI77" s="2"/>
      <c r="IPJ77" s="2"/>
      <c r="IPK77" s="2"/>
      <c r="IPL77" s="2"/>
      <c r="IPM77" s="2"/>
      <c r="IPN77" s="2"/>
      <c r="IPO77" s="2"/>
      <c r="IPP77" s="2"/>
      <c r="IPQ77" s="2"/>
      <c r="IPR77" s="2"/>
      <c r="IPS77" s="2"/>
      <c r="IPT77" s="2"/>
      <c r="IPU77" s="2"/>
      <c r="IPV77" s="2"/>
      <c r="IPW77" s="2"/>
      <c r="IPX77" s="2"/>
      <c r="IPY77" s="2"/>
      <c r="IPZ77" s="2"/>
      <c r="IQA77" s="2"/>
      <c r="IQB77" s="2"/>
      <c r="IQC77" s="2"/>
      <c r="IQD77" s="2"/>
      <c r="IQE77" s="2"/>
      <c r="IQF77" s="2"/>
      <c r="IQG77" s="2"/>
      <c r="IQH77" s="2"/>
      <c r="IQI77" s="2"/>
      <c r="IQJ77" s="2"/>
      <c r="IQK77" s="2"/>
      <c r="IQL77" s="2"/>
      <c r="IQM77" s="2"/>
      <c r="IQN77" s="2"/>
      <c r="IQO77" s="2"/>
      <c r="IQP77" s="2"/>
      <c r="IQQ77" s="2"/>
      <c r="IQR77" s="2"/>
      <c r="IQS77" s="2"/>
      <c r="IQT77" s="2"/>
      <c r="IQU77" s="2"/>
      <c r="IQV77" s="2"/>
      <c r="IQW77" s="2"/>
      <c r="IQX77" s="2"/>
      <c r="IQY77" s="2"/>
      <c r="IQZ77" s="2"/>
      <c r="IRA77" s="2"/>
      <c r="IRB77" s="2"/>
      <c r="IRC77" s="2"/>
      <c r="IRD77" s="2"/>
      <c r="IRE77" s="2"/>
      <c r="IRF77" s="2"/>
      <c r="IRG77" s="2"/>
      <c r="IRH77" s="2"/>
      <c r="IRI77" s="2"/>
      <c r="IRJ77" s="2"/>
      <c r="IRK77" s="2"/>
      <c r="IRL77" s="2"/>
      <c r="IRM77" s="2"/>
      <c r="IRN77" s="2"/>
      <c r="IRO77" s="2"/>
      <c r="IRP77" s="2"/>
      <c r="IRQ77" s="2"/>
      <c r="IRR77" s="2"/>
      <c r="IRS77" s="2"/>
      <c r="IRT77" s="2"/>
      <c r="IRU77" s="2"/>
      <c r="IRV77" s="2"/>
      <c r="IRW77" s="2"/>
      <c r="IRX77" s="2"/>
      <c r="IRY77" s="2"/>
      <c r="IRZ77" s="2"/>
      <c r="ISA77" s="2"/>
      <c r="ISB77" s="2"/>
      <c r="ISC77" s="2"/>
      <c r="ISD77" s="2"/>
      <c r="ISE77" s="2"/>
      <c r="ISF77" s="2"/>
      <c r="ISG77" s="2"/>
      <c r="ISH77" s="2"/>
      <c r="ISI77" s="2"/>
      <c r="ISJ77" s="2"/>
      <c r="ISK77" s="2"/>
      <c r="ISL77" s="2"/>
      <c r="ISM77" s="2"/>
      <c r="ISN77" s="2"/>
      <c r="ISO77" s="2"/>
      <c r="ISP77" s="2"/>
      <c r="ISQ77" s="2"/>
      <c r="ISR77" s="2"/>
      <c r="ISS77" s="2"/>
      <c r="IST77" s="2"/>
      <c r="ISU77" s="2"/>
      <c r="ISV77" s="2"/>
      <c r="ISW77" s="2"/>
      <c r="ISX77" s="2"/>
      <c r="ISY77" s="2"/>
      <c r="ISZ77" s="2"/>
      <c r="ITA77" s="2"/>
      <c r="ITB77" s="2"/>
      <c r="ITC77" s="2"/>
      <c r="ITD77" s="2"/>
      <c r="ITE77" s="2"/>
      <c r="ITF77" s="2"/>
      <c r="ITG77" s="2"/>
      <c r="ITH77" s="2"/>
      <c r="ITI77" s="2"/>
      <c r="ITJ77" s="2"/>
      <c r="ITK77" s="2"/>
      <c r="ITL77" s="2"/>
      <c r="ITM77" s="2"/>
      <c r="ITN77" s="2"/>
      <c r="ITO77" s="2"/>
      <c r="ITP77" s="2"/>
      <c r="ITQ77" s="2"/>
      <c r="ITR77" s="2"/>
      <c r="ITS77" s="2"/>
      <c r="ITT77" s="2"/>
      <c r="ITU77" s="2"/>
      <c r="ITV77" s="2"/>
      <c r="ITW77" s="2"/>
      <c r="ITX77" s="2"/>
      <c r="ITY77" s="2"/>
      <c r="ITZ77" s="2"/>
      <c r="IUA77" s="2"/>
      <c r="IUB77" s="2"/>
      <c r="IUC77" s="2"/>
      <c r="IUD77" s="2"/>
      <c r="IUE77" s="2"/>
      <c r="IUF77" s="2"/>
      <c r="IUG77" s="2"/>
      <c r="IUH77" s="2"/>
      <c r="IUI77" s="2"/>
      <c r="IUJ77" s="2"/>
      <c r="IUK77" s="2"/>
      <c r="IUL77" s="2"/>
      <c r="IUM77" s="2"/>
      <c r="IUN77" s="2"/>
      <c r="IUO77" s="2"/>
      <c r="IUP77" s="2"/>
      <c r="IUQ77" s="2"/>
      <c r="IUR77" s="2"/>
      <c r="IUS77" s="2"/>
      <c r="IUT77" s="2"/>
      <c r="IUU77" s="2"/>
      <c r="IUV77" s="2"/>
      <c r="IUW77" s="2"/>
      <c r="IUX77" s="2"/>
      <c r="IUY77" s="2"/>
      <c r="IUZ77" s="2"/>
      <c r="IVA77" s="2"/>
      <c r="IVB77" s="2"/>
      <c r="IVC77" s="2"/>
      <c r="IVD77" s="2"/>
      <c r="IVE77" s="2"/>
      <c r="IVF77" s="2"/>
      <c r="IVG77" s="2"/>
      <c r="IVH77" s="2"/>
      <c r="IVI77" s="2"/>
      <c r="IVJ77" s="2"/>
      <c r="IVK77" s="2"/>
      <c r="IVL77" s="2"/>
      <c r="IVM77" s="2"/>
      <c r="IVN77" s="2"/>
      <c r="IVO77" s="2"/>
      <c r="IVP77" s="2"/>
      <c r="IVQ77" s="2"/>
      <c r="IVR77" s="2"/>
      <c r="IVS77" s="2"/>
      <c r="IVT77" s="2"/>
      <c r="IVU77" s="2"/>
      <c r="IVV77" s="2"/>
      <c r="IVW77" s="2"/>
      <c r="IVX77" s="2"/>
      <c r="IVY77" s="2"/>
      <c r="IVZ77" s="2"/>
      <c r="IWA77" s="2"/>
      <c r="IWB77" s="2"/>
      <c r="IWC77" s="2"/>
      <c r="IWD77" s="2"/>
      <c r="IWE77" s="2"/>
      <c r="IWF77" s="2"/>
      <c r="IWG77" s="2"/>
      <c r="IWH77" s="2"/>
      <c r="IWI77" s="2"/>
      <c r="IWJ77" s="2"/>
      <c r="IWK77" s="2"/>
      <c r="IWL77" s="2"/>
      <c r="IWM77" s="2"/>
      <c r="IWN77" s="2"/>
      <c r="IWO77" s="2"/>
      <c r="IWP77" s="2"/>
      <c r="IWQ77" s="2"/>
      <c r="IWR77" s="2"/>
      <c r="IWS77" s="2"/>
      <c r="IWT77" s="2"/>
      <c r="IWU77" s="2"/>
      <c r="IWV77" s="2"/>
      <c r="IWW77" s="2"/>
      <c r="IWX77" s="2"/>
      <c r="IWY77" s="2"/>
      <c r="IWZ77" s="2"/>
      <c r="IXA77" s="2"/>
      <c r="IXB77" s="2"/>
      <c r="IXC77" s="2"/>
      <c r="IXD77" s="2"/>
      <c r="IXE77" s="2"/>
      <c r="IXF77" s="2"/>
      <c r="IXG77" s="2"/>
      <c r="IXH77" s="2"/>
      <c r="IXI77" s="2"/>
      <c r="IXJ77" s="2"/>
      <c r="IXK77" s="2"/>
      <c r="IXL77" s="2"/>
      <c r="IXM77" s="2"/>
      <c r="IXN77" s="2"/>
      <c r="IXO77" s="2"/>
      <c r="IXP77" s="2"/>
      <c r="IXQ77" s="2"/>
      <c r="IXR77" s="2"/>
      <c r="IXS77" s="2"/>
      <c r="IXT77" s="2"/>
      <c r="IXU77" s="2"/>
      <c r="IXV77" s="2"/>
      <c r="IXW77" s="2"/>
      <c r="IXX77" s="2"/>
      <c r="IXY77" s="2"/>
      <c r="IXZ77" s="2"/>
      <c r="IYA77" s="2"/>
      <c r="IYB77" s="2"/>
      <c r="IYC77" s="2"/>
      <c r="IYD77" s="2"/>
      <c r="IYE77" s="2"/>
      <c r="IYF77" s="2"/>
      <c r="IYG77" s="2"/>
      <c r="IYH77" s="2"/>
      <c r="IYI77" s="2"/>
      <c r="IYJ77" s="2"/>
      <c r="IYK77" s="2"/>
      <c r="IYL77" s="2"/>
      <c r="IYM77" s="2"/>
      <c r="IYN77" s="2"/>
      <c r="IYO77" s="2"/>
      <c r="IYP77" s="2"/>
      <c r="IYQ77" s="2"/>
      <c r="IYR77" s="2"/>
      <c r="IYS77" s="2"/>
      <c r="IYT77" s="2"/>
      <c r="IYU77" s="2"/>
      <c r="IYV77" s="2"/>
      <c r="IYW77" s="2"/>
      <c r="IYX77" s="2"/>
      <c r="IYY77" s="2"/>
      <c r="IYZ77" s="2"/>
      <c r="IZA77" s="2"/>
      <c r="IZB77" s="2"/>
      <c r="IZC77" s="2"/>
      <c r="IZD77" s="2"/>
      <c r="IZE77" s="2"/>
      <c r="IZF77" s="2"/>
      <c r="IZG77" s="2"/>
      <c r="IZH77" s="2"/>
      <c r="IZI77" s="2"/>
      <c r="IZJ77" s="2"/>
      <c r="IZK77" s="2"/>
      <c r="IZL77" s="2"/>
      <c r="IZM77" s="2"/>
      <c r="IZN77" s="2"/>
      <c r="IZO77" s="2"/>
      <c r="IZP77" s="2"/>
      <c r="IZQ77" s="2"/>
      <c r="IZR77" s="2"/>
      <c r="IZS77" s="2"/>
      <c r="IZT77" s="2"/>
      <c r="IZU77" s="2"/>
      <c r="IZV77" s="2"/>
      <c r="IZW77" s="2"/>
      <c r="IZX77" s="2"/>
      <c r="IZY77" s="2"/>
      <c r="IZZ77" s="2"/>
      <c r="JAA77" s="2"/>
      <c r="JAB77" s="2"/>
      <c r="JAC77" s="2"/>
      <c r="JAD77" s="2"/>
      <c r="JAE77" s="2"/>
      <c r="JAF77" s="2"/>
      <c r="JAG77" s="2"/>
      <c r="JAH77" s="2"/>
      <c r="JAI77" s="2"/>
      <c r="JAJ77" s="2"/>
      <c r="JAK77" s="2"/>
      <c r="JAL77" s="2"/>
      <c r="JAM77" s="2"/>
      <c r="JAN77" s="2"/>
      <c r="JAO77" s="2"/>
      <c r="JAP77" s="2"/>
      <c r="JAQ77" s="2"/>
      <c r="JAR77" s="2"/>
      <c r="JAS77" s="2"/>
      <c r="JAT77" s="2"/>
      <c r="JAU77" s="2"/>
      <c r="JAV77" s="2"/>
      <c r="JAW77" s="2"/>
      <c r="JAX77" s="2"/>
      <c r="JAY77" s="2"/>
      <c r="JAZ77" s="2"/>
      <c r="JBA77" s="2"/>
      <c r="JBB77" s="2"/>
      <c r="JBC77" s="2"/>
      <c r="JBD77" s="2"/>
      <c r="JBE77" s="2"/>
      <c r="JBF77" s="2"/>
      <c r="JBG77" s="2"/>
      <c r="JBH77" s="2"/>
      <c r="JBI77" s="2"/>
      <c r="JBJ77" s="2"/>
      <c r="JBK77" s="2"/>
      <c r="JBL77" s="2"/>
      <c r="JBM77" s="2"/>
      <c r="JBN77" s="2"/>
      <c r="JBO77" s="2"/>
      <c r="JBP77" s="2"/>
      <c r="JBQ77" s="2"/>
      <c r="JBR77" s="2"/>
      <c r="JBS77" s="2"/>
      <c r="JBT77" s="2"/>
      <c r="JBU77" s="2"/>
      <c r="JBV77" s="2"/>
      <c r="JBW77" s="2"/>
      <c r="JBX77" s="2"/>
      <c r="JBY77" s="2"/>
      <c r="JBZ77" s="2"/>
      <c r="JCA77" s="2"/>
      <c r="JCB77" s="2"/>
      <c r="JCC77" s="2"/>
      <c r="JCD77" s="2"/>
      <c r="JCE77" s="2"/>
      <c r="JCF77" s="2"/>
      <c r="JCG77" s="2"/>
      <c r="JCH77" s="2"/>
      <c r="JCI77" s="2"/>
      <c r="JCJ77" s="2"/>
      <c r="JCK77" s="2"/>
      <c r="JCL77" s="2"/>
      <c r="JCM77" s="2"/>
      <c r="JCN77" s="2"/>
      <c r="JCO77" s="2"/>
      <c r="JCP77" s="2"/>
      <c r="JCQ77" s="2"/>
      <c r="JCR77" s="2"/>
      <c r="JCS77" s="2"/>
      <c r="JCT77" s="2"/>
      <c r="JCU77" s="2"/>
      <c r="JCV77" s="2"/>
      <c r="JCW77" s="2"/>
      <c r="JCX77" s="2"/>
      <c r="JCY77" s="2"/>
      <c r="JCZ77" s="2"/>
      <c r="JDA77" s="2"/>
      <c r="JDB77" s="2"/>
      <c r="JDC77" s="2"/>
      <c r="JDD77" s="2"/>
      <c r="JDE77" s="2"/>
      <c r="JDF77" s="2"/>
      <c r="JDG77" s="2"/>
      <c r="JDH77" s="2"/>
      <c r="JDI77" s="2"/>
      <c r="JDJ77" s="2"/>
      <c r="JDK77" s="2"/>
      <c r="JDL77" s="2"/>
      <c r="JDM77" s="2"/>
      <c r="JDN77" s="2"/>
      <c r="JDO77" s="2"/>
      <c r="JDP77" s="2"/>
      <c r="JDQ77" s="2"/>
      <c r="JDR77" s="2"/>
      <c r="JDS77" s="2"/>
      <c r="JDT77" s="2"/>
      <c r="JDU77" s="2"/>
      <c r="JDV77" s="2"/>
      <c r="JDW77" s="2"/>
      <c r="JDX77" s="2"/>
      <c r="JDY77" s="2"/>
      <c r="JDZ77" s="2"/>
      <c r="JEA77" s="2"/>
      <c r="JEB77" s="2"/>
      <c r="JEC77" s="2"/>
      <c r="JED77" s="2"/>
      <c r="JEE77" s="2"/>
      <c r="JEF77" s="2"/>
      <c r="JEG77" s="2"/>
      <c r="JEH77" s="2"/>
      <c r="JEI77" s="2"/>
      <c r="JEJ77" s="2"/>
      <c r="JEK77" s="2"/>
      <c r="JEL77" s="2"/>
      <c r="JEM77" s="2"/>
      <c r="JEN77" s="2"/>
      <c r="JEO77" s="2"/>
      <c r="JEP77" s="2"/>
      <c r="JEQ77" s="2"/>
      <c r="JER77" s="2"/>
      <c r="JES77" s="2"/>
      <c r="JET77" s="2"/>
      <c r="JEU77" s="2"/>
      <c r="JEV77" s="2"/>
      <c r="JEW77" s="2"/>
      <c r="JEX77" s="2"/>
      <c r="JEY77" s="2"/>
      <c r="JEZ77" s="2"/>
      <c r="JFA77" s="2"/>
      <c r="JFB77" s="2"/>
      <c r="JFC77" s="2"/>
      <c r="JFD77" s="2"/>
      <c r="JFE77" s="2"/>
      <c r="JFF77" s="2"/>
      <c r="JFG77" s="2"/>
      <c r="JFH77" s="2"/>
      <c r="JFI77" s="2"/>
      <c r="JFJ77" s="2"/>
      <c r="JFK77" s="2"/>
      <c r="JFL77" s="2"/>
      <c r="JFM77" s="2"/>
      <c r="JFN77" s="2"/>
      <c r="JFO77" s="2"/>
      <c r="JFP77" s="2"/>
      <c r="JFQ77" s="2"/>
      <c r="JFR77" s="2"/>
      <c r="JFS77" s="2"/>
      <c r="JFT77" s="2"/>
      <c r="JFU77" s="2"/>
      <c r="JFV77" s="2"/>
      <c r="JFW77" s="2"/>
      <c r="JFX77" s="2"/>
      <c r="JFY77" s="2"/>
      <c r="JFZ77" s="2"/>
      <c r="JGA77" s="2"/>
      <c r="JGB77" s="2"/>
      <c r="JGC77" s="2"/>
      <c r="JGD77" s="2"/>
      <c r="JGE77" s="2"/>
      <c r="JGF77" s="2"/>
      <c r="JGG77" s="2"/>
      <c r="JGH77" s="2"/>
      <c r="JGI77" s="2"/>
      <c r="JGJ77" s="2"/>
      <c r="JGK77" s="2"/>
      <c r="JGL77" s="2"/>
      <c r="JGM77" s="2"/>
      <c r="JGN77" s="2"/>
      <c r="JGO77" s="2"/>
      <c r="JGP77" s="2"/>
      <c r="JGQ77" s="2"/>
      <c r="JGR77" s="2"/>
      <c r="JGS77" s="2"/>
      <c r="JGT77" s="2"/>
      <c r="JGU77" s="2"/>
      <c r="JGV77" s="2"/>
      <c r="JGW77" s="2"/>
      <c r="JGX77" s="2"/>
      <c r="JGY77" s="2"/>
      <c r="JGZ77" s="2"/>
      <c r="JHA77" s="2"/>
      <c r="JHB77" s="2"/>
      <c r="JHC77" s="2"/>
      <c r="JHD77" s="2"/>
      <c r="JHE77" s="2"/>
      <c r="JHF77" s="2"/>
      <c r="JHG77" s="2"/>
      <c r="JHH77" s="2"/>
      <c r="JHI77" s="2"/>
      <c r="JHJ77" s="2"/>
      <c r="JHK77" s="2"/>
      <c r="JHL77" s="2"/>
      <c r="JHM77" s="2"/>
      <c r="JHN77" s="2"/>
      <c r="JHO77" s="2"/>
      <c r="JHP77" s="2"/>
      <c r="JHQ77" s="2"/>
      <c r="JHR77" s="2"/>
      <c r="JHS77" s="2"/>
      <c r="JHT77" s="2"/>
      <c r="JHU77" s="2"/>
      <c r="JHV77" s="2"/>
      <c r="JHW77" s="2"/>
      <c r="JHX77" s="2"/>
      <c r="JHY77" s="2"/>
      <c r="JHZ77" s="2"/>
      <c r="JIA77" s="2"/>
      <c r="JIB77" s="2"/>
      <c r="JIC77" s="2"/>
      <c r="JID77" s="2"/>
      <c r="JIE77" s="2"/>
      <c r="JIF77" s="2"/>
      <c r="JIG77" s="2"/>
      <c r="JIH77" s="2"/>
      <c r="JII77" s="2"/>
      <c r="JIJ77" s="2"/>
      <c r="JIK77" s="2"/>
      <c r="JIL77" s="2"/>
      <c r="JIM77" s="2"/>
      <c r="JIN77" s="2"/>
      <c r="JIO77" s="2"/>
      <c r="JIP77" s="2"/>
      <c r="JIQ77" s="2"/>
      <c r="JIR77" s="2"/>
      <c r="JIS77" s="2"/>
      <c r="JIT77" s="2"/>
      <c r="JIU77" s="2"/>
      <c r="JIV77" s="2"/>
      <c r="JIW77" s="2"/>
      <c r="JIX77" s="2"/>
      <c r="JIY77" s="2"/>
      <c r="JIZ77" s="2"/>
      <c r="JJA77" s="2"/>
      <c r="JJB77" s="2"/>
      <c r="JJC77" s="2"/>
      <c r="JJD77" s="2"/>
      <c r="JJE77" s="2"/>
      <c r="JJF77" s="2"/>
      <c r="JJG77" s="2"/>
      <c r="JJH77" s="2"/>
      <c r="JJI77" s="2"/>
      <c r="JJJ77" s="2"/>
      <c r="JJK77" s="2"/>
      <c r="JJL77" s="2"/>
      <c r="JJM77" s="2"/>
      <c r="JJN77" s="2"/>
      <c r="JJO77" s="2"/>
      <c r="JJP77" s="2"/>
      <c r="JJQ77" s="2"/>
      <c r="JJR77" s="2"/>
      <c r="JJS77" s="2"/>
      <c r="JJT77" s="2"/>
      <c r="JJU77" s="2"/>
      <c r="JJV77" s="2"/>
      <c r="JJW77" s="2"/>
      <c r="JJX77" s="2"/>
      <c r="JJY77" s="2"/>
      <c r="JJZ77" s="2"/>
      <c r="JKA77" s="2"/>
      <c r="JKB77" s="2"/>
      <c r="JKC77" s="2"/>
      <c r="JKD77" s="2"/>
      <c r="JKE77" s="2"/>
      <c r="JKF77" s="2"/>
      <c r="JKG77" s="2"/>
      <c r="JKH77" s="2"/>
      <c r="JKI77" s="2"/>
      <c r="JKJ77" s="2"/>
      <c r="JKK77" s="2"/>
      <c r="JKL77" s="2"/>
      <c r="JKM77" s="2"/>
      <c r="JKN77" s="2"/>
      <c r="JKO77" s="2"/>
      <c r="JKP77" s="2"/>
      <c r="JKQ77" s="2"/>
      <c r="JKR77" s="2"/>
      <c r="JKS77" s="2"/>
      <c r="JKT77" s="2"/>
      <c r="JKU77" s="2"/>
      <c r="JKV77" s="2"/>
      <c r="JKW77" s="2"/>
      <c r="JKX77" s="2"/>
      <c r="JKY77" s="2"/>
      <c r="JKZ77" s="2"/>
      <c r="JLA77" s="2"/>
      <c r="JLB77" s="2"/>
      <c r="JLC77" s="2"/>
      <c r="JLD77" s="2"/>
      <c r="JLE77" s="2"/>
      <c r="JLF77" s="2"/>
      <c r="JLG77" s="2"/>
      <c r="JLH77" s="2"/>
      <c r="JLI77" s="2"/>
      <c r="JLJ77" s="2"/>
      <c r="JLK77" s="2"/>
      <c r="JLL77" s="2"/>
      <c r="JLM77" s="2"/>
      <c r="JLN77" s="2"/>
      <c r="JLO77" s="2"/>
      <c r="JLP77" s="2"/>
      <c r="JLQ77" s="2"/>
      <c r="JLR77" s="2"/>
      <c r="JLS77" s="2"/>
      <c r="JLT77" s="2"/>
      <c r="JLU77" s="2"/>
      <c r="JLV77" s="2"/>
      <c r="JLW77" s="2"/>
      <c r="JLX77" s="2"/>
      <c r="JLY77" s="2"/>
      <c r="JLZ77" s="2"/>
      <c r="JMA77" s="2"/>
      <c r="JMB77" s="2"/>
      <c r="JMC77" s="2"/>
      <c r="JMD77" s="2"/>
      <c r="JME77" s="2"/>
      <c r="JMF77" s="2"/>
      <c r="JMG77" s="2"/>
      <c r="JMH77" s="2"/>
      <c r="JMI77" s="2"/>
      <c r="JMJ77" s="2"/>
      <c r="JMK77" s="2"/>
      <c r="JML77" s="2"/>
      <c r="JMM77" s="2"/>
      <c r="JMN77" s="2"/>
      <c r="JMO77" s="2"/>
      <c r="JMP77" s="2"/>
      <c r="JMQ77" s="2"/>
      <c r="JMR77" s="2"/>
      <c r="JMS77" s="2"/>
      <c r="JMT77" s="2"/>
      <c r="JMU77" s="2"/>
      <c r="JMV77" s="2"/>
      <c r="JMW77" s="2"/>
      <c r="JMX77" s="2"/>
      <c r="JMY77" s="2"/>
      <c r="JMZ77" s="2"/>
      <c r="JNA77" s="2"/>
      <c r="JNB77" s="2"/>
      <c r="JNC77" s="2"/>
      <c r="JND77" s="2"/>
      <c r="JNE77" s="2"/>
      <c r="JNF77" s="2"/>
      <c r="JNG77" s="2"/>
      <c r="JNH77" s="2"/>
      <c r="JNI77" s="2"/>
      <c r="JNJ77" s="2"/>
      <c r="JNK77" s="2"/>
      <c r="JNL77" s="2"/>
      <c r="JNM77" s="2"/>
      <c r="JNN77" s="2"/>
      <c r="JNO77" s="2"/>
      <c r="JNP77" s="2"/>
      <c r="JNQ77" s="2"/>
      <c r="JNR77" s="2"/>
      <c r="JNS77" s="2"/>
      <c r="JNT77" s="2"/>
      <c r="JNU77" s="2"/>
      <c r="JNV77" s="2"/>
      <c r="JNW77" s="2"/>
      <c r="JNX77" s="2"/>
      <c r="JNY77" s="2"/>
      <c r="JNZ77" s="2"/>
      <c r="JOA77" s="2"/>
      <c r="JOB77" s="2"/>
      <c r="JOC77" s="2"/>
      <c r="JOD77" s="2"/>
      <c r="JOE77" s="2"/>
      <c r="JOF77" s="2"/>
      <c r="JOG77" s="2"/>
      <c r="JOH77" s="2"/>
      <c r="JOI77" s="2"/>
      <c r="JOJ77" s="2"/>
      <c r="JOK77" s="2"/>
      <c r="JOL77" s="2"/>
      <c r="JOM77" s="2"/>
      <c r="JON77" s="2"/>
      <c r="JOO77" s="2"/>
      <c r="JOP77" s="2"/>
      <c r="JOQ77" s="2"/>
      <c r="JOR77" s="2"/>
      <c r="JOS77" s="2"/>
      <c r="JOT77" s="2"/>
      <c r="JOU77" s="2"/>
      <c r="JOV77" s="2"/>
      <c r="JOW77" s="2"/>
      <c r="JOX77" s="2"/>
      <c r="JOY77" s="2"/>
      <c r="JOZ77" s="2"/>
      <c r="JPA77" s="2"/>
      <c r="JPB77" s="2"/>
      <c r="JPC77" s="2"/>
      <c r="JPD77" s="2"/>
      <c r="JPE77" s="2"/>
      <c r="JPF77" s="2"/>
      <c r="JPG77" s="2"/>
      <c r="JPH77" s="2"/>
      <c r="JPI77" s="2"/>
      <c r="JPJ77" s="2"/>
      <c r="JPK77" s="2"/>
      <c r="JPL77" s="2"/>
      <c r="JPM77" s="2"/>
      <c r="JPN77" s="2"/>
      <c r="JPO77" s="2"/>
      <c r="JPP77" s="2"/>
      <c r="JPQ77" s="2"/>
      <c r="JPR77" s="2"/>
      <c r="JPS77" s="2"/>
      <c r="JPT77" s="2"/>
      <c r="JPU77" s="2"/>
      <c r="JPV77" s="2"/>
      <c r="JPW77" s="2"/>
      <c r="JPX77" s="2"/>
      <c r="JPY77" s="2"/>
      <c r="JPZ77" s="2"/>
      <c r="JQA77" s="2"/>
      <c r="JQB77" s="2"/>
      <c r="JQC77" s="2"/>
      <c r="JQD77" s="2"/>
      <c r="JQE77" s="2"/>
      <c r="JQF77" s="2"/>
      <c r="JQG77" s="2"/>
      <c r="JQH77" s="2"/>
      <c r="JQI77" s="2"/>
      <c r="JQJ77" s="2"/>
      <c r="JQK77" s="2"/>
      <c r="JQL77" s="2"/>
      <c r="JQM77" s="2"/>
      <c r="JQN77" s="2"/>
      <c r="JQO77" s="2"/>
      <c r="JQP77" s="2"/>
      <c r="JQQ77" s="2"/>
      <c r="JQR77" s="2"/>
      <c r="JQS77" s="2"/>
      <c r="JQT77" s="2"/>
      <c r="JQU77" s="2"/>
      <c r="JQV77" s="2"/>
      <c r="JQW77" s="2"/>
      <c r="JQX77" s="2"/>
      <c r="JQY77" s="2"/>
      <c r="JQZ77" s="2"/>
      <c r="JRA77" s="2"/>
      <c r="JRB77" s="2"/>
      <c r="JRC77" s="2"/>
      <c r="JRD77" s="2"/>
      <c r="JRE77" s="2"/>
      <c r="JRF77" s="2"/>
      <c r="JRG77" s="2"/>
      <c r="JRH77" s="2"/>
      <c r="JRI77" s="2"/>
      <c r="JRJ77" s="2"/>
      <c r="JRK77" s="2"/>
      <c r="JRL77" s="2"/>
      <c r="JRM77" s="2"/>
      <c r="JRN77" s="2"/>
      <c r="JRO77" s="2"/>
      <c r="JRP77" s="2"/>
      <c r="JRQ77" s="2"/>
      <c r="JRR77" s="2"/>
      <c r="JRS77" s="2"/>
      <c r="JRT77" s="2"/>
      <c r="JRU77" s="2"/>
      <c r="JRV77" s="2"/>
      <c r="JRW77" s="2"/>
      <c r="JRX77" s="2"/>
      <c r="JRY77" s="2"/>
      <c r="JRZ77" s="2"/>
      <c r="JSA77" s="2"/>
      <c r="JSB77" s="2"/>
      <c r="JSC77" s="2"/>
      <c r="JSD77" s="2"/>
      <c r="JSE77" s="2"/>
      <c r="JSF77" s="2"/>
      <c r="JSG77" s="2"/>
      <c r="JSH77" s="2"/>
      <c r="JSI77" s="2"/>
      <c r="JSJ77" s="2"/>
      <c r="JSK77" s="2"/>
      <c r="JSL77" s="2"/>
      <c r="JSM77" s="2"/>
      <c r="JSN77" s="2"/>
      <c r="JSO77" s="2"/>
      <c r="JSP77" s="2"/>
      <c r="JSQ77" s="2"/>
      <c r="JSR77" s="2"/>
      <c r="JSS77" s="2"/>
      <c r="JST77" s="2"/>
      <c r="JSU77" s="2"/>
      <c r="JSV77" s="2"/>
      <c r="JSW77" s="2"/>
      <c r="JSX77" s="2"/>
      <c r="JSY77" s="2"/>
      <c r="JSZ77" s="2"/>
      <c r="JTA77" s="2"/>
      <c r="JTB77" s="2"/>
      <c r="JTC77" s="2"/>
      <c r="JTD77" s="2"/>
      <c r="JTE77" s="2"/>
      <c r="JTF77" s="2"/>
      <c r="JTG77" s="2"/>
      <c r="JTH77" s="2"/>
      <c r="JTI77" s="2"/>
      <c r="JTJ77" s="2"/>
      <c r="JTK77" s="2"/>
      <c r="JTL77" s="2"/>
      <c r="JTM77" s="2"/>
      <c r="JTN77" s="2"/>
      <c r="JTO77" s="2"/>
      <c r="JTP77" s="2"/>
      <c r="JTQ77" s="2"/>
      <c r="JTR77" s="2"/>
      <c r="JTS77" s="2"/>
      <c r="JTT77" s="2"/>
      <c r="JTU77" s="2"/>
      <c r="JTV77" s="2"/>
      <c r="JTW77" s="2"/>
      <c r="JTX77" s="2"/>
      <c r="JTY77" s="2"/>
      <c r="JTZ77" s="2"/>
      <c r="JUA77" s="2"/>
      <c r="JUB77" s="2"/>
      <c r="JUC77" s="2"/>
      <c r="JUD77" s="2"/>
      <c r="JUE77" s="2"/>
      <c r="JUF77" s="2"/>
      <c r="JUG77" s="2"/>
      <c r="JUH77" s="2"/>
      <c r="JUI77" s="2"/>
      <c r="JUJ77" s="2"/>
      <c r="JUK77" s="2"/>
      <c r="JUL77" s="2"/>
      <c r="JUM77" s="2"/>
      <c r="JUN77" s="2"/>
      <c r="JUO77" s="2"/>
      <c r="JUP77" s="2"/>
      <c r="JUQ77" s="2"/>
      <c r="JUR77" s="2"/>
      <c r="JUS77" s="2"/>
      <c r="JUT77" s="2"/>
      <c r="JUU77" s="2"/>
      <c r="JUV77" s="2"/>
      <c r="JUW77" s="2"/>
      <c r="JUX77" s="2"/>
      <c r="JUY77" s="2"/>
      <c r="JUZ77" s="2"/>
      <c r="JVA77" s="2"/>
      <c r="JVB77" s="2"/>
      <c r="JVC77" s="2"/>
      <c r="JVD77" s="2"/>
      <c r="JVE77" s="2"/>
      <c r="JVF77" s="2"/>
      <c r="JVG77" s="2"/>
      <c r="JVH77" s="2"/>
      <c r="JVI77" s="2"/>
      <c r="JVJ77" s="2"/>
      <c r="JVK77" s="2"/>
      <c r="JVL77" s="2"/>
      <c r="JVM77" s="2"/>
      <c r="JVN77" s="2"/>
      <c r="JVO77" s="2"/>
      <c r="JVP77" s="2"/>
      <c r="JVQ77" s="2"/>
      <c r="JVR77" s="2"/>
      <c r="JVS77" s="2"/>
      <c r="JVT77" s="2"/>
      <c r="JVU77" s="2"/>
      <c r="JVV77" s="2"/>
      <c r="JVW77" s="2"/>
      <c r="JVX77" s="2"/>
      <c r="JVY77" s="2"/>
      <c r="JVZ77" s="2"/>
      <c r="JWA77" s="2"/>
      <c r="JWB77" s="2"/>
      <c r="JWC77" s="2"/>
      <c r="JWD77" s="2"/>
      <c r="JWE77" s="2"/>
      <c r="JWF77" s="2"/>
      <c r="JWG77" s="2"/>
      <c r="JWH77" s="2"/>
      <c r="JWI77" s="2"/>
      <c r="JWJ77" s="2"/>
      <c r="JWK77" s="2"/>
      <c r="JWL77" s="2"/>
      <c r="JWM77" s="2"/>
      <c r="JWN77" s="2"/>
      <c r="JWO77" s="2"/>
      <c r="JWP77" s="2"/>
      <c r="JWQ77" s="2"/>
      <c r="JWR77" s="2"/>
      <c r="JWS77" s="2"/>
      <c r="JWT77" s="2"/>
      <c r="JWU77" s="2"/>
      <c r="JWV77" s="2"/>
      <c r="JWW77" s="2"/>
      <c r="JWX77" s="2"/>
      <c r="JWY77" s="2"/>
      <c r="JWZ77" s="2"/>
      <c r="JXA77" s="2"/>
      <c r="JXB77" s="2"/>
      <c r="JXC77" s="2"/>
      <c r="JXD77" s="2"/>
      <c r="JXE77" s="2"/>
      <c r="JXF77" s="2"/>
      <c r="JXG77" s="2"/>
      <c r="JXH77" s="2"/>
      <c r="JXI77" s="2"/>
      <c r="JXJ77" s="2"/>
      <c r="JXK77" s="2"/>
      <c r="JXL77" s="2"/>
      <c r="JXM77" s="2"/>
      <c r="JXN77" s="2"/>
      <c r="JXO77" s="2"/>
      <c r="JXP77" s="2"/>
      <c r="JXQ77" s="2"/>
      <c r="JXR77" s="2"/>
      <c r="JXS77" s="2"/>
      <c r="JXT77" s="2"/>
      <c r="JXU77" s="2"/>
      <c r="JXV77" s="2"/>
      <c r="JXW77" s="2"/>
      <c r="JXX77" s="2"/>
      <c r="JXY77" s="2"/>
      <c r="JXZ77" s="2"/>
      <c r="JYA77" s="2"/>
      <c r="JYB77" s="2"/>
      <c r="JYC77" s="2"/>
      <c r="JYD77" s="2"/>
      <c r="JYE77" s="2"/>
      <c r="JYF77" s="2"/>
      <c r="JYG77" s="2"/>
      <c r="JYH77" s="2"/>
      <c r="JYI77" s="2"/>
      <c r="JYJ77" s="2"/>
      <c r="JYK77" s="2"/>
      <c r="JYL77" s="2"/>
      <c r="JYM77" s="2"/>
      <c r="JYN77" s="2"/>
      <c r="JYO77" s="2"/>
      <c r="JYP77" s="2"/>
      <c r="JYQ77" s="2"/>
      <c r="JYR77" s="2"/>
      <c r="JYS77" s="2"/>
      <c r="JYT77" s="2"/>
      <c r="JYU77" s="2"/>
      <c r="JYV77" s="2"/>
      <c r="JYW77" s="2"/>
      <c r="JYX77" s="2"/>
      <c r="JYY77" s="2"/>
      <c r="JYZ77" s="2"/>
      <c r="JZA77" s="2"/>
      <c r="JZB77" s="2"/>
      <c r="JZC77" s="2"/>
      <c r="JZD77" s="2"/>
      <c r="JZE77" s="2"/>
      <c r="JZF77" s="2"/>
      <c r="JZG77" s="2"/>
      <c r="JZH77" s="2"/>
      <c r="JZI77" s="2"/>
      <c r="JZJ77" s="2"/>
      <c r="JZK77" s="2"/>
      <c r="JZL77" s="2"/>
      <c r="JZM77" s="2"/>
      <c r="JZN77" s="2"/>
      <c r="JZO77" s="2"/>
      <c r="JZP77" s="2"/>
      <c r="JZQ77" s="2"/>
      <c r="JZR77" s="2"/>
      <c r="JZS77" s="2"/>
      <c r="JZT77" s="2"/>
      <c r="JZU77" s="2"/>
      <c r="JZV77" s="2"/>
      <c r="JZW77" s="2"/>
      <c r="JZX77" s="2"/>
      <c r="JZY77" s="2"/>
      <c r="JZZ77" s="2"/>
      <c r="KAA77" s="2"/>
      <c r="KAB77" s="2"/>
      <c r="KAC77" s="2"/>
      <c r="KAD77" s="2"/>
      <c r="KAE77" s="2"/>
      <c r="KAF77" s="2"/>
      <c r="KAG77" s="2"/>
      <c r="KAH77" s="2"/>
      <c r="KAI77" s="2"/>
      <c r="KAJ77" s="2"/>
      <c r="KAK77" s="2"/>
      <c r="KAL77" s="2"/>
      <c r="KAM77" s="2"/>
      <c r="KAN77" s="2"/>
      <c r="KAO77" s="2"/>
      <c r="KAP77" s="2"/>
      <c r="KAQ77" s="2"/>
      <c r="KAR77" s="2"/>
      <c r="KAS77" s="2"/>
      <c r="KAT77" s="2"/>
      <c r="KAU77" s="2"/>
      <c r="KAV77" s="2"/>
      <c r="KAW77" s="2"/>
      <c r="KAX77" s="2"/>
      <c r="KAY77" s="2"/>
      <c r="KAZ77" s="2"/>
      <c r="KBA77" s="2"/>
      <c r="KBB77" s="2"/>
      <c r="KBC77" s="2"/>
      <c r="KBD77" s="2"/>
      <c r="KBE77" s="2"/>
      <c r="KBF77" s="2"/>
      <c r="KBG77" s="2"/>
      <c r="KBH77" s="2"/>
      <c r="KBI77" s="2"/>
      <c r="KBJ77" s="2"/>
      <c r="KBK77" s="2"/>
      <c r="KBL77" s="2"/>
      <c r="KBM77" s="2"/>
      <c r="KBN77" s="2"/>
      <c r="KBO77" s="2"/>
      <c r="KBP77" s="2"/>
      <c r="KBQ77" s="2"/>
      <c r="KBR77" s="2"/>
      <c r="KBS77" s="2"/>
      <c r="KBT77" s="2"/>
      <c r="KBU77" s="2"/>
      <c r="KBV77" s="2"/>
      <c r="KBW77" s="2"/>
      <c r="KBX77" s="2"/>
      <c r="KBY77" s="2"/>
      <c r="KBZ77" s="2"/>
      <c r="KCA77" s="2"/>
      <c r="KCB77" s="2"/>
      <c r="KCC77" s="2"/>
      <c r="KCD77" s="2"/>
      <c r="KCE77" s="2"/>
      <c r="KCF77" s="2"/>
      <c r="KCG77" s="2"/>
      <c r="KCH77" s="2"/>
      <c r="KCI77" s="2"/>
      <c r="KCJ77" s="2"/>
      <c r="KCK77" s="2"/>
      <c r="KCL77" s="2"/>
      <c r="KCM77" s="2"/>
      <c r="KCN77" s="2"/>
      <c r="KCO77" s="2"/>
      <c r="KCP77" s="2"/>
      <c r="KCQ77" s="2"/>
      <c r="KCR77" s="2"/>
      <c r="KCS77" s="2"/>
      <c r="KCT77" s="2"/>
      <c r="KCU77" s="2"/>
      <c r="KCV77" s="2"/>
      <c r="KCW77" s="2"/>
      <c r="KCX77" s="2"/>
      <c r="KCY77" s="2"/>
      <c r="KCZ77" s="2"/>
      <c r="KDA77" s="2"/>
      <c r="KDB77" s="2"/>
      <c r="KDC77" s="2"/>
      <c r="KDD77" s="2"/>
      <c r="KDE77" s="2"/>
      <c r="KDF77" s="2"/>
      <c r="KDG77" s="2"/>
      <c r="KDH77" s="2"/>
      <c r="KDI77" s="2"/>
      <c r="KDJ77" s="2"/>
      <c r="KDK77" s="2"/>
      <c r="KDL77" s="2"/>
      <c r="KDM77" s="2"/>
      <c r="KDN77" s="2"/>
      <c r="KDO77" s="2"/>
      <c r="KDP77" s="2"/>
      <c r="KDQ77" s="2"/>
      <c r="KDR77" s="2"/>
      <c r="KDS77" s="2"/>
      <c r="KDT77" s="2"/>
      <c r="KDU77" s="2"/>
      <c r="KDV77" s="2"/>
      <c r="KDW77" s="2"/>
      <c r="KDX77" s="2"/>
      <c r="KDY77" s="2"/>
      <c r="KDZ77" s="2"/>
      <c r="KEA77" s="2"/>
      <c r="KEB77" s="2"/>
      <c r="KEC77" s="2"/>
      <c r="KED77" s="2"/>
      <c r="KEE77" s="2"/>
      <c r="KEF77" s="2"/>
      <c r="KEG77" s="2"/>
      <c r="KEH77" s="2"/>
      <c r="KEI77" s="2"/>
      <c r="KEJ77" s="2"/>
      <c r="KEK77" s="2"/>
      <c r="KEL77" s="2"/>
      <c r="KEM77" s="2"/>
      <c r="KEN77" s="2"/>
      <c r="KEO77" s="2"/>
      <c r="KEP77" s="2"/>
      <c r="KEQ77" s="2"/>
      <c r="KER77" s="2"/>
      <c r="KES77" s="2"/>
      <c r="KET77" s="2"/>
      <c r="KEU77" s="2"/>
      <c r="KEV77" s="2"/>
      <c r="KEW77" s="2"/>
      <c r="KEX77" s="2"/>
      <c r="KEY77" s="2"/>
      <c r="KEZ77" s="2"/>
      <c r="KFA77" s="2"/>
      <c r="KFB77" s="2"/>
      <c r="KFC77" s="2"/>
      <c r="KFD77" s="2"/>
      <c r="KFE77" s="2"/>
      <c r="KFF77" s="2"/>
      <c r="KFG77" s="2"/>
      <c r="KFH77" s="2"/>
      <c r="KFI77" s="2"/>
      <c r="KFJ77" s="2"/>
      <c r="KFK77" s="2"/>
      <c r="KFL77" s="2"/>
      <c r="KFM77" s="2"/>
      <c r="KFN77" s="2"/>
      <c r="KFO77" s="2"/>
      <c r="KFP77" s="2"/>
      <c r="KFQ77" s="2"/>
      <c r="KFR77" s="2"/>
      <c r="KFS77" s="2"/>
      <c r="KFT77" s="2"/>
      <c r="KFU77" s="2"/>
      <c r="KFV77" s="2"/>
      <c r="KFW77" s="2"/>
      <c r="KFX77" s="2"/>
      <c r="KFY77" s="2"/>
      <c r="KFZ77" s="2"/>
      <c r="KGA77" s="2"/>
      <c r="KGB77" s="2"/>
      <c r="KGC77" s="2"/>
      <c r="KGD77" s="2"/>
      <c r="KGE77" s="2"/>
      <c r="KGF77" s="2"/>
      <c r="KGG77" s="2"/>
      <c r="KGH77" s="2"/>
      <c r="KGI77" s="2"/>
      <c r="KGJ77" s="2"/>
      <c r="KGK77" s="2"/>
      <c r="KGL77" s="2"/>
      <c r="KGM77" s="2"/>
      <c r="KGN77" s="2"/>
      <c r="KGO77" s="2"/>
      <c r="KGP77" s="2"/>
      <c r="KGQ77" s="2"/>
      <c r="KGR77" s="2"/>
      <c r="KGS77" s="2"/>
      <c r="KGT77" s="2"/>
      <c r="KGU77" s="2"/>
      <c r="KGV77" s="2"/>
      <c r="KGW77" s="2"/>
      <c r="KGX77" s="2"/>
      <c r="KGY77" s="2"/>
      <c r="KGZ77" s="2"/>
      <c r="KHA77" s="2"/>
      <c r="KHB77" s="2"/>
      <c r="KHC77" s="2"/>
      <c r="KHD77" s="2"/>
      <c r="KHE77" s="2"/>
      <c r="KHF77" s="2"/>
      <c r="KHG77" s="2"/>
      <c r="KHH77" s="2"/>
      <c r="KHI77" s="2"/>
      <c r="KHJ77" s="2"/>
      <c r="KHK77" s="2"/>
      <c r="KHL77" s="2"/>
      <c r="KHM77" s="2"/>
      <c r="KHN77" s="2"/>
      <c r="KHO77" s="2"/>
      <c r="KHP77" s="2"/>
      <c r="KHQ77" s="2"/>
      <c r="KHR77" s="2"/>
      <c r="KHS77" s="2"/>
      <c r="KHT77" s="2"/>
      <c r="KHU77" s="2"/>
      <c r="KHV77" s="2"/>
      <c r="KHW77" s="2"/>
      <c r="KHX77" s="2"/>
      <c r="KHY77" s="2"/>
      <c r="KHZ77" s="2"/>
      <c r="KIA77" s="2"/>
      <c r="KIB77" s="2"/>
      <c r="KIC77" s="2"/>
      <c r="KID77" s="2"/>
      <c r="KIE77" s="2"/>
      <c r="KIF77" s="2"/>
      <c r="KIG77" s="2"/>
      <c r="KIH77" s="2"/>
      <c r="KII77" s="2"/>
      <c r="KIJ77" s="2"/>
      <c r="KIK77" s="2"/>
      <c r="KIL77" s="2"/>
      <c r="KIM77" s="2"/>
      <c r="KIN77" s="2"/>
      <c r="KIO77" s="2"/>
      <c r="KIP77" s="2"/>
      <c r="KIQ77" s="2"/>
      <c r="KIR77" s="2"/>
      <c r="KIS77" s="2"/>
      <c r="KIT77" s="2"/>
      <c r="KIU77" s="2"/>
      <c r="KIV77" s="2"/>
      <c r="KIW77" s="2"/>
      <c r="KIX77" s="2"/>
      <c r="KIY77" s="2"/>
      <c r="KIZ77" s="2"/>
      <c r="KJA77" s="2"/>
      <c r="KJB77" s="2"/>
      <c r="KJC77" s="2"/>
      <c r="KJD77" s="2"/>
      <c r="KJE77" s="2"/>
      <c r="KJF77" s="2"/>
      <c r="KJG77" s="2"/>
      <c r="KJH77" s="2"/>
      <c r="KJI77" s="2"/>
      <c r="KJJ77" s="2"/>
      <c r="KJK77" s="2"/>
      <c r="KJL77" s="2"/>
      <c r="KJM77" s="2"/>
      <c r="KJN77" s="2"/>
      <c r="KJO77" s="2"/>
      <c r="KJP77" s="2"/>
      <c r="KJQ77" s="2"/>
      <c r="KJR77" s="2"/>
      <c r="KJS77" s="2"/>
      <c r="KJT77" s="2"/>
      <c r="KJU77" s="2"/>
      <c r="KJV77" s="2"/>
      <c r="KJW77" s="2"/>
      <c r="KJX77" s="2"/>
      <c r="KJY77" s="2"/>
      <c r="KJZ77" s="2"/>
      <c r="KKA77" s="2"/>
      <c r="KKB77" s="2"/>
      <c r="KKC77" s="2"/>
      <c r="KKD77" s="2"/>
      <c r="KKE77" s="2"/>
      <c r="KKF77" s="2"/>
      <c r="KKG77" s="2"/>
      <c r="KKH77" s="2"/>
      <c r="KKI77" s="2"/>
      <c r="KKJ77" s="2"/>
      <c r="KKK77" s="2"/>
      <c r="KKL77" s="2"/>
      <c r="KKM77" s="2"/>
      <c r="KKN77" s="2"/>
      <c r="KKO77" s="2"/>
      <c r="KKP77" s="2"/>
      <c r="KKQ77" s="2"/>
      <c r="KKR77" s="2"/>
      <c r="KKS77" s="2"/>
      <c r="KKT77" s="2"/>
      <c r="KKU77" s="2"/>
      <c r="KKV77" s="2"/>
      <c r="KKW77" s="2"/>
      <c r="KKX77" s="2"/>
      <c r="KKY77" s="2"/>
      <c r="KKZ77" s="2"/>
      <c r="KLA77" s="2"/>
      <c r="KLB77" s="2"/>
      <c r="KLC77" s="2"/>
      <c r="KLD77" s="2"/>
      <c r="KLE77" s="2"/>
      <c r="KLF77" s="2"/>
      <c r="KLG77" s="2"/>
      <c r="KLH77" s="2"/>
      <c r="KLI77" s="2"/>
      <c r="KLJ77" s="2"/>
      <c r="KLK77" s="2"/>
      <c r="KLL77" s="2"/>
      <c r="KLM77" s="2"/>
      <c r="KLN77" s="2"/>
      <c r="KLO77" s="2"/>
      <c r="KLP77" s="2"/>
      <c r="KLQ77" s="2"/>
      <c r="KLR77" s="2"/>
      <c r="KLS77" s="2"/>
      <c r="KLT77" s="2"/>
      <c r="KLU77" s="2"/>
      <c r="KLV77" s="2"/>
      <c r="KLW77" s="2"/>
      <c r="KLX77" s="2"/>
      <c r="KLY77" s="2"/>
      <c r="KLZ77" s="2"/>
      <c r="KMA77" s="2"/>
      <c r="KMB77" s="2"/>
      <c r="KMC77" s="2"/>
      <c r="KMD77" s="2"/>
      <c r="KME77" s="2"/>
      <c r="KMF77" s="2"/>
      <c r="KMG77" s="2"/>
      <c r="KMH77" s="2"/>
      <c r="KMI77" s="2"/>
      <c r="KMJ77" s="2"/>
      <c r="KMK77" s="2"/>
      <c r="KML77" s="2"/>
      <c r="KMM77" s="2"/>
      <c r="KMN77" s="2"/>
      <c r="KMO77" s="2"/>
      <c r="KMP77" s="2"/>
      <c r="KMQ77" s="2"/>
      <c r="KMR77" s="2"/>
      <c r="KMS77" s="2"/>
      <c r="KMT77" s="2"/>
      <c r="KMU77" s="2"/>
      <c r="KMV77" s="2"/>
      <c r="KMW77" s="2"/>
      <c r="KMX77" s="2"/>
      <c r="KMY77" s="2"/>
      <c r="KMZ77" s="2"/>
      <c r="KNA77" s="2"/>
      <c r="KNB77" s="2"/>
      <c r="KNC77" s="2"/>
      <c r="KND77" s="2"/>
      <c r="KNE77" s="2"/>
      <c r="KNF77" s="2"/>
      <c r="KNG77" s="2"/>
      <c r="KNH77" s="2"/>
      <c r="KNI77" s="2"/>
      <c r="KNJ77" s="2"/>
      <c r="KNK77" s="2"/>
      <c r="KNL77" s="2"/>
      <c r="KNM77" s="2"/>
      <c r="KNN77" s="2"/>
      <c r="KNO77" s="2"/>
      <c r="KNP77" s="2"/>
      <c r="KNQ77" s="2"/>
      <c r="KNR77" s="2"/>
      <c r="KNS77" s="2"/>
      <c r="KNT77" s="2"/>
      <c r="KNU77" s="2"/>
      <c r="KNV77" s="2"/>
      <c r="KNW77" s="2"/>
      <c r="KNX77" s="2"/>
      <c r="KNY77" s="2"/>
      <c r="KNZ77" s="2"/>
      <c r="KOA77" s="2"/>
      <c r="KOB77" s="2"/>
      <c r="KOC77" s="2"/>
      <c r="KOD77" s="2"/>
      <c r="KOE77" s="2"/>
      <c r="KOF77" s="2"/>
      <c r="KOG77" s="2"/>
      <c r="KOH77" s="2"/>
      <c r="KOI77" s="2"/>
      <c r="KOJ77" s="2"/>
      <c r="KOK77" s="2"/>
      <c r="KOL77" s="2"/>
      <c r="KOM77" s="2"/>
      <c r="KON77" s="2"/>
      <c r="KOO77" s="2"/>
      <c r="KOP77" s="2"/>
      <c r="KOQ77" s="2"/>
      <c r="KOR77" s="2"/>
      <c r="KOS77" s="2"/>
      <c r="KOT77" s="2"/>
      <c r="KOU77" s="2"/>
      <c r="KOV77" s="2"/>
      <c r="KOW77" s="2"/>
      <c r="KOX77" s="2"/>
      <c r="KOY77" s="2"/>
      <c r="KOZ77" s="2"/>
      <c r="KPA77" s="2"/>
      <c r="KPB77" s="2"/>
      <c r="KPC77" s="2"/>
      <c r="KPD77" s="2"/>
      <c r="KPE77" s="2"/>
      <c r="KPF77" s="2"/>
      <c r="KPG77" s="2"/>
      <c r="KPH77" s="2"/>
      <c r="KPI77" s="2"/>
      <c r="KPJ77" s="2"/>
      <c r="KPK77" s="2"/>
      <c r="KPL77" s="2"/>
      <c r="KPM77" s="2"/>
      <c r="KPN77" s="2"/>
      <c r="KPO77" s="2"/>
      <c r="KPP77" s="2"/>
      <c r="KPQ77" s="2"/>
      <c r="KPR77" s="2"/>
      <c r="KPS77" s="2"/>
      <c r="KPT77" s="2"/>
      <c r="KPU77" s="2"/>
      <c r="KPV77" s="2"/>
      <c r="KPW77" s="2"/>
      <c r="KPX77" s="2"/>
      <c r="KPY77" s="2"/>
      <c r="KPZ77" s="2"/>
      <c r="KQA77" s="2"/>
      <c r="KQB77" s="2"/>
      <c r="KQC77" s="2"/>
      <c r="KQD77" s="2"/>
      <c r="KQE77" s="2"/>
      <c r="KQF77" s="2"/>
      <c r="KQG77" s="2"/>
      <c r="KQH77" s="2"/>
      <c r="KQI77" s="2"/>
      <c r="KQJ77" s="2"/>
      <c r="KQK77" s="2"/>
      <c r="KQL77" s="2"/>
      <c r="KQM77" s="2"/>
      <c r="KQN77" s="2"/>
      <c r="KQO77" s="2"/>
      <c r="KQP77" s="2"/>
      <c r="KQQ77" s="2"/>
      <c r="KQR77" s="2"/>
      <c r="KQS77" s="2"/>
      <c r="KQT77" s="2"/>
      <c r="KQU77" s="2"/>
      <c r="KQV77" s="2"/>
      <c r="KQW77" s="2"/>
      <c r="KQX77" s="2"/>
      <c r="KQY77" s="2"/>
      <c r="KQZ77" s="2"/>
      <c r="KRA77" s="2"/>
      <c r="KRB77" s="2"/>
      <c r="KRC77" s="2"/>
      <c r="KRD77" s="2"/>
      <c r="KRE77" s="2"/>
      <c r="KRF77" s="2"/>
      <c r="KRG77" s="2"/>
      <c r="KRH77" s="2"/>
      <c r="KRI77" s="2"/>
      <c r="KRJ77" s="2"/>
      <c r="KRK77" s="2"/>
      <c r="KRL77" s="2"/>
      <c r="KRM77" s="2"/>
      <c r="KRN77" s="2"/>
      <c r="KRO77" s="2"/>
      <c r="KRP77" s="2"/>
      <c r="KRQ77" s="2"/>
      <c r="KRR77" s="2"/>
      <c r="KRS77" s="2"/>
      <c r="KRT77" s="2"/>
      <c r="KRU77" s="2"/>
      <c r="KRV77" s="2"/>
      <c r="KRW77" s="2"/>
      <c r="KRX77" s="2"/>
      <c r="KRY77" s="2"/>
      <c r="KRZ77" s="2"/>
      <c r="KSA77" s="2"/>
      <c r="KSB77" s="2"/>
      <c r="KSC77" s="2"/>
      <c r="KSD77" s="2"/>
      <c r="KSE77" s="2"/>
      <c r="KSF77" s="2"/>
      <c r="KSG77" s="2"/>
      <c r="KSH77" s="2"/>
      <c r="KSI77" s="2"/>
      <c r="KSJ77" s="2"/>
      <c r="KSK77" s="2"/>
      <c r="KSL77" s="2"/>
      <c r="KSM77" s="2"/>
      <c r="KSN77" s="2"/>
      <c r="KSO77" s="2"/>
      <c r="KSP77" s="2"/>
      <c r="KSQ77" s="2"/>
      <c r="KSR77" s="2"/>
      <c r="KSS77" s="2"/>
      <c r="KST77" s="2"/>
      <c r="KSU77" s="2"/>
      <c r="KSV77" s="2"/>
      <c r="KSW77" s="2"/>
      <c r="KSX77" s="2"/>
      <c r="KSY77" s="2"/>
      <c r="KSZ77" s="2"/>
      <c r="KTA77" s="2"/>
      <c r="KTB77" s="2"/>
      <c r="KTC77" s="2"/>
      <c r="KTD77" s="2"/>
      <c r="KTE77" s="2"/>
      <c r="KTF77" s="2"/>
      <c r="KTG77" s="2"/>
      <c r="KTH77" s="2"/>
      <c r="KTI77" s="2"/>
      <c r="KTJ77" s="2"/>
      <c r="KTK77" s="2"/>
      <c r="KTL77" s="2"/>
      <c r="KTM77" s="2"/>
      <c r="KTN77" s="2"/>
      <c r="KTO77" s="2"/>
      <c r="KTP77" s="2"/>
      <c r="KTQ77" s="2"/>
      <c r="KTR77" s="2"/>
      <c r="KTS77" s="2"/>
      <c r="KTT77" s="2"/>
      <c r="KTU77" s="2"/>
      <c r="KTV77" s="2"/>
      <c r="KTW77" s="2"/>
      <c r="KTX77" s="2"/>
      <c r="KTY77" s="2"/>
      <c r="KTZ77" s="2"/>
      <c r="KUA77" s="2"/>
      <c r="KUB77" s="2"/>
      <c r="KUC77" s="2"/>
      <c r="KUD77" s="2"/>
      <c r="KUE77" s="2"/>
      <c r="KUF77" s="2"/>
      <c r="KUG77" s="2"/>
      <c r="KUH77" s="2"/>
      <c r="KUI77" s="2"/>
      <c r="KUJ77" s="2"/>
      <c r="KUK77" s="2"/>
      <c r="KUL77" s="2"/>
      <c r="KUM77" s="2"/>
      <c r="KUN77" s="2"/>
      <c r="KUO77" s="2"/>
      <c r="KUP77" s="2"/>
      <c r="KUQ77" s="2"/>
      <c r="KUR77" s="2"/>
      <c r="KUS77" s="2"/>
      <c r="KUT77" s="2"/>
      <c r="KUU77" s="2"/>
      <c r="KUV77" s="2"/>
      <c r="KUW77" s="2"/>
      <c r="KUX77" s="2"/>
      <c r="KUY77" s="2"/>
      <c r="KUZ77" s="2"/>
      <c r="KVA77" s="2"/>
      <c r="KVB77" s="2"/>
      <c r="KVC77" s="2"/>
      <c r="KVD77" s="2"/>
      <c r="KVE77" s="2"/>
      <c r="KVF77" s="2"/>
      <c r="KVG77" s="2"/>
      <c r="KVH77" s="2"/>
      <c r="KVI77" s="2"/>
      <c r="KVJ77" s="2"/>
      <c r="KVK77" s="2"/>
      <c r="KVL77" s="2"/>
      <c r="KVM77" s="2"/>
      <c r="KVN77" s="2"/>
      <c r="KVO77" s="2"/>
      <c r="KVP77" s="2"/>
      <c r="KVQ77" s="2"/>
      <c r="KVR77" s="2"/>
      <c r="KVS77" s="2"/>
      <c r="KVT77" s="2"/>
      <c r="KVU77" s="2"/>
      <c r="KVV77" s="2"/>
      <c r="KVW77" s="2"/>
      <c r="KVX77" s="2"/>
      <c r="KVY77" s="2"/>
      <c r="KVZ77" s="2"/>
      <c r="KWA77" s="2"/>
      <c r="KWB77" s="2"/>
      <c r="KWC77" s="2"/>
      <c r="KWD77" s="2"/>
      <c r="KWE77" s="2"/>
      <c r="KWF77" s="2"/>
      <c r="KWG77" s="2"/>
      <c r="KWH77" s="2"/>
      <c r="KWI77" s="2"/>
      <c r="KWJ77" s="2"/>
      <c r="KWK77" s="2"/>
      <c r="KWL77" s="2"/>
      <c r="KWM77" s="2"/>
      <c r="KWN77" s="2"/>
      <c r="KWO77" s="2"/>
      <c r="KWP77" s="2"/>
      <c r="KWQ77" s="2"/>
      <c r="KWR77" s="2"/>
      <c r="KWS77" s="2"/>
      <c r="KWT77" s="2"/>
      <c r="KWU77" s="2"/>
      <c r="KWV77" s="2"/>
      <c r="KWW77" s="2"/>
      <c r="KWX77" s="2"/>
      <c r="KWY77" s="2"/>
      <c r="KWZ77" s="2"/>
      <c r="KXA77" s="2"/>
      <c r="KXB77" s="2"/>
      <c r="KXC77" s="2"/>
      <c r="KXD77" s="2"/>
      <c r="KXE77" s="2"/>
      <c r="KXF77" s="2"/>
      <c r="KXG77" s="2"/>
      <c r="KXH77" s="2"/>
      <c r="KXI77" s="2"/>
      <c r="KXJ77" s="2"/>
      <c r="KXK77" s="2"/>
      <c r="KXL77" s="2"/>
      <c r="KXM77" s="2"/>
      <c r="KXN77" s="2"/>
      <c r="KXO77" s="2"/>
      <c r="KXP77" s="2"/>
      <c r="KXQ77" s="2"/>
      <c r="KXR77" s="2"/>
      <c r="KXS77" s="2"/>
      <c r="KXT77" s="2"/>
      <c r="KXU77" s="2"/>
      <c r="KXV77" s="2"/>
      <c r="KXW77" s="2"/>
      <c r="KXX77" s="2"/>
      <c r="KXY77" s="2"/>
      <c r="KXZ77" s="2"/>
      <c r="KYA77" s="2"/>
      <c r="KYB77" s="2"/>
      <c r="KYC77" s="2"/>
      <c r="KYD77" s="2"/>
      <c r="KYE77" s="2"/>
      <c r="KYF77" s="2"/>
      <c r="KYG77" s="2"/>
      <c r="KYH77" s="2"/>
      <c r="KYI77" s="2"/>
      <c r="KYJ77" s="2"/>
      <c r="KYK77" s="2"/>
      <c r="KYL77" s="2"/>
      <c r="KYM77" s="2"/>
      <c r="KYN77" s="2"/>
      <c r="KYO77" s="2"/>
      <c r="KYP77" s="2"/>
      <c r="KYQ77" s="2"/>
      <c r="KYR77" s="2"/>
      <c r="KYS77" s="2"/>
      <c r="KYT77" s="2"/>
      <c r="KYU77" s="2"/>
      <c r="KYV77" s="2"/>
      <c r="KYW77" s="2"/>
      <c r="KYX77" s="2"/>
      <c r="KYY77" s="2"/>
      <c r="KYZ77" s="2"/>
      <c r="KZA77" s="2"/>
      <c r="KZB77" s="2"/>
      <c r="KZC77" s="2"/>
      <c r="KZD77" s="2"/>
      <c r="KZE77" s="2"/>
      <c r="KZF77" s="2"/>
      <c r="KZG77" s="2"/>
      <c r="KZH77" s="2"/>
      <c r="KZI77" s="2"/>
      <c r="KZJ77" s="2"/>
      <c r="KZK77" s="2"/>
      <c r="KZL77" s="2"/>
      <c r="KZM77" s="2"/>
      <c r="KZN77" s="2"/>
      <c r="KZO77" s="2"/>
      <c r="KZP77" s="2"/>
      <c r="KZQ77" s="2"/>
      <c r="KZR77" s="2"/>
      <c r="KZS77" s="2"/>
      <c r="KZT77" s="2"/>
      <c r="KZU77" s="2"/>
      <c r="KZV77" s="2"/>
      <c r="KZW77" s="2"/>
      <c r="KZX77" s="2"/>
      <c r="KZY77" s="2"/>
      <c r="KZZ77" s="2"/>
      <c r="LAA77" s="2"/>
      <c r="LAB77" s="2"/>
      <c r="LAC77" s="2"/>
      <c r="LAD77" s="2"/>
      <c r="LAE77" s="2"/>
      <c r="LAF77" s="2"/>
      <c r="LAG77" s="2"/>
      <c r="LAH77" s="2"/>
      <c r="LAI77" s="2"/>
      <c r="LAJ77" s="2"/>
      <c r="LAK77" s="2"/>
      <c r="LAL77" s="2"/>
      <c r="LAM77" s="2"/>
      <c r="LAN77" s="2"/>
      <c r="LAO77" s="2"/>
      <c r="LAP77" s="2"/>
      <c r="LAQ77" s="2"/>
      <c r="LAR77" s="2"/>
      <c r="LAS77" s="2"/>
      <c r="LAT77" s="2"/>
      <c r="LAU77" s="2"/>
      <c r="LAV77" s="2"/>
      <c r="LAW77" s="2"/>
      <c r="LAX77" s="2"/>
      <c r="LAY77" s="2"/>
      <c r="LAZ77" s="2"/>
      <c r="LBA77" s="2"/>
      <c r="LBB77" s="2"/>
      <c r="LBC77" s="2"/>
      <c r="LBD77" s="2"/>
      <c r="LBE77" s="2"/>
      <c r="LBF77" s="2"/>
      <c r="LBG77" s="2"/>
      <c r="LBH77" s="2"/>
      <c r="LBI77" s="2"/>
      <c r="LBJ77" s="2"/>
      <c r="LBK77" s="2"/>
      <c r="LBL77" s="2"/>
      <c r="LBM77" s="2"/>
      <c r="LBN77" s="2"/>
      <c r="LBO77" s="2"/>
      <c r="LBP77" s="2"/>
      <c r="LBQ77" s="2"/>
      <c r="LBR77" s="2"/>
      <c r="LBS77" s="2"/>
      <c r="LBT77" s="2"/>
      <c r="LBU77" s="2"/>
      <c r="LBV77" s="2"/>
      <c r="LBW77" s="2"/>
      <c r="LBX77" s="2"/>
      <c r="LBY77" s="2"/>
      <c r="LBZ77" s="2"/>
      <c r="LCA77" s="2"/>
      <c r="LCB77" s="2"/>
      <c r="LCC77" s="2"/>
      <c r="LCD77" s="2"/>
      <c r="LCE77" s="2"/>
      <c r="LCF77" s="2"/>
      <c r="LCG77" s="2"/>
      <c r="LCH77" s="2"/>
      <c r="LCI77" s="2"/>
      <c r="LCJ77" s="2"/>
      <c r="LCK77" s="2"/>
      <c r="LCL77" s="2"/>
      <c r="LCM77" s="2"/>
      <c r="LCN77" s="2"/>
      <c r="LCO77" s="2"/>
      <c r="LCP77" s="2"/>
      <c r="LCQ77" s="2"/>
      <c r="LCR77" s="2"/>
      <c r="LCS77" s="2"/>
      <c r="LCT77" s="2"/>
      <c r="LCU77" s="2"/>
      <c r="LCV77" s="2"/>
      <c r="LCW77" s="2"/>
      <c r="LCX77" s="2"/>
      <c r="LCY77" s="2"/>
      <c r="LCZ77" s="2"/>
      <c r="LDA77" s="2"/>
      <c r="LDB77" s="2"/>
      <c r="LDC77" s="2"/>
      <c r="LDD77" s="2"/>
      <c r="LDE77" s="2"/>
      <c r="LDF77" s="2"/>
      <c r="LDG77" s="2"/>
      <c r="LDH77" s="2"/>
      <c r="LDI77" s="2"/>
      <c r="LDJ77" s="2"/>
      <c r="LDK77" s="2"/>
      <c r="LDL77" s="2"/>
      <c r="LDM77" s="2"/>
      <c r="LDN77" s="2"/>
      <c r="LDO77" s="2"/>
      <c r="LDP77" s="2"/>
      <c r="LDQ77" s="2"/>
      <c r="LDR77" s="2"/>
      <c r="LDS77" s="2"/>
      <c r="LDT77" s="2"/>
      <c r="LDU77" s="2"/>
      <c r="LDV77" s="2"/>
      <c r="LDW77" s="2"/>
      <c r="LDX77" s="2"/>
      <c r="LDY77" s="2"/>
      <c r="LDZ77" s="2"/>
      <c r="LEA77" s="2"/>
      <c r="LEB77" s="2"/>
      <c r="LEC77" s="2"/>
      <c r="LED77" s="2"/>
      <c r="LEE77" s="2"/>
      <c r="LEF77" s="2"/>
      <c r="LEG77" s="2"/>
      <c r="LEH77" s="2"/>
      <c r="LEI77" s="2"/>
      <c r="LEJ77" s="2"/>
      <c r="LEK77" s="2"/>
      <c r="LEL77" s="2"/>
      <c r="LEM77" s="2"/>
      <c r="LEN77" s="2"/>
      <c r="LEO77" s="2"/>
      <c r="LEP77" s="2"/>
      <c r="LEQ77" s="2"/>
      <c r="LER77" s="2"/>
      <c r="LES77" s="2"/>
      <c r="LET77" s="2"/>
      <c r="LEU77" s="2"/>
      <c r="LEV77" s="2"/>
      <c r="LEW77" s="2"/>
      <c r="LEX77" s="2"/>
      <c r="LEY77" s="2"/>
      <c r="LEZ77" s="2"/>
      <c r="LFA77" s="2"/>
      <c r="LFB77" s="2"/>
      <c r="LFC77" s="2"/>
      <c r="LFD77" s="2"/>
      <c r="LFE77" s="2"/>
      <c r="LFF77" s="2"/>
      <c r="LFG77" s="2"/>
      <c r="LFH77" s="2"/>
      <c r="LFI77" s="2"/>
      <c r="LFJ77" s="2"/>
      <c r="LFK77" s="2"/>
      <c r="LFL77" s="2"/>
      <c r="LFM77" s="2"/>
      <c r="LFN77" s="2"/>
      <c r="LFO77" s="2"/>
      <c r="LFP77" s="2"/>
      <c r="LFQ77" s="2"/>
      <c r="LFR77" s="2"/>
      <c r="LFS77" s="2"/>
      <c r="LFT77" s="2"/>
      <c r="LFU77" s="2"/>
      <c r="LFV77" s="2"/>
      <c r="LFW77" s="2"/>
      <c r="LFX77" s="2"/>
      <c r="LFY77" s="2"/>
      <c r="LFZ77" s="2"/>
      <c r="LGA77" s="2"/>
      <c r="LGB77" s="2"/>
      <c r="LGC77" s="2"/>
      <c r="LGD77" s="2"/>
      <c r="LGE77" s="2"/>
      <c r="LGF77" s="2"/>
      <c r="LGG77" s="2"/>
      <c r="LGH77" s="2"/>
      <c r="LGI77" s="2"/>
      <c r="LGJ77" s="2"/>
      <c r="LGK77" s="2"/>
      <c r="LGL77" s="2"/>
      <c r="LGM77" s="2"/>
      <c r="LGN77" s="2"/>
      <c r="LGO77" s="2"/>
      <c r="LGP77" s="2"/>
      <c r="LGQ77" s="2"/>
      <c r="LGR77" s="2"/>
      <c r="LGS77" s="2"/>
      <c r="LGT77" s="2"/>
      <c r="LGU77" s="2"/>
      <c r="LGV77" s="2"/>
      <c r="LGW77" s="2"/>
      <c r="LGX77" s="2"/>
      <c r="LGY77" s="2"/>
      <c r="LGZ77" s="2"/>
      <c r="LHA77" s="2"/>
      <c r="LHB77" s="2"/>
      <c r="LHC77" s="2"/>
      <c r="LHD77" s="2"/>
      <c r="LHE77" s="2"/>
      <c r="LHF77" s="2"/>
      <c r="LHG77" s="2"/>
      <c r="LHH77" s="2"/>
      <c r="LHI77" s="2"/>
      <c r="LHJ77" s="2"/>
      <c r="LHK77" s="2"/>
      <c r="LHL77" s="2"/>
      <c r="LHM77" s="2"/>
      <c r="LHN77" s="2"/>
      <c r="LHO77" s="2"/>
      <c r="LHP77" s="2"/>
      <c r="LHQ77" s="2"/>
      <c r="LHR77" s="2"/>
      <c r="LHS77" s="2"/>
      <c r="LHT77" s="2"/>
      <c r="LHU77" s="2"/>
      <c r="LHV77" s="2"/>
      <c r="LHW77" s="2"/>
      <c r="LHX77" s="2"/>
      <c r="LHY77" s="2"/>
      <c r="LHZ77" s="2"/>
      <c r="LIA77" s="2"/>
      <c r="LIB77" s="2"/>
      <c r="LIC77" s="2"/>
      <c r="LID77" s="2"/>
      <c r="LIE77" s="2"/>
      <c r="LIF77" s="2"/>
      <c r="LIG77" s="2"/>
      <c r="LIH77" s="2"/>
      <c r="LII77" s="2"/>
      <c r="LIJ77" s="2"/>
      <c r="LIK77" s="2"/>
      <c r="LIL77" s="2"/>
      <c r="LIM77" s="2"/>
      <c r="LIN77" s="2"/>
      <c r="LIO77" s="2"/>
      <c r="LIP77" s="2"/>
      <c r="LIQ77" s="2"/>
      <c r="LIR77" s="2"/>
      <c r="LIS77" s="2"/>
      <c r="LIT77" s="2"/>
      <c r="LIU77" s="2"/>
      <c r="LIV77" s="2"/>
      <c r="LIW77" s="2"/>
      <c r="LIX77" s="2"/>
      <c r="LIY77" s="2"/>
      <c r="LIZ77" s="2"/>
      <c r="LJA77" s="2"/>
      <c r="LJB77" s="2"/>
      <c r="LJC77" s="2"/>
      <c r="LJD77" s="2"/>
      <c r="LJE77" s="2"/>
      <c r="LJF77" s="2"/>
      <c r="LJG77" s="2"/>
      <c r="LJH77" s="2"/>
      <c r="LJI77" s="2"/>
      <c r="LJJ77" s="2"/>
      <c r="LJK77" s="2"/>
      <c r="LJL77" s="2"/>
      <c r="LJM77" s="2"/>
      <c r="LJN77" s="2"/>
      <c r="LJO77" s="2"/>
      <c r="LJP77" s="2"/>
      <c r="LJQ77" s="2"/>
      <c r="LJR77" s="2"/>
      <c r="LJS77" s="2"/>
      <c r="LJT77" s="2"/>
      <c r="LJU77" s="2"/>
      <c r="LJV77" s="2"/>
      <c r="LJW77" s="2"/>
      <c r="LJX77" s="2"/>
      <c r="LJY77" s="2"/>
      <c r="LJZ77" s="2"/>
      <c r="LKA77" s="2"/>
      <c r="LKB77" s="2"/>
      <c r="LKC77" s="2"/>
      <c r="LKD77" s="2"/>
      <c r="LKE77" s="2"/>
      <c r="LKF77" s="2"/>
      <c r="LKG77" s="2"/>
      <c r="LKH77" s="2"/>
      <c r="LKI77" s="2"/>
      <c r="LKJ77" s="2"/>
      <c r="LKK77" s="2"/>
      <c r="LKL77" s="2"/>
      <c r="LKM77" s="2"/>
      <c r="LKN77" s="2"/>
      <c r="LKO77" s="2"/>
      <c r="LKP77" s="2"/>
      <c r="LKQ77" s="2"/>
      <c r="LKR77" s="2"/>
      <c r="LKS77" s="2"/>
      <c r="LKT77" s="2"/>
      <c r="LKU77" s="2"/>
      <c r="LKV77" s="2"/>
      <c r="LKW77" s="2"/>
      <c r="LKX77" s="2"/>
      <c r="LKY77" s="2"/>
      <c r="LKZ77" s="2"/>
      <c r="LLA77" s="2"/>
      <c r="LLB77" s="2"/>
      <c r="LLC77" s="2"/>
      <c r="LLD77" s="2"/>
      <c r="LLE77" s="2"/>
      <c r="LLF77" s="2"/>
      <c r="LLG77" s="2"/>
      <c r="LLH77" s="2"/>
      <c r="LLI77" s="2"/>
      <c r="LLJ77" s="2"/>
      <c r="LLK77" s="2"/>
      <c r="LLL77" s="2"/>
      <c r="LLM77" s="2"/>
      <c r="LLN77" s="2"/>
      <c r="LLO77" s="2"/>
      <c r="LLP77" s="2"/>
      <c r="LLQ77" s="2"/>
      <c r="LLR77" s="2"/>
      <c r="LLS77" s="2"/>
      <c r="LLT77" s="2"/>
      <c r="LLU77" s="2"/>
      <c r="LLV77" s="2"/>
      <c r="LLW77" s="2"/>
      <c r="LLX77" s="2"/>
      <c r="LLY77" s="2"/>
      <c r="LLZ77" s="2"/>
      <c r="LMA77" s="2"/>
      <c r="LMB77" s="2"/>
      <c r="LMC77" s="2"/>
      <c r="LMD77" s="2"/>
      <c r="LME77" s="2"/>
      <c r="LMF77" s="2"/>
      <c r="LMG77" s="2"/>
      <c r="LMH77" s="2"/>
      <c r="LMI77" s="2"/>
      <c r="LMJ77" s="2"/>
      <c r="LMK77" s="2"/>
      <c r="LML77" s="2"/>
      <c r="LMM77" s="2"/>
      <c r="LMN77" s="2"/>
      <c r="LMO77" s="2"/>
      <c r="LMP77" s="2"/>
      <c r="LMQ77" s="2"/>
      <c r="LMR77" s="2"/>
      <c r="LMS77" s="2"/>
      <c r="LMT77" s="2"/>
      <c r="LMU77" s="2"/>
      <c r="LMV77" s="2"/>
      <c r="LMW77" s="2"/>
      <c r="LMX77" s="2"/>
      <c r="LMY77" s="2"/>
      <c r="LMZ77" s="2"/>
      <c r="LNA77" s="2"/>
      <c r="LNB77" s="2"/>
      <c r="LNC77" s="2"/>
      <c r="LND77" s="2"/>
      <c r="LNE77" s="2"/>
      <c r="LNF77" s="2"/>
      <c r="LNG77" s="2"/>
      <c r="LNH77" s="2"/>
      <c r="LNI77" s="2"/>
      <c r="LNJ77" s="2"/>
      <c r="LNK77" s="2"/>
      <c r="LNL77" s="2"/>
      <c r="LNM77" s="2"/>
      <c r="LNN77" s="2"/>
      <c r="LNO77" s="2"/>
      <c r="LNP77" s="2"/>
      <c r="LNQ77" s="2"/>
      <c r="LNR77" s="2"/>
      <c r="LNS77" s="2"/>
      <c r="LNT77" s="2"/>
      <c r="LNU77" s="2"/>
      <c r="LNV77" s="2"/>
      <c r="LNW77" s="2"/>
      <c r="LNX77" s="2"/>
      <c r="LNY77" s="2"/>
      <c r="LNZ77" s="2"/>
      <c r="LOA77" s="2"/>
      <c r="LOB77" s="2"/>
      <c r="LOC77" s="2"/>
      <c r="LOD77" s="2"/>
      <c r="LOE77" s="2"/>
      <c r="LOF77" s="2"/>
      <c r="LOG77" s="2"/>
      <c r="LOH77" s="2"/>
      <c r="LOI77" s="2"/>
      <c r="LOJ77" s="2"/>
      <c r="LOK77" s="2"/>
      <c r="LOL77" s="2"/>
      <c r="LOM77" s="2"/>
      <c r="LON77" s="2"/>
      <c r="LOO77" s="2"/>
      <c r="LOP77" s="2"/>
      <c r="LOQ77" s="2"/>
      <c r="LOR77" s="2"/>
      <c r="LOS77" s="2"/>
      <c r="LOT77" s="2"/>
      <c r="LOU77" s="2"/>
      <c r="LOV77" s="2"/>
      <c r="LOW77" s="2"/>
      <c r="LOX77" s="2"/>
      <c r="LOY77" s="2"/>
      <c r="LOZ77" s="2"/>
      <c r="LPA77" s="2"/>
      <c r="LPB77" s="2"/>
      <c r="LPC77" s="2"/>
      <c r="LPD77" s="2"/>
      <c r="LPE77" s="2"/>
      <c r="LPF77" s="2"/>
      <c r="LPG77" s="2"/>
      <c r="LPH77" s="2"/>
      <c r="LPI77" s="2"/>
      <c r="LPJ77" s="2"/>
      <c r="LPK77" s="2"/>
      <c r="LPL77" s="2"/>
      <c r="LPM77" s="2"/>
      <c r="LPN77" s="2"/>
      <c r="LPO77" s="2"/>
      <c r="LPP77" s="2"/>
      <c r="LPQ77" s="2"/>
      <c r="LPR77" s="2"/>
      <c r="LPS77" s="2"/>
      <c r="LPT77" s="2"/>
      <c r="LPU77" s="2"/>
      <c r="LPV77" s="2"/>
      <c r="LPW77" s="2"/>
      <c r="LPX77" s="2"/>
      <c r="LPY77" s="2"/>
      <c r="LPZ77" s="2"/>
      <c r="LQA77" s="2"/>
      <c r="LQB77" s="2"/>
      <c r="LQC77" s="2"/>
      <c r="LQD77" s="2"/>
      <c r="LQE77" s="2"/>
      <c r="LQF77" s="2"/>
      <c r="LQG77" s="2"/>
      <c r="LQH77" s="2"/>
      <c r="LQI77" s="2"/>
      <c r="LQJ77" s="2"/>
      <c r="LQK77" s="2"/>
      <c r="LQL77" s="2"/>
      <c r="LQM77" s="2"/>
      <c r="LQN77" s="2"/>
      <c r="LQO77" s="2"/>
      <c r="LQP77" s="2"/>
      <c r="LQQ77" s="2"/>
      <c r="LQR77" s="2"/>
      <c r="LQS77" s="2"/>
      <c r="LQT77" s="2"/>
      <c r="LQU77" s="2"/>
      <c r="LQV77" s="2"/>
      <c r="LQW77" s="2"/>
      <c r="LQX77" s="2"/>
      <c r="LQY77" s="2"/>
      <c r="LQZ77" s="2"/>
      <c r="LRA77" s="2"/>
      <c r="LRB77" s="2"/>
      <c r="LRC77" s="2"/>
      <c r="LRD77" s="2"/>
      <c r="LRE77" s="2"/>
      <c r="LRF77" s="2"/>
      <c r="LRG77" s="2"/>
      <c r="LRH77" s="2"/>
      <c r="LRI77" s="2"/>
      <c r="LRJ77" s="2"/>
      <c r="LRK77" s="2"/>
      <c r="LRL77" s="2"/>
      <c r="LRM77" s="2"/>
      <c r="LRN77" s="2"/>
      <c r="LRO77" s="2"/>
      <c r="LRP77" s="2"/>
      <c r="LRQ77" s="2"/>
      <c r="LRR77" s="2"/>
      <c r="LRS77" s="2"/>
      <c r="LRT77" s="2"/>
      <c r="LRU77" s="2"/>
      <c r="LRV77" s="2"/>
      <c r="LRW77" s="2"/>
      <c r="LRX77" s="2"/>
      <c r="LRY77" s="2"/>
      <c r="LRZ77" s="2"/>
      <c r="LSA77" s="2"/>
      <c r="LSB77" s="2"/>
      <c r="LSC77" s="2"/>
      <c r="LSD77" s="2"/>
      <c r="LSE77" s="2"/>
      <c r="LSF77" s="2"/>
      <c r="LSG77" s="2"/>
      <c r="LSH77" s="2"/>
      <c r="LSI77" s="2"/>
      <c r="LSJ77" s="2"/>
      <c r="LSK77" s="2"/>
      <c r="LSL77" s="2"/>
      <c r="LSM77" s="2"/>
      <c r="LSN77" s="2"/>
      <c r="LSO77" s="2"/>
      <c r="LSP77" s="2"/>
      <c r="LSQ77" s="2"/>
      <c r="LSR77" s="2"/>
      <c r="LSS77" s="2"/>
      <c r="LST77" s="2"/>
      <c r="LSU77" s="2"/>
      <c r="LSV77" s="2"/>
      <c r="LSW77" s="2"/>
      <c r="LSX77" s="2"/>
      <c r="LSY77" s="2"/>
      <c r="LSZ77" s="2"/>
      <c r="LTA77" s="2"/>
      <c r="LTB77" s="2"/>
      <c r="LTC77" s="2"/>
      <c r="LTD77" s="2"/>
      <c r="LTE77" s="2"/>
      <c r="LTF77" s="2"/>
      <c r="LTG77" s="2"/>
      <c r="LTH77" s="2"/>
      <c r="LTI77" s="2"/>
      <c r="LTJ77" s="2"/>
      <c r="LTK77" s="2"/>
      <c r="LTL77" s="2"/>
      <c r="LTM77" s="2"/>
      <c r="LTN77" s="2"/>
      <c r="LTO77" s="2"/>
      <c r="LTP77" s="2"/>
      <c r="LTQ77" s="2"/>
      <c r="LTR77" s="2"/>
      <c r="LTS77" s="2"/>
      <c r="LTT77" s="2"/>
      <c r="LTU77" s="2"/>
      <c r="LTV77" s="2"/>
      <c r="LTW77" s="2"/>
      <c r="LTX77" s="2"/>
      <c r="LTY77" s="2"/>
      <c r="LTZ77" s="2"/>
      <c r="LUA77" s="2"/>
      <c r="LUB77" s="2"/>
      <c r="LUC77" s="2"/>
      <c r="LUD77" s="2"/>
      <c r="LUE77" s="2"/>
      <c r="LUF77" s="2"/>
      <c r="LUG77" s="2"/>
      <c r="LUH77" s="2"/>
      <c r="LUI77" s="2"/>
      <c r="LUJ77" s="2"/>
      <c r="LUK77" s="2"/>
      <c r="LUL77" s="2"/>
      <c r="LUM77" s="2"/>
      <c r="LUN77" s="2"/>
      <c r="LUO77" s="2"/>
      <c r="LUP77" s="2"/>
      <c r="LUQ77" s="2"/>
      <c r="LUR77" s="2"/>
      <c r="LUS77" s="2"/>
      <c r="LUT77" s="2"/>
      <c r="LUU77" s="2"/>
      <c r="LUV77" s="2"/>
      <c r="LUW77" s="2"/>
      <c r="LUX77" s="2"/>
      <c r="LUY77" s="2"/>
      <c r="LUZ77" s="2"/>
      <c r="LVA77" s="2"/>
      <c r="LVB77" s="2"/>
      <c r="LVC77" s="2"/>
      <c r="LVD77" s="2"/>
      <c r="LVE77" s="2"/>
      <c r="LVF77" s="2"/>
      <c r="LVG77" s="2"/>
      <c r="LVH77" s="2"/>
      <c r="LVI77" s="2"/>
      <c r="LVJ77" s="2"/>
      <c r="LVK77" s="2"/>
      <c r="LVL77" s="2"/>
      <c r="LVM77" s="2"/>
      <c r="LVN77" s="2"/>
      <c r="LVO77" s="2"/>
      <c r="LVP77" s="2"/>
      <c r="LVQ77" s="2"/>
      <c r="LVR77" s="2"/>
      <c r="LVS77" s="2"/>
      <c r="LVT77" s="2"/>
      <c r="LVU77" s="2"/>
      <c r="LVV77" s="2"/>
      <c r="LVW77" s="2"/>
      <c r="LVX77" s="2"/>
      <c r="LVY77" s="2"/>
      <c r="LVZ77" s="2"/>
      <c r="LWA77" s="2"/>
      <c r="LWB77" s="2"/>
      <c r="LWC77" s="2"/>
      <c r="LWD77" s="2"/>
      <c r="LWE77" s="2"/>
      <c r="LWF77" s="2"/>
      <c r="LWG77" s="2"/>
      <c r="LWH77" s="2"/>
      <c r="LWI77" s="2"/>
      <c r="LWJ77" s="2"/>
      <c r="LWK77" s="2"/>
      <c r="LWL77" s="2"/>
      <c r="LWM77" s="2"/>
      <c r="LWN77" s="2"/>
      <c r="LWO77" s="2"/>
      <c r="LWP77" s="2"/>
      <c r="LWQ77" s="2"/>
      <c r="LWR77" s="2"/>
      <c r="LWS77" s="2"/>
      <c r="LWT77" s="2"/>
      <c r="LWU77" s="2"/>
      <c r="LWV77" s="2"/>
      <c r="LWW77" s="2"/>
      <c r="LWX77" s="2"/>
      <c r="LWY77" s="2"/>
      <c r="LWZ77" s="2"/>
      <c r="LXA77" s="2"/>
      <c r="LXB77" s="2"/>
      <c r="LXC77" s="2"/>
      <c r="LXD77" s="2"/>
      <c r="LXE77" s="2"/>
      <c r="LXF77" s="2"/>
      <c r="LXG77" s="2"/>
      <c r="LXH77" s="2"/>
      <c r="LXI77" s="2"/>
      <c r="LXJ77" s="2"/>
      <c r="LXK77" s="2"/>
      <c r="LXL77" s="2"/>
      <c r="LXM77" s="2"/>
      <c r="LXN77" s="2"/>
      <c r="LXO77" s="2"/>
      <c r="LXP77" s="2"/>
      <c r="LXQ77" s="2"/>
      <c r="LXR77" s="2"/>
      <c r="LXS77" s="2"/>
      <c r="LXT77" s="2"/>
      <c r="LXU77" s="2"/>
      <c r="LXV77" s="2"/>
      <c r="LXW77" s="2"/>
      <c r="LXX77" s="2"/>
      <c r="LXY77" s="2"/>
      <c r="LXZ77" s="2"/>
      <c r="LYA77" s="2"/>
      <c r="LYB77" s="2"/>
      <c r="LYC77" s="2"/>
      <c r="LYD77" s="2"/>
      <c r="LYE77" s="2"/>
      <c r="LYF77" s="2"/>
      <c r="LYG77" s="2"/>
      <c r="LYH77" s="2"/>
      <c r="LYI77" s="2"/>
      <c r="LYJ77" s="2"/>
      <c r="LYK77" s="2"/>
      <c r="LYL77" s="2"/>
      <c r="LYM77" s="2"/>
      <c r="LYN77" s="2"/>
      <c r="LYO77" s="2"/>
      <c r="LYP77" s="2"/>
      <c r="LYQ77" s="2"/>
      <c r="LYR77" s="2"/>
      <c r="LYS77" s="2"/>
      <c r="LYT77" s="2"/>
      <c r="LYU77" s="2"/>
      <c r="LYV77" s="2"/>
      <c r="LYW77" s="2"/>
      <c r="LYX77" s="2"/>
      <c r="LYY77" s="2"/>
      <c r="LYZ77" s="2"/>
      <c r="LZA77" s="2"/>
      <c r="LZB77" s="2"/>
      <c r="LZC77" s="2"/>
      <c r="LZD77" s="2"/>
      <c r="LZE77" s="2"/>
      <c r="LZF77" s="2"/>
      <c r="LZG77" s="2"/>
      <c r="LZH77" s="2"/>
      <c r="LZI77" s="2"/>
      <c r="LZJ77" s="2"/>
      <c r="LZK77" s="2"/>
      <c r="LZL77" s="2"/>
      <c r="LZM77" s="2"/>
      <c r="LZN77" s="2"/>
      <c r="LZO77" s="2"/>
      <c r="LZP77" s="2"/>
      <c r="LZQ77" s="2"/>
      <c r="LZR77" s="2"/>
      <c r="LZS77" s="2"/>
      <c r="LZT77" s="2"/>
      <c r="LZU77" s="2"/>
      <c r="LZV77" s="2"/>
      <c r="LZW77" s="2"/>
      <c r="LZX77" s="2"/>
      <c r="LZY77" s="2"/>
      <c r="LZZ77" s="2"/>
      <c r="MAA77" s="2"/>
      <c r="MAB77" s="2"/>
      <c r="MAC77" s="2"/>
      <c r="MAD77" s="2"/>
      <c r="MAE77" s="2"/>
      <c r="MAF77" s="2"/>
      <c r="MAG77" s="2"/>
      <c r="MAH77" s="2"/>
      <c r="MAI77" s="2"/>
      <c r="MAJ77" s="2"/>
      <c r="MAK77" s="2"/>
      <c r="MAL77" s="2"/>
      <c r="MAM77" s="2"/>
      <c r="MAN77" s="2"/>
      <c r="MAO77" s="2"/>
      <c r="MAP77" s="2"/>
      <c r="MAQ77" s="2"/>
      <c r="MAR77" s="2"/>
      <c r="MAS77" s="2"/>
      <c r="MAT77" s="2"/>
      <c r="MAU77" s="2"/>
      <c r="MAV77" s="2"/>
      <c r="MAW77" s="2"/>
      <c r="MAX77" s="2"/>
      <c r="MAY77" s="2"/>
      <c r="MAZ77" s="2"/>
      <c r="MBA77" s="2"/>
      <c r="MBB77" s="2"/>
      <c r="MBC77" s="2"/>
      <c r="MBD77" s="2"/>
      <c r="MBE77" s="2"/>
      <c r="MBF77" s="2"/>
      <c r="MBG77" s="2"/>
      <c r="MBH77" s="2"/>
      <c r="MBI77" s="2"/>
      <c r="MBJ77" s="2"/>
      <c r="MBK77" s="2"/>
      <c r="MBL77" s="2"/>
      <c r="MBM77" s="2"/>
      <c r="MBN77" s="2"/>
      <c r="MBO77" s="2"/>
      <c r="MBP77" s="2"/>
      <c r="MBQ77" s="2"/>
      <c r="MBR77" s="2"/>
      <c r="MBS77" s="2"/>
      <c r="MBT77" s="2"/>
      <c r="MBU77" s="2"/>
      <c r="MBV77" s="2"/>
      <c r="MBW77" s="2"/>
      <c r="MBX77" s="2"/>
      <c r="MBY77" s="2"/>
      <c r="MBZ77" s="2"/>
      <c r="MCA77" s="2"/>
      <c r="MCB77" s="2"/>
      <c r="MCC77" s="2"/>
      <c r="MCD77" s="2"/>
      <c r="MCE77" s="2"/>
      <c r="MCF77" s="2"/>
      <c r="MCG77" s="2"/>
      <c r="MCH77" s="2"/>
      <c r="MCI77" s="2"/>
      <c r="MCJ77" s="2"/>
      <c r="MCK77" s="2"/>
      <c r="MCL77" s="2"/>
      <c r="MCM77" s="2"/>
      <c r="MCN77" s="2"/>
      <c r="MCO77" s="2"/>
      <c r="MCP77" s="2"/>
      <c r="MCQ77" s="2"/>
      <c r="MCR77" s="2"/>
      <c r="MCS77" s="2"/>
      <c r="MCT77" s="2"/>
      <c r="MCU77" s="2"/>
      <c r="MCV77" s="2"/>
      <c r="MCW77" s="2"/>
      <c r="MCX77" s="2"/>
      <c r="MCY77" s="2"/>
      <c r="MCZ77" s="2"/>
      <c r="MDA77" s="2"/>
      <c r="MDB77" s="2"/>
      <c r="MDC77" s="2"/>
      <c r="MDD77" s="2"/>
      <c r="MDE77" s="2"/>
      <c r="MDF77" s="2"/>
      <c r="MDG77" s="2"/>
      <c r="MDH77" s="2"/>
      <c r="MDI77" s="2"/>
      <c r="MDJ77" s="2"/>
      <c r="MDK77" s="2"/>
      <c r="MDL77" s="2"/>
      <c r="MDM77" s="2"/>
      <c r="MDN77" s="2"/>
      <c r="MDO77" s="2"/>
      <c r="MDP77" s="2"/>
      <c r="MDQ77" s="2"/>
      <c r="MDR77" s="2"/>
      <c r="MDS77" s="2"/>
      <c r="MDT77" s="2"/>
      <c r="MDU77" s="2"/>
      <c r="MDV77" s="2"/>
      <c r="MDW77" s="2"/>
      <c r="MDX77" s="2"/>
      <c r="MDY77" s="2"/>
      <c r="MDZ77" s="2"/>
      <c r="MEA77" s="2"/>
      <c r="MEB77" s="2"/>
      <c r="MEC77" s="2"/>
      <c r="MED77" s="2"/>
      <c r="MEE77" s="2"/>
      <c r="MEF77" s="2"/>
      <c r="MEG77" s="2"/>
      <c r="MEH77" s="2"/>
      <c r="MEI77" s="2"/>
      <c r="MEJ77" s="2"/>
      <c r="MEK77" s="2"/>
      <c r="MEL77" s="2"/>
      <c r="MEM77" s="2"/>
      <c r="MEN77" s="2"/>
      <c r="MEO77" s="2"/>
      <c r="MEP77" s="2"/>
      <c r="MEQ77" s="2"/>
      <c r="MER77" s="2"/>
      <c r="MES77" s="2"/>
      <c r="MET77" s="2"/>
      <c r="MEU77" s="2"/>
      <c r="MEV77" s="2"/>
      <c r="MEW77" s="2"/>
      <c r="MEX77" s="2"/>
      <c r="MEY77" s="2"/>
      <c r="MEZ77" s="2"/>
      <c r="MFA77" s="2"/>
      <c r="MFB77" s="2"/>
      <c r="MFC77" s="2"/>
      <c r="MFD77" s="2"/>
      <c r="MFE77" s="2"/>
      <c r="MFF77" s="2"/>
      <c r="MFG77" s="2"/>
      <c r="MFH77" s="2"/>
      <c r="MFI77" s="2"/>
      <c r="MFJ77" s="2"/>
      <c r="MFK77" s="2"/>
      <c r="MFL77" s="2"/>
      <c r="MFM77" s="2"/>
      <c r="MFN77" s="2"/>
      <c r="MFO77" s="2"/>
      <c r="MFP77" s="2"/>
      <c r="MFQ77" s="2"/>
      <c r="MFR77" s="2"/>
      <c r="MFS77" s="2"/>
      <c r="MFT77" s="2"/>
      <c r="MFU77" s="2"/>
      <c r="MFV77" s="2"/>
      <c r="MFW77" s="2"/>
      <c r="MFX77" s="2"/>
      <c r="MFY77" s="2"/>
      <c r="MFZ77" s="2"/>
      <c r="MGA77" s="2"/>
      <c r="MGB77" s="2"/>
      <c r="MGC77" s="2"/>
      <c r="MGD77" s="2"/>
      <c r="MGE77" s="2"/>
      <c r="MGF77" s="2"/>
      <c r="MGG77" s="2"/>
      <c r="MGH77" s="2"/>
      <c r="MGI77" s="2"/>
      <c r="MGJ77" s="2"/>
      <c r="MGK77" s="2"/>
      <c r="MGL77" s="2"/>
      <c r="MGM77" s="2"/>
      <c r="MGN77" s="2"/>
      <c r="MGO77" s="2"/>
      <c r="MGP77" s="2"/>
      <c r="MGQ77" s="2"/>
      <c r="MGR77" s="2"/>
      <c r="MGS77" s="2"/>
      <c r="MGT77" s="2"/>
      <c r="MGU77" s="2"/>
      <c r="MGV77" s="2"/>
      <c r="MGW77" s="2"/>
      <c r="MGX77" s="2"/>
      <c r="MGY77" s="2"/>
      <c r="MGZ77" s="2"/>
      <c r="MHA77" s="2"/>
      <c r="MHB77" s="2"/>
      <c r="MHC77" s="2"/>
      <c r="MHD77" s="2"/>
      <c r="MHE77" s="2"/>
      <c r="MHF77" s="2"/>
      <c r="MHG77" s="2"/>
      <c r="MHH77" s="2"/>
      <c r="MHI77" s="2"/>
      <c r="MHJ77" s="2"/>
      <c r="MHK77" s="2"/>
      <c r="MHL77" s="2"/>
      <c r="MHM77" s="2"/>
      <c r="MHN77" s="2"/>
      <c r="MHO77" s="2"/>
      <c r="MHP77" s="2"/>
      <c r="MHQ77" s="2"/>
      <c r="MHR77" s="2"/>
      <c r="MHS77" s="2"/>
      <c r="MHT77" s="2"/>
      <c r="MHU77" s="2"/>
      <c r="MHV77" s="2"/>
      <c r="MHW77" s="2"/>
      <c r="MHX77" s="2"/>
      <c r="MHY77" s="2"/>
      <c r="MHZ77" s="2"/>
      <c r="MIA77" s="2"/>
      <c r="MIB77" s="2"/>
      <c r="MIC77" s="2"/>
      <c r="MID77" s="2"/>
      <c r="MIE77" s="2"/>
      <c r="MIF77" s="2"/>
      <c r="MIG77" s="2"/>
      <c r="MIH77" s="2"/>
      <c r="MII77" s="2"/>
      <c r="MIJ77" s="2"/>
      <c r="MIK77" s="2"/>
      <c r="MIL77" s="2"/>
      <c r="MIM77" s="2"/>
      <c r="MIN77" s="2"/>
      <c r="MIO77" s="2"/>
      <c r="MIP77" s="2"/>
      <c r="MIQ77" s="2"/>
      <c r="MIR77" s="2"/>
      <c r="MIS77" s="2"/>
      <c r="MIT77" s="2"/>
      <c r="MIU77" s="2"/>
      <c r="MIV77" s="2"/>
      <c r="MIW77" s="2"/>
      <c r="MIX77" s="2"/>
      <c r="MIY77" s="2"/>
      <c r="MIZ77" s="2"/>
      <c r="MJA77" s="2"/>
      <c r="MJB77" s="2"/>
      <c r="MJC77" s="2"/>
      <c r="MJD77" s="2"/>
      <c r="MJE77" s="2"/>
      <c r="MJF77" s="2"/>
      <c r="MJG77" s="2"/>
      <c r="MJH77" s="2"/>
      <c r="MJI77" s="2"/>
      <c r="MJJ77" s="2"/>
      <c r="MJK77" s="2"/>
      <c r="MJL77" s="2"/>
      <c r="MJM77" s="2"/>
      <c r="MJN77" s="2"/>
      <c r="MJO77" s="2"/>
      <c r="MJP77" s="2"/>
      <c r="MJQ77" s="2"/>
      <c r="MJR77" s="2"/>
      <c r="MJS77" s="2"/>
      <c r="MJT77" s="2"/>
      <c r="MJU77" s="2"/>
      <c r="MJV77" s="2"/>
      <c r="MJW77" s="2"/>
      <c r="MJX77" s="2"/>
      <c r="MJY77" s="2"/>
      <c r="MJZ77" s="2"/>
      <c r="MKA77" s="2"/>
      <c r="MKB77" s="2"/>
      <c r="MKC77" s="2"/>
      <c r="MKD77" s="2"/>
      <c r="MKE77" s="2"/>
      <c r="MKF77" s="2"/>
      <c r="MKG77" s="2"/>
      <c r="MKH77" s="2"/>
      <c r="MKI77" s="2"/>
      <c r="MKJ77" s="2"/>
      <c r="MKK77" s="2"/>
      <c r="MKL77" s="2"/>
      <c r="MKM77" s="2"/>
      <c r="MKN77" s="2"/>
      <c r="MKO77" s="2"/>
      <c r="MKP77" s="2"/>
      <c r="MKQ77" s="2"/>
      <c r="MKR77" s="2"/>
      <c r="MKS77" s="2"/>
      <c r="MKT77" s="2"/>
      <c r="MKU77" s="2"/>
      <c r="MKV77" s="2"/>
      <c r="MKW77" s="2"/>
      <c r="MKX77" s="2"/>
      <c r="MKY77" s="2"/>
      <c r="MKZ77" s="2"/>
      <c r="MLA77" s="2"/>
      <c r="MLB77" s="2"/>
      <c r="MLC77" s="2"/>
      <c r="MLD77" s="2"/>
      <c r="MLE77" s="2"/>
      <c r="MLF77" s="2"/>
      <c r="MLG77" s="2"/>
      <c r="MLH77" s="2"/>
      <c r="MLI77" s="2"/>
      <c r="MLJ77" s="2"/>
      <c r="MLK77" s="2"/>
      <c r="MLL77" s="2"/>
      <c r="MLM77" s="2"/>
      <c r="MLN77" s="2"/>
      <c r="MLO77" s="2"/>
      <c r="MLP77" s="2"/>
      <c r="MLQ77" s="2"/>
      <c r="MLR77" s="2"/>
      <c r="MLS77" s="2"/>
      <c r="MLT77" s="2"/>
      <c r="MLU77" s="2"/>
      <c r="MLV77" s="2"/>
      <c r="MLW77" s="2"/>
      <c r="MLX77" s="2"/>
      <c r="MLY77" s="2"/>
      <c r="MLZ77" s="2"/>
      <c r="MMA77" s="2"/>
      <c r="MMB77" s="2"/>
      <c r="MMC77" s="2"/>
      <c r="MMD77" s="2"/>
      <c r="MME77" s="2"/>
      <c r="MMF77" s="2"/>
      <c r="MMG77" s="2"/>
      <c r="MMH77" s="2"/>
      <c r="MMI77" s="2"/>
      <c r="MMJ77" s="2"/>
      <c r="MMK77" s="2"/>
      <c r="MML77" s="2"/>
      <c r="MMM77" s="2"/>
      <c r="MMN77" s="2"/>
      <c r="MMO77" s="2"/>
      <c r="MMP77" s="2"/>
      <c r="MMQ77" s="2"/>
      <c r="MMR77" s="2"/>
      <c r="MMS77" s="2"/>
      <c r="MMT77" s="2"/>
      <c r="MMU77" s="2"/>
      <c r="MMV77" s="2"/>
      <c r="MMW77" s="2"/>
      <c r="MMX77" s="2"/>
      <c r="MMY77" s="2"/>
      <c r="MMZ77" s="2"/>
      <c r="MNA77" s="2"/>
      <c r="MNB77" s="2"/>
      <c r="MNC77" s="2"/>
      <c r="MND77" s="2"/>
      <c r="MNE77" s="2"/>
      <c r="MNF77" s="2"/>
      <c r="MNG77" s="2"/>
      <c r="MNH77" s="2"/>
      <c r="MNI77" s="2"/>
      <c r="MNJ77" s="2"/>
      <c r="MNK77" s="2"/>
      <c r="MNL77" s="2"/>
      <c r="MNM77" s="2"/>
      <c r="MNN77" s="2"/>
      <c r="MNO77" s="2"/>
      <c r="MNP77" s="2"/>
      <c r="MNQ77" s="2"/>
      <c r="MNR77" s="2"/>
      <c r="MNS77" s="2"/>
      <c r="MNT77" s="2"/>
      <c r="MNU77" s="2"/>
      <c r="MNV77" s="2"/>
      <c r="MNW77" s="2"/>
      <c r="MNX77" s="2"/>
      <c r="MNY77" s="2"/>
      <c r="MNZ77" s="2"/>
      <c r="MOA77" s="2"/>
      <c r="MOB77" s="2"/>
      <c r="MOC77" s="2"/>
      <c r="MOD77" s="2"/>
      <c r="MOE77" s="2"/>
      <c r="MOF77" s="2"/>
      <c r="MOG77" s="2"/>
      <c r="MOH77" s="2"/>
      <c r="MOI77" s="2"/>
      <c r="MOJ77" s="2"/>
      <c r="MOK77" s="2"/>
      <c r="MOL77" s="2"/>
      <c r="MOM77" s="2"/>
      <c r="MON77" s="2"/>
      <c r="MOO77" s="2"/>
      <c r="MOP77" s="2"/>
      <c r="MOQ77" s="2"/>
      <c r="MOR77" s="2"/>
      <c r="MOS77" s="2"/>
      <c r="MOT77" s="2"/>
      <c r="MOU77" s="2"/>
      <c r="MOV77" s="2"/>
      <c r="MOW77" s="2"/>
      <c r="MOX77" s="2"/>
      <c r="MOY77" s="2"/>
      <c r="MOZ77" s="2"/>
      <c r="MPA77" s="2"/>
      <c r="MPB77" s="2"/>
      <c r="MPC77" s="2"/>
      <c r="MPD77" s="2"/>
      <c r="MPE77" s="2"/>
      <c r="MPF77" s="2"/>
      <c r="MPG77" s="2"/>
      <c r="MPH77" s="2"/>
      <c r="MPI77" s="2"/>
      <c r="MPJ77" s="2"/>
      <c r="MPK77" s="2"/>
      <c r="MPL77" s="2"/>
      <c r="MPM77" s="2"/>
      <c r="MPN77" s="2"/>
      <c r="MPO77" s="2"/>
      <c r="MPP77" s="2"/>
      <c r="MPQ77" s="2"/>
      <c r="MPR77" s="2"/>
      <c r="MPS77" s="2"/>
      <c r="MPT77" s="2"/>
      <c r="MPU77" s="2"/>
      <c r="MPV77" s="2"/>
      <c r="MPW77" s="2"/>
      <c r="MPX77" s="2"/>
      <c r="MPY77" s="2"/>
      <c r="MPZ77" s="2"/>
      <c r="MQA77" s="2"/>
      <c r="MQB77" s="2"/>
      <c r="MQC77" s="2"/>
      <c r="MQD77" s="2"/>
      <c r="MQE77" s="2"/>
      <c r="MQF77" s="2"/>
      <c r="MQG77" s="2"/>
      <c r="MQH77" s="2"/>
      <c r="MQI77" s="2"/>
      <c r="MQJ77" s="2"/>
      <c r="MQK77" s="2"/>
      <c r="MQL77" s="2"/>
      <c r="MQM77" s="2"/>
      <c r="MQN77" s="2"/>
      <c r="MQO77" s="2"/>
      <c r="MQP77" s="2"/>
      <c r="MQQ77" s="2"/>
      <c r="MQR77" s="2"/>
      <c r="MQS77" s="2"/>
      <c r="MQT77" s="2"/>
      <c r="MQU77" s="2"/>
      <c r="MQV77" s="2"/>
      <c r="MQW77" s="2"/>
      <c r="MQX77" s="2"/>
      <c r="MQY77" s="2"/>
      <c r="MQZ77" s="2"/>
      <c r="MRA77" s="2"/>
      <c r="MRB77" s="2"/>
      <c r="MRC77" s="2"/>
      <c r="MRD77" s="2"/>
      <c r="MRE77" s="2"/>
      <c r="MRF77" s="2"/>
      <c r="MRG77" s="2"/>
      <c r="MRH77" s="2"/>
      <c r="MRI77" s="2"/>
      <c r="MRJ77" s="2"/>
      <c r="MRK77" s="2"/>
      <c r="MRL77" s="2"/>
      <c r="MRM77" s="2"/>
      <c r="MRN77" s="2"/>
      <c r="MRO77" s="2"/>
      <c r="MRP77" s="2"/>
      <c r="MRQ77" s="2"/>
      <c r="MRR77" s="2"/>
      <c r="MRS77" s="2"/>
      <c r="MRT77" s="2"/>
      <c r="MRU77" s="2"/>
      <c r="MRV77" s="2"/>
      <c r="MRW77" s="2"/>
      <c r="MRX77" s="2"/>
      <c r="MRY77" s="2"/>
      <c r="MRZ77" s="2"/>
      <c r="MSA77" s="2"/>
      <c r="MSB77" s="2"/>
      <c r="MSC77" s="2"/>
      <c r="MSD77" s="2"/>
      <c r="MSE77" s="2"/>
      <c r="MSF77" s="2"/>
      <c r="MSG77" s="2"/>
      <c r="MSH77" s="2"/>
      <c r="MSI77" s="2"/>
      <c r="MSJ77" s="2"/>
      <c r="MSK77" s="2"/>
      <c r="MSL77" s="2"/>
      <c r="MSM77" s="2"/>
      <c r="MSN77" s="2"/>
      <c r="MSO77" s="2"/>
      <c r="MSP77" s="2"/>
      <c r="MSQ77" s="2"/>
      <c r="MSR77" s="2"/>
      <c r="MSS77" s="2"/>
      <c r="MST77" s="2"/>
      <c r="MSU77" s="2"/>
      <c r="MSV77" s="2"/>
      <c r="MSW77" s="2"/>
      <c r="MSX77" s="2"/>
      <c r="MSY77" s="2"/>
      <c r="MSZ77" s="2"/>
      <c r="MTA77" s="2"/>
      <c r="MTB77" s="2"/>
      <c r="MTC77" s="2"/>
      <c r="MTD77" s="2"/>
      <c r="MTE77" s="2"/>
      <c r="MTF77" s="2"/>
      <c r="MTG77" s="2"/>
      <c r="MTH77" s="2"/>
      <c r="MTI77" s="2"/>
      <c r="MTJ77" s="2"/>
      <c r="MTK77" s="2"/>
      <c r="MTL77" s="2"/>
      <c r="MTM77" s="2"/>
      <c r="MTN77" s="2"/>
      <c r="MTO77" s="2"/>
      <c r="MTP77" s="2"/>
      <c r="MTQ77" s="2"/>
      <c r="MTR77" s="2"/>
      <c r="MTS77" s="2"/>
      <c r="MTT77" s="2"/>
      <c r="MTU77" s="2"/>
      <c r="MTV77" s="2"/>
      <c r="MTW77" s="2"/>
      <c r="MTX77" s="2"/>
      <c r="MTY77" s="2"/>
      <c r="MTZ77" s="2"/>
      <c r="MUA77" s="2"/>
      <c r="MUB77" s="2"/>
      <c r="MUC77" s="2"/>
      <c r="MUD77" s="2"/>
      <c r="MUE77" s="2"/>
      <c r="MUF77" s="2"/>
      <c r="MUG77" s="2"/>
      <c r="MUH77" s="2"/>
      <c r="MUI77" s="2"/>
      <c r="MUJ77" s="2"/>
      <c r="MUK77" s="2"/>
      <c r="MUL77" s="2"/>
      <c r="MUM77" s="2"/>
      <c r="MUN77" s="2"/>
      <c r="MUO77" s="2"/>
      <c r="MUP77" s="2"/>
      <c r="MUQ77" s="2"/>
      <c r="MUR77" s="2"/>
      <c r="MUS77" s="2"/>
      <c r="MUT77" s="2"/>
      <c r="MUU77" s="2"/>
      <c r="MUV77" s="2"/>
      <c r="MUW77" s="2"/>
      <c r="MUX77" s="2"/>
      <c r="MUY77" s="2"/>
      <c r="MUZ77" s="2"/>
      <c r="MVA77" s="2"/>
      <c r="MVB77" s="2"/>
      <c r="MVC77" s="2"/>
      <c r="MVD77" s="2"/>
      <c r="MVE77" s="2"/>
      <c r="MVF77" s="2"/>
      <c r="MVG77" s="2"/>
      <c r="MVH77" s="2"/>
      <c r="MVI77" s="2"/>
      <c r="MVJ77" s="2"/>
      <c r="MVK77" s="2"/>
      <c r="MVL77" s="2"/>
      <c r="MVM77" s="2"/>
      <c r="MVN77" s="2"/>
      <c r="MVO77" s="2"/>
      <c r="MVP77" s="2"/>
      <c r="MVQ77" s="2"/>
      <c r="MVR77" s="2"/>
      <c r="MVS77" s="2"/>
      <c r="MVT77" s="2"/>
      <c r="MVU77" s="2"/>
      <c r="MVV77" s="2"/>
      <c r="MVW77" s="2"/>
      <c r="MVX77" s="2"/>
      <c r="MVY77" s="2"/>
      <c r="MVZ77" s="2"/>
      <c r="MWA77" s="2"/>
      <c r="MWB77" s="2"/>
      <c r="MWC77" s="2"/>
      <c r="MWD77" s="2"/>
      <c r="MWE77" s="2"/>
      <c r="MWF77" s="2"/>
      <c r="MWG77" s="2"/>
      <c r="MWH77" s="2"/>
      <c r="MWI77" s="2"/>
      <c r="MWJ77" s="2"/>
      <c r="MWK77" s="2"/>
      <c r="MWL77" s="2"/>
      <c r="MWM77" s="2"/>
      <c r="MWN77" s="2"/>
      <c r="MWO77" s="2"/>
      <c r="MWP77" s="2"/>
      <c r="MWQ77" s="2"/>
      <c r="MWR77" s="2"/>
      <c r="MWS77" s="2"/>
      <c r="MWT77" s="2"/>
      <c r="MWU77" s="2"/>
      <c r="MWV77" s="2"/>
      <c r="MWW77" s="2"/>
      <c r="MWX77" s="2"/>
      <c r="MWY77" s="2"/>
      <c r="MWZ77" s="2"/>
      <c r="MXA77" s="2"/>
      <c r="MXB77" s="2"/>
      <c r="MXC77" s="2"/>
      <c r="MXD77" s="2"/>
      <c r="MXE77" s="2"/>
      <c r="MXF77" s="2"/>
      <c r="MXG77" s="2"/>
      <c r="MXH77" s="2"/>
      <c r="MXI77" s="2"/>
      <c r="MXJ77" s="2"/>
      <c r="MXK77" s="2"/>
      <c r="MXL77" s="2"/>
      <c r="MXM77" s="2"/>
      <c r="MXN77" s="2"/>
      <c r="MXO77" s="2"/>
      <c r="MXP77" s="2"/>
      <c r="MXQ77" s="2"/>
      <c r="MXR77" s="2"/>
      <c r="MXS77" s="2"/>
      <c r="MXT77" s="2"/>
      <c r="MXU77" s="2"/>
      <c r="MXV77" s="2"/>
      <c r="MXW77" s="2"/>
      <c r="MXX77" s="2"/>
      <c r="MXY77" s="2"/>
      <c r="MXZ77" s="2"/>
      <c r="MYA77" s="2"/>
      <c r="MYB77" s="2"/>
      <c r="MYC77" s="2"/>
      <c r="MYD77" s="2"/>
      <c r="MYE77" s="2"/>
      <c r="MYF77" s="2"/>
      <c r="MYG77" s="2"/>
      <c r="MYH77" s="2"/>
      <c r="MYI77" s="2"/>
      <c r="MYJ77" s="2"/>
      <c r="MYK77" s="2"/>
      <c r="MYL77" s="2"/>
      <c r="MYM77" s="2"/>
      <c r="MYN77" s="2"/>
      <c r="MYO77" s="2"/>
      <c r="MYP77" s="2"/>
      <c r="MYQ77" s="2"/>
      <c r="MYR77" s="2"/>
      <c r="MYS77" s="2"/>
      <c r="MYT77" s="2"/>
      <c r="MYU77" s="2"/>
      <c r="MYV77" s="2"/>
      <c r="MYW77" s="2"/>
      <c r="MYX77" s="2"/>
      <c r="MYY77" s="2"/>
      <c r="MYZ77" s="2"/>
      <c r="MZA77" s="2"/>
      <c r="MZB77" s="2"/>
      <c r="MZC77" s="2"/>
      <c r="MZD77" s="2"/>
      <c r="MZE77" s="2"/>
      <c r="MZF77" s="2"/>
      <c r="MZG77" s="2"/>
      <c r="MZH77" s="2"/>
      <c r="MZI77" s="2"/>
      <c r="MZJ77" s="2"/>
      <c r="MZK77" s="2"/>
      <c r="MZL77" s="2"/>
      <c r="MZM77" s="2"/>
      <c r="MZN77" s="2"/>
      <c r="MZO77" s="2"/>
      <c r="MZP77" s="2"/>
      <c r="MZQ77" s="2"/>
      <c r="MZR77" s="2"/>
      <c r="MZS77" s="2"/>
      <c r="MZT77" s="2"/>
      <c r="MZU77" s="2"/>
      <c r="MZV77" s="2"/>
      <c r="MZW77" s="2"/>
      <c r="MZX77" s="2"/>
      <c r="MZY77" s="2"/>
      <c r="MZZ77" s="2"/>
      <c r="NAA77" s="2"/>
      <c r="NAB77" s="2"/>
      <c r="NAC77" s="2"/>
      <c r="NAD77" s="2"/>
      <c r="NAE77" s="2"/>
      <c r="NAF77" s="2"/>
      <c r="NAG77" s="2"/>
      <c r="NAH77" s="2"/>
      <c r="NAI77" s="2"/>
      <c r="NAJ77" s="2"/>
      <c r="NAK77" s="2"/>
      <c r="NAL77" s="2"/>
      <c r="NAM77" s="2"/>
      <c r="NAN77" s="2"/>
      <c r="NAO77" s="2"/>
      <c r="NAP77" s="2"/>
      <c r="NAQ77" s="2"/>
      <c r="NAR77" s="2"/>
      <c r="NAS77" s="2"/>
      <c r="NAT77" s="2"/>
      <c r="NAU77" s="2"/>
      <c r="NAV77" s="2"/>
      <c r="NAW77" s="2"/>
      <c r="NAX77" s="2"/>
      <c r="NAY77" s="2"/>
      <c r="NAZ77" s="2"/>
      <c r="NBA77" s="2"/>
      <c r="NBB77" s="2"/>
      <c r="NBC77" s="2"/>
      <c r="NBD77" s="2"/>
      <c r="NBE77" s="2"/>
      <c r="NBF77" s="2"/>
      <c r="NBG77" s="2"/>
      <c r="NBH77" s="2"/>
      <c r="NBI77" s="2"/>
      <c r="NBJ77" s="2"/>
      <c r="NBK77" s="2"/>
      <c r="NBL77" s="2"/>
      <c r="NBM77" s="2"/>
      <c r="NBN77" s="2"/>
      <c r="NBO77" s="2"/>
      <c r="NBP77" s="2"/>
      <c r="NBQ77" s="2"/>
      <c r="NBR77" s="2"/>
      <c r="NBS77" s="2"/>
      <c r="NBT77" s="2"/>
      <c r="NBU77" s="2"/>
      <c r="NBV77" s="2"/>
      <c r="NBW77" s="2"/>
      <c r="NBX77" s="2"/>
      <c r="NBY77" s="2"/>
      <c r="NBZ77" s="2"/>
      <c r="NCA77" s="2"/>
      <c r="NCB77" s="2"/>
      <c r="NCC77" s="2"/>
      <c r="NCD77" s="2"/>
      <c r="NCE77" s="2"/>
      <c r="NCF77" s="2"/>
      <c r="NCG77" s="2"/>
      <c r="NCH77" s="2"/>
      <c r="NCI77" s="2"/>
      <c r="NCJ77" s="2"/>
      <c r="NCK77" s="2"/>
      <c r="NCL77" s="2"/>
      <c r="NCM77" s="2"/>
      <c r="NCN77" s="2"/>
      <c r="NCO77" s="2"/>
      <c r="NCP77" s="2"/>
      <c r="NCQ77" s="2"/>
      <c r="NCR77" s="2"/>
      <c r="NCS77" s="2"/>
      <c r="NCT77" s="2"/>
      <c r="NCU77" s="2"/>
      <c r="NCV77" s="2"/>
      <c r="NCW77" s="2"/>
      <c r="NCX77" s="2"/>
      <c r="NCY77" s="2"/>
      <c r="NCZ77" s="2"/>
      <c r="NDA77" s="2"/>
      <c r="NDB77" s="2"/>
      <c r="NDC77" s="2"/>
      <c r="NDD77" s="2"/>
      <c r="NDE77" s="2"/>
      <c r="NDF77" s="2"/>
      <c r="NDG77" s="2"/>
      <c r="NDH77" s="2"/>
      <c r="NDI77" s="2"/>
      <c r="NDJ77" s="2"/>
      <c r="NDK77" s="2"/>
      <c r="NDL77" s="2"/>
      <c r="NDM77" s="2"/>
      <c r="NDN77" s="2"/>
      <c r="NDO77" s="2"/>
      <c r="NDP77" s="2"/>
      <c r="NDQ77" s="2"/>
      <c r="NDR77" s="2"/>
      <c r="NDS77" s="2"/>
      <c r="NDT77" s="2"/>
      <c r="NDU77" s="2"/>
      <c r="NDV77" s="2"/>
      <c r="NDW77" s="2"/>
      <c r="NDX77" s="2"/>
      <c r="NDY77" s="2"/>
      <c r="NDZ77" s="2"/>
      <c r="NEA77" s="2"/>
      <c r="NEB77" s="2"/>
      <c r="NEC77" s="2"/>
      <c r="NED77" s="2"/>
      <c r="NEE77" s="2"/>
      <c r="NEF77" s="2"/>
      <c r="NEG77" s="2"/>
      <c r="NEH77" s="2"/>
      <c r="NEI77" s="2"/>
      <c r="NEJ77" s="2"/>
      <c r="NEK77" s="2"/>
      <c r="NEL77" s="2"/>
      <c r="NEM77" s="2"/>
      <c r="NEN77" s="2"/>
      <c r="NEO77" s="2"/>
      <c r="NEP77" s="2"/>
      <c r="NEQ77" s="2"/>
      <c r="NER77" s="2"/>
      <c r="NES77" s="2"/>
      <c r="NET77" s="2"/>
      <c r="NEU77" s="2"/>
      <c r="NEV77" s="2"/>
      <c r="NEW77" s="2"/>
      <c r="NEX77" s="2"/>
      <c r="NEY77" s="2"/>
      <c r="NEZ77" s="2"/>
      <c r="NFA77" s="2"/>
      <c r="NFB77" s="2"/>
      <c r="NFC77" s="2"/>
      <c r="NFD77" s="2"/>
      <c r="NFE77" s="2"/>
      <c r="NFF77" s="2"/>
      <c r="NFG77" s="2"/>
      <c r="NFH77" s="2"/>
      <c r="NFI77" s="2"/>
      <c r="NFJ77" s="2"/>
      <c r="NFK77" s="2"/>
      <c r="NFL77" s="2"/>
      <c r="NFM77" s="2"/>
      <c r="NFN77" s="2"/>
      <c r="NFO77" s="2"/>
      <c r="NFP77" s="2"/>
      <c r="NFQ77" s="2"/>
      <c r="NFR77" s="2"/>
      <c r="NFS77" s="2"/>
      <c r="NFT77" s="2"/>
      <c r="NFU77" s="2"/>
      <c r="NFV77" s="2"/>
      <c r="NFW77" s="2"/>
      <c r="NFX77" s="2"/>
      <c r="NFY77" s="2"/>
      <c r="NFZ77" s="2"/>
      <c r="NGA77" s="2"/>
      <c r="NGB77" s="2"/>
      <c r="NGC77" s="2"/>
      <c r="NGD77" s="2"/>
      <c r="NGE77" s="2"/>
      <c r="NGF77" s="2"/>
      <c r="NGG77" s="2"/>
      <c r="NGH77" s="2"/>
      <c r="NGI77" s="2"/>
      <c r="NGJ77" s="2"/>
      <c r="NGK77" s="2"/>
      <c r="NGL77" s="2"/>
      <c r="NGM77" s="2"/>
      <c r="NGN77" s="2"/>
      <c r="NGO77" s="2"/>
      <c r="NGP77" s="2"/>
      <c r="NGQ77" s="2"/>
      <c r="NGR77" s="2"/>
      <c r="NGS77" s="2"/>
      <c r="NGT77" s="2"/>
      <c r="NGU77" s="2"/>
      <c r="NGV77" s="2"/>
      <c r="NGW77" s="2"/>
      <c r="NGX77" s="2"/>
      <c r="NGY77" s="2"/>
      <c r="NGZ77" s="2"/>
      <c r="NHA77" s="2"/>
      <c r="NHB77" s="2"/>
      <c r="NHC77" s="2"/>
      <c r="NHD77" s="2"/>
      <c r="NHE77" s="2"/>
      <c r="NHF77" s="2"/>
      <c r="NHG77" s="2"/>
      <c r="NHH77" s="2"/>
      <c r="NHI77" s="2"/>
      <c r="NHJ77" s="2"/>
      <c r="NHK77" s="2"/>
      <c r="NHL77" s="2"/>
      <c r="NHM77" s="2"/>
      <c r="NHN77" s="2"/>
      <c r="NHO77" s="2"/>
      <c r="NHP77" s="2"/>
      <c r="NHQ77" s="2"/>
      <c r="NHR77" s="2"/>
      <c r="NHS77" s="2"/>
      <c r="NHT77" s="2"/>
      <c r="NHU77" s="2"/>
      <c r="NHV77" s="2"/>
      <c r="NHW77" s="2"/>
      <c r="NHX77" s="2"/>
      <c r="NHY77" s="2"/>
      <c r="NHZ77" s="2"/>
      <c r="NIA77" s="2"/>
      <c r="NIB77" s="2"/>
      <c r="NIC77" s="2"/>
      <c r="NID77" s="2"/>
      <c r="NIE77" s="2"/>
      <c r="NIF77" s="2"/>
      <c r="NIG77" s="2"/>
      <c r="NIH77" s="2"/>
      <c r="NII77" s="2"/>
      <c r="NIJ77" s="2"/>
      <c r="NIK77" s="2"/>
      <c r="NIL77" s="2"/>
      <c r="NIM77" s="2"/>
      <c r="NIN77" s="2"/>
      <c r="NIO77" s="2"/>
      <c r="NIP77" s="2"/>
      <c r="NIQ77" s="2"/>
      <c r="NIR77" s="2"/>
      <c r="NIS77" s="2"/>
      <c r="NIT77" s="2"/>
      <c r="NIU77" s="2"/>
      <c r="NIV77" s="2"/>
      <c r="NIW77" s="2"/>
      <c r="NIX77" s="2"/>
      <c r="NIY77" s="2"/>
      <c r="NIZ77" s="2"/>
      <c r="NJA77" s="2"/>
      <c r="NJB77" s="2"/>
      <c r="NJC77" s="2"/>
      <c r="NJD77" s="2"/>
      <c r="NJE77" s="2"/>
      <c r="NJF77" s="2"/>
      <c r="NJG77" s="2"/>
      <c r="NJH77" s="2"/>
      <c r="NJI77" s="2"/>
      <c r="NJJ77" s="2"/>
      <c r="NJK77" s="2"/>
      <c r="NJL77" s="2"/>
      <c r="NJM77" s="2"/>
      <c r="NJN77" s="2"/>
      <c r="NJO77" s="2"/>
      <c r="NJP77" s="2"/>
      <c r="NJQ77" s="2"/>
      <c r="NJR77" s="2"/>
      <c r="NJS77" s="2"/>
      <c r="NJT77" s="2"/>
      <c r="NJU77" s="2"/>
      <c r="NJV77" s="2"/>
      <c r="NJW77" s="2"/>
      <c r="NJX77" s="2"/>
      <c r="NJY77" s="2"/>
      <c r="NJZ77" s="2"/>
      <c r="NKA77" s="2"/>
      <c r="NKB77" s="2"/>
      <c r="NKC77" s="2"/>
      <c r="NKD77" s="2"/>
      <c r="NKE77" s="2"/>
      <c r="NKF77" s="2"/>
      <c r="NKG77" s="2"/>
      <c r="NKH77" s="2"/>
      <c r="NKI77" s="2"/>
      <c r="NKJ77" s="2"/>
      <c r="NKK77" s="2"/>
      <c r="NKL77" s="2"/>
      <c r="NKM77" s="2"/>
      <c r="NKN77" s="2"/>
      <c r="NKO77" s="2"/>
      <c r="NKP77" s="2"/>
      <c r="NKQ77" s="2"/>
      <c r="NKR77" s="2"/>
      <c r="NKS77" s="2"/>
      <c r="NKT77" s="2"/>
      <c r="NKU77" s="2"/>
      <c r="NKV77" s="2"/>
      <c r="NKW77" s="2"/>
      <c r="NKX77" s="2"/>
      <c r="NKY77" s="2"/>
      <c r="NKZ77" s="2"/>
      <c r="NLA77" s="2"/>
      <c r="NLB77" s="2"/>
      <c r="NLC77" s="2"/>
      <c r="NLD77" s="2"/>
      <c r="NLE77" s="2"/>
      <c r="NLF77" s="2"/>
      <c r="NLG77" s="2"/>
      <c r="NLH77" s="2"/>
      <c r="NLI77" s="2"/>
      <c r="NLJ77" s="2"/>
      <c r="NLK77" s="2"/>
      <c r="NLL77" s="2"/>
      <c r="NLM77" s="2"/>
      <c r="NLN77" s="2"/>
      <c r="NLO77" s="2"/>
      <c r="NLP77" s="2"/>
      <c r="NLQ77" s="2"/>
      <c r="NLR77" s="2"/>
      <c r="NLS77" s="2"/>
      <c r="NLT77" s="2"/>
      <c r="NLU77" s="2"/>
      <c r="NLV77" s="2"/>
      <c r="NLW77" s="2"/>
      <c r="NLX77" s="2"/>
      <c r="NLY77" s="2"/>
      <c r="NLZ77" s="2"/>
      <c r="NMA77" s="2"/>
      <c r="NMB77" s="2"/>
      <c r="NMC77" s="2"/>
      <c r="NMD77" s="2"/>
      <c r="NME77" s="2"/>
      <c r="NMF77" s="2"/>
      <c r="NMG77" s="2"/>
      <c r="NMH77" s="2"/>
      <c r="NMI77" s="2"/>
      <c r="NMJ77" s="2"/>
      <c r="NMK77" s="2"/>
      <c r="NML77" s="2"/>
      <c r="NMM77" s="2"/>
      <c r="NMN77" s="2"/>
      <c r="NMO77" s="2"/>
      <c r="NMP77" s="2"/>
      <c r="NMQ77" s="2"/>
      <c r="NMR77" s="2"/>
      <c r="NMS77" s="2"/>
      <c r="NMT77" s="2"/>
      <c r="NMU77" s="2"/>
      <c r="NMV77" s="2"/>
      <c r="NMW77" s="2"/>
      <c r="NMX77" s="2"/>
      <c r="NMY77" s="2"/>
      <c r="NMZ77" s="2"/>
      <c r="NNA77" s="2"/>
      <c r="NNB77" s="2"/>
      <c r="NNC77" s="2"/>
      <c r="NND77" s="2"/>
      <c r="NNE77" s="2"/>
      <c r="NNF77" s="2"/>
      <c r="NNG77" s="2"/>
      <c r="NNH77" s="2"/>
      <c r="NNI77" s="2"/>
      <c r="NNJ77" s="2"/>
      <c r="NNK77" s="2"/>
      <c r="NNL77" s="2"/>
      <c r="NNM77" s="2"/>
      <c r="NNN77" s="2"/>
      <c r="NNO77" s="2"/>
      <c r="NNP77" s="2"/>
      <c r="NNQ77" s="2"/>
      <c r="NNR77" s="2"/>
      <c r="NNS77" s="2"/>
      <c r="NNT77" s="2"/>
      <c r="NNU77" s="2"/>
      <c r="NNV77" s="2"/>
      <c r="NNW77" s="2"/>
      <c r="NNX77" s="2"/>
      <c r="NNY77" s="2"/>
      <c r="NNZ77" s="2"/>
      <c r="NOA77" s="2"/>
      <c r="NOB77" s="2"/>
      <c r="NOC77" s="2"/>
      <c r="NOD77" s="2"/>
      <c r="NOE77" s="2"/>
      <c r="NOF77" s="2"/>
      <c r="NOG77" s="2"/>
      <c r="NOH77" s="2"/>
      <c r="NOI77" s="2"/>
      <c r="NOJ77" s="2"/>
      <c r="NOK77" s="2"/>
      <c r="NOL77" s="2"/>
      <c r="NOM77" s="2"/>
      <c r="NON77" s="2"/>
      <c r="NOO77" s="2"/>
      <c r="NOP77" s="2"/>
      <c r="NOQ77" s="2"/>
      <c r="NOR77" s="2"/>
      <c r="NOS77" s="2"/>
      <c r="NOT77" s="2"/>
      <c r="NOU77" s="2"/>
      <c r="NOV77" s="2"/>
      <c r="NOW77" s="2"/>
      <c r="NOX77" s="2"/>
      <c r="NOY77" s="2"/>
      <c r="NOZ77" s="2"/>
      <c r="NPA77" s="2"/>
      <c r="NPB77" s="2"/>
      <c r="NPC77" s="2"/>
      <c r="NPD77" s="2"/>
      <c r="NPE77" s="2"/>
      <c r="NPF77" s="2"/>
      <c r="NPG77" s="2"/>
      <c r="NPH77" s="2"/>
      <c r="NPI77" s="2"/>
      <c r="NPJ77" s="2"/>
      <c r="NPK77" s="2"/>
      <c r="NPL77" s="2"/>
      <c r="NPM77" s="2"/>
      <c r="NPN77" s="2"/>
      <c r="NPO77" s="2"/>
      <c r="NPP77" s="2"/>
      <c r="NPQ77" s="2"/>
      <c r="NPR77" s="2"/>
      <c r="NPS77" s="2"/>
      <c r="NPT77" s="2"/>
      <c r="NPU77" s="2"/>
      <c r="NPV77" s="2"/>
      <c r="NPW77" s="2"/>
      <c r="NPX77" s="2"/>
      <c r="NPY77" s="2"/>
      <c r="NPZ77" s="2"/>
      <c r="NQA77" s="2"/>
      <c r="NQB77" s="2"/>
      <c r="NQC77" s="2"/>
      <c r="NQD77" s="2"/>
      <c r="NQE77" s="2"/>
      <c r="NQF77" s="2"/>
      <c r="NQG77" s="2"/>
      <c r="NQH77" s="2"/>
      <c r="NQI77" s="2"/>
      <c r="NQJ77" s="2"/>
      <c r="NQK77" s="2"/>
      <c r="NQL77" s="2"/>
      <c r="NQM77" s="2"/>
      <c r="NQN77" s="2"/>
      <c r="NQO77" s="2"/>
      <c r="NQP77" s="2"/>
      <c r="NQQ77" s="2"/>
      <c r="NQR77" s="2"/>
      <c r="NQS77" s="2"/>
      <c r="NQT77" s="2"/>
      <c r="NQU77" s="2"/>
      <c r="NQV77" s="2"/>
      <c r="NQW77" s="2"/>
      <c r="NQX77" s="2"/>
      <c r="NQY77" s="2"/>
      <c r="NQZ77" s="2"/>
      <c r="NRA77" s="2"/>
      <c r="NRB77" s="2"/>
      <c r="NRC77" s="2"/>
      <c r="NRD77" s="2"/>
      <c r="NRE77" s="2"/>
      <c r="NRF77" s="2"/>
      <c r="NRG77" s="2"/>
      <c r="NRH77" s="2"/>
      <c r="NRI77" s="2"/>
      <c r="NRJ77" s="2"/>
      <c r="NRK77" s="2"/>
      <c r="NRL77" s="2"/>
      <c r="NRM77" s="2"/>
      <c r="NRN77" s="2"/>
      <c r="NRO77" s="2"/>
      <c r="NRP77" s="2"/>
      <c r="NRQ77" s="2"/>
      <c r="NRR77" s="2"/>
      <c r="NRS77" s="2"/>
      <c r="NRT77" s="2"/>
      <c r="NRU77" s="2"/>
      <c r="NRV77" s="2"/>
      <c r="NRW77" s="2"/>
      <c r="NRX77" s="2"/>
      <c r="NRY77" s="2"/>
      <c r="NRZ77" s="2"/>
      <c r="NSA77" s="2"/>
      <c r="NSB77" s="2"/>
      <c r="NSC77" s="2"/>
      <c r="NSD77" s="2"/>
      <c r="NSE77" s="2"/>
      <c r="NSF77" s="2"/>
      <c r="NSG77" s="2"/>
      <c r="NSH77" s="2"/>
      <c r="NSI77" s="2"/>
      <c r="NSJ77" s="2"/>
      <c r="NSK77" s="2"/>
      <c r="NSL77" s="2"/>
      <c r="NSM77" s="2"/>
      <c r="NSN77" s="2"/>
      <c r="NSO77" s="2"/>
      <c r="NSP77" s="2"/>
      <c r="NSQ77" s="2"/>
      <c r="NSR77" s="2"/>
      <c r="NSS77" s="2"/>
      <c r="NST77" s="2"/>
      <c r="NSU77" s="2"/>
      <c r="NSV77" s="2"/>
      <c r="NSW77" s="2"/>
      <c r="NSX77" s="2"/>
      <c r="NSY77" s="2"/>
      <c r="NSZ77" s="2"/>
      <c r="NTA77" s="2"/>
      <c r="NTB77" s="2"/>
      <c r="NTC77" s="2"/>
      <c r="NTD77" s="2"/>
      <c r="NTE77" s="2"/>
      <c r="NTF77" s="2"/>
      <c r="NTG77" s="2"/>
      <c r="NTH77" s="2"/>
      <c r="NTI77" s="2"/>
      <c r="NTJ77" s="2"/>
      <c r="NTK77" s="2"/>
      <c r="NTL77" s="2"/>
      <c r="NTM77" s="2"/>
      <c r="NTN77" s="2"/>
      <c r="NTO77" s="2"/>
      <c r="NTP77" s="2"/>
      <c r="NTQ77" s="2"/>
      <c r="NTR77" s="2"/>
      <c r="NTS77" s="2"/>
      <c r="NTT77" s="2"/>
      <c r="NTU77" s="2"/>
      <c r="NTV77" s="2"/>
      <c r="NTW77" s="2"/>
      <c r="NTX77" s="2"/>
      <c r="NTY77" s="2"/>
      <c r="NTZ77" s="2"/>
      <c r="NUA77" s="2"/>
      <c r="NUB77" s="2"/>
      <c r="NUC77" s="2"/>
      <c r="NUD77" s="2"/>
      <c r="NUE77" s="2"/>
      <c r="NUF77" s="2"/>
      <c r="NUG77" s="2"/>
      <c r="NUH77" s="2"/>
      <c r="NUI77" s="2"/>
      <c r="NUJ77" s="2"/>
      <c r="NUK77" s="2"/>
      <c r="NUL77" s="2"/>
      <c r="NUM77" s="2"/>
      <c r="NUN77" s="2"/>
      <c r="NUO77" s="2"/>
      <c r="NUP77" s="2"/>
      <c r="NUQ77" s="2"/>
      <c r="NUR77" s="2"/>
      <c r="NUS77" s="2"/>
      <c r="NUT77" s="2"/>
      <c r="NUU77" s="2"/>
      <c r="NUV77" s="2"/>
      <c r="NUW77" s="2"/>
      <c r="NUX77" s="2"/>
      <c r="NUY77" s="2"/>
      <c r="NUZ77" s="2"/>
      <c r="NVA77" s="2"/>
      <c r="NVB77" s="2"/>
      <c r="NVC77" s="2"/>
      <c r="NVD77" s="2"/>
      <c r="NVE77" s="2"/>
      <c r="NVF77" s="2"/>
      <c r="NVG77" s="2"/>
      <c r="NVH77" s="2"/>
      <c r="NVI77" s="2"/>
      <c r="NVJ77" s="2"/>
      <c r="NVK77" s="2"/>
      <c r="NVL77" s="2"/>
      <c r="NVM77" s="2"/>
      <c r="NVN77" s="2"/>
      <c r="NVO77" s="2"/>
      <c r="NVP77" s="2"/>
      <c r="NVQ77" s="2"/>
      <c r="NVR77" s="2"/>
      <c r="NVS77" s="2"/>
      <c r="NVT77" s="2"/>
      <c r="NVU77" s="2"/>
      <c r="NVV77" s="2"/>
      <c r="NVW77" s="2"/>
      <c r="NVX77" s="2"/>
      <c r="NVY77" s="2"/>
      <c r="NVZ77" s="2"/>
      <c r="NWA77" s="2"/>
      <c r="NWB77" s="2"/>
      <c r="NWC77" s="2"/>
      <c r="NWD77" s="2"/>
      <c r="NWE77" s="2"/>
      <c r="NWF77" s="2"/>
      <c r="NWG77" s="2"/>
      <c r="NWH77" s="2"/>
      <c r="NWI77" s="2"/>
      <c r="NWJ77" s="2"/>
      <c r="NWK77" s="2"/>
      <c r="NWL77" s="2"/>
      <c r="NWM77" s="2"/>
      <c r="NWN77" s="2"/>
      <c r="NWO77" s="2"/>
      <c r="NWP77" s="2"/>
      <c r="NWQ77" s="2"/>
      <c r="NWR77" s="2"/>
      <c r="NWS77" s="2"/>
      <c r="NWT77" s="2"/>
      <c r="NWU77" s="2"/>
      <c r="NWV77" s="2"/>
      <c r="NWW77" s="2"/>
      <c r="NWX77" s="2"/>
      <c r="NWY77" s="2"/>
      <c r="NWZ77" s="2"/>
      <c r="NXA77" s="2"/>
      <c r="NXB77" s="2"/>
      <c r="NXC77" s="2"/>
      <c r="NXD77" s="2"/>
      <c r="NXE77" s="2"/>
      <c r="NXF77" s="2"/>
      <c r="NXG77" s="2"/>
      <c r="NXH77" s="2"/>
      <c r="NXI77" s="2"/>
      <c r="NXJ77" s="2"/>
      <c r="NXK77" s="2"/>
      <c r="NXL77" s="2"/>
      <c r="NXM77" s="2"/>
      <c r="NXN77" s="2"/>
      <c r="NXO77" s="2"/>
      <c r="NXP77" s="2"/>
      <c r="NXQ77" s="2"/>
      <c r="NXR77" s="2"/>
      <c r="NXS77" s="2"/>
      <c r="NXT77" s="2"/>
      <c r="NXU77" s="2"/>
      <c r="NXV77" s="2"/>
      <c r="NXW77" s="2"/>
      <c r="NXX77" s="2"/>
      <c r="NXY77" s="2"/>
      <c r="NXZ77" s="2"/>
      <c r="NYA77" s="2"/>
      <c r="NYB77" s="2"/>
      <c r="NYC77" s="2"/>
      <c r="NYD77" s="2"/>
      <c r="NYE77" s="2"/>
      <c r="NYF77" s="2"/>
      <c r="NYG77" s="2"/>
      <c r="NYH77" s="2"/>
      <c r="NYI77" s="2"/>
      <c r="NYJ77" s="2"/>
      <c r="NYK77" s="2"/>
      <c r="NYL77" s="2"/>
      <c r="NYM77" s="2"/>
      <c r="NYN77" s="2"/>
      <c r="NYO77" s="2"/>
      <c r="NYP77" s="2"/>
      <c r="NYQ77" s="2"/>
      <c r="NYR77" s="2"/>
      <c r="NYS77" s="2"/>
      <c r="NYT77" s="2"/>
      <c r="NYU77" s="2"/>
      <c r="NYV77" s="2"/>
      <c r="NYW77" s="2"/>
      <c r="NYX77" s="2"/>
      <c r="NYY77" s="2"/>
      <c r="NYZ77" s="2"/>
      <c r="NZA77" s="2"/>
      <c r="NZB77" s="2"/>
      <c r="NZC77" s="2"/>
      <c r="NZD77" s="2"/>
      <c r="NZE77" s="2"/>
      <c r="NZF77" s="2"/>
      <c r="NZG77" s="2"/>
      <c r="NZH77" s="2"/>
      <c r="NZI77" s="2"/>
      <c r="NZJ77" s="2"/>
      <c r="NZK77" s="2"/>
      <c r="NZL77" s="2"/>
      <c r="NZM77" s="2"/>
      <c r="NZN77" s="2"/>
      <c r="NZO77" s="2"/>
      <c r="NZP77" s="2"/>
      <c r="NZQ77" s="2"/>
      <c r="NZR77" s="2"/>
      <c r="NZS77" s="2"/>
      <c r="NZT77" s="2"/>
      <c r="NZU77" s="2"/>
      <c r="NZV77" s="2"/>
      <c r="NZW77" s="2"/>
      <c r="NZX77" s="2"/>
      <c r="NZY77" s="2"/>
      <c r="NZZ77" s="2"/>
      <c r="OAA77" s="2"/>
      <c r="OAB77" s="2"/>
      <c r="OAC77" s="2"/>
      <c r="OAD77" s="2"/>
      <c r="OAE77" s="2"/>
      <c r="OAF77" s="2"/>
      <c r="OAG77" s="2"/>
      <c r="OAH77" s="2"/>
      <c r="OAI77" s="2"/>
      <c r="OAJ77" s="2"/>
      <c r="OAK77" s="2"/>
      <c r="OAL77" s="2"/>
      <c r="OAM77" s="2"/>
      <c r="OAN77" s="2"/>
      <c r="OAO77" s="2"/>
      <c r="OAP77" s="2"/>
      <c r="OAQ77" s="2"/>
      <c r="OAR77" s="2"/>
      <c r="OAS77" s="2"/>
      <c r="OAT77" s="2"/>
      <c r="OAU77" s="2"/>
      <c r="OAV77" s="2"/>
      <c r="OAW77" s="2"/>
      <c r="OAX77" s="2"/>
      <c r="OAY77" s="2"/>
      <c r="OAZ77" s="2"/>
      <c r="OBA77" s="2"/>
      <c r="OBB77" s="2"/>
      <c r="OBC77" s="2"/>
      <c r="OBD77" s="2"/>
      <c r="OBE77" s="2"/>
      <c r="OBF77" s="2"/>
      <c r="OBG77" s="2"/>
      <c r="OBH77" s="2"/>
      <c r="OBI77" s="2"/>
      <c r="OBJ77" s="2"/>
      <c r="OBK77" s="2"/>
      <c r="OBL77" s="2"/>
      <c r="OBM77" s="2"/>
      <c r="OBN77" s="2"/>
      <c r="OBO77" s="2"/>
      <c r="OBP77" s="2"/>
      <c r="OBQ77" s="2"/>
      <c r="OBR77" s="2"/>
      <c r="OBS77" s="2"/>
      <c r="OBT77" s="2"/>
      <c r="OBU77" s="2"/>
      <c r="OBV77" s="2"/>
      <c r="OBW77" s="2"/>
      <c r="OBX77" s="2"/>
      <c r="OBY77" s="2"/>
      <c r="OBZ77" s="2"/>
      <c r="OCA77" s="2"/>
      <c r="OCB77" s="2"/>
      <c r="OCC77" s="2"/>
      <c r="OCD77" s="2"/>
      <c r="OCE77" s="2"/>
      <c r="OCF77" s="2"/>
      <c r="OCG77" s="2"/>
      <c r="OCH77" s="2"/>
      <c r="OCI77" s="2"/>
      <c r="OCJ77" s="2"/>
      <c r="OCK77" s="2"/>
      <c r="OCL77" s="2"/>
      <c r="OCM77" s="2"/>
      <c r="OCN77" s="2"/>
      <c r="OCO77" s="2"/>
      <c r="OCP77" s="2"/>
      <c r="OCQ77" s="2"/>
      <c r="OCR77" s="2"/>
      <c r="OCS77" s="2"/>
      <c r="OCT77" s="2"/>
      <c r="OCU77" s="2"/>
      <c r="OCV77" s="2"/>
      <c r="OCW77" s="2"/>
      <c r="OCX77" s="2"/>
      <c r="OCY77" s="2"/>
      <c r="OCZ77" s="2"/>
      <c r="ODA77" s="2"/>
      <c r="ODB77" s="2"/>
      <c r="ODC77" s="2"/>
      <c r="ODD77" s="2"/>
      <c r="ODE77" s="2"/>
      <c r="ODF77" s="2"/>
      <c r="ODG77" s="2"/>
      <c r="ODH77" s="2"/>
      <c r="ODI77" s="2"/>
      <c r="ODJ77" s="2"/>
      <c r="ODK77" s="2"/>
      <c r="ODL77" s="2"/>
      <c r="ODM77" s="2"/>
      <c r="ODN77" s="2"/>
      <c r="ODO77" s="2"/>
      <c r="ODP77" s="2"/>
      <c r="ODQ77" s="2"/>
      <c r="ODR77" s="2"/>
      <c r="ODS77" s="2"/>
      <c r="ODT77" s="2"/>
      <c r="ODU77" s="2"/>
      <c r="ODV77" s="2"/>
      <c r="ODW77" s="2"/>
      <c r="ODX77" s="2"/>
      <c r="ODY77" s="2"/>
      <c r="ODZ77" s="2"/>
      <c r="OEA77" s="2"/>
      <c r="OEB77" s="2"/>
      <c r="OEC77" s="2"/>
      <c r="OED77" s="2"/>
      <c r="OEE77" s="2"/>
      <c r="OEF77" s="2"/>
      <c r="OEG77" s="2"/>
      <c r="OEH77" s="2"/>
      <c r="OEI77" s="2"/>
      <c r="OEJ77" s="2"/>
      <c r="OEK77" s="2"/>
      <c r="OEL77" s="2"/>
      <c r="OEM77" s="2"/>
      <c r="OEN77" s="2"/>
      <c r="OEO77" s="2"/>
      <c r="OEP77" s="2"/>
      <c r="OEQ77" s="2"/>
      <c r="OER77" s="2"/>
      <c r="OES77" s="2"/>
      <c r="OET77" s="2"/>
      <c r="OEU77" s="2"/>
      <c r="OEV77" s="2"/>
      <c r="OEW77" s="2"/>
      <c r="OEX77" s="2"/>
      <c r="OEY77" s="2"/>
      <c r="OEZ77" s="2"/>
      <c r="OFA77" s="2"/>
      <c r="OFB77" s="2"/>
      <c r="OFC77" s="2"/>
      <c r="OFD77" s="2"/>
      <c r="OFE77" s="2"/>
      <c r="OFF77" s="2"/>
      <c r="OFG77" s="2"/>
      <c r="OFH77" s="2"/>
      <c r="OFI77" s="2"/>
      <c r="OFJ77" s="2"/>
      <c r="OFK77" s="2"/>
      <c r="OFL77" s="2"/>
      <c r="OFM77" s="2"/>
      <c r="OFN77" s="2"/>
      <c r="OFO77" s="2"/>
      <c r="OFP77" s="2"/>
      <c r="OFQ77" s="2"/>
      <c r="OFR77" s="2"/>
      <c r="OFS77" s="2"/>
      <c r="OFT77" s="2"/>
      <c r="OFU77" s="2"/>
      <c r="OFV77" s="2"/>
      <c r="OFW77" s="2"/>
      <c r="OFX77" s="2"/>
      <c r="OFY77" s="2"/>
      <c r="OFZ77" s="2"/>
      <c r="OGA77" s="2"/>
      <c r="OGB77" s="2"/>
      <c r="OGC77" s="2"/>
      <c r="OGD77" s="2"/>
      <c r="OGE77" s="2"/>
      <c r="OGF77" s="2"/>
      <c r="OGG77" s="2"/>
      <c r="OGH77" s="2"/>
      <c r="OGI77" s="2"/>
      <c r="OGJ77" s="2"/>
      <c r="OGK77" s="2"/>
      <c r="OGL77" s="2"/>
      <c r="OGM77" s="2"/>
      <c r="OGN77" s="2"/>
      <c r="OGO77" s="2"/>
      <c r="OGP77" s="2"/>
      <c r="OGQ77" s="2"/>
      <c r="OGR77" s="2"/>
      <c r="OGS77" s="2"/>
      <c r="OGT77" s="2"/>
      <c r="OGU77" s="2"/>
      <c r="OGV77" s="2"/>
      <c r="OGW77" s="2"/>
      <c r="OGX77" s="2"/>
      <c r="OGY77" s="2"/>
      <c r="OGZ77" s="2"/>
      <c r="OHA77" s="2"/>
      <c r="OHB77" s="2"/>
      <c r="OHC77" s="2"/>
      <c r="OHD77" s="2"/>
      <c r="OHE77" s="2"/>
      <c r="OHF77" s="2"/>
      <c r="OHG77" s="2"/>
      <c r="OHH77" s="2"/>
      <c r="OHI77" s="2"/>
      <c r="OHJ77" s="2"/>
      <c r="OHK77" s="2"/>
      <c r="OHL77" s="2"/>
      <c r="OHM77" s="2"/>
      <c r="OHN77" s="2"/>
      <c r="OHO77" s="2"/>
      <c r="OHP77" s="2"/>
      <c r="OHQ77" s="2"/>
      <c r="OHR77" s="2"/>
      <c r="OHS77" s="2"/>
      <c r="OHT77" s="2"/>
      <c r="OHU77" s="2"/>
      <c r="OHV77" s="2"/>
      <c r="OHW77" s="2"/>
      <c r="OHX77" s="2"/>
      <c r="OHY77" s="2"/>
      <c r="OHZ77" s="2"/>
      <c r="OIA77" s="2"/>
      <c r="OIB77" s="2"/>
      <c r="OIC77" s="2"/>
      <c r="OID77" s="2"/>
      <c r="OIE77" s="2"/>
      <c r="OIF77" s="2"/>
      <c r="OIG77" s="2"/>
      <c r="OIH77" s="2"/>
      <c r="OII77" s="2"/>
      <c r="OIJ77" s="2"/>
      <c r="OIK77" s="2"/>
      <c r="OIL77" s="2"/>
      <c r="OIM77" s="2"/>
      <c r="OIN77" s="2"/>
      <c r="OIO77" s="2"/>
      <c r="OIP77" s="2"/>
      <c r="OIQ77" s="2"/>
      <c r="OIR77" s="2"/>
      <c r="OIS77" s="2"/>
      <c r="OIT77" s="2"/>
      <c r="OIU77" s="2"/>
      <c r="OIV77" s="2"/>
      <c r="OIW77" s="2"/>
      <c r="OIX77" s="2"/>
      <c r="OIY77" s="2"/>
      <c r="OIZ77" s="2"/>
      <c r="OJA77" s="2"/>
      <c r="OJB77" s="2"/>
      <c r="OJC77" s="2"/>
      <c r="OJD77" s="2"/>
      <c r="OJE77" s="2"/>
      <c r="OJF77" s="2"/>
      <c r="OJG77" s="2"/>
      <c r="OJH77" s="2"/>
      <c r="OJI77" s="2"/>
      <c r="OJJ77" s="2"/>
      <c r="OJK77" s="2"/>
      <c r="OJL77" s="2"/>
      <c r="OJM77" s="2"/>
      <c r="OJN77" s="2"/>
      <c r="OJO77" s="2"/>
      <c r="OJP77" s="2"/>
      <c r="OJQ77" s="2"/>
      <c r="OJR77" s="2"/>
      <c r="OJS77" s="2"/>
      <c r="OJT77" s="2"/>
      <c r="OJU77" s="2"/>
      <c r="OJV77" s="2"/>
      <c r="OJW77" s="2"/>
      <c r="OJX77" s="2"/>
      <c r="OJY77" s="2"/>
      <c r="OJZ77" s="2"/>
      <c r="OKA77" s="2"/>
      <c r="OKB77" s="2"/>
      <c r="OKC77" s="2"/>
      <c r="OKD77" s="2"/>
      <c r="OKE77" s="2"/>
      <c r="OKF77" s="2"/>
      <c r="OKG77" s="2"/>
      <c r="OKH77" s="2"/>
      <c r="OKI77" s="2"/>
      <c r="OKJ77" s="2"/>
      <c r="OKK77" s="2"/>
      <c r="OKL77" s="2"/>
      <c r="OKM77" s="2"/>
      <c r="OKN77" s="2"/>
      <c r="OKO77" s="2"/>
      <c r="OKP77" s="2"/>
      <c r="OKQ77" s="2"/>
      <c r="OKR77" s="2"/>
      <c r="OKS77" s="2"/>
      <c r="OKT77" s="2"/>
      <c r="OKU77" s="2"/>
      <c r="OKV77" s="2"/>
      <c r="OKW77" s="2"/>
      <c r="OKX77" s="2"/>
      <c r="OKY77" s="2"/>
      <c r="OKZ77" s="2"/>
      <c r="OLA77" s="2"/>
      <c r="OLB77" s="2"/>
      <c r="OLC77" s="2"/>
      <c r="OLD77" s="2"/>
      <c r="OLE77" s="2"/>
      <c r="OLF77" s="2"/>
      <c r="OLG77" s="2"/>
      <c r="OLH77" s="2"/>
      <c r="OLI77" s="2"/>
      <c r="OLJ77" s="2"/>
      <c r="OLK77" s="2"/>
      <c r="OLL77" s="2"/>
      <c r="OLM77" s="2"/>
      <c r="OLN77" s="2"/>
      <c r="OLO77" s="2"/>
      <c r="OLP77" s="2"/>
      <c r="OLQ77" s="2"/>
      <c r="OLR77" s="2"/>
      <c r="OLS77" s="2"/>
      <c r="OLT77" s="2"/>
      <c r="OLU77" s="2"/>
      <c r="OLV77" s="2"/>
      <c r="OLW77" s="2"/>
      <c r="OLX77" s="2"/>
      <c r="OLY77" s="2"/>
      <c r="OLZ77" s="2"/>
      <c r="OMA77" s="2"/>
      <c r="OMB77" s="2"/>
      <c r="OMC77" s="2"/>
      <c r="OMD77" s="2"/>
      <c r="OME77" s="2"/>
      <c r="OMF77" s="2"/>
      <c r="OMG77" s="2"/>
      <c r="OMH77" s="2"/>
      <c r="OMI77" s="2"/>
      <c r="OMJ77" s="2"/>
      <c r="OMK77" s="2"/>
      <c r="OML77" s="2"/>
      <c r="OMM77" s="2"/>
      <c r="OMN77" s="2"/>
      <c r="OMO77" s="2"/>
      <c r="OMP77" s="2"/>
      <c r="OMQ77" s="2"/>
      <c r="OMR77" s="2"/>
      <c r="OMS77" s="2"/>
      <c r="OMT77" s="2"/>
      <c r="OMU77" s="2"/>
      <c r="OMV77" s="2"/>
      <c r="OMW77" s="2"/>
      <c r="OMX77" s="2"/>
      <c r="OMY77" s="2"/>
      <c r="OMZ77" s="2"/>
      <c r="ONA77" s="2"/>
      <c r="ONB77" s="2"/>
      <c r="ONC77" s="2"/>
      <c r="OND77" s="2"/>
      <c r="ONE77" s="2"/>
      <c r="ONF77" s="2"/>
      <c r="ONG77" s="2"/>
      <c r="ONH77" s="2"/>
      <c r="ONI77" s="2"/>
      <c r="ONJ77" s="2"/>
      <c r="ONK77" s="2"/>
      <c r="ONL77" s="2"/>
      <c r="ONM77" s="2"/>
      <c r="ONN77" s="2"/>
      <c r="ONO77" s="2"/>
      <c r="ONP77" s="2"/>
      <c r="ONQ77" s="2"/>
      <c r="ONR77" s="2"/>
      <c r="ONS77" s="2"/>
      <c r="ONT77" s="2"/>
      <c r="ONU77" s="2"/>
      <c r="ONV77" s="2"/>
      <c r="ONW77" s="2"/>
      <c r="ONX77" s="2"/>
      <c r="ONY77" s="2"/>
      <c r="ONZ77" s="2"/>
      <c r="OOA77" s="2"/>
      <c r="OOB77" s="2"/>
      <c r="OOC77" s="2"/>
      <c r="OOD77" s="2"/>
      <c r="OOE77" s="2"/>
      <c r="OOF77" s="2"/>
      <c r="OOG77" s="2"/>
      <c r="OOH77" s="2"/>
      <c r="OOI77" s="2"/>
      <c r="OOJ77" s="2"/>
      <c r="OOK77" s="2"/>
      <c r="OOL77" s="2"/>
      <c r="OOM77" s="2"/>
      <c r="OON77" s="2"/>
      <c r="OOO77" s="2"/>
      <c r="OOP77" s="2"/>
      <c r="OOQ77" s="2"/>
      <c r="OOR77" s="2"/>
      <c r="OOS77" s="2"/>
      <c r="OOT77" s="2"/>
      <c r="OOU77" s="2"/>
      <c r="OOV77" s="2"/>
      <c r="OOW77" s="2"/>
      <c r="OOX77" s="2"/>
      <c r="OOY77" s="2"/>
      <c r="OOZ77" s="2"/>
      <c r="OPA77" s="2"/>
      <c r="OPB77" s="2"/>
      <c r="OPC77" s="2"/>
      <c r="OPD77" s="2"/>
      <c r="OPE77" s="2"/>
      <c r="OPF77" s="2"/>
      <c r="OPG77" s="2"/>
      <c r="OPH77" s="2"/>
      <c r="OPI77" s="2"/>
      <c r="OPJ77" s="2"/>
      <c r="OPK77" s="2"/>
      <c r="OPL77" s="2"/>
      <c r="OPM77" s="2"/>
      <c r="OPN77" s="2"/>
      <c r="OPO77" s="2"/>
      <c r="OPP77" s="2"/>
      <c r="OPQ77" s="2"/>
      <c r="OPR77" s="2"/>
      <c r="OPS77" s="2"/>
      <c r="OPT77" s="2"/>
      <c r="OPU77" s="2"/>
      <c r="OPV77" s="2"/>
      <c r="OPW77" s="2"/>
      <c r="OPX77" s="2"/>
      <c r="OPY77" s="2"/>
      <c r="OPZ77" s="2"/>
      <c r="OQA77" s="2"/>
      <c r="OQB77" s="2"/>
      <c r="OQC77" s="2"/>
      <c r="OQD77" s="2"/>
      <c r="OQE77" s="2"/>
      <c r="OQF77" s="2"/>
      <c r="OQG77" s="2"/>
      <c r="OQH77" s="2"/>
      <c r="OQI77" s="2"/>
      <c r="OQJ77" s="2"/>
      <c r="OQK77" s="2"/>
      <c r="OQL77" s="2"/>
      <c r="OQM77" s="2"/>
      <c r="OQN77" s="2"/>
      <c r="OQO77" s="2"/>
      <c r="OQP77" s="2"/>
      <c r="OQQ77" s="2"/>
      <c r="OQR77" s="2"/>
      <c r="OQS77" s="2"/>
      <c r="OQT77" s="2"/>
      <c r="OQU77" s="2"/>
      <c r="OQV77" s="2"/>
      <c r="OQW77" s="2"/>
      <c r="OQX77" s="2"/>
      <c r="OQY77" s="2"/>
      <c r="OQZ77" s="2"/>
      <c r="ORA77" s="2"/>
      <c r="ORB77" s="2"/>
      <c r="ORC77" s="2"/>
      <c r="ORD77" s="2"/>
      <c r="ORE77" s="2"/>
      <c r="ORF77" s="2"/>
      <c r="ORG77" s="2"/>
      <c r="ORH77" s="2"/>
      <c r="ORI77" s="2"/>
      <c r="ORJ77" s="2"/>
      <c r="ORK77" s="2"/>
      <c r="ORL77" s="2"/>
      <c r="ORM77" s="2"/>
      <c r="ORN77" s="2"/>
      <c r="ORO77" s="2"/>
      <c r="ORP77" s="2"/>
      <c r="ORQ77" s="2"/>
      <c r="ORR77" s="2"/>
      <c r="ORS77" s="2"/>
      <c r="ORT77" s="2"/>
      <c r="ORU77" s="2"/>
      <c r="ORV77" s="2"/>
      <c r="ORW77" s="2"/>
      <c r="ORX77" s="2"/>
      <c r="ORY77" s="2"/>
      <c r="ORZ77" s="2"/>
      <c r="OSA77" s="2"/>
      <c r="OSB77" s="2"/>
      <c r="OSC77" s="2"/>
      <c r="OSD77" s="2"/>
      <c r="OSE77" s="2"/>
      <c r="OSF77" s="2"/>
      <c r="OSG77" s="2"/>
      <c r="OSH77" s="2"/>
      <c r="OSI77" s="2"/>
      <c r="OSJ77" s="2"/>
      <c r="OSK77" s="2"/>
      <c r="OSL77" s="2"/>
      <c r="OSM77" s="2"/>
      <c r="OSN77" s="2"/>
      <c r="OSO77" s="2"/>
      <c r="OSP77" s="2"/>
      <c r="OSQ77" s="2"/>
      <c r="OSR77" s="2"/>
      <c r="OSS77" s="2"/>
      <c r="OST77" s="2"/>
      <c r="OSU77" s="2"/>
      <c r="OSV77" s="2"/>
      <c r="OSW77" s="2"/>
      <c r="OSX77" s="2"/>
      <c r="OSY77" s="2"/>
      <c r="OSZ77" s="2"/>
      <c r="OTA77" s="2"/>
      <c r="OTB77" s="2"/>
      <c r="OTC77" s="2"/>
      <c r="OTD77" s="2"/>
      <c r="OTE77" s="2"/>
      <c r="OTF77" s="2"/>
      <c r="OTG77" s="2"/>
      <c r="OTH77" s="2"/>
      <c r="OTI77" s="2"/>
      <c r="OTJ77" s="2"/>
      <c r="OTK77" s="2"/>
      <c r="OTL77" s="2"/>
      <c r="OTM77" s="2"/>
      <c r="OTN77" s="2"/>
      <c r="OTO77" s="2"/>
      <c r="OTP77" s="2"/>
      <c r="OTQ77" s="2"/>
      <c r="OTR77" s="2"/>
      <c r="OTS77" s="2"/>
      <c r="OTT77" s="2"/>
      <c r="OTU77" s="2"/>
      <c r="OTV77" s="2"/>
      <c r="OTW77" s="2"/>
      <c r="OTX77" s="2"/>
      <c r="OTY77" s="2"/>
      <c r="OTZ77" s="2"/>
      <c r="OUA77" s="2"/>
      <c r="OUB77" s="2"/>
      <c r="OUC77" s="2"/>
      <c r="OUD77" s="2"/>
      <c r="OUE77" s="2"/>
      <c r="OUF77" s="2"/>
      <c r="OUG77" s="2"/>
      <c r="OUH77" s="2"/>
      <c r="OUI77" s="2"/>
      <c r="OUJ77" s="2"/>
      <c r="OUK77" s="2"/>
      <c r="OUL77" s="2"/>
      <c r="OUM77" s="2"/>
      <c r="OUN77" s="2"/>
      <c r="OUO77" s="2"/>
      <c r="OUP77" s="2"/>
      <c r="OUQ77" s="2"/>
      <c r="OUR77" s="2"/>
      <c r="OUS77" s="2"/>
      <c r="OUT77" s="2"/>
      <c r="OUU77" s="2"/>
      <c r="OUV77" s="2"/>
      <c r="OUW77" s="2"/>
      <c r="OUX77" s="2"/>
      <c r="OUY77" s="2"/>
      <c r="OUZ77" s="2"/>
      <c r="OVA77" s="2"/>
      <c r="OVB77" s="2"/>
      <c r="OVC77" s="2"/>
      <c r="OVD77" s="2"/>
      <c r="OVE77" s="2"/>
      <c r="OVF77" s="2"/>
      <c r="OVG77" s="2"/>
      <c r="OVH77" s="2"/>
      <c r="OVI77" s="2"/>
      <c r="OVJ77" s="2"/>
      <c r="OVK77" s="2"/>
      <c r="OVL77" s="2"/>
      <c r="OVM77" s="2"/>
      <c r="OVN77" s="2"/>
      <c r="OVO77" s="2"/>
      <c r="OVP77" s="2"/>
      <c r="OVQ77" s="2"/>
      <c r="OVR77" s="2"/>
      <c r="OVS77" s="2"/>
      <c r="OVT77" s="2"/>
      <c r="OVU77" s="2"/>
      <c r="OVV77" s="2"/>
      <c r="OVW77" s="2"/>
      <c r="OVX77" s="2"/>
      <c r="OVY77" s="2"/>
      <c r="OVZ77" s="2"/>
      <c r="OWA77" s="2"/>
      <c r="OWB77" s="2"/>
      <c r="OWC77" s="2"/>
      <c r="OWD77" s="2"/>
      <c r="OWE77" s="2"/>
      <c r="OWF77" s="2"/>
      <c r="OWG77" s="2"/>
      <c r="OWH77" s="2"/>
      <c r="OWI77" s="2"/>
      <c r="OWJ77" s="2"/>
      <c r="OWK77" s="2"/>
      <c r="OWL77" s="2"/>
      <c r="OWM77" s="2"/>
      <c r="OWN77" s="2"/>
      <c r="OWO77" s="2"/>
      <c r="OWP77" s="2"/>
      <c r="OWQ77" s="2"/>
      <c r="OWR77" s="2"/>
      <c r="OWS77" s="2"/>
      <c r="OWT77" s="2"/>
      <c r="OWU77" s="2"/>
      <c r="OWV77" s="2"/>
      <c r="OWW77" s="2"/>
      <c r="OWX77" s="2"/>
      <c r="OWY77" s="2"/>
      <c r="OWZ77" s="2"/>
      <c r="OXA77" s="2"/>
      <c r="OXB77" s="2"/>
      <c r="OXC77" s="2"/>
      <c r="OXD77" s="2"/>
      <c r="OXE77" s="2"/>
      <c r="OXF77" s="2"/>
      <c r="OXG77" s="2"/>
      <c r="OXH77" s="2"/>
      <c r="OXI77" s="2"/>
      <c r="OXJ77" s="2"/>
      <c r="OXK77" s="2"/>
      <c r="OXL77" s="2"/>
      <c r="OXM77" s="2"/>
      <c r="OXN77" s="2"/>
      <c r="OXO77" s="2"/>
      <c r="OXP77" s="2"/>
      <c r="OXQ77" s="2"/>
      <c r="OXR77" s="2"/>
      <c r="OXS77" s="2"/>
      <c r="OXT77" s="2"/>
      <c r="OXU77" s="2"/>
      <c r="OXV77" s="2"/>
      <c r="OXW77" s="2"/>
      <c r="OXX77" s="2"/>
      <c r="OXY77" s="2"/>
      <c r="OXZ77" s="2"/>
      <c r="OYA77" s="2"/>
      <c r="OYB77" s="2"/>
      <c r="OYC77" s="2"/>
      <c r="OYD77" s="2"/>
      <c r="OYE77" s="2"/>
      <c r="OYF77" s="2"/>
      <c r="OYG77" s="2"/>
      <c r="OYH77" s="2"/>
      <c r="OYI77" s="2"/>
      <c r="OYJ77" s="2"/>
      <c r="OYK77" s="2"/>
      <c r="OYL77" s="2"/>
      <c r="OYM77" s="2"/>
      <c r="OYN77" s="2"/>
      <c r="OYO77" s="2"/>
      <c r="OYP77" s="2"/>
      <c r="OYQ77" s="2"/>
      <c r="OYR77" s="2"/>
      <c r="OYS77" s="2"/>
      <c r="OYT77" s="2"/>
      <c r="OYU77" s="2"/>
      <c r="OYV77" s="2"/>
      <c r="OYW77" s="2"/>
      <c r="OYX77" s="2"/>
      <c r="OYY77" s="2"/>
      <c r="OYZ77" s="2"/>
      <c r="OZA77" s="2"/>
      <c r="OZB77" s="2"/>
      <c r="OZC77" s="2"/>
      <c r="OZD77" s="2"/>
      <c r="OZE77" s="2"/>
      <c r="OZF77" s="2"/>
      <c r="OZG77" s="2"/>
      <c r="OZH77" s="2"/>
      <c r="OZI77" s="2"/>
      <c r="OZJ77" s="2"/>
      <c r="OZK77" s="2"/>
      <c r="OZL77" s="2"/>
      <c r="OZM77" s="2"/>
      <c r="OZN77" s="2"/>
      <c r="OZO77" s="2"/>
      <c r="OZP77" s="2"/>
      <c r="OZQ77" s="2"/>
      <c r="OZR77" s="2"/>
      <c r="OZS77" s="2"/>
      <c r="OZT77" s="2"/>
      <c r="OZU77" s="2"/>
      <c r="OZV77" s="2"/>
      <c r="OZW77" s="2"/>
      <c r="OZX77" s="2"/>
      <c r="OZY77" s="2"/>
      <c r="OZZ77" s="2"/>
      <c r="PAA77" s="2"/>
      <c r="PAB77" s="2"/>
      <c r="PAC77" s="2"/>
      <c r="PAD77" s="2"/>
      <c r="PAE77" s="2"/>
      <c r="PAF77" s="2"/>
      <c r="PAG77" s="2"/>
      <c r="PAH77" s="2"/>
      <c r="PAI77" s="2"/>
      <c r="PAJ77" s="2"/>
      <c r="PAK77" s="2"/>
      <c r="PAL77" s="2"/>
      <c r="PAM77" s="2"/>
      <c r="PAN77" s="2"/>
      <c r="PAO77" s="2"/>
      <c r="PAP77" s="2"/>
      <c r="PAQ77" s="2"/>
      <c r="PAR77" s="2"/>
      <c r="PAS77" s="2"/>
      <c r="PAT77" s="2"/>
      <c r="PAU77" s="2"/>
      <c r="PAV77" s="2"/>
      <c r="PAW77" s="2"/>
      <c r="PAX77" s="2"/>
      <c r="PAY77" s="2"/>
      <c r="PAZ77" s="2"/>
      <c r="PBA77" s="2"/>
      <c r="PBB77" s="2"/>
      <c r="PBC77" s="2"/>
      <c r="PBD77" s="2"/>
      <c r="PBE77" s="2"/>
      <c r="PBF77" s="2"/>
      <c r="PBG77" s="2"/>
      <c r="PBH77" s="2"/>
      <c r="PBI77" s="2"/>
      <c r="PBJ77" s="2"/>
      <c r="PBK77" s="2"/>
      <c r="PBL77" s="2"/>
      <c r="PBM77" s="2"/>
      <c r="PBN77" s="2"/>
      <c r="PBO77" s="2"/>
      <c r="PBP77" s="2"/>
      <c r="PBQ77" s="2"/>
      <c r="PBR77" s="2"/>
      <c r="PBS77" s="2"/>
      <c r="PBT77" s="2"/>
      <c r="PBU77" s="2"/>
      <c r="PBV77" s="2"/>
      <c r="PBW77" s="2"/>
      <c r="PBX77" s="2"/>
      <c r="PBY77" s="2"/>
      <c r="PBZ77" s="2"/>
      <c r="PCA77" s="2"/>
      <c r="PCB77" s="2"/>
      <c r="PCC77" s="2"/>
      <c r="PCD77" s="2"/>
      <c r="PCE77" s="2"/>
      <c r="PCF77" s="2"/>
      <c r="PCG77" s="2"/>
      <c r="PCH77" s="2"/>
      <c r="PCI77" s="2"/>
      <c r="PCJ77" s="2"/>
      <c r="PCK77" s="2"/>
      <c r="PCL77" s="2"/>
      <c r="PCM77" s="2"/>
      <c r="PCN77" s="2"/>
      <c r="PCO77" s="2"/>
      <c r="PCP77" s="2"/>
      <c r="PCQ77" s="2"/>
      <c r="PCR77" s="2"/>
      <c r="PCS77" s="2"/>
      <c r="PCT77" s="2"/>
      <c r="PCU77" s="2"/>
      <c r="PCV77" s="2"/>
      <c r="PCW77" s="2"/>
      <c r="PCX77" s="2"/>
      <c r="PCY77" s="2"/>
      <c r="PCZ77" s="2"/>
      <c r="PDA77" s="2"/>
      <c r="PDB77" s="2"/>
      <c r="PDC77" s="2"/>
      <c r="PDD77" s="2"/>
      <c r="PDE77" s="2"/>
      <c r="PDF77" s="2"/>
      <c r="PDG77" s="2"/>
      <c r="PDH77" s="2"/>
      <c r="PDI77" s="2"/>
      <c r="PDJ77" s="2"/>
      <c r="PDK77" s="2"/>
      <c r="PDL77" s="2"/>
      <c r="PDM77" s="2"/>
      <c r="PDN77" s="2"/>
      <c r="PDO77" s="2"/>
      <c r="PDP77" s="2"/>
      <c r="PDQ77" s="2"/>
      <c r="PDR77" s="2"/>
      <c r="PDS77" s="2"/>
      <c r="PDT77" s="2"/>
      <c r="PDU77" s="2"/>
      <c r="PDV77" s="2"/>
      <c r="PDW77" s="2"/>
      <c r="PDX77" s="2"/>
      <c r="PDY77" s="2"/>
      <c r="PDZ77" s="2"/>
      <c r="PEA77" s="2"/>
      <c r="PEB77" s="2"/>
      <c r="PEC77" s="2"/>
      <c r="PED77" s="2"/>
      <c r="PEE77" s="2"/>
      <c r="PEF77" s="2"/>
      <c r="PEG77" s="2"/>
      <c r="PEH77" s="2"/>
      <c r="PEI77" s="2"/>
      <c r="PEJ77" s="2"/>
      <c r="PEK77" s="2"/>
      <c r="PEL77" s="2"/>
      <c r="PEM77" s="2"/>
      <c r="PEN77" s="2"/>
      <c r="PEO77" s="2"/>
      <c r="PEP77" s="2"/>
      <c r="PEQ77" s="2"/>
      <c r="PER77" s="2"/>
      <c r="PES77" s="2"/>
      <c r="PET77" s="2"/>
      <c r="PEU77" s="2"/>
      <c r="PEV77" s="2"/>
      <c r="PEW77" s="2"/>
      <c r="PEX77" s="2"/>
      <c r="PEY77" s="2"/>
      <c r="PEZ77" s="2"/>
      <c r="PFA77" s="2"/>
      <c r="PFB77" s="2"/>
      <c r="PFC77" s="2"/>
      <c r="PFD77" s="2"/>
      <c r="PFE77" s="2"/>
      <c r="PFF77" s="2"/>
      <c r="PFG77" s="2"/>
      <c r="PFH77" s="2"/>
      <c r="PFI77" s="2"/>
      <c r="PFJ77" s="2"/>
      <c r="PFK77" s="2"/>
      <c r="PFL77" s="2"/>
      <c r="PFM77" s="2"/>
      <c r="PFN77" s="2"/>
      <c r="PFO77" s="2"/>
      <c r="PFP77" s="2"/>
      <c r="PFQ77" s="2"/>
      <c r="PFR77" s="2"/>
      <c r="PFS77" s="2"/>
      <c r="PFT77" s="2"/>
      <c r="PFU77" s="2"/>
      <c r="PFV77" s="2"/>
      <c r="PFW77" s="2"/>
      <c r="PFX77" s="2"/>
      <c r="PFY77" s="2"/>
      <c r="PFZ77" s="2"/>
      <c r="PGA77" s="2"/>
      <c r="PGB77" s="2"/>
      <c r="PGC77" s="2"/>
      <c r="PGD77" s="2"/>
      <c r="PGE77" s="2"/>
      <c r="PGF77" s="2"/>
      <c r="PGG77" s="2"/>
      <c r="PGH77" s="2"/>
      <c r="PGI77" s="2"/>
      <c r="PGJ77" s="2"/>
      <c r="PGK77" s="2"/>
      <c r="PGL77" s="2"/>
      <c r="PGM77" s="2"/>
      <c r="PGN77" s="2"/>
      <c r="PGO77" s="2"/>
      <c r="PGP77" s="2"/>
      <c r="PGQ77" s="2"/>
      <c r="PGR77" s="2"/>
      <c r="PGS77" s="2"/>
      <c r="PGT77" s="2"/>
      <c r="PGU77" s="2"/>
      <c r="PGV77" s="2"/>
      <c r="PGW77" s="2"/>
      <c r="PGX77" s="2"/>
      <c r="PGY77" s="2"/>
      <c r="PGZ77" s="2"/>
      <c r="PHA77" s="2"/>
      <c r="PHB77" s="2"/>
      <c r="PHC77" s="2"/>
      <c r="PHD77" s="2"/>
      <c r="PHE77" s="2"/>
      <c r="PHF77" s="2"/>
      <c r="PHG77" s="2"/>
      <c r="PHH77" s="2"/>
      <c r="PHI77" s="2"/>
      <c r="PHJ77" s="2"/>
      <c r="PHK77" s="2"/>
      <c r="PHL77" s="2"/>
      <c r="PHM77" s="2"/>
      <c r="PHN77" s="2"/>
      <c r="PHO77" s="2"/>
      <c r="PHP77" s="2"/>
      <c r="PHQ77" s="2"/>
      <c r="PHR77" s="2"/>
      <c r="PHS77" s="2"/>
      <c r="PHT77" s="2"/>
      <c r="PHU77" s="2"/>
      <c r="PHV77" s="2"/>
      <c r="PHW77" s="2"/>
      <c r="PHX77" s="2"/>
      <c r="PHY77" s="2"/>
      <c r="PHZ77" s="2"/>
      <c r="PIA77" s="2"/>
      <c r="PIB77" s="2"/>
      <c r="PIC77" s="2"/>
      <c r="PID77" s="2"/>
      <c r="PIE77" s="2"/>
      <c r="PIF77" s="2"/>
      <c r="PIG77" s="2"/>
      <c r="PIH77" s="2"/>
      <c r="PII77" s="2"/>
      <c r="PIJ77" s="2"/>
      <c r="PIK77" s="2"/>
      <c r="PIL77" s="2"/>
      <c r="PIM77" s="2"/>
      <c r="PIN77" s="2"/>
      <c r="PIO77" s="2"/>
      <c r="PIP77" s="2"/>
      <c r="PIQ77" s="2"/>
      <c r="PIR77" s="2"/>
      <c r="PIS77" s="2"/>
      <c r="PIT77" s="2"/>
      <c r="PIU77" s="2"/>
      <c r="PIV77" s="2"/>
      <c r="PIW77" s="2"/>
      <c r="PIX77" s="2"/>
      <c r="PIY77" s="2"/>
      <c r="PIZ77" s="2"/>
      <c r="PJA77" s="2"/>
      <c r="PJB77" s="2"/>
      <c r="PJC77" s="2"/>
      <c r="PJD77" s="2"/>
      <c r="PJE77" s="2"/>
      <c r="PJF77" s="2"/>
      <c r="PJG77" s="2"/>
      <c r="PJH77" s="2"/>
      <c r="PJI77" s="2"/>
      <c r="PJJ77" s="2"/>
      <c r="PJK77" s="2"/>
      <c r="PJL77" s="2"/>
      <c r="PJM77" s="2"/>
      <c r="PJN77" s="2"/>
      <c r="PJO77" s="2"/>
      <c r="PJP77" s="2"/>
      <c r="PJQ77" s="2"/>
      <c r="PJR77" s="2"/>
      <c r="PJS77" s="2"/>
      <c r="PJT77" s="2"/>
      <c r="PJU77" s="2"/>
      <c r="PJV77" s="2"/>
      <c r="PJW77" s="2"/>
      <c r="PJX77" s="2"/>
      <c r="PJY77" s="2"/>
      <c r="PJZ77" s="2"/>
      <c r="PKA77" s="2"/>
      <c r="PKB77" s="2"/>
      <c r="PKC77" s="2"/>
      <c r="PKD77" s="2"/>
      <c r="PKE77" s="2"/>
      <c r="PKF77" s="2"/>
      <c r="PKG77" s="2"/>
      <c r="PKH77" s="2"/>
      <c r="PKI77" s="2"/>
      <c r="PKJ77" s="2"/>
      <c r="PKK77" s="2"/>
      <c r="PKL77" s="2"/>
      <c r="PKM77" s="2"/>
      <c r="PKN77" s="2"/>
      <c r="PKO77" s="2"/>
      <c r="PKP77" s="2"/>
      <c r="PKQ77" s="2"/>
      <c r="PKR77" s="2"/>
      <c r="PKS77" s="2"/>
      <c r="PKT77" s="2"/>
      <c r="PKU77" s="2"/>
      <c r="PKV77" s="2"/>
      <c r="PKW77" s="2"/>
      <c r="PKX77" s="2"/>
      <c r="PKY77" s="2"/>
      <c r="PKZ77" s="2"/>
      <c r="PLA77" s="2"/>
      <c r="PLB77" s="2"/>
      <c r="PLC77" s="2"/>
      <c r="PLD77" s="2"/>
      <c r="PLE77" s="2"/>
      <c r="PLF77" s="2"/>
      <c r="PLG77" s="2"/>
      <c r="PLH77" s="2"/>
      <c r="PLI77" s="2"/>
      <c r="PLJ77" s="2"/>
      <c r="PLK77" s="2"/>
      <c r="PLL77" s="2"/>
      <c r="PLM77" s="2"/>
      <c r="PLN77" s="2"/>
      <c r="PLO77" s="2"/>
      <c r="PLP77" s="2"/>
      <c r="PLQ77" s="2"/>
      <c r="PLR77" s="2"/>
      <c r="PLS77" s="2"/>
      <c r="PLT77" s="2"/>
      <c r="PLU77" s="2"/>
      <c r="PLV77" s="2"/>
      <c r="PLW77" s="2"/>
      <c r="PLX77" s="2"/>
      <c r="PLY77" s="2"/>
      <c r="PLZ77" s="2"/>
      <c r="PMA77" s="2"/>
      <c r="PMB77" s="2"/>
      <c r="PMC77" s="2"/>
      <c r="PMD77" s="2"/>
      <c r="PME77" s="2"/>
      <c r="PMF77" s="2"/>
      <c r="PMG77" s="2"/>
      <c r="PMH77" s="2"/>
      <c r="PMI77" s="2"/>
      <c r="PMJ77" s="2"/>
      <c r="PMK77" s="2"/>
      <c r="PML77" s="2"/>
      <c r="PMM77" s="2"/>
      <c r="PMN77" s="2"/>
      <c r="PMO77" s="2"/>
      <c r="PMP77" s="2"/>
      <c r="PMQ77" s="2"/>
      <c r="PMR77" s="2"/>
      <c r="PMS77" s="2"/>
      <c r="PMT77" s="2"/>
      <c r="PMU77" s="2"/>
      <c r="PMV77" s="2"/>
      <c r="PMW77" s="2"/>
      <c r="PMX77" s="2"/>
      <c r="PMY77" s="2"/>
      <c r="PMZ77" s="2"/>
      <c r="PNA77" s="2"/>
      <c r="PNB77" s="2"/>
      <c r="PNC77" s="2"/>
      <c r="PND77" s="2"/>
      <c r="PNE77" s="2"/>
      <c r="PNF77" s="2"/>
      <c r="PNG77" s="2"/>
      <c r="PNH77" s="2"/>
      <c r="PNI77" s="2"/>
      <c r="PNJ77" s="2"/>
      <c r="PNK77" s="2"/>
      <c r="PNL77" s="2"/>
      <c r="PNM77" s="2"/>
      <c r="PNN77" s="2"/>
      <c r="PNO77" s="2"/>
      <c r="PNP77" s="2"/>
      <c r="PNQ77" s="2"/>
      <c r="PNR77" s="2"/>
      <c r="PNS77" s="2"/>
      <c r="PNT77" s="2"/>
      <c r="PNU77" s="2"/>
      <c r="PNV77" s="2"/>
      <c r="PNW77" s="2"/>
      <c r="PNX77" s="2"/>
      <c r="PNY77" s="2"/>
      <c r="PNZ77" s="2"/>
      <c r="POA77" s="2"/>
      <c r="POB77" s="2"/>
      <c r="POC77" s="2"/>
      <c r="POD77" s="2"/>
      <c r="POE77" s="2"/>
      <c r="POF77" s="2"/>
      <c r="POG77" s="2"/>
      <c r="POH77" s="2"/>
      <c r="POI77" s="2"/>
      <c r="POJ77" s="2"/>
      <c r="POK77" s="2"/>
      <c r="POL77" s="2"/>
      <c r="POM77" s="2"/>
      <c r="PON77" s="2"/>
      <c r="POO77" s="2"/>
      <c r="POP77" s="2"/>
      <c r="POQ77" s="2"/>
      <c r="POR77" s="2"/>
      <c r="POS77" s="2"/>
      <c r="POT77" s="2"/>
      <c r="POU77" s="2"/>
      <c r="POV77" s="2"/>
      <c r="POW77" s="2"/>
      <c r="POX77" s="2"/>
      <c r="POY77" s="2"/>
      <c r="POZ77" s="2"/>
      <c r="PPA77" s="2"/>
      <c r="PPB77" s="2"/>
      <c r="PPC77" s="2"/>
      <c r="PPD77" s="2"/>
      <c r="PPE77" s="2"/>
      <c r="PPF77" s="2"/>
      <c r="PPG77" s="2"/>
      <c r="PPH77" s="2"/>
      <c r="PPI77" s="2"/>
      <c r="PPJ77" s="2"/>
      <c r="PPK77" s="2"/>
      <c r="PPL77" s="2"/>
      <c r="PPM77" s="2"/>
      <c r="PPN77" s="2"/>
      <c r="PPO77" s="2"/>
      <c r="PPP77" s="2"/>
      <c r="PPQ77" s="2"/>
      <c r="PPR77" s="2"/>
      <c r="PPS77" s="2"/>
      <c r="PPT77" s="2"/>
      <c r="PPU77" s="2"/>
      <c r="PPV77" s="2"/>
      <c r="PPW77" s="2"/>
      <c r="PPX77" s="2"/>
      <c r="PPY77" s="2"/>
      <c r="PPZ77" s="2"/>
      <c r="PQA77" s="2"/>
      <c r="PQB77" s="2"/>
      <c r="PQC77" s="2"/>
      <c r="PQD77" s="2"/>
      <c r="PQE77" s="2"/>
      <c r="PQF77" s="2"/>
      <c r="PQG77" s="2"/>
      <c r="PQH77" s="2"/>
      <c r="PQI77" s="2"/>
      <c r="PQJ77" s="2"/>
      <c r="PQK77" s="2"/>
      <c r="PQL77" s="2"/>
      <c r="PQM77" s="2"/>
      <c r="PQN77" s="2"/>
      <c r="PQO77" s="2"/>
      <c r="PQP77" s="2"/>
      <c r="PQQ77" s="2"/>
      <c r="PQR77" s="2"/>
      <c r="PQS77" s="2"/>
      <c r="PQT77" s="2"/>
      <c r="PQU77" s="2"/>
      <c r="PQV77" s="2"/>
      <c r="PQW77" s="2"/>
      <c r="PQX77" s="2"/>
      <c r="PQY77" s="2"/>
      <c r="PQZ77" s="2"/>
      <c r="PRA77" s="2"/>
      <c r="PRB77" s="2"/>
      <c r="PRC77" s="2"/>
      <c r="PRD77" s="2"/>
      <c r="PRE77" s="2"/>
      <c r="PRF77" s="2"/>
      <c r="PRG77" s="2"/>
      <c r="PRH77" s="2"/>
      <c r="PRI77" s="2"/>
      <c r="PRJ77" s="2"/>
      <c r="PRK77" s="2"/>
      <c r="PRL77" s="2"/>
      <c r="PRM77" s="2"/>
      <c r="PRN77" s="2"/>
      <c r="PRO77" s="2"/>
      <c r="PRP77" s="2"/>
      <c r="PRQ77" s="2"/>
      <c r="PRR77" s="2"/>
      <c r="PRS77" s="2"/>
      <c r="PRT77" s="2"/>
      <c r="PRU77" s="2"/>
      <c r="PRV77" s="2"/>
      <c r="PRW77" s="2"/>
      <c r="PRX77" s="2"/>
      <c r="PRY77" s="2"/>
      <c r="PRZ77" s="2"/>
      <c r="PSA77" s="2"/>
      <c r="PSB77" s="2"/>
      <c r="PSC77" s="2"/>
      <c r="PSD77" s="2"/>
      <c r="PSE77" s="2"/>
      <c r="PSF77" s="2"/>
      <c r="PSG77" s="2"/>
      <c r="PSH77" s="2"/>
      <c r="PSI77" s="2"/>
      <c r="PSJ77" s="2"/>
      <c r="PSK77" s="2"/>
      <c r="PSL77" s="2"/>
      <c r="PSM77" s="2"/>
      <c r="PSN77" s="2"/>
      <c r="PSO77" s="2"/>
      <c r="PSP77" s="2"/>
      <c r="PSQ77" s="2"/>
      <c r="PSR77" s="2"/>
      <c r="PSS77" s="2"/>
      <c r="PST77" s="2"/>
      <c r="PSU77" s="2"/>
      <c r="PSV77" s="2"/>
      <c r="PSW77" s="2"/>
      <c r="PSX77" s="2"/>
      <c r="PSY77" s="2"/>
      <c r="PSZ77" s="2"/>
      <c r="PTA77" s="2"/>
      <c r="PTB77" s="2"/>
      <c r="PTC77" s="2"/>
      <c r="PTD77" s="2"/>
      <c r="PTE77" s="2"/>
      <c r="PTF77" s="2"/>
      <c r="PTG77" s="2"/>
      <c r="PTH77" s="2"/>
      <c r="PTI77" s="2"/>
      <c r="PTJ77" s="2"/>
      <c r="PTK77" s="2"/>
      <c r="PTL77" s="2"/>
      <c r="PTM77" s="2"/>
      <c r="PTN77" s="2"/>
      <c r="PTO77" s="2"/>
      <c r="PTP77" s="2"/>
      <c r="PTQ77" s="2"/>
      <c r="PTR77" s="2"/>
      <c r="PTS77" s="2"/>
      <c r="PTT77" s="2"/>
      <c r="PTU77" s="2"/>
      <c r="PTV77" s="2"/>
      <c r="PTW77" s="2"/>
      <c r="PTX77" s="2"/>
      <c r="PTY77" s="2"/>
      <c r="PTZ77" s="2"/>
      <c r="PUA77" s="2"/>
      <c r="PUB77" s="2"/>
      <c r="PUC77" s="2"/>
      <c r="PUD77" s="2"/>
      <c r="PUE77" s="2"/>
      <c r="PUF77" s="2"/>
      <c r="PUG77" s="2"/>
      <c r="PUH77" s="2"/>
      <c r="PUI77" s="2"/>
      <c r="PUJ77" s="2"/>
      <c r="PUK77" s="2"/>
      <c r="PUL77" s="2"/>
      <c r="PUM77" s="2"/>
      <c r="PUN77" s="2"/>
      <c r="PUO77" s="2"/>
      <c r="PUP77" s="2"/>
      <c r="PUQ77" s="2"/>
      <c r="PUR77" s="2"/>
      <c r="PUS77" s="2"/>
      <c r="PUT77" s="2"/>
      <c r="PUU77" s="2"/>
      <c r="PUV77" s="2"/>
      <c r="PUW77" s="2"/>
      <c r="PUX77" s="2"/>
      <c r="PUY77" s="2"/>
      <c r="PUZ77" s="2"/>
      <c r="PVA77" s="2"/>
      <c r="PVB77" s="2"/>
      <c r="PVC77" s="2"/>
      <c r="PVD77" s="2"/>
      <c r="PVE77" s="2"/>
      <c r="PVF77" s="2"/>
      <c r="PVG77" s="2"/>
      <c r="PVH77" s="2"/>
      <c r="PVI77" s="2"/>
      <c r="PVJ77" s="2"/>
      <c r="PVK77" s="2"/>
      <c r="PVL77" s="2"/>
      <c r="PVM77" s="2"/>
      <c r="PVN77" s="2"/>
      <c r="PVO77" s="2"/>
      <c r="PVP77" s="2"/>
      <c r="PVQ77" s="2"/>
      <c r="PVR77" s="2"/>
      <c r="PVS77" s="2"/>
      <c r="PVT77" s="2"/>
      <c r="PVU77" s="2"/>
      <c r="PVV77" s="2"/>
      <c r="PVW77" s="2"/>
      <c r="PVX77" s="2"/>
      <c r="PVY77" s="2"/>
      <c r="PVZ77" s="2"/>
      <c r="PWA77" s="2"/>
      <c r="PWB77" s="2"/>
      <c r="PWC77" s="2"/>
      <c r="PWD77" s="2"/>
      <c r="PWE77" s="2"/>
      <c r="PWF77" s="2"/>
      <c r="PWG77" s="2"/>
      <c r="PWH77" s="2"/>
      <c r="PWI77" s="2"/>
      <c r="PWJ77" s="2"/>
      <c r="PWK77" s="2"/>
      <c r="PWL77" s="2"/>
      <c r="PWM77" s="2"/>
      <c r="PWN77" s="2"/>
      <c r="PWO77" s="2"/>
      <c r="PWP77" s="2"/>
      <c r="PWQ77" s="2"/>
      <c r="PWR77" s="2"/>
      <c r="PWS77" s="2"/>
      <c r="PWT77" s="2"/>
      <c r="PWU77" s="2"/>
      <c r="PWV77" s="2"/>
      <c r="PWW77" s="2"/>
      <c r="PWX77" s="2"/>
      <c r="PWY77" s="2"/>
      <c r="PWZ77" s="2"/>
      <c r="PXA77" s="2"/>
      <c r="PXB77" s="2"/>
      <c r="PXC77" s="2"/>
      <c r="PXD77" s="2"/>
      <c r="PXE77" s="2"/>
      <c r="PXF77" s="2"/>
      <c r="PXG77" s="2"/>
      <c r="PXH77" s="2"/>
      <c r="PXI77" s="2"/>
      <c r="PXJ77" s="2"/>
      <c r="PXK77" s="2"/>
      <c r="PXL77" s="2"/>
      <c r="PXM77" s="2"/>
      <c r="PXN77" s="2"/>
      <c r="PXO77" s="2"/>
      <c r="PXP77" s="2"/>
      <c r="PXQ77" s="2"/>
      <c r="PXR77" s="2"/>
      <c r="PXS77" s="2"/>
      <c r="PXT77" s="2"/>
      <c r="PXU77" s="2"/>
      <c r="PXV77" s="2"/>
      <c r="PXW77" s="2"/>
      <c r="PXX77" s="2"/>
      <c r="PXY77" s="2"/>
      <c r="PXZ77" s="2"/>
      <c r="PYA77" s="2"/>
      <c r="PYB77" s="2"/>
      <c r="PYC77" s="2"/>
      <c r="PYD77" s="2"/>
      <c r="PYE77" s="2"/>
      <c r="PYF77" s="2"/>
      <c r="PYG77" s="2"/>
      <c r="PYH77" s="2"/>
      <c r="PYI77" s="2"/>
      <c r="PYJ77" s="2"/>
      <c r="PYK77" s="2"/>
      <c r="PYL77" s="2"/>
      <c r="PYM77" s="2"/>
      <c r="PYN77" s="2"/>
      <c r="PYO77" s="2"/>
      <c r="PYP77" s="2"/>
      <c r="PYQ77" s="2"/>
      <c r="PYR77" s="2"/>
      <c r="PYS77" s="2"/>
      <c r="PYT77" s="2"/>
      <c r="PYU77" s="2"/>
      <c r="PYV77" s="2"/>
      <c r="PYW77" s="2"/>
      <c r="PYX77" s="2"/>
      <c r="PYY77" s="2"/>
      <c r="PYZ77" s="2"/>
      <c r="PZA77" s="2"/>
      <c r="PZB77" s="2"/>
      <c r="PZC77" s="2"/>
      <c r="PZD77" s="2"/>
      <c r="PZE77" s="2"/>
      <c r="PZF77" s="2"/>
      <c r="PZG77" s="2"/>
      <c r="PZH77" s="2"/>
      <c r="PZI77" s="2"/>
      <c r="PZJ77" s="2"/>
      <c r="PZK77" s="2"/>
      <c r="PZL77" s="2"/>
      <c r="PZM77" s="2"/>
      <c r="PZN77" s="2"/>
      <c r="PZO77" s="2"/>
      <c r="PZP77" s="2"/>
      <c r="PZQ77" s="2"/>
      <c r="PZR77" s="2"/>
      <c r="PZS77" s="2"/>
      <c r="PZT77" s="2"/>
      <c r="PZU77" s="2"/>
      <c r="PZV77" s="2"/>
      <c r="PZW77" s="2"/>
      <c r="PZX77" s="2"/>
      <c r="PZY77" s="2"/>
      <c r="PZZ77" s="2"/>
      <c r="QAA77" s="2"/>
      <c r="QAB77" s="2"/>
      <c r="QAC77" s="2"/>
      <c r="QAD77" s="2"/>
      <c r="QAE77" s="2"/>
      <c r="QAF77" s="2"/>
      <c r="QAG77" s="2"/>
      <c r="QAH77" s="2"/>
      <c r="QAI77" s="2"/>
      <c r="QAJ77" s="2"/>
      <c r="QAK77" s="2"/>
      <c r="QAL77" s="2"/>
      <c r="QAM77" s="2"/>
      <c r="QAN77" s="2"/>
      <c r="QAO77" s="2"/>
      <c r="QAP77" s="2"/>
      <c r="QAQ77" s="2"/>
      <c r="QAR77" s="2"/>
      <c r="QAS77" s="2"/>
      <c r="QAT77" s="2"/>
      <c r="QAU77" s="2"/>
      <c r="QAV77" s="2"/>
      <c r="QAW77" s="2"/>
      <c r="QAX77" s="2"/>
      <c r="QAY77" s="2"/>
      <c r="QAZ77" s="2"/>
      <c r="QBA77" s="2"/>
      <c r="QBB77" s="2"/>
      <c r="QBC77" s="2"/>
      <c r="QBD77" s="2"/>
      <c r="QBE77" s="2"/>
      <c r="QBF77" s="2"/>
      <c r="QBG77" s="2"/>
      <c r="QBH77" s="2"/>
      <c r="QBI77" s="2"/>
      <c r="QBJ77" s="2"/>
      <c r="QBK77" s="2"/>
      <c r="QBL77" s="2"/>
      <c r="QBM77" s="2"/>
      <c r="QBN77" s="2"/>
      <c r="QBO77" s="2"/>
      <c r="QBP77" s="2"/>
      <c r="QBQ77" s="2"/>
      <c r="QBR77" s="2"/>
      <c r="QBS77" s="2"/>
      <c r="QBT77" s="2"/>
      <c r="QBU77" s="2"/>
      <c r="QBV77" s="2"/>
      <c r="QBW77" s="2"/>
      <c r="QBX77" s="2"/>
      <c r="QBY77" s="2"/>
      <c r="QBZ77" s="2"/>
      <c r="QCA77" s="2"/>
      <c r="QCB77" s="2"/>
      <c r="QCC77" s="2"/>
      <c r="QCD77" s="2"/>
      <c r="QCE77" s="2"/>
      <c r="QCF77" s="2"/>
      <c r="QCG77" s="2"/>
      <c r="QCH77" s="2"/>
      <c r="QCI77" s="2"/>
      <c r="QCJ77" s="2"/>
      <c r="QCK77" s="2"/>
      <c r="QCL77" s="2"/>
      <c r="QCM77" s="2"/>
      <c r="QCN77" s="2"/>
      <c r="QCO77" s="2"/>
      <c r="QCP77" s="2"/>
      <c r="QCQ77" s="2"/>
      <c r="QCR77" s="2"/>
      <c r="QCS77" s="2"/>
      <c r="QCT77" s="2"/>
      <c r="QCU77" s="2"/>
      <c r="QCV77" s="2"/>
      <c r="QCW77" s="2"/>
      <c r="QCX77" s="2"/>
      <c r="QCY77" s="2"/>
      <c r="QCZ77" s="2"/>
      <c r="QDA77" s="2"/>
      <c r="QDB77" s="2"/>
      <c r="QDC77" s="2"/>
      <c r="QDD77" s="2"/>
      <c r="QDE77" s="2"/>
      <c r="QDF77" s="2"/>
      <c r="QDG77" s="2"/>
      <c r="QDH77" s="2"/>
      <c r="QDI77" s="2"/>
      <c r="QDJ77" s="2"/>
      <c r="QDK77" s="2"/>
      <c r="QDL77" s="2"/>
      <c r="QDM77" s="2"/>
      <c r="QDN77" s="2"/>
      <c r="QDO77" s="2"/>
      <c r="QDP77" s="2"/>
      <c r="QDQ77" s="2"/>
      <c r="QDR77" s="2"/>
      <c r="QDS77" s="2"/>
      <c r="QDT77" s="2"/>
      <c r="QDU77" s="2"/>
      <c r="QDV77" s="2"/>
      <c r="QDW77" s="2"/>
      <c r="QDX77" s="2"/>
      <c r="QDY77" s="2"/>
      <c r="QDZ77" s="2"/>
      <c r="QEA77" s="2"/>
      <c r="QEB77" s="2"/>
      <c r="QEC77" s="2"/>
      <c r="QED77" s="2"/>
      <c r="QEE77" s="2"/>
      <c r="QEF77" s="2"/>
      <c r="QEG77" s="2"/>
      <c r="QEH77" s="2"/>
      <c r="QEI77" s="2"/>
      <c r="QEJ77" s="2"/>
      <c r="QEK77" s="2"/>
      <c r="QEL77" s="2"/>
      <c r="QEM77" s="2"/>
      <c r="QEN77" s="2"/>
      <c r="QEO77" s="2"/>
      <c r="QEP77" s="2"/>
      <c r="QEQ77" s="2"/>
      <c r="QER77" s="2"/>
      <c r="QES77" s="2"/>
      <c r="QET77" s="2"/>
      <c r="QEU77" s="2"/>
      <c r="QEV77" s="2"/>
      <c r="QEW77" s="2"/>
      <c r="QEX77" s="2"/>
      <c r="QEY77" s="2"/>
      <c r="QEZ77" s="2"/>
      <c r="QFA77" s="2"/>
      <c r="QFB77" s="2"/>
      <c r="QFC77" s="2"/>
      <c r="QFD77" s="2"/>
      <c r="QFE77" s="2"/>
      <c r="QFF77" s="2"/>
      <c r="QFG77" s="2"/>
      <c r="QFH77" s="2"/>
      <c r="QFI77" s="2"/>
      <c r="QFJ77" s="2"/>
      <c r="QFK77" s="2"/>
      <c r="QFL77" s="2"/>
      <c r="QFM77" s="2"/>
      <c r="QFN77" s="2"/>
      <c r="QFO77" s="2"/>
      <c r="QFP77" s="2"/>
      <c r="QFQ77" s="2"/>
      <c r="QFR77" s="2"/>
      <c r="QFS77" s="2"/>
      <c r="QFT77" s="2"/>
      <c r="QFU77" s="2"/>
      <c r="QFV77" s="2"/>
      <c r="QFW77" s="2"/>
      <c r="QFX77" s="2"/>
      <c r="QFY77" s="2"/>
      <c r="QFZ77" s="2"/>
      <c r="QGA77" s="2"/>
      <c r="QGB77" s="2"/>
      <c r="QGC77" s="2"/>
      <c r="QGD77" s="2"/>
      <c r="QGE77" s="2"/>
      <c r="QGF77" s="2"/>
      <c r="QGG77" s="2"/>
      <c r="QGH77" s="2"/>
      <c r="QGI77" s="2"/>
      <c r="QGJ77" s="2"/>
      <c r="QGK77" s="2"/>
      <c r="QGL77" s="2"/>
      <c r="QGM77" s="2"/>
      <c r="QGN77" s="2"/>
      <c r="QGO77" s="2"/>
      <c r="QGP77" s="2"/>
      <c r="QGQ77" s="2"/>
      <c r="QGR77" s="2"/>
      <c r="QGS77" s="2"/>
      <c r="QGT77" s="2"/>
      <c r="QGU77" s="2"/>
      <c r="QGV77" s="2"/>
      <c r="QGW77" s="2"/>
      <c r="QGX77" s="2"/>
      <c r="QGY77" s="2"/>
      <c r="QGZ77" s="2"/>
      <c r="QHA77" s="2"/>
      <c r="QHB77" s="2"/>
      <c r="QHC77" s="2"/>
      <c r="QHD77" s="2"/>
      <c r="QHE77" s="2"/>
      <c r="QHF77" s="2"/>
      <c r="QHG77" s="2"/>
      <c r="QHH77" s="2"/>
      <c r="QHI77" s="2"/>
      <c r="QHJ77" s="2"/>
      <c r="QHK77" s="2"/>
      <c r="QHL77" s="2"/>
      <c r="QHM77" s="2"/>
      <c r="QHN77" s="2"/>
      <c r="QHO77" s="2"/>
      <c r="QHP77" s="2"/>
      <c r="QHQ77" s="2"/>
      <c r="QHR77" s="2"/>
      <c r="QHS77" s="2"/>
      <c r="QHT77" s="2"/>
      <c r="QHU77" s="2"/>
      <c r="QHV77" s="2"/>
      <c r="QHW77" s="2"/>
      <c r="QHX77" s="2"/>
      <c r="QHY77" s="2"/>
      <c r="QHZ77" s="2"/>
      <c r="QIA77" s="2"/>
      <c r="QIB77" s="2"/>
      <c r="QIC77" s="2"/>
      <c r="QID77" s="2"/>
      <c r="QIE77" s="2"/>
      <c r="QIF77" s="2"/>
      <c r="QIG77" s="2"/>
      <c r="QIH77" s="2"/>
      <c r="QII77" s="2"/>
      <c r="QIJ77" s="2"/>
      <c r="QIK77" s="2"/>
      <c r="QIL77" s="2"/>
      <c r="QIM77" s="2"/>
      <c r="QIN77" s="2"/>
      <c r="QIO77" s="2"/>
      <c r="QIP77" s="2"/>
      <c r="QIQ77" s="2"/>
      <c r="QIR77" s="2"/>
      <c r="QIS77" s="2"/>
      <c r="QIT77" s="2"/>
      <c r="QIU77" s="2"/>
      <c r="QIV77" s="2"/>
      <c r="QIW77" s="2"/>
      <c r="QIX77" s="2"/>
      <c r="QIY77" s="2"/>
      <c r="QIZ77" s="2"/>
      <c r="QJA77" s="2"/>
      <c r="QJB77" s="2"/>
      <c r="QJC77" s="2"/>
      <c r="QJD77" s="2"/>
      <c r="QJE77" s="2"/>
      <c r="QJF77" s="2"/>
      <c r="QJG77" s="2"/>
      <c r="QJH77" s="2"/>
      <c r="QJI77" s="2"/>
      <c r="QJJ77" s="2"/>
      <c r="QJK77" s="2"/>
      <c r="QJL77" s="2"/>
      <c r="QJM77" s="2"/>
      <c r="QJN77" s="2"/>
      <c r="QJO77" s="2"/>
      <c r="QJP77" s="2"/>
      <c r="QJQ77" s="2"/>
      <c r="QJR77" s="2"/>
      <c r="QJS77" s="2"/>
      <c r="QJT77" s="2"/>
      <c r="QJU77" s="2"/>
      <c r="QJV77" s="2"/>
      <c r="QJW77" s="2"/>
      <c r="QJX77" s="2"/>
      <c r="QJY77" s="2"/>
      <c r="QJZ77" s="2"/>
      <c r="QKA77" s="2"/>
      <c r="QKB77" s="2"/>
      <c r="QKC77" s="2"/>
      <c r="QKD77" s="2"/>
      <c r="QKE77" s="2"/>
      <c r="QKF77" s="2"/>
      <c r="QKG77" s="2"/>
      <c r="QKH77" s="2"/>
      <c r="QKI77" s="2"/>
      <c r="QKJ77" s="2"/>
      <c r="QKK77" s="2"/>
      <c r="QKL77" s="2"/>
      <c r="QKM77" s="2"/>
      <c r="QKN77" s="2"/>
      <c r="QKO77" s="2"/>
      <c r="QKP77" s="2"/>
      <c r="QKQ77" s="2"/>
      <c r="QKR77" s="2"/>
      <c r="QKS77" s="2"/>
      <c r="QKT77" s="2"/>
      <c r="QKU77" s="2"/>
      <c r="QKV77" s="2"/>
      <c r="QKW77" s="2"/>
      <c r="QKX77" s="2"/>
      <c r="QKY77" s="2"/>
      <c r="QKZ77" s="2"/>
      <c r="QLA77" s="2"/>
      <c r="QLB77" s="2"/>
      <c r="QLC77" s="2"/>
      <c r="QLD77" s="2"/>
      <c r="QLE77" s="2"/>
      <c r="QLF77" s="2"/>
      <c r="QLG77" s="2"/>
      <c r="QLH77" s="2"/>
      <c r="QLI77" s="2"/>
      <c r="QLJ77" s="2"/>
      <c r="QLK77" s="2"/>
      <c r="QLL77" s="2"/>
      <c r="QLM77" s="2"/>
      <c r="QLN77" s="2"/>
      <c r="QLO77" s="2"/>
      <c r="QLP77" s="2"/>
      <c r="QLQ77" s="2"/>
      <c r="QLR77" s="2"/>
      <c r="QLS77" s="2"/>
      <c r="QLT77" s="2"/>
      <c r="QLU77" s="2"/>
      <c r="QLV77" s="2"/>
      <c r="QLW77" s="2"/>
      <c r="QLX77" s="2"/>
      <c r="QLY77" s="2"/>
      <c r="QLZ77" s="2"/>
      <c r="QMA77" s="2"/>
      <c r="QMB77" s="2"/>
      <c r="QMC77" s="2"/>
      <c r="QMD77" s="2"/>
      <c r="QME77" s="2"/>
      <c r="QMF77" s="2"/>
      <c r="QMG77" s="2"/>
      <c r="QMH77" s="2"/>
      <c r="QMI77" s="2"/>
      <c r="QMJ77" s="2"/>
      <c r="QMK77" s="2"/>
      <c r="QML77" s="2"/>
      <c r="QMM77" s="2"/>
      <c r="QMN77" s="2"/>
      <c r="QMO77" s="2"/>
      <c r="QMP77" s="2"/>
      <c r="QMQ77" s="2"/>
      <c r="QMR77" s="2"/>
      <c r="QMS77" s="2"/>
      <c r="QMT77" s="2"/>
      <c r="QMU77" s="2"/>
      <c r="QMV77" s="2"/>
      <c r="QMW77" s="2"/>
      <c r="QMX77" s="2"/>
      <c r="QMY77" s="2"/>
      <c r="QMZ77" s="2"/>
      <c r="QNA77" s="2"/>
      <c r="QNB77" s="2"/>
      <c r="QNC77" s="2"/>
      <c r="QND77" s="2"/>
      <c r="QNE77" s="2"/>
      <c r="QNF77" s="2"/>
      <c r="QNG77" s="2"/>
      <c r="QNH77" s="2"/>
      <c r="QNI77" s="2"/>
      <c r="QNJ77" s="2"/>
      <c r="QNK77" s="2"/>
      <c r="QNL77" s="2"/>
      <c r="QNM77" s="2"/>
      <c r="QNN77" s="2"/>
      <c r="QNO77" s="2"/>
      <c r="QNP77" s="2"/>
      <c r="QNQ77" s="2"/>
      <c r="QNR77" s="2"/>
      <c r="QNS77" s="2"/>
      <c r="QNT77" s="2"/>
      <c r="QNU77" s="2"/>
      <c r="QNV77" s="2"/>
      <c r="QNW77" s="2"/>
      <c r="QNX77" s="2"/>
      <c r="QNY77" s="2"/>
      <c r="QNZ77" s="2"/>
      <c r="QOA77" s="2"/>
      <c r="QOB77" s="2"/>
      <c r="QOC77" s="2"/>
      <c r="QOD77" s="2"/>
      <c r="QOE77" s="2"/>
      <c r="QOF77" s="2"/>
      <c r="QOG77" s="2"/>
      <c r="QOH77" s="2"/>
      <c r="QOI77" s="2"/>
      <c r="QOJ77" s="2"/>
      <c r="QOK77" s="2"/>
      <c r="QOL77" s="2"/>
      <c r="QOM77" s="2"/>
      <c r="QON77" s="2"/>
      <c r="QOO77" s="2"/>
      <c r="QOP77" s="2"/>
      <c r="QOQ77" s="2"/>
      <c r="QOR77" s="2"/>
      <c r="QOS77" s="2"/>
      <c r="QOT77" s="2"/>
      <c r="QOU77" s="2"/>
      <c r="QOV77" s="2"/>
      <c r="QOW77" s="2"/>
      <c r="QOX77" s="2"/>
      <c r="QOY77" s="2"/>
      <c r="QOZ77" s="2"/>
      <c r="QPA77" s="2"/>
      <c r="QPB77" s="2"/>
      <c r="QPC77" s="2"/>
      <c r="QPD77" s="2"/>
      <c r="QPE77" s="2"/>
      <c r="QPF77" s="2"/>
      <c r="QPG77" s="2"/>
      <c r="QPH77" s="2"/>
      <c r="QPI77" s="2"/>
      <c r="QPJ77" s="2"/>
      <c r="QPK77" s="2"/>
      <c r="QPL77" s="2"/>
      <c r="QPM77" s="2"/>
      <c r="QPN77" s="2"/>
      <c r="QPO77" s="2"/>
      <c r="QPP77" s="2"/>
      <c r="QPQ77" s="2"/>
      <c r="QPR77" s="2"/>
      <c r="QPS77" s="2"/>
      <c r="QPT77" s="2"/>
      <c r="QPU77" s="2"/>
      <c r="QPV77" s="2"/>
      <c r="QPW77" s="2"/>
      <c r="QPX77" s="2"/>
      <c r="QPY77" s="2"/>
      <c r="QPZ77" s="2"/>
      <c r="QQA77" s="2"/>
      <c r="QQB77" s="2"/>
      <c r="QQC77" s="2"/>
      <c r="QQD77" s="2"/>
      <c r="QQE77" s="2"/>
      <c r="QQF77" s="2"/>
      <c r="QQG77" s="2"/>
      <c r="QQH77" s="2"/>
      <c r="QQI77" s="2"/>
      <c r="QQJ77" s="2"/>
      <c r="QQK77" s="2"/>
      <c r="QQL77" s="2"/>
      <c r="QQM77" s="2"/>
      <c r="QQN77" s="2"/>
      <c r="QQO77" s="2"/>
      <c r="QQP77" s="2"/>
      <c r="QQQ77" s="2"/>
      <c r="QQR77" s="2"/>
      <c r="QQS77" s="2"/>
      <c r="QQT77" s="2"/>
      <c r="QQU77" s="2"/>
      <c r="QQV77" s="2"/>
      <c r="QQW77" s="2"/>
      <c r="QQX77" s="2"/>
      <c r="QQY77" s="2"/>
      <c r="QQZ77" s="2"/>
      <c r="QRA77" s="2"/>
      <c r="QRB77" s="2"/>
      <c r="QRC77" s="2"/>
      <c r="QRD77" s="2"/>
      <c r="QRE77" s="2"/>
      <c r="QRF77" s="2"/>
      <c r="QRG77" s="2"/>
      <c r="QRH77" s="2"/>
      <c r="QRI77" s="2"/>
      <c r="QRJ77" s="2"/>
      <c r="QRK77" s="2"/>
      <c r="QRL77" s="2"/>
      <c r="QRM77" s="2"/>
      <c r="QRN77" s="2"/>
      <c r="QRO77" s="2"/>
      <c r="QRP77" s="2"/>
      <c r="QRQ77" s="2"/>
      <c r="QRR77" s="2"/>
      <c r="QRS77" s="2"/>
      <c r="QRT77" s="2"/>
      <c r="QRU77" s="2"/>
      <c r="QRV77" s="2"/>
      <c r="QRW77" s="2"/>
      <c r="QRX77" s="2"/>
      <c r="QRY77" s="2"/>
      <c r="QRZ77" s="2"/>
      <c r="QSA77" s="2"/>
      <c r="QSB77" s="2"/>
      <c r="QSC77" s="2"/>
      <c r="QSD77" s="2"/>
      <c r="QSE77" s="2"/>
      <c r="QSF77" s="2"/>
      <c r="QSG77" s="2"/>
      <c r="QSH77" s="2"/>
      <c r="QSI77" s="2"/>
      <c r="QSJ77" s="2"/>
      <c r="QSK77" s="2"/>
      <c r="QSL77" s="2"/>
      <c r="QSM77" s="2"/>
      <c r="QSN77" s="2"/>
      <c r="QSO77" s="2"/>
      <c r="QSP77" s="2"/>
      <c r="QSQ77" s="2"/>
      <c r="QSR77" s="2"/>
      <c r="QSS77" s="2"/>
      <c r="QST77" s="2"/>
      <c r="QSU77" s="2"/>
      <c r="QSV77" s="2"/>
      <c r="QSW77" s="2"/>
      <c r="QSX77" s="2"/>
      <c r="QSY77" s="2"/>
      <c r="QSZ77" s="2"/>
      <c r="QTA77" s="2"/>
      <c r="QTB77" s="2"/>
      <c r="QTC77" s="2"/>
      <c r="QTD77" s="2"/>
      <c r="QTE77" s="2"/>
      <c r="QTF77" s="2"/>
      <c r="QTG77" s="2"/>
      <c r="QTH77" s="2"/>
      <c r="QTI77" s="2"/>
      <c r="QTJ77" s="2"/>
      <c r="QTK77" s="2"/>
      <c r="QTL77" s="2"/>
      <c r="QTM77" s="2"/>
      <c r="QTN77" s="2"/>
      <c r="QTO77" s="2"/>
      <c r="QTP77" s="2"/>
      <c r="QTQ77" s="2"/>
      <c r="QTR77" s="2"/>
      <c r="QTS77" s="2"/>
      <c r="QTT77" s="2"/>
      <c r="QTU77" s="2"/>
      <c r="QTV77" s="2"/>
      <c r="QTW77" s="2"/>
      <c r="QTX77" s="2"/>
      <c r="QTY77" s="2"/>
      <c r="QTZ77" s="2"/>
      <c r="QUA77" s="2"/>
      <c r="QUB77" s="2"/>
      <c r="QUC77" s="2"/>
      <c r="QUD77" s="2"/>
      <c r="QUE77" s="2"/>
      <c r="QUF77" s="2"/>
      <c r="QUG77" s="2"/>
      <c r="QUH77" s="2"/>
      <c r="QUI77" s="2"/>
      <c r="QUJ77" s="2"/>
      <c r="QUK77" s="2"/>
      <c r="QUL77" s="2"/>
      <c r="QUM77" s="2"/>
      <c r="QUN77" s="2"/>
      <c r="QUO77" s="2"/>
      <c r="QUP77" s="2"/>
      <c r="QUQ77" s="2"/>
      <c r="QUR77" s="2"/>
      <c r="QUS77" s="2"/>
      <c r="QUT77" s="2"/>
      <c r="QUU77" s="2"/>
      <c r="QUV77" s="2"/>
      <c r="QUW77" s="2"/>
      <c r="QUX77" s="2"/>
      <c r="QUY77" s="2"/>
      <c r="QUZ77" s="2"/>
      <c r="QVA77" s="2"/>
      <c r="QVB77" s="2"/>
      <c r="QVC77" s="2"/>
      <c r="QVD77" s="2"/>
      <c r="QVE77" s="2"/>
      <c r="QVF77" s="2"/>
      <c r="QVG77" s="2"/>
      <c r="QVH77" s="2"/>
      <c r="QVI77" s="2"/>
      <c r="QVJ77" s="2"/>
      <c r="QVK77" s="2"/>
      <c r="QVL77" s="2"/>
      <c r="QVM77" s="2"/>
      <c r="QVN77" s="2"/>
      <c r="QVO77" s="2"/>
      <c r="QVP77" s="2"/>
      <c r="QVQ77" s="2"/>
      <c r="QVR77" s="2"/>
      <c r="QVS77" s="2"/>
      <c r="QVT77" s="2"/>
      <c r="QVU77" s="2"/>
      <c r="QVV77" s="2"/>
      <c r="QVW77" s="2"/>
      <c r="QVX77" s="2"/>
      <c r="QVY77" s="2"/>
      <c r="QVZ77" s="2"/>
      <c r="QWA77" s="2"/>
      <c r="QWB77" s="2"/>
      <c r="QWC77" s="2"/>
      <c r="QWD77" s="2"/>
      <c r="QWE77" s="2"/>
      <c r="QWF77" s="2"/>
      <c r="QWG77" s="2"/>
      <c r="QWH77" s="2"/>
      <c r="QWI77" s="2"/>
      <c r="QWJ77" s="2"/>
      <c r="QWK77" s="2"/>
      <c r="QWL77" s="2"/>
      <c r="QWM77" s="2"/>
      <c r="QWN77" s="2"/>
      <c r="QWO77" s="2"/>
      <c r="QWP77" s="2"/>
      <c r="QWQ77" s="2"/>
      <c r="QWR77" s="2"/>
      <c r="QWS77" s="2"/>
      <c r="QWT77" s="2"/>
      <c r="QWU77" s="2"/>
      <c r="QWV77" s="2"/>
      <c r="QWW77" s="2"/>
      <c r="QWX77" s="2"/>
      <c r="QWY77" s="2"/>
      <c r="QWZ77" s="2"/>
      <c r="QXA77" s="2"/>
      <c r="QXB77" s="2"/>
      <c r="QXC77" s="2"/>
      <c r="QXD77" s="2"/>
      <c r="QXE77" s="2"/>
      <c r="QXF77" s="2"/>
      <c r="QXG77" s="2"/>
      <c r="QXH77" s="2"/>
      <c r="QXI77" s="2"/>
      <c r="QXJ77" s="2"/>
      <c r="QXK77" s="2"/>
      <c r="QXL77" s="2"/>
      <c r="QXM77" s="2"/>
      <c r="QXN77" s="2"/>
      <c r="QXO77" s="2"/>
      <c r="QXP77" s="2"/>
      <c r="QXQ77" s="2"/>
      <c r="QXR77" s="2"/>
      <c r="QXS77" s="2"/>
      <c r="QXT77" s="2"/>
      <c r="QXU77" s="2"/>
      <c r="QXV77" s="2"/>
      <c r="QXW77" s="2"/>
      <c r="QXX77" s="2"/>
      <c r="QXY77" s="2"/>
      <c r="QXZ77" s="2"/>
      <c r="QYA77" s="2"/>
      <c r="QYB77" s="2"/>
      <c r="QYC77" s="2"/>
      <c r="QYD77" s="2"/>
      <c r="QYE77" s="2"/>
      <c r="QYF77" s="2"/>
      <c r="QYG77" s="2"/>
      <c r="QYH77" s="2"/>
      <c r="QYI77" s="2"/>
      <c r="QYJ77" s="2"/>
      <c r="QYK77" s="2"/>
      <c r="QYL77" s="2"/>
      <c r="QYM77" s="2"/>
      <c r="QYN77" s="2"/>
      <c r="QYO77" s="2"/>
      <c r="QYP77" s="2"/>
      <c r="QYQ77" s="2"/>
      <c r="QYR77" s="2"/>
      <c r="QYS77" s="2"/>
      <c r="QYT77" s="2"/>
      <c r="QYU77" s="2"/>
      <c r="QYV77" s="2"/>
      <c r="QYW77" s="2"/>
      <c r="QYX77" s="2"/>
      <c r="QYY77" s="2"/>
      <c r="QYZ77" s="2"/>
      <c r="QZA77" s="2"/>
      <c r="QZB77" s="2"/>
      <c r="QZC77" s="2"/>
      <c r="QZD77" s="2"/>
      <c r="QZE77" s="2"/>
      <c r="QZF77" s="2"/>
      <c r="QZG77" s="2"/>
      <c r="QZH77" s="2"/>
      <c r="QZI77" s="2"/>
      <c r="QZJ77" s="2"/>
      <c r="QZK77" s="2"/>
      <c r="QZL77" s="2"/>
      <c r="QZM77" s="2"/>
      <c r="QZN77" s="2"/>
      <c r="QZO77" s="2"/>
      <c r="QZP77" s="2"/>
      <c r="QZQ77" s="2"/>
      <c r="QZR77" s="2"/>
      <c r="QZS77" s="2"/>
      <c r="QZT77" s="2"/>
      <c r="QZU77" s="2"/>
      <c r="QZV77" s="2"/>
      <c r="QZW77" s="2"/>
      <c r="QZX77" s="2"/>
      <c r="QZY77" s="2"/>
      <c r="QZZ77" s="2"/>
      <c r="RAA77" s="2"/>
      <c r="RAB77" s="2"/>
      <c r="RAC77" s="2"/>
      <c r="RAD77" s="2"/>
      <c r="RAE77" s="2"/>
      <c r="RAF77" s="2"/>
      <c r="RAG77" s="2"/>
      <c r="RAH77" s="2"/>
      <c r="RAI77" s="2"/>
      <c r="RAJ77" s="2"/>
      <c r="RAK77" s="2"/>
      <c r="RAL77" s="2"/>
      <c r="RAM77" s="2"/>
      <c r="RAN77" s="2"/>
      <c r="RAO77" s="2"/>
      <c r="RAP77" s="2"/>
      <c r="RAQ77" s="2"/>
      <c r="RAR77" s="2"/>
      <c r="RAS77" s="2"/>
      <c r="RAT77" s="2"/>
      <c r="RAU77" s="2"/>
      <c r="RAV77" s="2"/>
      <c r="RAW77" s="2"/>
      <c r="RAX77" s="2"/>
      <c r="RAY77" s="2"/>
      <c r="RAZ77" s="2"/>
      <c r="RBA77" s="2"/>
      <c r="RBB77" s="2"/>
      <c r="RBC77" s="2"/>
      <c r="RBD77" s="2"/>
      <c r="RBE77" s="2"/>
      <c r="RBF77" s="2"/>
      <c r="RBG77" s="2"/>
      <c r="RBH77" s="2"/>
      <c r="RBI77" s="2"/>
      <c r="RBJ77" s="2"/>
      <c r="RBK77" s="2"/>
      <c r="RBL77" s="2"/>
      <c r="RBM77" s="2"/>
      <c r="RBN77" s="2"/>
      <c r="RBO77" s="2"/>
      <c r="RBP77" s="2"/>
      <c r="RBQ77" s="2"/>
      <c r="RBR77" s="2"/>
      <c r="RBS77" s="2"/>
      <c r="RBT77" s="2"/>
      <c r="RBU77" s="2"/>
      <c r="RBV77" s="2"/>
      <c r="RBW77" s="2"/>
      <c r="RBX77" s="2"/>
      <c r="RBY77" s="2"/>
      <c r="RBZ77" s="2"/>
      <c r="RCA77" s="2"/>
      <c r="RCB77" s="2"/>
      <c r="RCC77" s="2"/>
      <c r="RCD77" s="2"/>
      <c r="RCE77" s="2"/>
      <c r="RCF77" s="2"/>
      <c r="RCG77" s="2"/>
      <c r="RCH77" s="2"/>
      <c r="RCI77" s="2"/>
      <c r="RCJ77" s="2"/>
      <c r="RCK77" s="2"/>
      <c r="RCL77" s="2"/>
      <c r="RCM77" s="2"/>
      <c r="RCN77" s="2"/>
      <c r="RCO77" s="2"/>
      <c r="RCP77" s="2"/>
      <c r="RCQ77" s="2"/>
      <c r="RCR77" s="2"/>
      <c r="RCS77" s="2"/>
      <c r="RCT77" s="2"/>
      <c r="RCU77" s="2"/>
      <c r="RCV77" s="2"/>
      <c r="RCW77" s="2"/>
      <c r="RCX77" s="2"/>
      <c r="RCY77" s="2"/>
      <c r="RCZ77" s="2"/>
      <c r="RDA77" s="2"/>
      <c r="RDB77" s="2"/>
      <c r="RDC77" s="2"/>
      <c r="RDD77" s="2"/>
      <c r="RDE77" s="2"/>
      <c r="RDF77" s="2"/>
      <c r="RDG77" s="2"/>
      <c r="RDH77" s="2"/>
      <c r="RDI77" s="2"/>
      <c r="RDJ77" s="2"/>
      <c r="RDK77" s="2"/>
      <c r="RDL77" s="2"/>
      <c r="RDM77" s="2"/>
      <c r="RDN77" s="2"/>
      <c r="RDO77" s="2"/>
      <c r="RDP77" s="2"/>
      <c r="RDQ77" s="2"/>
      <c r="RDR77" s="2"/>
      <c r="RDS77" s="2"/>
      <c r="RDT77" s="2"/>
      <c r="RDU77" s="2"/>
      <c r="RDV77" s="2"/>
      <c r="RDW77" s="2"/>
      <c r="RDX77" s="2"/>
      <c r="RDY77" s="2"/>
      <c r="RDZ77" s="2"/>
      <c r="REA77" s="2"/>
      <c r="REB77" s="2"/>
      <c r="REC77" s="2"/>
      <c r="RED77" s="2"/>
      <c r="REE77" s="2"/>
      <c r="REF77" s="2"/>
      <c r="REG77" s="2"/>
      <c r="REH77" s="2"/>
      <c r="REI77" s="2"/>
      <c r="REJ77" s="2"/>
      <c r="REK77" s="2"/>
      <c r="REL77" s="2"/>
      <c r="REM77" s="2"/>
      <c r="REN77" s="2"/>
      <c r="REO77" s="2"/>
      <c r="REP77" s="2"/>
      <c r="REQ77" s="2"/>
      <c r="RER77" s="2"/>
      <c r="RES77" s="2"/>
      <c r="RET77" s="2"/>
      <c r="REU77" s="2"/>
      <c r="REV77" s="2"/>
      <c r="REW77" s="2"/>
      <c r="REX77" s="2"/>
      <c r="REY77" s="2"/>
      <c r="REZ77" s="2"/>
      <c r="RFA77" s="2"/>
      <c r="RFB77" s="2"/>
      <c r="RFC77" s="2"/>
      <c r="RFD77" s="2"/>
      <c r="RFE77" s="2"/>
      <c r="RFF77" s="2"/>
      <c r="RFG77" s="2"/>
      <c r="RFH77" s="2"/>
      <c r="RFI77" s="2"/>
      <c r="RFJ77" s="2"/>
      <c r="RFK77" s="2"/>
      <c r="RFL77" s="2"/>
      <c r="RFM77" s="2"/>
      <c r="RFN77" s="2"/>
      <c r="RFO77" s="2"/>
      <c r="RFP77" s="2"/>
      <c r="RFQ77" s="2"/>
      <c r="RFR77" s="2"/>
      <c r="RFS77" s="2"/>
      <c r="RFT77" s="2"/>
      <c r="RFU77" s="2"/>
      <c r="RFV77" s="2"/>
      <c r="RFW77" s="2"/>
      <c r="RFX77" s="2"/>
      <c r="RFY77" s="2"/>
      <c r="RFZ77" s="2"/>
      <c r="RGA77" s="2"/>
      <c r="RGB77" s="2"/>
      <c r="RGC77" s="2"/>
      <c r="RGD77" s="2"/>
      <c r="RGE77" s="2"/>
      <c r="RGF77" s="2"/>
      <c r="RGG77" s="2"/>
      <c r="RGH77" s="2"/>
      <c r="RGI77" s="2"/>
      <c r="RGJ77" s="2"/>
      <c r="RGK77" s="2"/>
      <c r="RGL77" s="2"/>
      <c r="RGM77" s="2"/>
      <c r="RGN77" s="2"/>
      <c r="RGO77" s="2"/>
      <c r="RGP77" s="2"/>
      <c r="RGQ77" s="2"/>
      <c r="RGR77" s="2"/>
      <c r="RGS77" s="2"/>
      <c r="RGT77" s="2"/>
      <c r="RGU77" s="2"/>
      <c r="RGV77" s="2"/>
      <c r="RGW77" s="2"/>
      <c r="RGX77" s="2"/>
      <c r="RGY77" s="2"/>
      <c r="RGZ77" s="2"/>
      <c r="RHA77" s="2"/>
      <c r="RHB77" s="2"/>
      <c r="RHC77" s="2"/>
      <c r="RHD77" s="2"/>
      <c r="RHE77" s="2"/>
      <c r="RHF77" s="2"/>
      <c r="RHG77" s="2"/>
      <c r="RHH77" s="2"/>
      <c r="RHI77" s="2"/>
      <c r="RHJ77" s="2"/>
      <c r="RHK77" s="2"/>
      <c r="RHL77" s="2"/>
      <c r="RHM77" s="2"/>
      <c r="RHN77" s="2"/>
      <c r="RHO77" s="2"/>
      <c r="RHP77" s="2"/>
      <c r="RHQ77" s="2"/>
      <c r="RHR77" s="2"/>
      <c r="RHS77" s="2"/>
      <c r="RHT77" s="2"/>
      <c r="RHU77" s="2"/>
      <c r="RHV77" s="2"/>
      <c r="RHW77" s="2"/>
      <c r="RHX77" s="2"/>
      <c r="RHY77" s="2"/>
      <c r="RHZ77" s="2"/>
      <c r="RIA77" s="2"/>
      <c r="RIB77" s="2"/>
      <c r="RIC77" s="2"/>
      <c r="RID77" s="2"/>
      <c r="RIE77" s="2"/>
      <c r="RIF77" s="2"/>
      <c r="RIG77" s="2"/>
      <c r="RIH77" s="2"/>
      <c r="RII77" s="2"/>
      <c r="RIJ77" s="2"/>
      <c r="RIK77" s="2"/>
      <c r="RIL77" s="2"/>
      <c r="RIM77" s="2"/>
      <c r="RIN77" s="2"/>
      <c r="RIO77" s="2"/>
      <c r="RIP77" s="2"/>
      <c r="RIQ77" s="2"/>
      <c r="RIR77" s="2"/>
      <c r="RIS77" s="2"/>
      <c r="RIT77" s="2"/>
      <c r="RIU77" s="2"/>
      <c r="RIV77" s="2"/>
      <c r="RIW77" s="2"/>
      <c r="RIX77" s="2"/>
      <c r="RIY77" s="2"/>
      <c r="RIZ77" s="2"/>
      <c r="RJA77" s="2"/>
      <c r="RJB77" s="2"/>
      <c r="RJC77" s="2"/>
      <c r="RJD77" s="2"/>
      <c r="RJE77" s="2"/>
      <c r="RJF77" s="2"/>
      <c r="RJG77" s="2"/>
      <c r="RJH77" s="2"/>
      <c r="RJI77" s="2"/>
      <c r="RJJ77" s="2"/>
      <c r="RJK77" s="2"/>
      <c r="RJL77" s="2"/>
      <c r="RJM77" s="2"/>
      <c r="RJN77" s="2"/>
      <c r="RJO77" s="2"/>
      <c r="RJP77" s="2"/>
      <c r="RJQ77" s="2"/>
      <c r="RJR77" s="2"/>
      <c r="RJS77" s="2"/>
      <c r="RJT77" s="2"/>
      <c r="RJU77" s="2"/>
      <c r="RJV77" s="2"/>
      <c r="RJW77" s="2"/>
      <c r="RJX77" s="2"/>
      <c r="RJY77" s="2"/>
      <c r="RJZ77" s="2"/>
      <c r="RKA77" s="2"/>
      <c r="RKB77" s="2"/>
      <c r="RKC77" s="2"/>
      <c r="RKD77" s="2"/>
      <c r="RKE77" s="2"/>
      <c r="RKF77" s="2"/>
      <c r="RKG77" s="2"/>
      <c r="RKH77" s="2"/>
      <c r="RKI77" s="2"/>
      <c r="RKJ77" s="2"/>
      <c r="RKK77" s="2"/>
      <c r="RKL77" s="2"/>
      <c r="RKM77" s="2"/>
      <c r="RKN77" s="2"/>
      <c r="RKO77" s="2"/>
      <c r="RKP77" s="2"/>
      <c r="RKQ77" s="2"/>
      <c r="RKR77" s="2"/>
      <c r="RKS77" s="2"/>
      <c r="RKT77" s="2"/>
      <c r="RKU77" s="2"/>
      <c r="RKV77" s="2"/>
      <c r="RKW77" s="2"/>
      <c r="RKX77" s="2"/>
      <c r="RKY77" s="2"/>
      <c r="RKZ77" s="2"/>
      <c r="RLA77" s="2"/>
      <c r="RLB77" s="2"/>
      <c r="RLC77" s="2"/>
      <c r="RLD77" s="2"/>
      <c r="RLE77" s="2"/>
      <c r="RLF77" s="2"/>
      <c r="RLG77" s="2"/>
      <c r="RLH77" s="2"/>
      <c r="RLI77" s="2"/>
      <c r="RLJ77" s="2"/>
      <c r="RLK77" s="2"/>
      <c r="RLL77" s="2"/>
      <c r="RLM77" s="2"/>
      <c r="RLN77" s="2"/>
      <c r="RLO77" s="2"/>
      <c r="RLP77" s="2"/>
      <c r="RLQ77" s="2"/>
      <c r="RLR77" s="2"/>
      <c r="RLS77" s="2"/>
      <c r="RLT77" s="2"/>
      <c r="RLU77" s="2"/>
      <c r="RLV77" s="2"/>
      <c r="RLW77" s="2"/>
      <c r="RLX77" s="2"/>
      <c r="RLY77" s="2"/>
      <c r="RLZ77" s="2"/>
      <c r="RMA77" s="2"/>
      <c r="RMB77" s="2"/>
      <c r="RMC77" s="2"/>
      <c r="RMD77" s="2"/>
      <c r="RME77" s="2"/>
      <c r="RMF77" s="2"/>
      <c r="RMG77" s="2"/>
      <c r="RMH77" s="2"/>
      <c r="RMI77" s="2"/>
      <c r="RMJ77" s="2"/>
      <c r="RMK77" s="2"/>
      <c r="RML77" s="2"/>
      <c r="RMM77" s="2"/>
      <c r="RMN77" s="2"/>
      <c r="RMO77" s="2"/>
      <c r="RMP77" s="2"/>
      <c r="RMQ77" s="2"/>
      <c r="RMR77" s="2"/>
      <c r="RMS77" s="2"/>
      <c r="RMT77" s="2"/>
      <c r="RMU77" s="2"/>
      <c r="RMV77" s="2"/>
      <c r="RMW77" s="2"/>
      <c r="RMX77" s="2"/>
      <c r="RMY77" s="2"/>
      <c r="RMZ77" s="2"/>
      <c r="RNA77" s="2"/>
      <c r="RNB77" s="2"/>
      <c r="RNC77" s="2"/>
      <c r="RND77" s="2"/>
      <c r="RNE77" s="2"/>
      <c r="RNF77" s="2"/>
      <c r="RNG77" s="2"/>
      <c r="RNH77" s="2"/>
      <c r="RNI77" s="2"/>
      <c r="RNJ77" s="2"/>
      <c r="RNK77" s="2"/>
      <c r="RNL77" s="2"/>
      <c r="RNM77" s="2"/>
      <c r="RNN77" s="2"/>
      <c r="RNO77" s="2"/>
      <c r="RNP77" s="2"/>
      <c r="RNQ77" s="2"/>
      <c r="RNR77" s="2"/>
      <c r="RNS77" s="2"/>
      <c r="RNT77" s="2"/>
      <c r="RNU77" s="2"/>
      <c r="RNV77" s="2"/>
      <c r="RNW77" s="2"/>
      <c r="RNX77" s="2"/>
      <c r="RNY77" s="2"/>
      <c r="RNZ77" s="2"/>
      <c r="ROA77" s="2"/>
      <c r="ROB77" s="2"/>
      <c r="ROC77" s="2"/>
      <c r="ROD77" s="2"/>
      <c r="ROE77" s="2"/>
      <c r="ROF77" s="2"/>
      <c r="ROG77" s="2"/>
      <c r="ROH77" s="2"/>
      <c r="ROI77" s="2"/>
      <c r="ROJ77" s="2"/>
      <c r="ROK77" s="2"/>
      <c r="ROL77" s="2"/>
      <c r="ROM77" s="2"/>
      <c r="RON77" s="2"/>
      <c r="ROO77" s="2"/>
      <c r="ROP77" s="2"/>
      <c r="ROQ77" s="2"/>
      <c r="ROR77" s="2"/>
      <c r="ROS77" s="2"/>
      <c r="ROT77" s="2"/>
      <c r="ROU77" s="2"/>
      <c r="ROV77" s="2"/>
      <c r="ROW77" s="2"/>
      <c r="ROX77" s="2"/>
      <c r="ROY77" s="2"/>
      <c r="ROZ77" s="2"/>
      <c r="RPA77" s="2"/>
      <c r="RPB77" s="2"/>
      <c r="RPC77" s="2"/>
      <c r="RPD77" s="2"/>
      <c r="RPE77" s="2"/>
      <c r="RPF77" s="2"/>
      <c r="RPG77" s="2"/>
      <c r="RPH77" s="2"/>
      <c r="RPI77" s="2"/>
      <c r="RPJ77" s="2"/>
      <c r="RPK77" s="2"/>
      <c r="RPL77" s="2"/>
      <c r="RPM77" s="2"/>
      <c r="RPN77" s="2"/>
      <c r="RPO77" s="2"/>
      <c r="RPP77" s="2"/>
      <c r="RPQ77" s="2"/>
      <c r="RPR77" s="2"/>
      <c r="RPS77" s="2"/>
      <c r="RPT77" s="2"/>
      <c r="RPU77" s="2"/>
      <c r="RPV77" s="2"/>
      <c r="RPW77" s="2"/>
      <c r="RPX77" s="2"/>
      <c r="RPY77" s="2"/>
      <c r="RPZ77" s="2"/>
      <c r="RQA77" s="2"/>
      <c r="RQB77" s="2"/>
      <c r="RQC77" s="2"/>
      <c r="RQD77" s="2"/>
      <c r="RQE77" s="2"/>
      <c r="RQF77" s="2"/>
      <c r="RQG77" s="2"/>
      <c r="RQH77" s="2"/>
      <c r="RQI77" s="2"/>
      <c r="RQJ77" s="2"/>
      <c r="RQK77" s="2"/>
      <c r="RQL77" s="2"/>
      <c r="RQM77" s="2"/>
      <c r="RQN77" s="2"/>
      <c r="RQO77" s="2"/>
      <c r="RQP77" s="2"/>
      <c r="RQQ77" s="2"/>
      <c r="RQR77" s="2"/>
      <c r="RQS77" s="2"/>
      <c r="RQT77" s="2"/>
      <c r="RQU77" s="2"/>
      <c r="RQV77" s="2"/>
      <c r="RQW77" s="2"/>
      <c r="RQX77" s="2"/>
      <c r="RQY77" s="2"/>
      <c r="RQZ77" s="2"/>
      <c r="RRA77" s="2"/>
      <c r="RRB77" s="2"/>
      <c r="RRC77" s="2"/>
      <c r="RRD77" s="2"/>
      <c r="RRE77" s="2"/>
      <c r="RRF77" s="2"/>
      <c r="RRG77" s="2"/>
      <c r="RRH77" s="2"/>
      <c r="RRI77" s="2"/>
      <c r="RRJ77" s="2"/>
      <c r="RRK77" s="2"/>
      <c r="RRL77" s="2"/>
      <c r="RRM77" s="2"/>
      <c r="RRN77" s="2"/>
      <c r="RRO77" s="2"/>
      <c r="RRP77" s="2"/>
      <c r="RRQ77" s="2"/>
      <c r="RRR77" s="2"/>
      <c r="RRS77" s="2"/>
      <c r="RRT77" s="2"/>
      <c r="RRU77" s="2"/>
      <c r="RRV77" s="2"/>
      <c r="RRW77" s="2"/>
      <c r="RRX77" s="2"/>
      <c r="RRY77" s="2"/>
      <c r="RRZ77" s="2"/>
      <c r="RSA77" s="2"/>
      <c r="RSB77" s="2"/>
      <c r="RSC77" s="2"/>
      <c r="RSD77" s="2"/>
      <c r="RSE77" s="2"/>
      <c r="RSF77" s="2"/>
      <c r="RSG77" s="2"/>
      <c r="RSH77" s="2"/>
      <c r="RSI77" s="2"/>
      <c r="RSJ77" s="2"/>
      <c r="RSK77" s="2"/>
      <c r="RSL77" s="2"/>
      <c r="RSM77" s="2"/>
      <c r="RSN77" s="2"/>
      <c r="RSO77" s="2"/>
      <c r="RSP77" s="2"/>
      <c r="RSQ77" s="2"/>
      <c r="RSR77" s="2"/>
      <c r="RSS77" s="2"/>
      <c r="RST77" s="2"/>
      <c r="RSU77" s="2"/>
      <c r="RSV77" s="2"/>
      <c r="RSW77" s="2"/>
      <c r="RSX77" s="2"/>
      <c r="RSY77" s="2"/>
      <c r="RSZ77" s="2"/>
      <c r="RTA77" s="2"/>
      <c r="RTB77" s="2"/>
      <c r="RTC77" s="2"/>
      <c r="RTD77" s="2"/>
      <c r="RTE77" s="2"/>
      <c r="RTF77" s="2"/>
      <c r="RTG77" s="2"/>
      <c r="RTH77" s="2"/>
      <c r="RTI77" s="2"/>
      <c r="RTJ77" s="2"/>
      <c r="RTK77" s="2"/>
      <c r="RTL77" s="2"/>
      <c r="RTM77" s="2"/>
      <c r="RTN77" s="2"/>
      <c r="RTO77" s="2"/>
      <c r="RTP77" s="2"/>
      <c r="RTQ77" s="2"/>
      <c r="RTR77" s="2"/>
      <c r="RTS77" s="2"/>
      <c r="RTT77" s="2"/>
      <c r="RTU77" s="2"/>
      <c r="RTV77" s="2"/>
      <c r="RTW77" s="2"/>
      <c r="RTX77" s="2"/>
      <c r="RTY77" s="2"/>
      <c r="RTZ77" s="2"/>
      <c r="RUA77" s="2"/>
      <c r="RUB77" s="2"/>
      <c r="RUC77" s="2"/>
      <c r="RUD77" s="2"/>
      <c r="RUE77" s="2"/>
      <c r="RUF77" s="2"/>
      <c r="RUG77" s="2"/>
      <c r="RUH77" s="2"/>
      <c r="RUI77" s="2"/>
      <c r="RUJ77" s="2"/>
      <c r="RUK77" s="2"/>
      <c r="RUL77" s="2"/>
      <c r="RUM77" s="2"/>
      <c r="RUN77" s="2"/>
      <c r="RUO77" s="2"/>
      <c r="RUP77" s="2"/>
      <c r="RUQ77" s="2"/>
      <c r="RUR77" s="2"/>
      <c r="RUS77" s="2"/>
      <c r="RUT77" s="2"/>
      <c r="RUU77" s="2"/>
      <c r="RUV77" s="2"/>
      <c r="RUW77" s="2"/>
      <c r="RUX77" s="2"/>
      <c r="RUY77" s="2"/>
      <c r="RUZ77" s="2"/>
      <c r="RVA77" s="2"/>
      <c r="RVB77" s="2"/>
      <c r="RVC77" s="2"/>
      <c r="RVD77" s="2"/>
      <c r="RVE77" s="2"/>
      <c r="RVF77" s="2"/>
      <c r="RVG77" s="2"/>
      <c r="RVH77" s="2"/>
      <c r="RVI77" s="2"/>
      <c r="RVJ77" s="2"/>
      <c r="RVK77" s="2"/>
      <c r="RVL77" s="2"/>
      <c r="RVM77" s="2"/>
      <c r="RVN77" s="2"/>
      <c r="RVO77" s="2"/>
      <c r="RVP77" s="2"/>
      <c r="RVQ77" s="2"/>
      <c r="RVR77" s="2"/>
      <c r="RVS77" s="2"/>
      <c r="RVT77" s="2"/>
      <c r="RVU77" s="2"/>
      <c r="RVV77" s="2"/>
      <c r="RVW77" s="2"/>
      <c r="RVX77" s="2"/>
      <c r="RVY77" s="2"/>
      <c r="RVZ77" s="2"/>
      <c r="RWA77" s="2"/>
      <c r="RWB77" s="2"/>
      <c r="RWC77" s="2"/>
      <c r="RWD77" s="2"/>
      <c r="RWE77" s="2"/>
      <c r="RWF77" s="2"/>
      <c r="RWG77" s="2"/>
      <c r="RWH77" s="2"/>
      <c r="RWI77" s="2"/>
      <c r="RWJ77" s="2"/>
      <c r="RWK77" s="2"/>
      <c r="RWL77" s="2"/>
      <c r="RWM77" s="2"/>
      <c r="RWN77" s="2"/>
      <c r="RWO77" s="2"/>
      <c r="RWP77" s="2"/>
      <c r="RWQ77" s="2"/>
      <c r="RWR77" s="2"/>
      <c r="RWS77" s="2"/>
      <c r="RWT77" s="2"/>
      <c r="RWU77" s="2"/>
      <c r="RWV77" s="2"/>
      <c r="RWW77" s="2"/>
      <c r="RWX77" s="2"/>
      <c r="RWY77" s="2"/>
      <c r="RWZ77" s="2"/>
      <c r="RXA77" s="2"/>
      <c r="RXB77" s="2"/>
      <c r="RXC77" s="2"/>
      <c r="RXD77" s="2"/>
      <c r="RXE77" s="2"/>
      <c r="RXF77" s="2"/>
      <c r="RXG77" s="2"/>
      <c r="RXH77" s="2"/>
      <c r="RXI77" s="2"/>
      <c r="RXJ77" s="2"/>
      <c r="RXK77" s="2"/>
      <c r="RXL77" s="2"/>
      <c r="RXM77" s="2"/>
      <c r="RXN77" s="2"/>
      <c r="RXO77" s="2"/>
      <c r="RXP77" s="2"/>
      <c r="RXQ77" s="2"/>
      <c r="RXR77" s="2"/>
      <c r="RXS77" s="2"/>
      <c r="RXT77" s="2"/>
      <c r="RXU77" s="2"/>
      <c r="RXV77" s="2"/>
      <c r="RXW77" s="2"/>
      <c r="RXX77" s="2"/>
      <c r="RXY77" s="2"/>
      <c r="RXZ77" s="2"/>
      <c r="RYA77" s="2"/>
      <c r="RYB77" s="2"/>
      <c r="RYC77" s="2"/>
      <c r="RYD77" s="2"/>
      <c r="RYE77" s="2"/>
      <c r="RYF77" s="2"/>
      <c r="RYG77" s="2"/>
      <c r="RYH77" s="2"/>
      <c r="RYI77" s="2"/>
      <c r="RYJ77" s="2"/>
      <c r="RYK77" s="2"/>
      <c r="RYL77" s="2"/>
      <c r="RYM77" s="2"/>
      <c r="RYN77" s="2"/>
      <c r="RYO77" s="2"/>
      <c r="RYP77" s="2"/>
      <c r="RYQ77" s="2"/>
      <c r="RYR77" s="2"/>
      <c r="RYS77" s="2"/>
      <c r="RYT77" s="2"/>
      <c r="RYU77" s="2"/>
      <c r="RYV77" s="2"/>
      <c r="RYW77" s="2"/>
      <c r="RYX77" s="2"/>
      <c r="RYY77" s="2"/>
      <c r="RYZ77" s="2"/>
      <c r="RZA77" s="2"/>
      <c r="RZB77" s="2"/>
      <c r="RZC77" s="2"/>
      <c r="RZD77" s="2"/>
      <c r="RZE77" s="2"/>
      <c r="RZF77" s="2"/>
      <c r="RZG77" s="2"/>
      <c r="RZH77" s="2"/>
      <c r="RZI77" s="2"/>
      <c r="RZJ77" s="2"/>
      <c r="RZK77" s="2"/>
      <c r="RZL77" s="2"/>
      <c r="RZM77" s="2"/>
      <c r="RZN77" s="2"/>
      <c r="RZO77" s="2"/>
      <c r="RZP77" s="2"/>
      <c r="RZQ77" s="2"/>
      <c r="RZR77" s="2"/>
      <c r="RZS77" s="2"/>
      <c r="RZT77" s="2"/>
      <c r="RZU77" s="2"/>
      <c r="RZV77" s="2"/>
      <c r="RZW77" s="2"/>
      <c r="RZX77" s="2"/>
      <c r="RZY77" s="2"/>
      <c r="RZZ77" s="2"/>
      <c r="SAA77" s="2"/>
      <c r="SAB77" s="2"/>
      <c r="SAC77" s="2"/>
      <c r="SAD77" s="2"/>
      <c r="SAE77" s="2"/>
      <c r="SAF77" s="2"/>
      <c r="SAG77" s="2"/>
      <c r="SAH77" s="2"/>
      <c r="SAI77" s="2"/>
      <c r="SAJ77" s="2"/>
      <c r="SAK77" s="2"/>
      <c r="SAL77" s="2"/>
      <c r="SAM77" s="2"/>
      <c r="SAN77" s="2"/>
      <c r="SAO77" s="2"/>
      <c r="SAP77" s="2"/>
      <c r="SAQ77" s="2"/>
      <c r="SAR77" s="2"/>
      <c r="SAS77" s="2"/>
      <c r="SAT77" s="2"/>
      <c r="SAU77" s="2"/>
      <c r="SAV77" s="2"/>
      <c r="SAW77" s="2"/>
      <c r="SAX77" s="2"/>
      <c r="SAY77" s="2"/>
      <c r="SAZ77" s="2"/>
      <c r="SBA77" s="2"/>
      <c r="SBB77" s="2"/>
      <c r="SBC77" s="2"/>
      <c r="SBD77" s="2"/>
      <c r="SBE77" s="2"/>
      <c r="SBF77" s="2"/>
      <c r="SBG77" s="2"/>
      <c r="SBH77" s="2"/>
      <c r="SBI77" s="2"/>
      <c r="SBJ77" s="2"/>
      <c r="SBK77" s="2"/>
      <c r="SBL77" s="2"/>
      <c r="SBM77" s="2"/>
      <c r="SBN77" s="2"/>
      <c r="SBO77" s="2"/>
      <c r="SBP77" s="2"/>
      <c r="SBQ77" s="2"/>
      <c r="SBR77" s="2"/>
      <c r="SBS77" s="2"/>
      <c r="SBT77" s="2"/>
      <c r="SBU77" s="2"/>
      <c r="SBV77" s="2"/>
      <c r="SBW77" s="2"/>
      <c r="SBX77" s="2"/>
      <c r="SBY77" s="2"/>
      <c r="SBZ77" s="2"/>
      <c r="SCA77" s="2"/>
      <c r="SCB77" s="2"/>
      <c r="SCC77" s="2"/>
      <c r="SCD77" s="2"/>
      <c r="SCE77" s="2"/>
      <c r="SCF77" s="2"/>
      <c r="SCG77" s="2"/>
      <c r="SCH77" s="2"/>
      <c r="SCI77" s="2"/>
      <c r="SCJ77" s="2"/>
      <c r="SCK77" s="2"/>
      <c r="SCL77" s="2"/>
      <c r="SCM77" s="2"/>
      <c r="SCN77" s="2"/>
      <c r="SCO77" s="2"/>
      <c r="SCP77" s="2"/>
      <c r="SCQ77" s="2"/>
      <c r="SCR77" s="2"/>
      <c r="SCS77" s="2"/>
      <c r="SCT77" s="2"/>
      <c r="SCU77" s="2"/>
      <c r="SCV77" s="2"/>
      <c r="SCW77" s="2"/>
      <c r="SCX77" s="2"/>
      <c r="SCY77" s="2"/>
      <c r="SCZ77" s="2"/>
      <c r="SDA77" s="2"/>
      <c r="SDB77" s="2"/>
      <c r="SDC77" s="2"/>
      <c r="SDD77" s="2"/>
      <c r="SDE77" s="2"/>
      <c r="SDF77" s="2"/>
      <c r="SDG77" s="2"/>
      <c r="SDH77" s="2"/>
      <c r="SDI77" s="2"/>
      <c r="SDJ77" s="2"/>
      <c r="SDK77" s="2"/>
      <c r="SDL77" s="2"/>
      <c r="SDM77" s="2"/>
      <c r="SDN77" s="2"/>
      <c r="SDO77" s="2"/>
      <c r="SDP77" s="2"/>
      <c r="SDQ77" s="2"/>
      <c r="SDR77" s="2"/>
      <c r="SDS77" s="2"/>
      <c r="SDT77" s="2"/>
      <c r="SDU77" s="2"/>
      <c r="SDV77" s="2"/>
      <c r="SDW77" s="2"/>
      <c r="SDX77" s="2"/>
      <c r="SDY77" s="2"/>
      <c r="SDZ77" s="2"/>
      <c r="SEA77" s="2"/>
      <c r="SEB77" s="2"/>
      <c r="SEC77" s="2"/>
      <c r="SED77" s="2"/>
      <c r="SEE77" s="2"/>
      <c r="SEF77" s="2"/>
      <c r="SEG77" s="2"/>
      <c r="SEH77" s="2"/>
      <c r="SEI77" s="2"/>
      <c r="SEJ77" s="2"/>
      <c r="SEK77" s="2"/>
      <c r="SEL77" s="2"/>
      <c r="SEM77" s="2"/>
      <c r="SEN77" s="2"/>
      <c r="SEO77" s="2"/>
      <c r="SEP77" s="2"/>
      <c r="SEQ77" s="2"/>
      <c r="SER77" s="2"/>
      <c r="SES77" s="2"/>
      <c r="SET77" s="2"/>
      <c r="SEU77" s="2"/>
      <c r="SEV77" s="2"/>
      <c r="SEW77" s="2"/>
      <c r="SEX77" s="2"/>
      <c r="SEY77" s="2"/>
      <c r="SEZ77" s="2"/>
      <c r="SFA77" s="2"/>
      <c r="SFB77" s="2"/>
      <c r="SFC77" s="2"/>
      <c r="SFD77" s="2"/>
      <c r="SFE77" s="2"/>
      <c r="SFF77" s="2"/>
      <c r="SFG77" s="2"/>
      <c r="SFH77" s="2"/>
      <c r="SFI77" s="2"/>
      <c r="SFJ77" s="2"/>
      <c r="SFK77" s="2"/>
      <c r="SFL77" s="2"/>
      <c r="SFM77" s="2"/>
      <c r="SFN77" s="2"/>
      <c r="SFO77" s="2"/>
      <c r="SFP77" s="2"/>
      <c r="SFQ77" s="2"/>
      <c r="SFR77" s="2"/>
      <c r="SFS77" s="2"/>
      <c r="SFT77" s="2"/>
      <c r="SFU77" s="2"/>
      <c r="SFV77" s="2"/>
      <c r="SFW77" s="2"/>
      <c r="SFX77" s="2"/>
      <c r="SFY77" s="2"/>
      <c r="SFZ77" s="2"/>
      <c r="SGA77" s="2"/>
      <c r="SGB77" s="2"/>
      <c r="SGC77" s="2"/>
      <c r="SGD77" s="2"/>
      <c r="SGE77" s="2"/>
      <c r="SGF77" s="2"/>
      <c r="SGG77" s="2"/>
      <c r="SGH77" s="2"/>
      <c r="SGI77" s="2"/>
      <c r="SGJ77" s="2"/>
      <c r="SGK77" s="2"/>
      <c r="SGL77" s="2"/>
      <c r="SGM77" s="2"/>
      <c r="SGN77" s="2"/>
      <c r="SGO77" s="2"/>
      <c r="SGP77" s="2"/>
      <c r="SGQ77" s="2"/>
      <c r="SGR77" s="2"/>
      <c r="SGS77" s="2"/>
      <c r="SGT77" s="2"/>
      <c r="SGU77" s="2"/>
      <c r="SGV77" s="2"/>
      <c r="SGW77" s="2"/>
      <c r="SGX77" s="2"/>
      <c r="SGY77" s="2"/>
      <c r="SGZ77" s="2"/>
      <c r="SHA77" s="2"/>
      <c r="SHB77" s="2"/>
      <c r="SHC77" s="2"/>
      <c r="SHD77" s="2"/>
      <c r="SHE77" s="2"/>
      <c r="SHF77" s="2"/>
      <c r="SHG77" s="2"/>
      <c r="SHH77" s="2"/>
      <c r="SHI77" s="2"/>
      <c r="SHJ77" s="2"/>
      <c r="SHK77" s="2"/>
      <c r="SHL77" s="2"/>
      <c r="SHM77" s="2"/>
      <c r="SHN77" s="2"/>
      <c r="SHO77" s="2"/>
      <c r="SHP77" s="2"/>
      <c r="SHQ77" s="2"/>
      <c r="SHR77" s="2"/>
      <c r="SHS77" s="2"/>
      <c r="SHT77" s="2"/>
      <c r="SHU77" s="2"/>
      <c r="SHV77" s="2"/>
      <c r="SHW77" s="2"/>
      <c r="SHX77" s="2"/>
      <c r="SHY77" s="2"/>
      <c r="SHZ77" s="2"/>
      <c r="SIA77" s="2"/>
      <c r="SIB77" s="2"/>
      <c r="SIC77" s="2"/>
      <c r="SID77" s="2"/>
      <c r="SIE77" s="2"/>
      <c r="SIF77" s="2"/>
      <c r="SIG77" s="2"/>
      <c r="SIH77" s="2"/>
      <c r="SII77" s="2"/>
      <c r="SIJ77" s="2"/>
      <c r="SIK77" s="2"/>
      <c r="SIL77" s="2"/>
      <c r="SIM77" s="2"/>
      <c r="SIN77" s="2"/>
      <c r="SIO77" s="2"/>
      <c r="SIP77" s="2"/>
      <c r="SIQ77" s="2"/>
      <c r="SIR77" s="2"/>
      <c r="SIS77" s="2"/>
      <c r="SIT77" s="2"/>
      <c r="SIU77" s="2"/>
      <c r="SIV77" s="2"/>
      <c r="SIW77" s="2"/>
      <c r="SIX77" s="2"/>
      <c r="SIY77" s="2"/>
      <c r="SIZ77" s="2"/>
      <c r="SJA77" s="2"/>
      <c r="SJB77" s="2"/>
      <c r="SJC77" s="2"/>
      <c r="SJD77" s="2"/>
      <c r="SJE77" s="2"/>
      <c r="SJF77" s="2"/>
      <c r="SJG77" s="2"/>
      <c r="SJH77" s="2"/>
      <c r="SJI77" s="2"/>
      <c r="SJJ77" s="2"/>
      <c r="SJK77" s="2"/>
      <c r="SJL77" s="2"/>
      <c r="SJM77" s="2"/>
      <c r="SJN77" s="2"/>
      <c r="SJO77" s="2"/>
      <c r="SJP77" s="2"/>
      <c r="SJQ77" s="2"/>
      <c r="SJR77" s="2"/>
      <c r="SJS77" s="2"/>
      <c r="SJT77" s="2"/>
      <c r="SJU77" s="2"/>
      <c r="SJV77" s="2"/>
      <c r="SJW77" s="2"/>
      <c r="SJX77" s="2"/>
      <c r="SJY77" s="2"/>
      <c r="SJZ77" s="2"/>
      <c r="SKA77" s="2"/>
      <c r="SKB77" s="2"/>
      <c r="SKC77" s="2"/>
      <c r="SKD77" s="2"/>
      <c r="SKE77" s="2"/>
      <c r="SKF77" s="2"/>
      <c r="SKG77" s="2"/>
      <c r="SKH77" s="2"/>
      <c r="SKI77" s="2"/>
      <c r="SKJ77" s="2"/>
      <c r="SKK77" s="2"/>
      <c r="SKL77" s="2"/>
      <c r="SKM77" s="2"/>
      <c r="SKN77" s="2"/>
      <c r="SKO77" s="2"/>
      <c r="SKP77" s="2"/>
      <c r="SKQ77" s="2"/>
      <c r="SKR77" s="2"/>
      <c r="SKS77" s="2"/>
      <c r="SKT77" s="2"/>
      <c r="SKU77" s="2"/>
      <c r="SKV77" s="2"/>
      <c r="SKW77" s="2"/>
      <c r="SKX77" s="2"/>
      <c r="SKY77" s="2"/>
      <c r="SKZ77" s="2"/>
      <c r="SLA77" s="2"/>
      <c r="SLB77" s="2"/>
      <c r="SLC77" s="2"/>
      <c r="SLD77" s="2"/>
      <c r="SLE77" s="2"/>
      <c r="SLF77" s="2"/>
      <c r="SLG77" s="2"/>
      <c r="SLH77" s="2"/>
      <c r="SLI77" s="2"/>
      <c r="SLJ77" s="2"/>
      <c r="SLK77" s="2"/>
      <c r="SLL77" s="2"/>
      <c r="SLM77" s="2"/>
      <c r="SLN77" s="2"/>
      <c r="SLO77" s="2"/>
      <c r="SLP77" s="2"/>
      <c r="SLQ77" s="2"/>
      <c r="SLR77" s="2"/>
      <c r="SLS77" s="2"/>
      <c r="SLT77" s="2"/>
      <c r="SLU77" s="2"/>
      <c r="SLV77" s="2"/>
      <c r="SLW77" s="2"/>
      <c r="SLX77" s="2"/>
      <c r="SLY77" s="2"/>
      <c r="SLZ77" s="2"/>
      <c r="SMA77" s="2"/>
      <c r="SMB77" s="2"/>
      <c r="SMC77" s="2"/>
      <c r="SMD77" s="2"/>
      <c r="SME77" s="2"/>
      <c r="SMF77" s="2"/>
      <c r="SMG77" s="2"/>
      <c r="SMH77" s="2"/>
      <c r="SMI77" s="2"/>
      <c r="SMJ77" s="2"/>
      <c r="SMK77" s="2"/>
      <c r="SML77" s="2"/>
      <c r="SMM77" s="2"/>
      <c r="SMN77" s="2"/>
      <c r="SMO77" s="2"/>
      <c r="SMP77" s="2"/>
      <c r="SMQ77" s="2"/>
      <c r="SMR77" s="2"/>
      <c r="SMS77" s="2"/>
      <c r="SMT77" s="2"/>
      <c r="SMU77" s="2"/>
      <c r="SMV77" s="2"/>
      <c r="SMW77" s="2"/>
      <c r="SMX77" s="2"/>
      <c r="SMY77" s="2"/>
      <c r="SMZ77" s="2"/>
      <c r="SNA77" s="2"/>
      <c r="SNB77" s="2"/>
      <c r="SNC77" s="2"/>
      <c r="SND77" s="2"/>
      <c r="SNE77" s="2"/>
      <c r="SNF77" s="2"/>
      <c r="SNG77" s="2"/>
      <c r="SNH77" s="2"/>
      <c r="SNI77" s="2"/>
      <c r="SNJ77" s="2"/>
      <c r="SNK77" s="2"/>
      <c r="SNL77" s="2"/>
      <c r="SNM77" s="2"/>
      <c r="SNN77" s="2"/>
      <c r="SNO77" s="2"/>
      <c r="SNP77" s="2"/>
      <c r="SNQ77" s="2"/>
      <c r="SNR77" s="2"/>
      <c r="SNS77" s="2"/>
      <c r="SNT77" s="2"/>
      <c r="SNU77" s="2"/>
      <c r="SNV77" s="2"/>
      <c r="SNW77" s="2"/>
      <c r="SNX77" s="2"/>
      <c r="SNY77" s="2"/>
      <c r="SNZ77" s="2"/>
      <c r="SOA77" s="2"/>
      <c r="SOB77" s="2"/>
      <c r="SOC77" s="2"/>
      <c r="SOD77" s="2"/>
      <c r="SOE77" s="2"/>
      <c r="SOF77" s="2"/>
      <c r="SOG77" s="2"/>
      <c r="SOH77" s="2"/>
      <c r="SOI77" s="2"/>
      <c r="SOJ77" s="2"/>
      <c r="SOK77" s="2"/>
      <c r="SOL77" s="2"/>
      <c r="SOM77" s="2"/>
      <c r="SON77" s="2"/>
      <c r="SOO77" s="2"/>
      <c r="SOP77" s="2"/>
      <c r="SOQ77" s="2"/>
      <c r="SOR77" s="2"/>
      <c r="SOS77" s="2"/>
      <c r="SOT77" s="2"/>
      <c r="SOU77" s="2"/>
      <c r="SOV77" s="2"/>
      <c r="SOW77" s="2"/>
      <c r="SOX77" s="2"/>
      <c r="SOY77" s="2"/>
      <c r="SOZ77" s="2"/>
      <c r="SPA77" s="2"/>
      <c r="SPB77" s="2"/>
      <c r="SPC77" s="2"/>
      <c r="SPD77" s="2"/>
      <c r="SPE77" s="2"/>
      <c r="SPF77" s="2"/>
      <c r="SPG77" s="2"/>
      <c r="SPH77" s="2"/>
      <c r="SPI77" s="2"/>
      <c r="SPJ77" s="2"/>
      <c r="SPK77" s="2"/>
      <c r="SPL77" s="2"/>
      <c r="SPM77" s="2"/>
      <c r="SPN77" s="2"/>
      <c r="SPO77" s="2"/>
      <c r="SPP77" s="2"/>
      <c r="SPQ77" s="2"/>
      <c r="SPR77" s="2"/>
      <c r="SPS77" s="2"/>
      <c r="SPT77" s="2"/>
      <c r="SPU77" s="2"/>
      <c r="SPV77" s="2"/>
      <c r="SPW77" s="2"/>
      <c r="SPX77" s="2"/>
      <c r="SPY77" s="2"/>
      <c r="SPZ77" s="2"/>
      <c r="SQA77" s="2"/>
      <c r="SQB77" s="2"/>
      <c r="SQC77" s="2"/>
      <c r="SQD77" s="2"/>
      <c r="SQE77" s="2"/>
      <c r="SQF77" s="2"/>
      <c r="SQG77" s="2"/>
      <c r="SQH77" s="2"/>
      <c r="SQI77" s="2"/>
      <c r="SQJ77" s="2"/>
      <c r="SQK77" s="2"/>
      <c r="SQL77" s="2"/>
      <c r="SQM77" s="2"/>
      <c r="SQN77" s="2"/>
      <c r="SQO77" s="2"/>
      <c r="SQP77" s="2"/>
      <c r="SQQ77" s="2"/>
      <c r="SQR77" s="2"/>
      <c r="SQS77" s="2"/>
      <c r="SQT77" s="2"/>
      <c r="SQU77" s="2"/>
      <c r="SQV77" s="2"/>
      <c r="SQW77" s="2"/>
      <c r="SQX77" s="2"/>
      <c r="SQY77" s="2"/>
      <c r="SQZ77" s="2"/>
      <c r="SRA77" s="2"/>
      <c r="SRB77" s="2"/>
      <c r="SRC77" s="2"/>
      <c r="SRD77" s="2"/>
      <c r="SRE77" s="2"/>
      <c r="SRF77" s="2"/>
      <c r="SRG77" s="2"/>
      <c r="SRH77" s="2"/>
      <c r="SRI77" s="2"/>
      <c r="SRJ77" s="2"/>
      <c r="SRK77" s="2"/>
      <c r="SRL77" s="2"/>
      <c r="SRM77" s="2"/>
      <c r="SRN77" s="2"/>
      <c r="SRO77" s="2"/>
      <c r="SRP77" s="2"/>
      <c r="SRQ77" s="2"/>
      <c r="SRR77" s="2"/>
      <c r="SRS77" s="2"/>
      <c r="SRT77" s="2"/>
      <c r="SRU77" s="2"/>
      <c r="SRV77" s="2"/>
      <c r="SRW77" s="2"/>
      <c r="SRX77" s="2"/>
      <c r="SRY77" s="2"/>
      <c r="SRZ77" s="2"/>
      <c r="SSA77" s="2"/>
      <c r="SSB77" s="2"/>
      <c r="SSC77" s="2"/>
      <c r="SSD77" s="2"/>
      <c r="SSE77" s="2"/>
      <c r="SSF77" s="2"/>
      <c r="SSG77" s="2"/>
      <c r="SSH77" s="2"/>
      <c r="SSI77" s="2"/>
      <c r="SSJ77" s="2"/>
      <c r="SSK77" s="2"/>
      <c r="SSL77" s="2"/>
      <c r="SSM77" s="2"/>
      <c r="SSN77" s="2"/>
      <c r="SSO77" s="2"/>
      <c r="SSP77" s="2"/>
      <c r="SSQ77" s="2"/>
      <c r="SSR77" s="2"/>
      <c r="SSS77" s="2"/>
      <c r="SST77" s="2"/>
      <c r="SSU77" s="2"/>
      <c r="SSV77" s="2"/>
      <c r="SSW77" s="2"/>
      <c r="SSX77" s="2"/>
      <c r="SSY77" s="2"/>
      <c r="SSZ77" s="2"/>
      <c r="STA77" s="2"/>
      <c r="STB77" s="2"/>
      <c r="STC77" s="2"/>
      <c r="STD77" s="2"/>
      <c r="STE77" s="2"/>
      <c r="STF77" s="2"/>
      <c r="STG77" s="2"/>
      <c r="STH77" s="2"/>
      <c r="STI77" s="2"/>
      <c r="STJ77" s="2"/>
      <c r="STK77" s="2"/>
      <c r="STL77" s="2"/>
      <c r="STM77" s="2"/>
      <c r="STN77" s="2"/>
      <c r="STO77" s="2"/>
      <c r="STP77" s="2"/>
      <c r="STQ77" s="2"/>
      <c r="STR77" s="2"/>
      <c r="STS77" s="2"/>
      <c r="STT77" s="2"/>
      <c r="STU77" s="2"/>
      <c r="STV77" s="2"/>
      <c r="STW77" s="2"/>
      <c r="STX77" s="2"/>
      <c r="STY77" s="2"/>
      <c r="STZ77" s="2"/>
      <c r="SUA77" s="2"/>
      <c r="SUB77" s="2"/>
      <c r="SUC77" s="2"/>
      <c r="SUD77" s="2"/>
      <c r="SUE77" s="2"/>
      <c r="SUF77" s="2"/>
      <c r="SUG77" s="2"/>
      <c r="SUH77" s="2"/>
      <c r="SUI77" s="2"/>
      <c r="SUJ77" s="2"/>
      <c r="SUK77" s="2"/>
      <c r="SUL77" s="2"/>
      <c r="SUM77" s="2"/>
      <c r="SUN77" s="2"/>
      <c r="SUO77" s="2"/>
      <c r="SUP77" s="2"/>
      <c r="SUQ77" s="2"/>
      <c r="SUR77" s="2"/>
      <c r="SUS77" s="2"/>
      <c r="SUT77" s="2"/>
      <c r="SUU77" s="2"/>
      <c r="SUV77" s="2"/>
      <c r="SUW77" s="2"/>
      <c r="SUX77" s="2"/>
      <c r="SUY77" s="2"/>
      <c r="SUZ77" s="2"/>
      <c r="SVA77" s="2"/>
      <c r="SVB77" s="2"/>
      <c r="SVC77" s="2"/>
      <c r="SVD77" s="2"/>
      <c r="SVE77" s="2"/>
      <c r="SVF77" s="2"/>
      <c r="SVG77" s="2"/>
      <c r="SVH77" s="2"/>
      <c r="SVI77" s="2"/>
      <c r="SVJ77" s="2"/>
      <c r="SVK77" s="2"/>
      <c r="SVL77" s="2"/>
      <c r="SVM77" s="2"/>
      <c r="SVN77" s="2"/>
      <c r="SVO77" s="2"/>
      <c r="SVP77" s="2"/>
      <c r="SVQ77" s="2"/>
      <c r="SVR77" s="2"/>
      <c r="SVS77" s="2"/>
      <c r="SVT77" s="2"/>
      <c r="SVU77" s="2"/>
      <c r="SVV77" s="2"/>
      <c r="SVW77" s="2"/>
      <c r="SVX77" s="2"/>
      <c r="SVY77" s="2"/>
      <c r="SVZ77" s="2"/>
      <c r="SWA77" s="2"/>
      <c r="SWB77" s="2"/>
      <c r="SWC77" s="2"/>
      <c r="SWD77" s="2"/>
      <c r="SWE77" s="2"/>
      <c r="SWF77" s="2"/>
      <c r="SWG77" s="2"/>
      <c r="SWH77" s="2"/>
      <c r="SWI77" s="2"/>
      <c r="SWJ77" s="2"/>
      <c r="SWK77" s="2"/>
      <c r="SWL77" s="2"/>
      <c r="SWM77" s="2"/>
      <c r="SWN77" s="2"/>
      <c r="SWO77" s="2"/>
      <c r="SWP77" s="2"/>
      <c r="SWQ77" s="2"/>
      <c r="SWR77" s="2"/>
      <c r="SWS77" s="2"/>
      <c r="SWT77" s="2"/>
      <c r="SWU77" s="2"/>
      <c r="SWV77" s="2"/>
      <c r="SWW77" s="2"/>
      <c r="SWX77" s="2"/>
      <c r="SWY77" s="2"/>
      <c r="SWZ77" s="2"/>
      <c r="SXA77" s="2"/>
      <c r="SXB77" s="2"/>
      <c r="SXC77" s="2"/>
      <c r="SXD77" s="2"/>
      <c r="SXE77" s="2"/>
      <c r="SXF77" s="2"/>
      <c r="SXG77" s="2"/>
      <c r="SXH77" s="2"/>
      <c r="SXI77" s="2"/>
      <c r="SXJ77" s="2"/>
      <c r="SXK77" s="2"/>
      <c r="SXL77" s="2"/>
      <c r="SXM77" s="2"/>
      <c r="SXN77" s="2"/>
      <c r="SXO77" s="2"/>
      <c r="SXP77" s="2"/>
      <c r="SXQ77" s="2"/>
      <c r="SXR77" s="2"/>
      <c r="SXS77" s="2"/>
      <c r="SXT77" s="2"/>
      <c r="SXU77" s="2"/>
      <c r="SXV77" s="2"/>
      <c r="SXW77" s="2"/>
      <c r="SXX77" s="2"/>
      <c r="SXY77" s="2"/>
      <c r="SXZ77" s="2"/>
      <c r="SYA77" s="2"/>
      <c r="SYB77" s="2"/>
      <c r="SYC77" s="2"/>
      <c r="SYD77" s="2"/>
      <c r="SYE77" s="2"/>
      <c r="SYF77" s="2"/>
      <c r="SYG77" s="2"/>
      <c r="SYH77" s="2"/>
      <c r="SYI77" s="2"/>
      <c r="SYJ77" s="2"/>
      <c r="SYK77" s="2"/>
      <c r="SYL77" s="2"/>
      <c r="SYM77" s="2"/>
      <c r="SYN77" s="2"/>
      <c r="SYO77" s="2"/>
      <c r="SYP77" s="2"/>
      <c r="SYQ77" s="2"/>
      <c r="SYR77" s="2"/>
      <c r="SYS77" s="2"/>
      <c r="SYT77" s="2"/>
      <c r="SYU77" s="2"/>
      <c r="SYV77" s="2"/>
      <c r="SYW77" s="2"/>
      <c r="SYX77" s="2"/>
      <c r="SYY77" s="2"/>
      <c r="SYZ77" s="2"/>
      <c r="SZA77" s="2"/>
      <c r="SZB77" s="2"/>
      <c r="SZC77" s="2"/>
      <c r="SZD77" s="2"/>
      <c r="SZE77" s="2"/>
      <c r="SZF77" s="2"/>
      <c r="SZG77" s="2"/>
      <c r="SZH77" s="2"/>
      <c r="SZI77" s="2"/>
      <c r="SZJ77" s="2"/>
      <c r="SZK77" s="2"/>
      <c r="SZL77" s="2"/>
      <c r="SZM77" s="2"/>
      <c r="SZN77" s="2"/>
      <c r="SZO77" s="2"/>
      <c r="SZP77" s="2"/>
      <c r="SZQ77" s="2"/>
      <c r="SZR77" s="2"/>
      <c r="SZS77" s="2"/>
      <c r="SZT77" s="2"/>
      <c r="SZU77" s="2"/>
      <c r="SZV77" s="2"/>
      <c r="SZW77" s="2"/>
      <c r="SZX77" s="2"/>
      <c r="SZY77" s="2"/>
      <c r="SZZ77" s="2"/>
      <c r="TAA77" s="2"/>
      <c r="TAB77" s="2"/>
      <c r="TAC77" s="2"/>
      <c r="TAD77" s="2"/>
      <c r="TAE77" s="2"/>
      <c r="TAF77" s="2"/>
      <c r="TAG77" s="2"/>
      <c r="TAH77" s="2"/>
      <c r="TAI77" s="2"/>
      <c r="TAJ77" s="2"/>
      <c r="TAK77" s="2"/>
      <c r="TAL77" s="2"/>
      <c r="TAM77" s="2"/>
      <c r="TAN77" s="2"/>
      <c r="TAO77" s="2"/>
      <c r="TAP77" s="2"/>
      <c r="TAQ77" s="2"/>
      <c r="TAR77" s="2"/>
      <c r="TAS77" s="2"/>
      <c r="TAT77" s="2"/>
      <c r="TAU77" s="2"/>
      <c r="TAV77" s="2"/>
      <c r="TAW77" s="2"/>
      <c r="TAX77" s="2"/>
      <c r="TAY77" s="2"/>
      <c r="TAZ77" s="2"/>
      <c r="TBA77" s="2"/>
      <c r="TBB77" s="2"/>
      <c r="TBC77" s="2"/>
      <c r="TBD77" s="2"/>
      <c r="TBE77" s="2"/>
      <c r="TBF77" s="2"/>
      <c r="TBG77" s="2"/>
      <c r="TBH77" s="2"/>
      <c r="TBI77" s="2"/>
      <c r="TBJ77" s="2"/>
      <c r="TBK77" s="2"/>
      <c r="TBL77" s="2"/>
      <c r="TBM77" s="2"/>
      <c r="TBN77" s="2"/>
      <c r="TBO77" s="2"/>
      <c r="TBP77" s="2"/>
      <c r="TBQ77" s="2"/>
      <c r="TBR77" s="2"/>
      <c r="TBS77" s="2"/>
      <c r="TBT77" s="2"/>
      <c r="TBU77" s="2"/>
      <c r="TBV77" s="2"/>
      <c r="TBW77" s="2"/>
      <c r="TBX77" s="2"/>
      <c r="TBY77" s="2"/>
      <c r="TBZ77" s="2"/>
      <c r="TCA77" s="2"/>
      <c r="TCB77" s="2"/>
      <c r="TCC77" s="2"/>
      <c r="TCD77" s="2"/>
      <c r="TCE77" s="2"/>
      <c r="TCF77" s="2"/>
      <c r="TCG77" s="2"/>
      <c r="TCH77" s="2"/>
      <c r="TCI77" s="2"/>
      <c r="TCJ77" s="2"/>
      <c r="TCK77" s="2"/>
      <c r="TCL77" s="2"/>
      <c r="TCM77" s="2"/>
      <c r="TCN77" s="2"/>
      <c r="TCO77" s="2"/>
      <c r="TCP77" s="2"/>
      <c r="TCQ77" s="2"/>
      <c r="TCR77" s="2"/>
      <c r="TCS77" s="2"/>
      <c r="TCT77" s="2"/>
      <c r="TCU77" s="2"/>
      <c r="TCV77" s="2"/>
      <c r="TCW77" s="2"/>
      <c r="TCX77" s="2"/>
      <c r="TCY77" s="2"/>
      <c r="TCZ77" s="2"/>
      <c r="TDA77" s="2"/>
      <c r="TDB77" s="2"/>
      <c r="TDC77" s="2"/>
      <c r="TDD77" s="2"/>
      <c r="TDE77" s="2"/>
      <c r="TDF77" s="2"/>
      <c r="TDG77" s="2"/>
      <c r="TDH77" s="2"/>
      <c r="TDI77" s="2"/>
      <c r="TDJ77" s="2"/>
      <c r="TDK77" s="2"/>
      <c r="TDL77" s="2"/>
      <c r="TDM77" s="2"/>
      <c r="TDN77" s="2"/>
      <c r="TDO77" s="2"/>
      <c r="TDP77" s="2"/>
      <c r="TDQ77" s="2"/>
      <c r="TDR77" s="2"/>
      <c r="TDS77" s="2"/>
      <c r="TDT77" s="2"/>
      <c r="TDU77" s="2"/>
      <c r="TDV77" s="2"/>
      <c r="TDW77" s="2"/>
      <c r="TDX77" s="2"/>
      <c r="TDY77" s="2"/>
      <c r="TDZ77" s="2"/>
      <c r="TEA77" s="2"/>
      <c r="TEB77" s="2"/>
      <c r="TEC77" s="2"/>
      <c r="TED77" s="2"/>
      <c r="TEE77" s="2"/>
      <c r="TEF77" s="2"/>
      <c r="TEG77" s="2"/>
      <c r="TEH77" s="2"/>
      <c r="TEI77" s="2"/>
      <c r="TEJ77" s="2"/>
      <c r="TEK77" s="2"/>
      <c r="TEL77" s="2"/>
      <c r="TEM77" s="2"/>
      <c r="TEN77" s="2"/>
      <c r="TEO77" s="2"/>
      <c r="TEP77" s="2"/>
      <c r="TEQ77" s="2"/>
      <c r="TER77" s="2"/>
      <c r="TES77" s="2"/>
      <c r="TET77" s="2"/>
      <c r="TEU77" s="2"/>
      <c r="TEV77" s="2"/>
      <c r="TEW77" s="2"/>
      <c r="TEX77" s="2"/>
      <c r="TEY77" s="2"/>
      <c r="TEZ77" s="2"/>
      <c r="TFA77" s="2"/>
      <c r="TFB77" s="2"/>
      <c r="TFC77" s="2"/>
      <c r="TFD77" s="2"/>
      <c r="TFE77" s="2"/>
      <c r="TFF77" s="2"/>
      <c r="TFG77" s="2"/>
      <c r="TFH77" s="2"/>
      <c r="TFI77" s="2"/>
      <c r="TFJ77" s="2"/>
      <c r="TFK77" s="2"/>
      <c r="TFL77" s="2"/>
      <c r="TFM77" s="2"/>
      <c r="TFN77" s="2"/>
      <c r="TFO77" s="2"/>
      <c r="TFP77" s="2"/>
      <c r="TFQ77" s="2"/>
      <c r="TFR77" s="2"/>
      <c r="TFS77" s="2"/>
      <c r="TFT77" s="2"/>
      <c r="TFU77" s="2"/>
      <c r="TFV77" s="2"/>
      <c r="TFW77" s="2"/>
      <c r="TFX77" s="2"/>
      <c r="TFY77" s="2"/>
      <c r="TFZ77" s="2"/>
      <c r="TGA77" s="2"/>
      <c r="TGB77" s="2"/>
      <c r="TGC77" s="2"/>
      <c r="TGD77" s="2"/>
      <c r="TGE77" s="2"/>
      <c r="TGF77" s="2"/>
      <c r="TGG77" s="2"/>
      <c r="TGH77" s="2"/>
      <c r="TGI77" s="2"/>
      <c r="TGJ77" s="2"/>
      <c r="TGK77" s="2"/>
      <c r="TGL77" s="2"/>
      <c r="TGM77" s="2"/>
      <c r="TGN77" s="2"/>
      <c r="TGO77" s="2"/>
      <c r="TGP77" s="2"/>
      <c r="TGQ77" s="2"/>
      <c r="TGR77" s="2"/>
      <c r="TGS77" s="2"/>
      <c r="TGT77" s="2"/>
      <c r="TGU77" s="2"/>
      <c r="TGV77" s="2"/>
      <c r="TGW77" s="2"/>
      <c r="TGX77" s="2"/>
      <c r="TGY77" s="2"/>
      <c r="TGZ77" s="2"/>
      <c r="THA77" s="2"/>
      <c r="THB77" s="2"/>
      <c r="THC77" s="2"/>
      <c r="THD77" s="2"/>
      <c r="THE77" s="2"/>
      <c r="THF77" s="2"/>
      <c r="THG77" s="2"/>
      <c r="THH77" s="2"/>
      <c r="THI77" s="2"/>
      <c r="THJ77" s="2"/>
      <c r="THK77" s="2"/>
      <c r="THL77" s="2"/>
      <c r="THM77" s="2"/>
      <c r="THN77" s="2"/>
      <c r="THO77" s="2"/>
      <c r="THP77" s="2"/>
      <c r="THQ77" s="2"/>
      <c r="THR77" s="2"/>
      <c r="THS77" s="2"/>
      <c r="THT77" s="2"/>
      <c r="THU77" s="2"/>
      <c r="THV77" s="2"/>
      <c r="THW77" s="2"/>
      <c r="THX77" s="2"/>
      <c r="THY77" s="2"/>
      <c r="THZ77" s="2"/>
      <c r="TIA77" s="2"/>
      <c r="TIB77" s="2"/>
      <c r="TIC77" s="2"/>
      <c r="TID77" s="2"/>
      <c r="TIE77" s="2"/>
      <c r="TIF77" s="2"/>
      <c r="TIG77" s="2"/>
      <c r="TIH77" s="2"/>
      <c r="TII77" s="2"/>
      <c r="TIJ77" s="2"/>
      <c r="TIK77" s="2"/>
      <c r="TIL77" s="2"/>
      <c r="TIM77" s="2"/>
      <c r="TIN77" s="2"/>
      <c r="TIO77" s="2"/>
      <c r="TIP77" s="2"/>
      <c r="TIQ77" s="2"/>
      <c r="TIR77" s="2"/>
      <c r="TIS77" s="2"/>
      <c r="TIT77" s="2"/>
      <c r="TIU77" s="2"/>
      <c r="TIV77" s="2"/>
      <c r="TIW77" s="2"/>
      <c r="TIX77" s="2"/>
      <c r="TIY77" s="2"/>
      <c r="TIZ77" s="2"/>
      <c r="TJA77" s="2"/>
      <c r="TJB77" s="2"/>
      <c r="TJC77" s="2"/>
      <c r="TJD77" s="2"/>
      <c r="TJE77" s="2"/>
      <c r="TJF77" s="2"/>
      <c r="TJG77" s="2"/>
      <c r="TJH77" s="2"/>
      <c r="TJI77" s="2"/>
      <c r="TJJ77" s="2"/>
      <c r="TJK77" s="2"/>
      <c r="TJL77" s="2"/>
      <c r="TJM77" s="2"/>
      <c r="TJN77" s="2"/>
      <c r="TJO77" s="2"/>
      <c r="TJP77" s="2"/>
      <c r="TJQ77" s="2"/>
      <c r="TJR77" s="2"/>
      <c r="TJS77" s="2"/>
      <c r="TJT77" s="2"/>
      <c r="TJU77" s="2"/>
      <c r="TJV77" s="2"/>
      <c r="TJW77" s="2"/>
      <c r="TJX77" s="2"/>
      <c r="TJY77" s="2"/>
      <c r="TJZ77" s="2"/>
      <c r="TKA77" s="2"/>
      <c r="TKB77" s="2"/>
      <c r="TKC77" s="2"/>
      <c r="TKD77" s="2"/>
      <c r="TKE77" s="2"/>
      <c r="TKF77" s="2"/>
      <c r="TKG77" s="2"/>
      <c r="TKH77" s="2"/>
      <c r="TKI77" s="2"/>
      <c r="TKJ77" s="2"/>
      <c r="TKK77" s="2"/>
      <c r="TKL77" s="2"/>
      <c r="TKM77" s="2"/>
      <c r="TKN77" s="2"/>
      <c r="TKO77" s="2"/>
      <c r="TKP77" s="2"/>
      <c r="TKQ77" s="2"/>
      <c r="TKR77" s="2"/>
      <c r="TKS77" s="2"/>
      <c r="TKT77" s="2"/>
      <c r="TKU77" s="2"/>
      <c r="TKV77" s="2"/>
      <c r="TKW77" s="2"/>
      <c r="TKX77" s="2"/>
      <c r="TKY77" s="2"/>
      <c r="TKZ77" s="2"/>
      <c r="TLA77" s="2"/>
      <c r="TLB77" s="2"/>
      <c r="TLC77" s="2"/>
      <c r="TLD77" s="2"/>
      <c r="TLE77" s="2"/>
      <c r="TLF77" s="2"/>
      <c r="TLG77" s="2"/>
      <c r="TLH77" s="2"/>
      <c r="TLI77" s="2"/>
      <c r="TLJ77" s="2"/>
      <c r="TLK77" s="2"/>
      <c r="TLL77" s="2"/>
      <c r="TLM77" s="2"/>
      <c r="TLN77" s="2"/>
      <c r="TLO77" s="2"/>
      <c r="TLP77" s="2"/>
      <c r="TLQ77" s="2"/>
      <c r="TLR77" s="2"/>
      <c r="TLS77" s="2"/>
      <c r="TLT77" s="2"/>
      <c r="TLU77" s="2"/>
      <c r="TLV77" s="2"/>
      <c r="TLW77" s="2"/>
      <c r="TLX77" s="2"/>
      <c r="TLY77" s="2"/>
      <c r="TLZ77" s="2"/>
      <c r="TMA77" s="2"/>
      <c r="TMB77" s="2"/>
      <c r="TMC77" s="2"/>
      <c r="TMD77" s="2"/>
      <c r="TME77" s="2"/>
      <c r="TMF77" s="2"/>
      <c r="TMG77" s="2"/>
      <c r="TMH77" s="2"/>
      <c r="TMI77" s="2"/>
      <c r="TMJ77" s="2"/>
      <c r="TMK77" s="2"/>
      <c r="TML77" s="2"/>
      <c r="TMM77" s="2"/>
      <c r="TMN77" s="2"/>
      <c r="TMO77" s="2"/>
      <c r="TMP77" s="2"/>
      <c r="TMQ77" s="2"/>
      <c r="TMR77" s="2"/>
      <c r="TMS77" s="2"/>
      <c r="TMT77" s="2"/>
      <c r="TMU77" s="2"/>
      <c r="TMV77" s="2"/>
      <c r="TMW77" s="2"/>
      <c r="TMX77" s="2"/>
      <c r="TMY77" s="2"/>
      <c r="TMZ77" s="2"/>
      <c r="TNA77" s="2"/>
      <c r="TNB77" s="2"/>
      <c r="TNC77" s="2"/>
      <c r="TND77" s="2"/>
      <c r="TNE77" s="2"/>
      <c r="TNF77" s="2"/>
      <c r="TNG77" s="2"/>
      <c r="TNH77" s="2"/>
      <c r="TNI77" s="2"/>
      <c r="TNJ77" s="2"/>
      <c r="TNK77" s="2"/>
      <c r="TNL77" s="2"/>
      <c r="TNM77" s="2"/>
      <c r="TNN77" s="2"/>
      <c r="TNO77" s="2"/>
      <c r="TNP77" s="2"/>
      <c r="TNQ77" s="2"/>
      <c r="TNR77" s="2"/>
      <c r="TNS77" s="2"/>
      <c r="TNT77" s="2"/>
      <c r="TNU77" s="2"/>
      <c r="TNV77" s="2"/>
      <c r="TNW77" s="2"/>
      <c r="TNX77" s="2"/>
      <c r="TNY77" s="2"/>
      <c r="TNZ77" s="2"/>
      <c r="TOA77" s="2"/>
      <c r="TOB77" s="2"/>
      <c r="TOC77" s="2"/>
      <c r="TOD77" s="2"/>
      <c r="TOE77" s="2"/>
      <c r="TOF77" s="2"/>
      <c r="TOG77" s="2"/>
      <c r="TOH77" s="2"/>
      <c r="TOI77" s="2"/>
      <c r="TOJ77" s="2"/>
      <c r="TOK77" s="2"/>
      <c r="TOL77" s="2"/>
      <c r="TOM77" s="2"/>
      <c r="TON77" s="2"/>
      <c r="TOO77" s="2"/>
      <c r="TOP77" s="2"/>
      <c r="TOQ77" s="2"/>
      <c r="TOR77" s="2"/>
      <c r="TOS77" s="2"/>
      <c r="TOT77" s="2"/>
      <c r="TOU77" s="2"/>
      <c r="TOV77" s="2"/>
      <c r="TOW77" s="2"/>
      <c r="TOX77" s="2"/>
      <c r="TOY77" s="2"/>
      <c r="TOZ77" s="2"/>
      <c r="TPA77" s="2"/>
      <c r="TPB77" s="2"/>
      <c r="TPC77" s="2"/>
      <c r="TPD77" s="2"/>
      <c r="TPE77" s="2"/>
      <c r="TPF77" s="2"/>
      <c r="TPG77" s="2"/>
      <c r="TPH77" s="2"/>
      <c r="TPI77" s="2"/>
      <c r="TPJ77" s="2"/>
      <c r="TPK77" s="2"/>
      <c r="TPL77" s="2"/>
      <c r="TPM77" s="2"/>
      <c r="TPN77" s="2"/>
      <c r="TPO77" s="2"/>
      <c r="TPP77" s="2"/>
      <c r="TPQ77" s="2"/>
      <c r="TPR77" s="2"/>
      <c r="TPS77" s="2"/>
      <c r="TPT77" s="2"/>
      <c r="TPU77" s="2"/>
      <c r="TPV77" s="2"/>
      <c r="TPW77" s="2"/>
      <c r="TPX77" s="2"/>
      <c r="TPY77" s="2"/>
      <c r="TPZ77" s="2"/>
      <c r="TQA77" s="2"/>
      <c r="TQB77" s="2"/>
      <c r="TQC77" s="2"/>
      <c r="TQD77" s="2"/>
      <c r="TQE77" s="2"/>
      <c r="TQF77" s="2"/>
      <c r="TQG77" s="2"/>
      <c r="TQH77" s="2"/>
      <c r="TQI77" s="2"/>
      <c r="TQJ77" s="2"/>
      <c r="TQK77" s="2"/>
      <c r="TQL77" s="2"/>
      <c r="TQM77" s="2"/>
      <c r="TQN77" s="2"/>
      <c r="TQO77" s="2"/>
      <c r="TQP77" s="2"/>
      <c r="TQQ77" s="2"/>
      <c r="TQR77" s="2"/>
      <c r="TQS77" s="2"/>
      <c r="TQT77" s="2"/>
      <c r="TQU77" s="2"/>
      <c r="TQV77" s="2"/>
      <c r="TQW77" s="2"/>
      <c r="TQX77" s="2"/>
      <c r="TQY77" s="2"/>
      <c r="TQZ77" s="2"/>
      <c r="TRA77" s="2"/>
      <c r="TRB77" s="2"/>
      <c r="TRC77" s="2"/>
      <c r="TRD77" s="2"/>
      <c r="TRE77" s="2"/>
      <c r="TRF77" s="2"/>
      <c r="TRG77" s="2"/>
      <c r="TRH77" s="2"/>
      <c r="TRI77" s="2"/>
      <c r="TRJ77" s="2"/>
      <c r="TRK77" s="2"/>
      <c r="TRL77" s="2"/>
      <c r="TRM77" s="2"/>
      <c r="TRN77" s="2"/>
      <c r="TRO77" s="2"/>
      <c r="TRP77" s="2"/>
      <c r="TRQ77" s="2"/>
      <c r="TRR77" s="2"/>
      <c r="TRS77" s="2"/>
      <c r="TRT77" s="2"/>
      <c r="TRU77" s="2"/>
      <c r="TRV77" s="2"/>
      <c r="TRW77" s="2"/>
      <c r="TRX77" s="2"/>
      <c r="TRY77" s="2"/>
      <c r="TRZ77" s="2"/>
      <c r="TSA77" s="2"/>
      <c r="TSB77" s="2"/>
      <c r="TSC77" s="2"/>
      <c r="TSD77" s="2"/>
      <c r="TSE77" s="2"/>
      <c r="TSF77" s="2"/>
      <c r="TSG77" s="2"/>
      <c r="TSH77" s="2"/>
      <c r="TSI77" s="2"/>
      <c r="TSJ77" s="2"/>
      <c r="TSK77" s="2"/>
      <c r="TSL77" s="2"/>
      <c r="TSM77" s="2"/>
      <c r="TSN77" s="2"/>
      <c r="TSO77" s="2"/>
      <c r="TSP77" s="2"/>
      <c r="TSQ77" s="2"/>
      <c r="TSR77" s="2"/>
      <c r="TSS77" s="2"/>
      <c r="TST77" s="2"/>
      <c r="TSU77" s="2"/>
      <c r="TSV77" s="2"/>
      <c r="TSW77" s="2"/>
      <c r="TSX77" s="2"/>
      <c r="TSY77" s="2"/>
      <c r="TSZ77" s="2"/>
      <c r="TTA77" s="2"/>
      <c r="TTB77" s="2"/>
      <c r="TTC77" s="2"/>
      <c r="TTD77" s="2"/>
      <c r="TTE77" s="2"/>
      <c r="TTF77" s="2"/>
      <c r="TTG77" s="2"/>
      <c r="TTH77" s="2"/>
      <c r="TTI77" s="2"/>
      <c r="TTJ77" s="2"/>
      <c r="TTK77" s="2"/>
      <c r="TTL77" s="2"/>
      <c r="TTM77" s="2"/>
      <c r="TTN77" s="2"/>
      <c r="TTO77" s="2"/>
      <c r="TTP77" s="2"/>
      <c r="TTQ77" s="2"/>
      <c r="TTR77" s="2"/>
      <c r="TTS77" s="2"/>
      <c r="TTT77" s="2"/>
      <c r="TTU77" s="2"/>
      <c r="TTV77" s="2"/>
      <c r="TTW77" s="2"/>
      <c r="TTX77" s="2"/>
      <c r="TTY77" s="2"/>
      <c r="TTZ77" s="2"/>
      <c r="TUA77" s="2"/>
      <c r="TUB77" s="2"/>
      <c r="TUC77" s="2"/>
      <c r="TUD77" s="2"/>
      <c r="TUE77" s="2"/>
      <c r="TUF77" s="2"/>
      <c r="TUG77" s="2"/>
      <c r="TUH77" s="2"/>
      <c r="TUI77" s="2"/>
      <c r="TUJ77" s="2"/>
      <c r="TUK77" s="2"/>
      <c r="TUL77" s="2"/>
      <c r="TUM77" s="2"/>
      <c r="TUN77" s="2"/>
      <c r="TUO77" s="2"/>
      <c r="TUP77" s="2"/>
      <c r="TUQ77" s="2"/>
      <c r="TUR77" s="2"/>
      <c r="TUS77" s="2"/>
      <c r="TUT77" s="2"/>
      <c r="TUU77" s="2"/>
      <c r="TUV77" s="2"/>
      <c r="TUW77" s="2"/>
      <c r="TUX77" s="2"/>
      <c r="TUY77" s="2"/>
      <c r="TUZ77" s="2"/>
      <c r="TVA77" s="2"/>
      <c r="TVB77" s="2"/>
      <c r="TVC77" s="2"/>
      <c r="TVD77" s="2"/>
      <c r="TVE77" s="2"/>
      <c r="TVF77" s="2"/>
      <c r="TVG77" s="2"/>
      <c r="TVH77" s="2"/>
      <c r="TVI77" s="2"/>
      <c r="TVJ77" s="2"/>
      <c r="TVK77" s="2"/>
      <c r="TVL77" s="2"/>
      <c r="TVM77" s="2"/>
      <c r="TVN77" s="2"/>
      <c r="TVO77" s="2"/>
      <c r="TVP77" s="2"/>
      <c r="TVQ77" s="2"/>
      <c r="TVR77" s="2"/>
      <c r="TVS77" s="2"/>
      <c r="TVT77" s="2"/>
      <c r="TVU77" s="2"/>
      <c r="TVV77" s="2"/>
      <c r="TVW77" s="2"/>
      <c r="TVX77" s="2"/>
      <c r="TVY77" s="2"/>
      <c r="TVZ77" s="2"/>
      <c r="TWA77" s="2"/>
      <c r="TWB77" s="2"/>
      <c r="TWC77" s="2"/>
      <c r="TWD77" s="2"/>
      <c r="TWE77" s="2"/>
      <c r="TWF77" s="2"/>
      <c r="TWG77" s="2"/>
      <c r="TWH77" s="2"/>
      <c r="TWI77" s="2"/>
      <c r="TWJ77" s="2"/>
      <c r="TWK77" s="2"/>
      <c r="TWL77" s="2"/>
      <c r="TWM77" s="2"/>
      <c r="TWN77" s="2"/>
      <c r="TWO77" s="2"/>
      <c r="TWP77" s="2"/>
      <c r="TWQ77" s="2"/>
      <c r="TWR77" s="2"/>
      <c r="TWS77" s="2"/>
      <c r="TWT77" s="2"/>
      <c r="TWU77" s="2"/>
      <c r="TWV77" s="2"/>
      <c r="TWW77" s="2"/>
      <c r="TWX77" s="2"/>
      <c r="TWY77" s="2"/>
      <c r="TWZ77" s="2"/>
      <c r="TXA77" s="2"/>
      <c r="TXB77" s="2"/>
      <c r="TXC77" s="2"/>
      <c r="TXD77" s="2"/>
      <c r="TXE77" s="2"/>
      <c r="TXF77" s="2"/>
      <c r="TXG77" s="2"/>
      <c r="TXH77" s="2"/>
      <c r="TXI77" s="2"/>
      <c r="TXJ77" s="2"/>
      <c r="TXK77" s="2"/>
      <c r="TXL77" s="2"/>
      <c r="TXM77" s="2"/>
      <c r="TXN77" s="2"/>
      <c r="TXO77" s="2"/>
      <c r="TXP77" s="2"/>
      <c r="TXQ77" s="2"/>
      <c r="TXR77" s="2"/>
      <c r="TXS77" s="2"/>
      <c r="TXT77" s="2"/>
      <c r="TXU77" s="2"/>
      <c r="TXV77" s="2"/>
      <c r="TXW77" s="2"/>
      <c r="TXX77" s="2"/>
      <c r="TXY77" s="2"/>
      <c r="TXZ77" s="2"/>
      <c r="TYA77" s="2"/>
      <c r="TYB77" s="2"/>
      <c r="TYC77" s="2"/>
      <c r="TYD77" s="2"/>
      <c r="TYE77" s="2"/>
      <c r="TYF77" s="2"/>
      <c r="TYG77" s="2"/>
      <c r="TYH77" s="2"/>
      <c r="TYI77" s="2"/>
      <c r="TYJ77" s="2"/>
      <c r="TYK77" s="2"/>
      <c r="TYL77" s="2"/>
      <c r="TYM77" s="2"/>
      <c r="TYN77" s="2"/>
      <c r="TYO77" s="2"/>
      <c r="TYP77" s="2"/>
      <c r="TYQ77" s="2"/>
      <c r="TYR77" s="2"/>
      <c r="TYS77" s="2"/>
      <c r="TYT77" s="2"/>
      <c r="TYU77" s="2"/>
      <c r="TYV77" s="2"/>
      <c r="TYW77" s="2"/>
      <c r="TYX77" s="2"/>
      <c r="TYY77" s="2"/>
      <c r="TYZ77" s="2"/>
      <c r="TZA77" s="2"/>
      <c r="TZB77" s="2"/>
      <c r="TZC77" s="2"/>
      <c r="TZD77" s="2"/>
      <c r="TZE77" s="2"/>
      <c r="TZF77" s="2"/>
      <c r="TZG77" s="2"/>
      <c r="TZH77" s="2"/>
      <c r="TZI77" s="2"/>
      <c r="TZJ77" s="2"/>
      <c r="TZK77" s="2"/>
      <c r="TZL77" s="2"/>
      <c r="TZM77" s="2"/>
      <c r="TZN77" s="2"/>
      <c r="TZO77" s="2"/>
      <c r="TZP77" s="2"/>
      <c r="TZQ77" s="2"/>
      <c r="TZR77" s="2"/>
      <c r="TZS77" s="2"/>
      <c r="TZT77" s="2"/>
      <c r="TZU77" s="2"/>
      <c r="TZV77" s="2"/>
      <c r="TZW77" s="2"/>
      <c r="TZX77" s="2"/>
      <c r="TZY77" s="2"/>
      <c r="TZZ77" s="2"/>
      <c r="UAA77" s="2"/>
      <c r="UAB77" s="2"/>
      <c r="UAC77" s="2"/>
      <c r="UAD77" s="2"/>
      <c r="UAE77" s="2"/>
      <c r="UAF77" s="2"/>
      <c r="UAG77" s="2"/>
      <c r="UAH77" s="2"/>
      <c r="UAI77" s="2"/>
      <c r="UAJ77" s="2"/>
      <c r="UAK77" s="2"/>
      <c r="UAL77" s="2"/>
      <c r="UAM77" s="2"/>
      <c r="UAN77" s="2"/>
      <c r="UAO77" s="2"/>
      <c r="UAP77" s="2"/>
      <c r="UAQ77" s="2"/>
      <c r="UAR77" s="2"/>
      <c r="UAS77" s="2"/>
      <c r="UAT77" s="2"/>
      <c r="UAU77" s="2"/>
      <c r="UAV77" s="2"/>
      <c r="UAW77" s="2"/>
      <c r="UAX77" s="2"/>
      <c r="UAY77" s="2"/>
      <c r="UAZ77" s="2"/>
      <c r="UBA77" s="2"/>
      <c r="UBB77" s="2"/>
      <c r="UBC77" s="2"/>
      <c r="UBD77" s="2"/>
      <c r="UBE77" s="2"/>
      <c r="UBF77" s="2"/>
      <c r="UBG77" s="2"/>
      <c r="UBH77" s="2"/>
      <c r="UBI77" s="2"/>
      <c r="UBJ77" s="2"/>
      <c r="UBK77" s="2"/>
      <c r="UBL77" s="2"/>
      <c r="UBM77" s="2"/>
      <c r="UBN77" s="2"/>
      <c r="UBO77" s="2"/>
      <c r="UBP77" s="2"/>
      <c r="UBQ77" s="2"/>
      <c r="UBR77" s="2"/>
      <c r="UBS77" s="2"/>
      <c r="UBT77" s="2"/>
      <c r="UBU77" s="2"/>
      <c r="UBV77" s="2"/>
      <c r="UBW77" s="2"/>
      <c r="UBX77" s="2"/>
      <c r="UBY77" s="2"/>
      <c r="UBZ77" s="2"/>
      <c r="UCA77" s="2"/>
      <c r="UCB77" s="2"/>
      <c r="UCC77" s="2"/>
      <c r="UCD77" s="2"/>
      <c r="UCE77" s="2"/>
      <c r="UCF77" s="2"/>
      <c r="UCG77" s="2"/>
      <c r="UCH77" s="2"/>
      <c r="UCI77" s="2"/>
      <c r="UCJ77" s="2"/>
      <c r="UCK77" s="2"/>
      <c r="UCL77" s="2"/>
      <c r="UCM77" s="2"/>
      <c r="UCN77" s="2"/>
      <c r="UCO77" s="2"/>
      <c r="UCP77" s="2"/>
      <c r="UCQ77" s="2"/>
      <c r="UCR77" s="2"/>
      <c r="UCS77" s="2"/>
      <c r="UCT77" s="2"/>
      <c r="UCU77" s="2"/>
      <c r="UCV77" s="2"/>
      <c r="UCW77" s="2"/>
      <c r="UCX77" s="2"/>
      <c r="UCY77" s="2"/>
      <c r="UCZ77" s="2"/>
      <c r="UDA77" s="2"/>
      <c r="UDB77" s="2"/>
      <c r="UDC77" s="2"/>
      <c r="UDD77" s="2"/>
      <c r="UDE77" s="2"/>
      <c r="UDF77" s="2"/>
      <c r="UDG77" s="2"/>
      <c r="UDH77" s="2"/>
      <c r="UDI77" s="2"/>
      <c r="UDJ77" s="2"/>
      <c r="UDK77" s="2"/>
      <c r="UDL77" s="2"/>
      <c r="UDM77" s="2"/>
      <c r="UDN77" s="2"/>
      <c r="UDO77" s="2"/>
      <c r="UDP77" s="2"/>
      <c r="UDQ77" s="2"/>
      <c r="UDR77" s="2"/>
      <c r="UDS77" s="2"/>
      <c r="UDT77" s="2"/>
      <c r="UDU77" s="2"/>
      <c r="UDV77" s="2"/>
      <c r="UDW77" s="2"/>
      <c r="UDX77" s="2"/>
      <c r="UDY77" s="2"/>
      <c r="UDZ77" s="2"/>
      <c r="UEA77" s="2"/>
      <c r="UEB77" s="2"/>
      <c r="UEC77" s="2"/>
      <c r="UED77" s="2"/>
      <c r="UEE77" s="2"/>
      <c r="UEF77" s="2"/>
      <c r="UEG77" s="2"/>
      <c r="UEH77" s="2"/>
      <c r="UEI77" s="2"/>
      <c r="UEJ77" s="2"/>
      <c r="UEK77" s="2"/>
      <c r="UEL77" s="2"/>
      <c r="UEM77" s="2"/>
      <c r="UEN77" s="2"/>
      <c r="UEO77" s="2"/>
      <c r="UEP77" s="2"/>
      <c r="UEQ77" s="2"/>
      <c r="UER77" s="2"/>
      <c r="UES77" s="2"/>
      <c r="UET77" s="2"/>
      <c r="UEU77" s="2"/>
      <c r="UEV77" s="2"/>
      <c r="UEW77" s="2"/>
      <c r="UEX77" s="2"/>
      <c r="UEY77" s="2"/>
      <c r="UEZ77" s="2"/>
      <c r="UFA77" s="2"/>
      <c r="UFB77" s="2"/>
      <c r="UFC77" s="2"/>
      <c r="UFD77" s="2"/>
      <c r="UFE77" s="2"/>
      <c r="UFF77" s="2"/>
      <c r="UFG77" s="2"/>
      <c r="UFH77" s="2"/>
      <c r="UFI77" s="2"/>
      <c r="UFJ77" s="2"/>
      <c r="UFK77" s="2"/>
      <c r="UFL77" s="2"/>
      <c r="UFM77" s="2"/>
      <c r="UFN77" s="2"/>
      <c r="UFO77" s="2"/>
      <c r="UFP77" s="2"/>
      <c r="UFQ77" s="2"/>
      <c r="UFR77" s="2"/>
      <c r="UFS77" s="2"/>
      <c r="UFT77" s="2"/>
      <c r="UFU77" s="2"/>
      <c r="UFV77" s="2"/>
      <c r="UFW77" s="2"/>
      <c r="UFX77" s="2"/>
      <c r="UFY77" s="2"/>
      <c r="UFZ77" s="2"/>
      <c r="UGA77" s="2"/>
      <c r="UGB77" s="2"/>
      <c r="UGC77" s="2"/>
      <c r="UGD77" s="2"/>
      <c r="UGE77" s="2"/>
      <c r="UGF77" s="2"/>
      <c r="UGG77" s="2"/>
      <c r="UGH77" s="2"/>
      <c r="UGI77" s="2"/>
      <c r="UGJ77" s="2"/>
      <c r="UGK77" s="2"/>
      <c r="UGL77" s="2"/>
      <c r="UGM77" s="2"/>
      <c r="UGN77" s="2"/>
      <c r="UGO77" s="2"/>
      <c r="UGP77" s="2"/>
      <c r="UGQ77" s="2"/>
      <c r="UGR77" s="2"/>
      <c r="UGS77" s="2"/>
      <c r="UGT77" s="2"/>
      <c r="UGU77" s="2"/>
      <c r="UGV77" s="2"/>
      <c r="UGW77" s="2"/>
      <c r="UGX77" s="2"/>
      <c r="UGY77" s="2"/>
      <c r="UGZ77" s="2"/>
      <c r="UHA77" s="2"/>
      <c r="UHB77" s="2"/>
      <c r="UHC77" s="2"/>
      <c r="UHD77" s="2"/>
      <c r="UHE77" s="2"/>
      <c r="UHF77" s="2"/>
      <c r="UHG77" s="2"/>
      <c r="UHH77" s="2"/>
      <c r="UHI77" s="2"/>
      <c r="UHJ77" s="2"/>
      <c r="UHK77" s="2"/>
      <c r="UHL77" s="2"/>
      <c r="UHM77" s="2"/>
      <c r="UHN77" s="2"/>
      <c r="UHO77" s="2"/>
      <c r="UHP77" s="2"/>
      <c r="UHQ77" s="2"/>
      <c r="UHR77" s="2"/>
      <c r="UHS77" s="2"/>
      <c r="UHT77" s="2"/>
      <c r="UHU77" s="2"/>
      <c r="UHV77" s="2"/>
      <c r="UHW77" s="2"/>
      <c r="UHX77" s="2"/>
      <c r="UHY77" s="2"/>
      <c r="UHZ77" s="2"/>
      <c r="UIA77" s="2"/>
      <c r="UIB77" s="2"/>
      <c r="UIC77" s="2"/>
      <c r="UID77" s="2"/>
      <c r="UIE77" s="2"/>
      <c r="UIF77" s="2"/>
      <c r="UIG77" s="2"/>
      <c r="UIH77" s="2"/>
      <c r="UII77" s="2"/>
      <c r="UIJ77" s="2"/>
      <c r="UIK77" s="2"/>
      <c r="UIL77" s="2"/>
      <c r="UIM77" s="2"/>
      <c r="UIN77" s="2"/>
      <c r="UIO77" s="2"/>
      <c r="UIP77" s="2"/>
      <c r="UIQ77" s="2"/>
      <c r="UIR77" s="2"/>
      <c r="UIS77" s="2"/>
      <c r="UIT77" s="2"/>
      <c r="UIU77" s="2"/>
      <c r="UIV77" s="2"/>
      <c r="UIW77" s="2"/>
      <c r="UIX77" s="2"/>
      <c r="UIY77" s="2"/>
      <c r="UIZ77" s="2"/>
      <c r="UJA77" s="2"/>
      <c r="UJB77" s="2"/>
      <c r="UJC77" s="2"/>
      <c r="UJD77" s="2"/>
      <c r="UJE77" s="2"/>
      <c r="UJF77" s="2"/>
      <c r="UJG77" s="2"/>
      <c r="UJH77" s="2"/>
      <c r="UJI77" s="2"/>
      <c r="UJJ77" s="2"/>
      <c r="UJK77" s="2"/>
      <c r="UJL77" s="2"/>
      <c r="UJM77" s="2"/>
      <c r="UJN77" s="2"/>
      <c r="UJO77" s="2"/>
      <c r="UJP77" s="2"/>
      <c r="UJQ77" s="2"/>
      <c r="UJR77" s="2"/>
      <c r="UJS77" s="2"/>
      <c r="UJT77" s="2"/>
      <c r="UJU77" s="2"/>
      <c r="UJV77" s="2"/>
      <c r="UJW77" s="2"/>
      <c r="UJX77" s="2"/>
      <c r="UJY77" s="2"/>
      <c r="UJZ77" s="2"/>
      <c r="UKA77" s="2"/>
      <c r="UKB77" s="2"/>
      <c r="UKC77" s="2"/>
      <c r="UKD77" s="2"/>
      <c r="UKE77" s="2"/>
      <c r="UKF77" s="2"/>
      <c r="UKG77" s="2"/>
      <c r="UKH77" s="2"/>
      <c r="UKI77" s="2"/>
      <c r="UKJ77" s="2"/>
      <c r="UKK77" s="2"/>
      <c r="UKL77" s="2"/>
      <c r="UKM77" s="2"/>
      <c r="UKN77" s="2"/>
      <c r="UKO77" s="2"/>
      <c r="UKP77" s="2"/>
      <c r="UKQ77" s="2"/>
      <c r="UKR77" s="2"/>
      <c r="UKS77" s="2"/>
      <c r="UKT77" s="2"/>
      <c r="UKU77" s="2"/>
      <c r="UKV77" s="2"/>
      <c r="UKW77" s="2"/>
      <c r="UKX77" s="2"/>
      <c r="UKY77" s="2"/>
      <c r="UKZ77" s="2"/>
      <c r="ULA77" s="2"/>
      <c r="ULB77" s="2"/>
      <c r="ULC77" s="2"/>
      <c r="ULD77" s="2"/>
      <c r="ULE77" s="2"/>
      <c r="ULF77" s="2"/>
      <c r="ULG77" s="2"/>
      <c r="ULH77" s="2"/>
      <c r="ULI77" s="2"/>
      <c r="ULJ77" s="2"/>
      <c r="ULK77" s="2"/>
      <c r="ULL77" s="2"/>
      <c r="ULM77" s="2"/>
      <c r="ULN77" s="2"/>
      <c r="ULO77" s="2"/>
      <c r="ULP77" s="2"/>
      <c r="ULQ77" s="2"/>
      <c r="ULR77" s="2"/>
      <c r="ULS77" s="2"/>
      <c r="ULT77" s="2"/>
      <c r="ULU77" s="2"/>
      <c r="ULV77" s="2"/>
      <c r="ULW77" s="2"/>
      <c r="ULX77" s="2"/>
      <c r="ULY77" s="2"/>
      <c r="ULZ77" s="2"/>
      <c r="UMA77" s="2"/>
      <c r="UMB77" s="2"/>
      <c r="UMC77" s="2"/>
      <c r="UMD77" s="2"/>
      <c r="UME77" s="2"/>
      <c r="UMF77" s="2"/>
      <c r="UMG77" s="2"/>
      <c r="UMH77" s="2"/>
      <c r="UMI77" s="2"/>
      <c r="UMJ77" s="2"/>
      <c r="UMK77" s="2"/>
      <c r="UML77" s="2"/>
      <c r="UMM77" s="2"/>
      <c r="UMN77" s="2"/>
      <c r="UMO77" s="2"/>
      <c r="UMP77" s="2"/>
      <c r="UMQ77" s="2"/>
      <c r="UMR77" s="2"/>
      <c r="UMS77" s="2"/>
      <c r="UMT77" s="2"/>
      <c r="UMU77" s="2"/>
      <c r="UMV77" s="2"/>
      <c r="UMW77" s="2"/>
      <c r="UMX77" s="2"/>
      <c r="UMY77" s="2"/>
      <c r="UMZ77" s="2"/>
      <c r="UNA77" s="2"/>
      <c r="UNB77" s="2"/>
      <c r="UNC77" s="2"/>
      <c r="UND77" s="2"/>
      <c r="UNE77" s="2"/>
      <c r="UNF77" s="2"/>
      <c r="UNG77" s="2"/>
      <c r="UNH77" s="2"/>
      <c r="UNI77" s="2"/>
      <c r="UNJ77" s="2"/>
      <c r="UNK77" s="2"/>
      <c r="UNL77" s="2"/>
      <c r="UNM77" s="2"/>
      <c r="UNN77" s="2"/>
      <c r="UNO77" s="2"/>
      <c r="UNP77" s="2"/>
      <c r="UNQ77" s="2"/>
      <c r="UNR77" s="2"/>
      <c r="UNS77" s="2"/>
      <c r="UNT77" s="2"/>
      <c r="UNU77" s="2"/>
      <c r="UNV77" s="2"/>
      <c r="UNW77" s="2"/>
      <c r="UNX77" s="2"/>
      <c r="UNY77" s="2"/>
      <c r="UNZ77" s="2"/>
      <c r="UOA77" s="2"/>
      <c r="UOB77" s="2"/>
      <c r="UOC77" s="2"/>
      <c r="UOD77" s="2"/>
      <c r="UOE77" s="2"/>
      <c r="UOF77" s="2"/>
      <c r="UOG77" s="2"/>
      <c r="UOH77" s="2"/>
      <c r="UOI77" s="2"/>
      <c r="UOJ77" s="2"/>
      <c r="UOK77" s="2"/>
      <c r="UOL77" s="2"/>
      <c r="UOM77" s="2"/>
      <c r="UON77" s="2"/>
      <c r="UOO77" s="2"/>
      <c r="UOP77" s="2"/>
      <c r="UOQ77" s="2"/>
      <c r="UOR77" s="2"/>
      <c r="UOS77" s="2"/>
      <c r="UOT77" s="2"/>
      <c r="UOU77" s="2"/>
      <c r="UOV77" s="2"/>
      <c r="UOW77" s="2"/>
      <c r="UOX77" s="2"/>
      <c r="UOY77" s="2"/>
      <c r="UOZ77" s="2"/>
      <c r="UPA77" s="2"/>
      <c r="UPB77" s="2"/>
      <c r="UPC77" s="2"/>
      <c r="UPD77" s="2"/>
      <c r="UPE77" s="2"/>
      <c r="UPF77" s="2"/>
      <c r="UPG77" s="2"/>
      <c r="UPH77" s="2"/>
      <c r="UPI77" s="2"/>
      <c r="UPJ77" s="2"/>
      <c r="UPK77" s="2"/>
      <c r="UPL77" s="2"/>
      <c r="UPM77" s="2"/>
      <c r="UPN77" s="2"/>
      <c r="UPO77" s="2"/>
      <c r="UPP77" s="2"/>
      <c r="UPQ77" s="2"/>
      <c r="UPR77" s="2"/>
      <c r="UPS77" s="2"/>
      <c r="UPT77" s="2"/>
      <c r="UPU77" s="2"/>
      <c r="UPV77" s="2"/>
      <c r="UPW77" s="2"/>
      <c r="UPX77" s="2"/>
      <c r="UPY77" s="2"/>
      <c r="UPZ77" s="2"/>
      <c r="UQA77" s="2"/>
      <c r="UQB77" s="2"/>
      <c r="UQC77" s="2"/>
      <c r="UQD77" s="2"/>
      <c r="UQE77" s="2"/>
      <c r="UQF77" s="2"/>
      <c r="UQG77" s="2"/>
      <c r="UQH77" s="2"/>
      <c r="UQI77" s="2"/>
      <c r="UQJ77" s="2"/>
      <c r="UQK77" s="2"/>
      <c r="UQL77" s="2"/>
      <c r="UQM77" s="2"/>
      <c r="UQN77" s="2"/>
      <c r="UQO77" s="2"/>
      <c r="UQP77" s="2"/>
      <c r="UQQ77" s="2"/>
      <c r="UQR77" s="2"/>
      <c r="UQS77" s="2"/>
      <c r="UQT77" s="2"/>
      <c r="UQU77" s="2"/>
      <c r="UQV77" s="2"/>
      <c r="UQW77" s="2"/>
      <c r="UQX77" s="2"/>
      <c r="UQY77" s="2"/>
      <c r="UQZ77" s="2"/>
      <c r="URA77" s="2"/>
      <c r="URB77" s="2"/>
      <c r="URC77" s="2"/>
      <c r="URD77" s="2"/>
      <c r="URE77" s="2"/>
      <c r="URF77" s="2"/>
      <c r="URG77" s="2"/>
      <c r="URH77" s="2"/>
      <c r="URI77" s="2"/>
      <c r="URJ77" s="2"/>
      <c r="URK77" s="2"/>
      <c r="URL77" s="2"/>
      <c r="URM77" s="2"/>
      <c r="URN77" s="2"/>
      <c r="URO77" s="2"/>
      <c r="URP77" s="2"/>
      <c r="URQ77" s="2"/>
      <c r="URR77" s="2"/>
      <c r="URS77" s="2"/>
      <c r="URT77" s="2"/>
      <c r="URU77" s="2"/>
      <c r="URV77" s="2"/>
      <c r="URW77" s="2"/>
      <c r="URX77" s="2"/>
      <c r="URY77" s="2"/>
      <c r="URZ77" s="2"/>
      <c r="USA77" s="2"/>
      <c r="USB77" s="2"/>
      <c r="USC77" s="2"/>
      <c r="USD77" s="2"/>
      <c r="USE77" s="2"/>
      <c r="USF77" s="2"/>
      <c r="USG77" s="2"/>
      <c r="USH77" s="2"/>
      <c r="USI77" s="2"/>
      <c r="USJ77" s="2"/>
      <c r="USK77" s="2"/>
      <c r="USL77" s="2"/>
      <c r="USM77" s="2"/>
      <c r="USN77" s="2"/>
      <c r="USO77" s="2"/>
      <c r="USP77" s="2"/>
      <c r="USQ77" s="2"/>
      <c r="USR77" s="2"/>
      <c r="USS77" s="2"/>
      <c r="UST77" s="2"/>
      <c r="USU77" s="2"/>
      <c r="USV77" s="2"/>
      <c r="USW77" s="2"/>
      <c r="USX77" s="2"/>
      <c r="USY77" s="2"/>
      <c r="USZ77" s="2"/>
      <c r="UTA77" s="2"/>
      <c r="UTB77" s="2"/>
      <c r="UTC77" s="2"/>
      <c r="UTD77" s="2"/>
      <c r="UTE77" s="2"/>
      <c r="UTF77" s="2"/>
      <c r="UTG77" s="2"/>
      <c r="UTH77" s="2"/>
      <c r="UTI77" s="2"/>
      <c r="UTJ77" s="2"/>
      <c r="UTK77" s="2"/>
      <c r="UTL77" s="2"/>
      <c r="UTM77" s="2"/>
      <c r="UTN77" s="2"/>
      <c r="UTO77" s="2"/>
      <c r="UTP77" s="2"/>
      <c r="UTQ77" s="2"/>
      <c r="UTR77" s="2"/>
      <c r="UTS77" s="2"/>
      <c r="UTT77" s="2"/>
      <c r="UTU77" s="2"/>
      <c r="UTV77" s="2"/>
      <c r="UTW77" s="2"/>
      <c r="UTX77" s="2"/>
      <c r="UTY77" s="2"/>
      <c r="UTZ77" s="2"/>
      <c r="UUA77" s="2"/>
      <c r="UUB77" s="2"/>
      <c r="UUC77" s="2"/>
      <c r="UUD77" s="2"/>
      <c r="UUE77" s="2"/>
      <c r="UUF77" s="2"/>
      <c r="UUG77" s="2"/>
      <c r="UUH77" s="2"/>
      <c r="UUI77" s="2"/>
      <c r="UUJ77" s="2"/>
      <c r="UUK77" s="2"/>
      <c r="UUL77" s="2"/>
      <c r="UUM77" s="2"/>
      <c r="UUN77" s="2"/>
      <c r="UUO77" s="2"/>
      <c r="UUP77" s="2"/>
      <c r="UUQ77" s="2"/>
      <c r="UUR77" s="2"/>
      <c r="UUS77" s="2"/>
      <c r="UUT77" s="2"/>
      <c r="UUU77" s="2"/>
      <c r="UUV77" s="2"/>
      <c r="UUW77" s="2"/>
      <c r="UUX77" s="2"/>
      <c r="UUY77" s="2"/>
      <c r="UUZ77" s="2"/>
      <c r="UVA77" s="2"/>
      <c r="UVB77" s="2"/>
      <c r="UVC77" s="2"/>
      <c r="UVD77" s="2"/>
      <c r="UVE77" s="2"/>
      <c r="UVF77" s="2"/>
      <c r="UVG77" s="2"/>
      <c r="UVH77" s="2"/>
      <c r="UVI77" s="2"/>
      <c r="UVJ77" s="2"/>
      <c r="UVK77" s="2"/>
      <c r="UVL77" s="2"/>
      <c r="UVM77" s="2"/>
      <c r="UVN77" s="2"/>
      <c r="UVO77" s="2"/>
      <c r="UVP77" s="2"/>
      <c r="UVQ77" s="2"/>
      <c r="UVR77" s="2"/>
      <c r="UVS77" s="2"/>
      <c r="UVT77" s="2"/>
      <c r="UVU77" s="2"/>
      <c r="UVV77" s="2"/>
      <c r="UVW77" s="2"/>
      <c r="UVX77" s="2"/>
      <c r="UVY77" s="2"/>
      <c r="UVZ77" s="2"/>
      <c r="UWA77" s="2"/>
      <c r="UWB77" s="2"/>
      <c r="UWC77" s="2"/>
      <c r="UWD77" s="2"/>
      <c r="UWE77" s="2"/>
      <c r="UWF77" s="2"/>
      <c r="UWG77" s="2"/>
      <c r="UWH77" s="2"/>
      <c r="UWI77" s="2"/>
      <c r="UWJ77" s="2"/>
      <c r="UWK77" s="2"/>
      <c r="UWL77" s="2"/>
      <c r="UWM77" s="2"/>
      <c r="UWN77" s="2"/>
      <c r="UWO77" s="2"/>
      <c r="UWP77" s="2"/>
      <c r="UWQ77" s="2"/>
      <c r="UWR77" s="2"/>
      <c r="UWS77" s="2"/>
      <c r="UWT77" s="2"/>
      <c r="UWU77" s="2"/>
      <c r="UWV77" s="2"/>
      <c r="UWW77" s="2"/>
      <c r="UWX77" s="2"/>
      <c r="UWY77" s="2"/>
      <c r="UWZ77" s="2"/>
      <c r="UXA77" s="2"/>
      <c r="UXB77" s="2"/>
      <c r="UXC77" s="2"/>
      <c r="UXD77" s="2"/>
      <c r="UXE77" s="2"/>
      <c r="UXF77" s="2"/>
      <c r="UXG77" s="2"/>
      <c r="UXH77" s="2"/>
      <c r="UXI77" s="2"/>
      <c r="UXJ77" s="2"/>
      <c r="UXK77" s="2"/>
      <c r="UXL77" s="2"/>
      <c r="UXM77" s="2"/>
      <c r="UXN77" s="2"/>
      <c r="UXO77" s="2"/>
      <c r="UXP77" s="2"/>
      <c r="UXQ77" s="2"/>
      <c r="UXR77" s="2"/>
      <c r="UXS77" s="2"/>
      <c r="UXT77" s="2"/>
      <c r="UXU77" s="2"/>
      <c r="UXV77" s="2"/>
      <c r="UXW77" s="2"/>
      <c r="UXX77" s="2"/>
      <c r="UXY77" s="2"/>
      <c r="UXZ77" s="2"/>
      <c r="UYA77" s="2"/>
      <c r="UYB77" s="2"/>
      <c r="UYC77" s="2"/>
      <c r="UYD77" s="2"/>
      <c r="UYE77" s="2"/>
      <c r="UYF77" s="2"/>
      <c r="UYG77" s="2"/>
      <c r="UYH77" s="2"/>
      <c r="UYI77" s="2"/>
      <c r="UYJ77" s="2"/>
      <c r="UYK77" s="2"/>
      <c r="UYL77" s="2"/>
      <c r="UYM77" s="2"/>
      <c r="UYN77" s="2"/>
      <c r="UYO77" s="2"/>
      <c r="UYP77" s="2"/>
      <c r="UYQ77" s="2"/>
      <c r="UYR77" s="2"/>
      <c r="UYS77" s="2"/>
      <c r="UYT77" s="2"/>
      <c r="UYU77" s="2"/>
      <c r="UYV77" s="2"/>
      <c r="UYW77" s="2"/>
      <c r="UYX77" s="2"/>
      <c r="UYY77" s="2"/>
      <c r="UYZ77" s="2"/>
      <c r="UZA77" s="2"/>
      <c r="UZB77" s="2"/>
      <c r="UZC77" s="2"/>
      <c r="UZD77" s="2"/>
      <c r="UZE77" s="2"/>
      <c r="UZF77" s="2"/>
      <c r="UZG77" s="2"/>
      <c r="UZH77" s="2"/>
      <c r="UZI77" s="2"/>
      <c r="UZJ77" s="2"/>
      <c r="UZK77" s="2"/>
      <c r="UZL77" s="2"/>
      <c r="UZM77" s="2"/>
      <c r="UZN77" s="2"/>
      <c r="UZO77" s="2"/>
      <c r="UZP77" s="2"/>
      <c r="UZQ77" s="2"/>
      <c r="UZR77" s="2"/>
      <c r="UZS77" s="2"/>
      <c r="UZT77" s="2"/>
      <c r="UZU77" s="2"/>
      <c r="UZV77" s="2"/>
      <c r="UZW77" s="2"/>
      <c r="UZX77" s="2"/>
      <c r="UZY77" s="2"/>
      <c r="UZZ77" s="2"/>
      <c r="VAA77" s="2"/>
      <c r="VAB77" s="2"/>
      <c r="VAC77" s="2"/>
      <c r="VAD77" s="2"/>
      <c r="VAE77" s="2"/>
      <c r="VAF77" s="2"/>
      <c r="VAG77" s="2"/>
      <c r="VAH77" s="2"/>
      <c r="VAI77" s="2"/>
      <c r="VAJ77" s="2"/>
      <c r="VAK77" s="2"/>
      <c r="VAL77" s="2"/>
      <c r="VAM77" s="2"/>
      <c r="VAN77" s="2"/>
      <c r="VAO77" s="2"/>
      <c r="VAP77" s="2"/>
      <c r="VAQ77" s="2"/>
      <c r="VAR77" s="2"/>
      <c r="VAS77" s="2"/>
      <c r="VAT77" s="2"/>
      <c r="VAU77" s="2"/>
      <c r="VAV77" s="2"/>
      <c r="VAW77" s="2"/>
      <c r="VAX77" s="2"/>
      <c r="VAY77" s="2"/>
      <c r="VAZ77" s="2"/>
      <c r="VBA77" s="2"/>
      <c r="VBB77" s="2"/>
      <c r="VBC77" s="2"/>
      <c r="VBD77" s="2"/>
      <c r="VBE77" s="2"/>
      <c r="VBF77" s="2"/>
      <c r="VBG77" s="2"/>
      <c r="VBH77" s="2"/>
      <c r="VBI77" s="2"/>
      <c r="VBJ77" s="2"/>
      <c r="VBK77" s="2"/>
      <c r="VBL77" s="2"/>
      <c r="VBM77" s="2"/>
      <c r="VBN77" s="2"/>
      <c r="VBO77" s="2"/>
      <c r="VBP77" s="2"/>
      <c r="VBQ77" s="2"/>
      <c r="VBR77" s="2"/>
      <c r="VBS77" s="2"/>
      <c r="VBT77" s="2"/>
      <c r="VBU77" s="2"/>
      <c r="VBV77" s="2"/>
      <c r="VBW77" s="2"/>
      <c r="VBX77" s="2"/>
      <c r="VBY77" s="2"/>
      <c r="VBZ77" s="2"/>
      <c r="VCA77" s="2"/>
      <c r="VCB77" s="2"/>
      <c r="VCC77" s="2"/>
      <c r="VCD77" s="2"/>
      <c r="VCE77" s="2"/>
      <c r="VCF77" s="2"/>
      <c r="VCG77" s="2"/>
      <c r="VCH77" s="2"/>
      <c r="VCI77" s="2"/>
      <c r="VCJ77" s="2"/>
      <c r="VCK77" s="2"/>
      <c r="VCL77" s="2"/>
      <c r="VCM77" s="2"/>
      <c r="VCN77" s="2"/>
      <c r="VCO77" s="2"/>
      <c r="VCP77" s="2"/>
      <c r="VCQ77" s="2"/>
      <c r="VCR77" s="2"/>
      <c r="VCS77" s="2"/>
      <c r="VCT77" s="2"/>
      <c r="VCU77" s="2"/>
      <c r="VCV77" s="2"/>
      <c r="VCW77" s="2"/>
      <c r="VCX77" s="2"/>
      <c r="VCY77" s="2"/>
      <c r="VCZ77" s="2"/>
      <c r="VDA77" s="2"/>
      <c r="VDB77" s="2"/>
      <c r="VDC77" s="2"/>
      <c r="VDD77" s="2"/>
      <c r="VDE77" s="2"/>
      <c r="VDF77" s="2"/>
      <c r="VDG77" s="2"/>
      <c r="VDH77" s="2"/>
      <c r="VDI77" s="2"/>
      <c r="VDJ77" s="2"/>
      <c r="VDK77" s="2"/>
      <c r="VDL77" s="2"/>
      <c r="VDM77" s="2"/>
      <c r="VDN77" s="2"/>
      <c r="VDO77" s="2"/>
      <c r="VDP77" s="2"/>
      <c r="VDQ77" s="2"/>
      <c r="VDR77" s="2"/>
      <c r="VDS77" s="2"/>
      <c r="VDT77" s="2"/>
      <c r="VDU77" s="2"/>
      <c r="VDV77" s="2"/>
      <c r="VDW77" s="2"/>
      <c r="VDX77" s="2"/>
      <c r="VDY77" s="2"/>
      <c r="VDZ77" s="2"/>
      <c r="VEA77" s="2"/>
      <c r="VEB77" s="2"/>
      <c r="VEC77" s="2"/>
      <c r="VED77" s="2"/>
      <c r="VEE77" s="2"/>
      <c r="VEF77" s="2"/>
      <c r="VEG77" s="2"/>
      <c r="VEH77" s="2"/>
      <c r="VEI77" s="2"/>
      <c r="VEJ77" s="2"/>
      <c r="VEK77" s="2"/>
      <c r="VEL77" s="2"/>
      <c r="VEM77" s="2"/>
      <c r="VEN77" s="2"/>
      <c r="VEO77" s="2"/>
      <c r="VEP77" s="2"/>
      <c r="VEQ77" s="2"/>
      <c r="VER77" s="2"/>
      <c r="VES77" s="2"/>
      <c r="VET77" s="2"/>
      <c r="VEU77" s="2"/>
      <c r="VEV77" s="2"/>
      <c r="VEW77" s="2"/>
      <c r="VEX77" s="2"/>
      <c r="VEY77" s="2"/>
      <c r="VEZ77" s="2"/>
      <c r="VFA77" s="2"/>
      <c r="VFB77" s="2"/>
      <c r="VFC77" s="2"/>
      <c r="VFD77" s="2"/>
      <c r="VFE77" s="2"/>
      <c r="VFF77" s="2"/>
      <c r="VFG77" s="2"/>
      <c r="VFH77" s="2"/>
      <c r="VFI77" s="2"/>
      <c r="VFJ77" s="2"/>
      <c r="VFK77" s="2"/>
      <c r="VFL77" s="2"/>
      <c r="VFM77" s="2"/>
      <c r="VFN77" s="2"/>
      <c r="VFO77" s="2"/>
      <c r="VFP77" s="2"/>
      <c r="VFQ77" s="2"/>
      <c r="VFR77" s="2"/>
      <c r="VFS77" s="2"/>
      <c r="VFT77" s="2"/>
      <c r="VFU77" s="2"/>
      <c r="VFV77" s="2"/>
      <c r="VFW77" s="2"/>
      <c r="VFX77" s="2"/>
      <c r="VFY77" s="2"/>
      <c r="VFZ77" s="2"/>
      <c r="VGA77" s="2"/>
      <c r="VGB77" s="2"/>
      <c r="VGC77" s="2"/>
      <c r="VGD77" s="2"/>
      <c r="VGE77" s="2"/>
      <c r="VGF77" s="2"/>
      <c r="VGG77" s="2"/>
      <c r="VGH77" s="2"/>
      <c r="VGI77" s="2"/>
      <c r="VGJ77" s="2"/>
      <c r="VGK77" s="2"/>
      <c r="VGL77" s="2"/>
      <c r="VGM77" s="2"/>
      <c r="VGN77" s="2"/>
      <c r="VGO77" s="2"/>
      <c r="VGP77" s="2"/>
      <c r="VGQ77" s="2"/>
      <c r="VGR77" s="2"/>
      <c r="VGS77" s="2"/>
      <c r="VGT77" s="2"/>
      <c r="VGU77" s="2"/>
      <c r="VGV77" s="2"/>
      <c r="VGW77" s="2"/>
      <c r="VGX77" s="2"/>
      <c r="VGY77" s="2"/>
      <c r="VGZ77" s="2"/>
      <c r="VHA77" s="2"/>
      <c r="VHB77" s="2"/>
      <c r="VHC77" s="2"/>
      <c r="VHD77" s="2"/>
      <c r="VHE77" s="2"/>
      <c r="VHF77" s="2"/>
      <c r="VHG77" s="2"/>
      <c r="VHH77" s="2"/>
      <c r="VHI77" s="2"/>
      <c r="VHJ77" s="2"/>
      <c r="VHK77" s="2"/>
      <c r="VHL77" s="2"/>
      <c r="VHM77" s="2"/>
      <c r="VHN77" s="2"/>
      <c r="VHO77" s="2"/>
      <c r="VHP77" s="2"/>
      <c r="VHQ77" s="2"/>
      <c r="VHR77" s="2"/>
      <c r="VHS77" s="2"/>
      <c r="VHT77" s="2"/>
      <c r="VHU77" s="2"/>
      <c r="VHV77" s="2"/>
      <c r="VHW77" s="2"/>
      <c r="VHX77" s="2"/>
      <c r="VHY77" s="2"/>
      <c r="VHZ77" s="2"/>
      <c r="VIA77" s="2"/>
      <c r="VIB77" s="2"/>
      <c r="VIC77" s="2"/>
      <c r="VID77" s="2"/>
      <c r="VIE77" s="2"/>
      <c r="VIF77" s="2"/>
      <c r="VIG77" s="2"/>
      <c r="VIH77" s="2"/>
      <c r="VII77" s="2"/>
      <c r="VIJ77" s="2"/>
      <c r="VIK77" s="2"/>
      <c r="VIL77" s="2"/>
      <c r="VIM77" s="2"/>
      <c r="VIN77" s="2"/>
      <c r="VIO77" s="2"/>
      <c r="VIP77" s="2"/>
      <c r="VIQ77" s="2"/>
      <c r="VIR77" s="2"/>
      <c r="VIS77" s="2"/>
      <c r="VIT77" s="2"/>
      <c r="VIU77" s="2"/>
      <c r="VIV77" s="2"/>
      <c r="VIW77" s="2"/>
      <c r="VIX77" s="2"/>
      <c r="VIY77" s="2"/>
      <c r="VIZ77" s="2"/>
      <c r="VJA77" s="2"/>
      <c r="VJB77" s="2"/>
      <c r="VJC77" s="2"/>
      <c r="VJD77" s="2"/>
      <c r="VJE77" s="2"/>
      <c r="VJF77" s="2"/>
      <c r="VJG77" s="2"/>
      <c r="VJH77" s="2"/>
      <c r="VJI77" s="2"/>
      <c r="VJJ77" s="2"/>
      <c r="VJK77" s="2"/>
      <c r="VJL77" s="2"/>
      <c r="VJM77" s="2"/>
      <c r="VJN77" s="2"/>
      <c r="VJO77" s="2"/>
      <c r="VJP77" s="2"/>
      <c r="VJQ77" s="2"/>
      <c r="VJR77" s="2"/>
      <c r="VJS77" s="2"/>
      <c r="VJT77" s="2"/>
      <c r="VJU77" s="2"/>
      <c r="VJV77" s="2"/>
      <c r="VJW77" s="2"/>
      <c r="VJX77" s="2"/>
      <c r="VJY77" s="2"/>
      <c r="VJZ77" s="2"/>
      <c r="VKA77" s="2"/>
      <c r="VKB77" s="2"/>
      <c r="VKC77" s="2"/>
      <c r="VKD77" s="2"/>
      <c r="VKE77" s="2"/>
      <c r="VKF77" s="2"/>
      <c r="VKG77" s="2"/>
      <c r="VKH77" s="2"/>
      <c r="VKI77" s="2"/>
      <c r="VKJ77" s="2"/>
      <c r="VKK77" s="2"/>
      <c r="VKL77" s="2"/>
      <c r="VKM77" s="2"/>
      <c r="VKN77" s="2"/>
      <c r="VKO77" s="2"/>
      <c r="VKP77" s="2"/>
      <c r="VKQ77" s="2"/>
      <c r="VKR77" s="2"/>
      <c r="VKS77" s="2"/>
      <c r="VKT77" s="2"/>
      <c r="VKU77" s="2"/>
      <c r="VKV77" s="2"/>
      <c r="VKW77" s="2"/>
      <c r="VKX77" s="2"/>
      <c r="VKY77" s="2"/>
      <c r="VKZ77" s="2"/>
      <c r="VLA77" s="2"/>
      <c r="VLB77" s="2"/>
      <c r="VLC77" s="2"/>
      <c r="VLD77" s="2"/>
      <c r="VLE77" s="2"/>
      <c r="VLF77" s="2"/>
      <c r="VLG77" s="2"/>
      <c r="VLH77" s="2"/>
      <c r="VLI77" s="2"/>
      <c r="VLJ77" s="2"/>
      <c r="VLK77" s="2"/>
      <c r="VLL77" s="2"/>
      <c r="VLM77" s="2"/>
      <c r="VLN77" s="2"/>
      <c r="VLO77" s="2"/>
      <c r="VLP77" s="2"/>
      <c r="VLQ77" s="2"/>
      <c r="VLR77" s="2"/>
      <c r="VLS77" s="2"/>
      <c r="VLT77" s="2"/>
      <c r="VLU77" s="2"/>
      <c r="VLV77" s="2"/>
      <c r="VLW77" s="2"/>
      <c r="VLX77" s="2"/>
      <c r="VLY77" s="2"/>
      <c r="VLZ77" s="2"/>
      <c r="VMA77" s="2"/>
      <c r="VMB77" s="2"/>
      <c r="VMC77" s="2"/>
      <c r="VMD77" s="2"/>
      <c r="VME77" s="2"/>
      <c r="VMF77" s="2"/>
      <c r="VMG77" s="2"/>
      <c r="VMH77" s="2"/>
      <c r="VMI77" s="2"/>
      <c r="VMJ77" s="2"/>
      <c r="VMK77" s="2"/>
      <c r="VML77" s="2"/>
      <c r="VMM77" s="2"/>
      <c r="VMN77" s="2"/>
      <c r="VMO77" s="2"/>
      <c r="VMP77" s="2"/>
      <c r="VMQ77" s="2"/>
      <c r="VMR77" s="2"/>
      <c r="VMS77" s="2"/>
      <c r="VMT77" s="2"/>
      <c r="VMU77" s="2"/>
      <c r="VMV77" s="2"/>
      <c r="VMW77" s="2"/>
      <c r="VMX77" s="2"/>
      <c r="VMY77" s="2"/>
      <c r="VMZ77" s="2"/>
      <c r="VNA77" s="2"/>
      <c r="VNB77" s="2"/>
      <c r="VNC77" s="2"/>
      <c r="VND77" s="2"/>
      <c r="VNE77" s="2"/>
      <c r="VNF77" s="2"/>
      <c r="VNG77" s="2"/>
      <c r="VNH77" s="2"/>
      <c r="VNI77" s="2"/>
      <c r="VNJ77" s="2"/>
      <c r="VNK77" s="2"/>
      <c r="VNL77" s="2"/>
      <c r="VNM77" s="2"/>
      <c r="VNN77" s="2"/>
      <c r="VNO77" s="2"/>
      <c r="VNP77" s="2"/>
      <c r="VNQ77" s="2"/>
      <c r="VNR77" s="2"/>
      <c r="VNS77" s="2"/>
      <c r="VNT77" s="2"/>
      <c r="VNU77" s="2"/>
      <c r="VNV77" s="2"/>
      <c r="VNW77" s="2"/>
      <c r="VNX77" s="2"/>
      <c r="VNY77" s="2"/>
      <c r="VNZ77" s="2"/>
      <c r="VOA77" s="2"/>
      <c r="VOB77" s="2"/>
      <c r="VOC77" s="2"/>
      <c r="VOD77" s="2"/>
      <c r="VOE77" s="2"/>
      <c r="VOF77" s="2"/>
      <c r="VOG77" s="2"/>
      <c r="VOH77" s="2"/>
      <c r="VOI77" s="2"/>
      <c r="VOJ77" s="2"/>
      <c r="VOK77" s="2"/>
      <c r="VOL77" s="2"/>
      <c r="VOM77" s="2"/>
      <c r="VON77" s="2"/>
      <c r="VOO77" s="2"/>
      <c r="VOP77" s="2"/>
      <c r="VOQ77" s="2"/>
      <c r="VOR77" s="2"/>
      <c r="VOS77" s="2"/>
      <c r="VOT77" s="2"/>
      <c r="VOU77" s="2"/>
      <c r="VOV77" s="2"/>
      <c r="VOW77" s="2"/>
      <c r="VOX77" s="2"/>
      <c r="VOY77" s="2"/>
      <c r="VOZ77" s="2"/>
      <c r="VPA77" s="2"/>
      <c r="VPB77" s="2"/>
      <c r="VPC77" s="2"/>
      <c r="VPD77" s="2"/>
      <c r="VPE77" s="2"/>
      <c r="VPF77" s="2"/>
      <c r="VPG77" s="2"/>
      <c r="VPH77" s="2"/>
      <c r="VPI77" s="2"/>
      <c r="VPJ77" s="2"/>
      <c r="VPK77" s="2"/>
      <c r="VPL77" s="2"/>
      <c r="VPM77" s="2"/>
      <c r="VPN77" s="2"/>
      <c r="VPO77" s="2"/>
      <c r="VPP77" s="2"/>
      <c r="VPQ77" s="2"/>
      <c r="VPR77" s="2"/>
      <c r="VPS77" s="2"/>
      <c r="VPT77" s="2"/>
      <c r="VPU77" s="2"/>
      <c r="VPV77" s="2"/>
      <c r="VPW77" s="2"/>
      <c r="VPX77" s="2"/>
      <c r="VPY77" s="2"/>
      <c r="VPZ77" s="2"/>
      <c r="VQA77" s="2"/>
      <c r="VQB77" s="2"/>
      <c r="VQC77" s="2"/>
      <c r="VQD77" s="2"/>
      <c r="VQE77" s="2"/>
      <c r="VQF77" s="2"/>
      <c r="VQG77" s="2"/>
      <c r="VQH77" s="2"/>
      <c r="VQI77" s="2"/>
      <c r="VQJ77" s="2"/>
      <c r="VQK77" s="2"/>
      <c r="VQL77" s="2"/>
      <c r="VQM77" s="2"/>
      <c r="VQN77" s="2"/>
      <c r="VQO77" s="2"/>
      <c r="VQP77" s="2"/>
      <c r="VQQ77" s="2"/>
      <c r="VQR77" s="2"/>
      <c r="VQS77" s="2"/>
      <c r="VQT77" s="2"/>
      <c r="VQU77" s="2"/>
      <c r="VQV77" s="2"/>
      <c r="VQW77" s="2"/>
      <c r="VQX77" s="2"/>
      <c r="VQY77" s="2"/>
      <c r="VQZ77" s="2"/>
      <c r="VRA77" s="2"/>
      <c r="VRB77" s="2"/>
      <c r="VRC77" s="2"/>
      <c r="VRD77" s="2"/>
      <c r="VRE77" s="2"/>
      <c r="VRF77" s="2"/>
      <c r="VRG77" s="2"/>
      <c r="VRH77" s="2"/>
      <c r="VRI77" s="2"/>
      <c r="VRJ77" s="2"/>
      <c r="VRK77" s="2"/>
      <c r="VRL77" s="2"/>
      <c r="VRM77" s="2"/>
      <c r="VRN77" s="2"/>
      <c r="VRO77" s="2"/>
      <c r="VRP77" s="2"/>
      <c r="VRQ77" s="2"/>
      <c r="VRR77" s="2"/>
      <c r="VRS77" s="2"/>
      <c r="VRT77" s="2"/>
      <c r="VRU77" s="2"/>
      <c r="VRV77" s="2"/>
      <c r="VRW77" s="2"/>
      <c r="VRX77" s="2"/>
      <c r="VRY77" s="2"/>
      <c r="VRZ77" s="2"/>
      <c r="VSA77" s="2"/>
      <c r="VSB77" s="2"/>
      <c r="VSC77" s="2"/>
      <c r="VSD77" s="2"/>
      <c r="VSE77" s="2"/>
      <c r="VSF77" s="2"/>
      <c r="VSG77" s="2"/>
      <c r="VSH77" s="2"/>
      <c r="VSI77" s="2"/>
      <c r="VSJ77" s="2"/>
      <c r="VSK77" s="2"/>
      <c r="VSL77" s="2"/>
      <c r="VSM77" s="2"/>
      <c r="VSN77" s="2"/>
      <c r="VSO77" s="2"/>
      <c r="VSP77" s="2"/>
      <c r="VSQ77" s="2"/>
      <c r="VSR77" s="2"/>
      <c r="VSS77" s="2"/>
      <c r="VST77" s="2"/>
      <c r="VSU77" s="2"/>
      <c r="VSV77" s="2"/>
      <c r="VSW77" s="2"/>
      <c r="VSX77" s="2"/>
      <c r="VSY77" s="2"/>
      <c r="VSZ77" s="2"/>
      <c r="VTA77" s="2"/>
      <c r="VTB77" s="2"/>
      <c r="VTC77" s="2"/>
      <c r="VTD77" s="2"/>
      <c r="VTE77" s="2"/>
      <c r="VTF77" s="2"/>
      <c r="VTG77" s="2"/>
      <c r="VTH77" s="2"/>
      <c r="VTI77" s="2"/>
      <c r="VTJ77" s="2"/>
      <c r="VTK77" s="2"/>
      <c r="VTL77" s="2"/>
      <c r="VTM77" s="2"/>
      <c r="VTN77" s="2"/>
      <c r="VTO77" s="2"/>
      <c r="VTP77" s="2"/>
      <c r="VTQ77" s="2"/>
      <c r="VTR77" s="2"/>
      <c r="VTS77" s="2"/>
      <c r="VTT77" s="2"/>
      <c r="VTU77" s="2"/>
      <c r="VTV77" s="2"/>
      <c r="VTW77" s="2"/>
      <c r="VTX77" s="2"/>
      <c r="VTY77" s="2"/>
      <c r="VTZ77" s="2"/>
      <c r="VUA77" s="2"/>
      <c r="VUB77" s="2"/>
      <c r="VUC77" s="2"/>
      <c r="VUD77" s="2"/>
      <c r="VUE77" s="2"/>
      <c r="VUF77" s="2"/>
      <c r="VUG77" s="2"/>
      <c r="VUH77" s="2"/>
      <c r="VUI77" s="2"/>
      <c r="VUJ77" s="2"/>
      <c r="VUK77" s="2"/>
      <c r="VUL77" s="2"/>
      <c r="VUM77" s="2"/>
      <c r="VUN77" s="2"/>
      <c r="VUO77" s="2"/>
      <c r="VUP77" s="2"/>
      <c r="VUQ77" s="2"/>
      <c r="VUR77" s="2"/>
      <c r="VUS77" s="2"/>
      <c r="VUT77" s="2"/>
      <c r="VUU77" s="2"/>
      <c r="VUV77" s="2"/>
      <c r="VUW77" s="2"/>
      <c r="VUX77" s="2"/>
      <c r="VUY77" s="2"/>
      <c r="VUZ77" s="2"/>
      <c r="VVA77" s="2"/>
      <c r="VVB77" s="2"/>
      <c r="VVC77" s="2"/>
      <c r="VVD77" s="2"/>
      <c r="VVE77" s="2"/>
      <c r="VVF77" s="2"/>
      <c r="VVG77" s="2"/>
      <c r="VVH77" s="2"/>
      <c r="VVI77" s="2"/>
      <c r="VVJ77" s="2"/>
      <c r="VVK77" s="2"/>
      <c r="VVL77" s="2"/>
      <c r="VVM77" s="2"/>
      <c r="VVN77" s="2"/>
      <c r="VVO77" s="2"/>
      <c r="VVP77" s="2"/>
      <c r="VVQ77" s="2"/>
      <c r="VVR77" s="2"/>
      <c r="VVS77" s="2"/>
      <c r="VVT77" s="2"/>
      <c r="VVU77" s="2"/>
      <c r="VVV77" s="2"/>
      <c r="VVW77" s="2"/>
      <c r="VVX77" s="2"/>
      <c r="VVY77" s="2"/>
      <c r="VVZ77" s="2"/>
      <c r="VWA77" s="2"/>
      <c r="VWB77" s="2"/>
      <c r="VWC77" s="2"/>
      <c r="VWD77" s="2"/>
      <c r="VWE77" s="2"/>
      <c r="VWF77" s="2"/>
      <c r="VWG77" s="2"/>
      <c r="VWH77" s="2"/>
      <c r="VWI77" s="2"/>
      <c r="VWJ77" s="2"/>
      <c r="VWK77" s="2"/>
      <c r="VWL77" s="2"/>
      <c r="VWM77" s="2"/>
      <c r="VWN77" s="2"/>
      <c r="VWO77" s="2"/>
      <c r="VWP77" s="2"/>
      <c r="VWQ77" s="2"/>
      <c r="VWR77" s="2"/>
      <c r="VWS77" s="2"/>
      <c r="VWT77" s="2"/>
      <c r="VWU77" s="2"/>
      <c r="VWV77" s="2"/>
      <c r="VWW77" s="2"/>
      <c r="VWX77" s="2"/>
      <c r="VWY77" s="2"/>
      <c r="VWZ77" s="2"/>
      <c r="VXA77" s="2"/>
      <c r="VXB77" s="2"/>
      <c r="VXC77" s="2"/>
      <c r="VXD77" s="2"/>
      <c r="VXE77" s="2"/>
      <c r="VXF77" s="2"/>
      <c r="VXG77" s="2"/>
      <c r="VXH77" s="2"/>
      <c r="VXI77" s="2"/>
      <c r="VXJ77" s="2"/>
      <c r="VXK77" s="2"/>
      <c r="VXL77" s="2"/>
      <c r="VXM77" s="2"/>
      <c r="VXN77" s="2"/>
      <c r="VXO77" s="2"/>
      <c r="VXP77" s="2"/>
      <c r="VXQ77" s="2"/>
      <c r="VXR77" s="2"/>
      <c r="VXS77" s="2"/>
      <c r="VXT77" s="2"/>
      <c r="VXU77" s="2"/>
      <c r="VXV77" s="2"/>
      <c r="VXW77" s="2"/>
      <c r="VXX77" s="2"/>
      <c r="VXY77" s="2"/>
      <c r="VXZ77" s="2"/>
      <c r="VYA77" s="2"/>
      <c r="VYB77" s="2"/>
      <c r="VYC77" s="2"/>
      <c r="VYD77" s="2"/>
      <c r="VYE77" s="2"/>
      <c r="VYF77" s="2"/>
      <c r="VYG77" s="2"/>
      <c r="VYH77" s="2"/>
      <c r="VYI77" s="2"/>
      <c r="VYJ77" s="2"/>
      <c r="VYK77" s="2"/>
      <c r="VYL77" s="2"/>
      <c r="VYM77" s="2"/>
      <c r="VYN77" s="2"/>
      <c r="VYO77" s="2"/>
      <c r="VYP77" s="2"/>
      <c r="VYQ77" s="2"/>
      <c r="VYR77" s="2"/>
      <c r="VYS77" s="2"/>
      <c r="VYT77" s="2"/>
      <c r="VYU77" s="2"/>
      <c r="VYV77" s="2"/>
      <c r="VYW77" s="2"/>
      <c r="VYX77" s="2"/>
      <c r="VYY77" s="2"/>
      <c r="VYZ77" s="2"/>
      <c r="VZA77" s="2"/>
      <c r="VZB77" s="2"/>
      <c r="VZC77" s="2"/>
      <c r="VZD77" s="2"/>
      <c r="VZE77" s="2"/>
      <c r="VZF77" s="2"/>
      <c r="VZG77" s="2"/>
      <c r="VZH77" s="2"/>
      <c r="VZI77" s="2"/>
      <c r="VZJ77" s="2"/>
      <c r="VZK77" s="2"/>
      <c r="VZL77" s="2"/>
      <c r="VZM77" s="2"/>
      <c r="VZN77" s="2"/>
      <c r="VZO77" s="2"/>
      <c r="VZP77" s="2"/>
      <c r="VZQ77" s="2"/>
      <c r="VZR77" s="2"/>
      <c r="VZS77" s="2"/>
      <c r="VZT77" s="2"/>
      <c r="VZU77" s="2"/>
      <c r="VZV77" s="2"/>
      <c r="VZW77" s="2"/>
      <c r="VZX77" s="2"/>
      <c r="VZY77" s="2"/>
      <c r="VZZ77" s="2"/>
      <c r="WAA77" s="2"/>
      <c r="WAB77" s="2"/>
      <c r="WAC77" s="2"/>
      <c r="WAD77" s="2"/>
      <c r="WAE77" s="2"/>
      <c r="WAF77" s="2"/>
      <c r="WAG77" s="2"/>
      <c r="WAH77" s="2"/>
      <c r="WAI77" s="2"/>
      <c r="WAJ77" s="2"/>
      <c r="WAK77" s="2"/>
      <c r="WAL77" s="2"/>
      <c r="WAM77" s="2"/>
      <c r="WAN77" s="2"/>
      <c r="WAO77" s="2"/>
      <c r="WAP77" s="2"/>
      <c r="WAQ77" s="2"/>
      <c r="WAR77" s="2"/>
      <c r="WAS77" s="2"/>
      <c r="WAT77" s="2"/>
      <c r="WAU77" s="2"/>
      <c r="WAV77" s="2"/>
      <c r="WAW77" s="2"/>
      <c r="WAX77" s="2"/>
      <c r="WAY77" s="2"/>
      <c r="WAZ77" s="2"/>
      <c r="WBA77" s="2"/>
      <c r="WBB77" s="2"/>
      <c r="WBC77" s="2"/>
      <c r="WBD77" s="2"/>
      <c r="WBE77" s="2"/>
      <c r="WBF77" s="2"/>
      <c r="WBG77" s="2"/>
      <c r="WBH77" s="2"/>
      <c r="WBI77" s="2"/>
      <c r="WBJ77" s="2"/>
      <c r="WBK77" s="2"/>
      <c r="WBL77" s="2"/>
      <c r="WBM77" s="2"/>
      <c r="WBN77" s="2"/>
      <c r="WBO77" s="2"/>
      <c r="WBP77" s="2"/>
      <c r="WBQ77" s="2"/>
      <c r="WBR77" s="2"/>
      <c r="WBS77" s="2"/>
      <c r="WBT77" s="2"/>
      <c r="WBU77" s="2"/>
      <c r="WBV77" s="2"/>
      <c r="WBW77" s="2"/>
      <c r="WBX77" s="2"/>
      <c r="WBY77" s="2"/>
      <c r="WBZ77" s="2"/>
      <c r="WCA77" s="2"/>
      <c r="WCB77" s="2"/>
      <c r="WCC77" s="2"/>
      <c r="WCD77" s="2"/>
      <c r="WCE77" s="2"/>
      <c r="WCF77" s="2"/>
      <c r="WCG77" s="2"/>
      <c r="WCH77" s="2"/>
      <c r="WCI77" s="2"/>
      <c r="WCJ77" s="2"/>
      <c r="WCK77" s="2"/>
      <c r="WCL77" s="2"/>
      <c r="WCM77" s="2"/>
      <c r="WCN77" s="2"/>
      <c r="WCO77" s="2"/>
      <c r="WCP77" s="2"/>
      <c r="WCQ77" s="2"/>
      <c r="WCR77" s="2"/>
      <c r="WCS77" s="2"/>
      <c r="WCT77" s="2"/>
      <c r="WCU77" s="2"/>
      <c r="WCV77" s="2"/>
      <c r="WCW77" s="2"/>
      <c r="WCX77" s="2"/>
      <c r="WCY77" s="2"/>
      <c r="WCZ77" s="2"/>
      <c r="WDA77" s="2"/>
      <c r="WDB77" s="2"/>
      <c r="WDC77" s="2"/>
      <c r="WDD77" s="2"/>
      <c r="WDE77" s="2"/>
      <c r="WDF77" s="2"/>
      <c r="WDG77" s="2"/>
      <c r="WDH77" s="2"/>
      <c r="WDI77" s="2"/>
      <c r="WDJ77" s="2"/>
      <c r="WDK77" s="2"/>
      <c r="WDL77" s="2"/>
      <c r="WDM77" s="2"/>
      <c r="WDN77" s="2"/>
      <c r="WDO77" s="2"/>
      <c r="WDP77" s="2"/>
      <c r="WDQ77" s="2"/>
      <c r="WDR77" s="2"/>
      <c r="WDS77" s="2"/>
      <c r="WDT77" s="2"/>
      <c r="WDU77" s="2"/>
      <c r="WDV77" s="2"/>
      <c r="WDW77" s="2"/>
      <c r="WDX77" s="2"/>
      <c r="WDY77" s="2"/>
      <c r="WDZ77" s="2"/>
      <c r="WEA77" s="2"/>
      <c r="WEB77" s="2"/>
      <c r="WEC77" s="2"/>
      <c r="WED77" s="2"/>
      <c r="WEE77" s="2"/>
      <c r="WEF77" s="2"/>
      <c r="WEG77" s="2"/>
      <c r="WEH77" s="2"/>
      <c r="WEI77" s="2"/>
      <c r="WEJ77" s="2"/>
      <c r="WEK77" s="2"/>
      <c r="WEL77" s="2"/>
      <c r="WEM77" s="2"/>
      <c r="WEN77" s="2"/>
      <c r="WEO77" s="2"/>
      <c r="WEP77" s="2"/>
      <c r="WEQ77" s="2"/>
      <c r="WER77" s="2"/>
      <c r="WES77" s="2"/>
      <c r="WET77" s="2"/>
      <c r="WEU77" s="2"/>
      <c r="WEV77" s="2"/>
      <c r="WEW77" s="2"/>
      <c r="WEX77" s="2"/>
      <c r="WEY77" s="2"/>
      <c r="WEZ77" s="2"/>
      <c r="WFA77" s="2"/>
      <c r="WFB77" s="2"/>
      <c r="WFC77" s="2"/>
      <c r="WFD77" s="2"/>
      <c r="WFE77" s="2"/>
      <c r="WFF77" s="2"/>
      <c r="WFG77" s="2"/>
      <c r="WFH77" s="2"/>
      <c r="WFI77" s="2"/>
      <c r="WFJ77" s="2"/>
      <c r="WFK77" s="2"/>
      <c r="WFL77" s="2"/>
      <c r="WFM77" s="2"/>
      <c r="WFN77" s="2"/>
      <c r="WFO77" s="2"/>
      <c r="WFP77" s="2"/>
      <c r="WFQ77" s="2"/>
      <c r="WFR77" s="2"/>
      <c r="WFS77" s="2"/>
      <c r="WFT77" s="2"/>
      <c r="WFU77" s="2"/>
      <c r="WFV77" s="2"/>
      <c r="WFW77" s="2"/>
      <c r="WFX77" s="2"/>
      <c r="WFY77" s="2"/>
      <c r="WFZ77" s="2"/>
      <c r="WGA77" s="2"/>
      <c r="WGB77" s="2"/>
      <c r="WGC77" s="2"/>
      <c r="WGD77" s="2"/>
      <c r="WGE77" s="2"/>
      <c r="WGF77" s="2"/>
      <c r="WGG77" s="2"/>
      <c r="WGH77" s="2"/>
      <c r="WGI77" s="2"/>
      <c r="WGJ77" s="2"/>
      <c r="WGK77" s="2"/>
      <c r="WGL77" s="2"/>
      <c r="WGM77" s="2"/>
      <c r="WGN77" s="2"/>
      <c r="WGO77" s="2"/>
      <c r="WGP77" s="2"/>
      <c r="WGQ77" s="2"/>
      <c r="WGR77" s="2"/>
      <c r="WGS77" s="2"/>
      <c r="WGT77" s="2"/>
      <c r="WGU77" s="2"/>
      <c r="WGV77" s="2"/>
      <c r="WGW77" s="2"/>
      <c r="WGX77" s="2"/>
      <c r="WGY77" s="2"/>
      <c r="WGZ77" s="2"/>
      <c r="WHA77" s="2"/>
      <c r="WHB77" s="2"/>
      <c r="WHC77" s="2"/>
      <c r="WHD77" s="2"/>
      <c r="WHE77" s="2"/>
      <c r="WHF77" s="2"/>
      <c r="WHG77" s="2"/>
      <c r="WHH77" s="2"/>
      <c r="WHI77" s="2"/>
      <c r="WHJ77" s="2"/>
      <c r="WHK77" s="2"/>
      <c r="WHL77" s="2"/>
      <c r="WHM77" s="2"/>
      <c r="WHN77" s="2"/>
      <c r="WHO77" s="2"/>
      <c r="WHP77" s="2"/>
      <c r="WHQ77" s="2"/>
      <c r="WHR77" s="2"/>
      <c r="WHS77" s="2"/>
      <c r="WHT77" s="2"/>
      <c r="WHU77" s="2"/>
      <c r="WHV77" s="2"/>
      <c r="WHW77" s="2"/>
      <c r="WHX77" s="2"/>
      <c r="WHY77" s="2"/>
      <c r="WHZ77" s="2"/>
      <c r="WIA77" s="2"/>
      <c r="WIB77" s="2"/>
      <c r="WIC77" s="2"/>
      <c r="WID77" s="2"/>
      <c r="WIE77" s="2"/>
      <c r="WIF77" s="2"/>
      <c r="WIG77" s="2"/>
      <c r="WIH77" s="2"/>
      <c r="WII77" s="2"/>
      <c r="WIJ77" s="2"/>
      <c r="WIK77" s="2"/>
      <c r="WIL77" s="2"/>
      <c r="WIM77" s="2"/>
      <c r="WIN77" s="2"/>
      <c r="WIO77" s="2"/>
      <c r="WIP77" s="2"/>
      <c r="WIQ77" s="2"/>
      <c r="WIR77" s="2"/>
      <c r="WIS77" s="2"/>
      <c r="WIT77" s="2"/>
      <c r="WIU77" s="2"/>
      <c r="WIV77" s="2"/>
      <c r="WIW77" s="2"/>
      <c r="WIX77" s="2"/>
      <c r="WIY77" s="2"/>
      <c r="WIZ77" s="2"/>
      <c r="WJA77" s="2"/>
      <c r="WJB77" s="2"/>
      <c r="WJC77" s="2"/>
      <c r="WJD77" s="2"/>
      <c r="WJE77" s="2"/>
      <c r="WJF77" s="2"/>
      <c r="WJG77" s="2"/>
      <c r="WJH77" s="2"/>
      <c r="WJI77" s="2"/>
      <c r="WJJ77" s="2"/>
      <c r="WJK77" s="2"/>
      <c r="WJL77" s="2"/>
      <c r="WJM77" s="2"/>
      <c r="WJN77" s="2"/>
      <c r="WJO77" s="2"/>
      <c r="WJP77" s="2"/>
      <c r="WJQ77" s="2"/>
      <c r="WJR77" s="2"/>
      <c r="WJS77" s="2"/>
      <c r="WJT77" s="2"/>
      <c r="WJU77" s="2"/>
      <c r="WJV77" s="2"/>
      <c r="WJW77" s="2"/>
      <c r="WJX77" s="2"/>
      <c r="WJY77" s="2"/>
      <c r="WJZ77" s="2"/>
      <c r="WKA77" s="2"/>
      <c r="WKB77" s="2"/>
      <c r="WKC77" s="2"/>
      <c r="WKD77" s="2"/>
      <c r="WKE77" s="2"/>
      <c r="WKF77" s="2"/>
      <c r="WKG77" s="2"/>
      <c r="WKH77" s="2"/>
      <c r="WKI77" s="2"/>
      <c r="WKJ77" s="2"/>
      <c r="WKK77" s="2"/>
      <c r="WKL77" s="2"/>
      <c r="WKM77" s="2"/>
      <c r="WKN77" s="2"/>
      <c r="WKO77" s="2"/>
      <c r="WKP77" s="2"/>
      <c r="WKQ77" s="2"/>
      <c r="WKR77" s="2"/>
      <c r="WKS77" s="2"/>
      <c r="WKT77" s="2"/>
      <c r="WKU77" s="2"/>
      <c r="WKV77" s="2"/>
      <c r="WKW77" s="2"/>
      <c r="WKX77" s="2"/>
      <c r="WKY77" s="2"/>
      <c r="WKZ77" s="2"/>
      <c r="WLA77" s="2"/>
      <c r="WLB77" s="2"/>
      <c r="WLC77" s="2"/>
      <c r="WLD77" s="2"/>
      <c r="WLE77" s="2"/>
      <c r="WLF77" s="2"/>
      <c r="WLG77" s="2"/>
      <c r="WLH77" s="2"/>
      <c r="WLI77" s="2"/>
      <c r="WLJ77" s="2"/>
      <c r="WLK77" s="2"/>
      <c r="WLL77" s="2"/>
      <c r="WLM77" s="2"/>
      <c r="WLN77" s="2"/>
      <c r="WLO77" s="2"/>
      <c r="WLP77" s="2"/>
      <c r="WLQ77" s="2"/>
      <c r="WLR77" s="2"/>
      <c r="WLS77" s="2"/>
      <c r="WLT77" s="2"/>
      <c r="WLU77" s="2"/>
      <c r="WLV77" s="2"/>
      <c r="WLW77" s="2"/>
      <c r="WLX77" s="2"/>
      <c r="WLY77" s="2"/>
      <c r="WLZ77" s="2"/>
      <c r="WMA77" s="2"/>
      <c r="WMB77" s="2"/>
      <c r="WMC77" s="2"/>
      <c r="WMD77" s="2"/>
      <c r="WME77" s="2"/>
      <c r="WMF77" s="2"/>
      <c r="WMG77" s="2"/>
      <c r="WMH77" s="2"/>
      <c r="WMI77" s="2"/>
      <c r="WMJ77" s="2"/>
      <c r="WMK77" s="2"/>
      <c r="WML77" s="2"/>
      <c r="WMM77" s="2"/>
      <c r="WMN77" s="2"/>
      <c r="WMO77" s="2"/>
      <c r="WMP77" s="2"/>
      <c r="WMQ77" s="2"/>
      <c r="WMR77" s="2"/>
      <c r="WMS77" s="2"/>
      <c r="WMT77" s="2"/>
      <c r="WMU77" s="2"/>
      <c r="WMV77" s="2"/>
      <c r="WMW77" s="2"/>
      <c r="WMX77" s="2"/>
      <c r="WMY77" s="2"/>
      <c r="WMZ77" s="2"/>
      <c r="WNA77" s="2"/>
      <c r="WNB77" s="2"/>
      <c r="WNC77" s="2"/>
      <c r="WND77" s="2"/>
      <c r="WNE77" s="2"/>
      <c r="WNF77" s="2"/>
      <c r="WNG77" s="2"/>
      <c r="WNH77" s="2"/>
      <c r="WNI77" s="2"/>
      <c r="WNJ77" s="2"/>
      <c r="WNK77" s="2"/>
      <c r="WNL77" s="2"/>
      <c r="WNM77" s="2"/>
      <c r="WNN77" s="2"/>
      <c r="WNO77" s="2"/>
      <c r="WNP77" s="2"/>
      <c r="WNQ77" s="2"/>
      <c r="WNR77" s="2"/>
      <c r="WNS77" s="2"/>
      <c r="WNT77" s="2"/>
      <c r="WNU77" s="2"/>
      <c r="WNV77" s="2"/>
      <c r="WNW77" s="2"/>
      <c r="WNX77" s="2"/>
      <c r="WNY77" s="2"/>
      <c r="WNZ77" s="2"/>
      <c r="WOA77" s="2"/>
      <c r="WOB77" s="2"/>
      <c r="WOC77" s="2"/>
      <c r="WOD77" s="2"/>
      <c r="WOE77" s="2"/>
      <c r="WOF77" s="2"/>
      <c r="WOG77" s="2"/>
      <c r="WOH77" s="2"/>
      <c r="WOI77" s="2"/>
      <c r="WOJ77" s="2"/>
      <c r="WOK77" s="2"/>
      <c r="WOL77" s="2"/>
      <c r="WOM77" s="2"/>
      <c r="WON77" s="2"/>
      <c r="WOO77" s="2"/>
      <c r="WOP77" s="2"/>
      <c r="WOQ77" s="2"/>
      <c r="WOR77" s="2"/>
      <c r="WOS77" s="2"/>
      <c r="WOT77" s="2"/>
      <c r="WOU77" s="2"/>
      <c r="WOV77" s="2"/>
      <c r="WOW77" s="2"/>
      <c r="WOX77" s="2"/>
      <c r="WOY77" s="2"/>
      <c r="WOZ77" s="2"/>
      <c r="WPA77" s="2"/>
      <c r="WPB77" s="2"/>
      <c r="WPC77" s="2"/>
      <c r="WPD77" s="2"/>
      <c r="WPE77" s="2"/>
      <c r="WPF77" s="2"/>
      <c r="WPG77" s="2"/>
      <c r="WPH77" s="2"/>
      <c r="WPI77" s="2"/>
      <c r="WPJ77" s="2"/>
      <c r="WPK77" s="2"/>
      <c r="WPL77" s="2"/>
      <c r="WPM77" s="2"/>
      <c r="WPN77" s="2"/>
      <c r="WPO77" s="2"/>
      <c r="WPP77" s="2"/>
      <c r="WPQ77" s="2"/>
      <c r="WPR77" s="2"/>
      <c r="WPS77" s="2"/>
      <c r="WPT77" s="2"/>
      <c r="WPU77" s="2"/>
      <c r="WPV77" s="2"/>
      <c r="WPW77" s="2"/>
      <c r="WPX77" s="2"/>
      <c r="WPY77" s="2"/>
      <c r="WPZ77" s="2"/>
      <c r="WQA77" s="2"/>
      <c r="WQB77" s="2"/>
      <c r="WQC77" s="2"/>
      <c r="WQD77" s="2"/>
      <c r="WQE77" s="2"/>
      <c r="WQF77" s="2"/>
      <c r="WQG77" s="2"/>
      <c r="WQH77" s="2"/>
      <c r="WQI77" s="2"/>
      <c r="WQJ77" s="2"/>
      <c r="WQK77" s="2"/>
      <c r="WQL77" s="2"/>
      <c r="WQM77" s="2"/>
      <c r="WQN77" s="2"/>
      <c r="WQO77" s="2"/>
      <c r="WQP77" s="2"/>
      <c r="WQQ77" s="2"/>
      <c r="WQR77" s="2"/>
      <c r="WQS77" s="2"/>
      <c r="WQT77" s="2"/>
      <c r="WQU77" s="2"/>
      <c r="WQV77" s="2"/>
      <c r="WQW77" s="2"/>
      <c r="WQX77" s="2"/>
      <c r="WQY77" s="2"/>
      <c r="WQZ77" s="2"/>
      <c r="WRA77" s="2"/>
      <c r="WRB77" s="2"/>
      <c r="WRC77" s="2"/>
      <c r="WRD77" s="2"/>
      <c r="WRE77" s="2"/>
      <c r="WRF77" s="2"/>
      <c r="WRG77" s="2"/>
      <c r="WRH77" s="2"/>
      <c r="WRI77" s="2"/>
      <c r="WRJ77" s="2"/>
      <c r="WRK77" s="2"/>
      <c r="WRL77" s="2"/>
      <c r="WRM77" s="2"/>
      <c r="WRN77" s="2"/>
      <c r="WRO77" s="2"/>
      <c r="WRP77" s="2"/>
      <c r="WRQ77" s="2"/>
      <c r="WRR77" s="2"/>
      <c r="WRS77" s="2"/>
      <c r="WRT77" s="2"/>
      <c r="WRU77" s="2"/>
      <c r="WRV77" s="2"/>
      <c r="WRW77" s="2"/>
      <c r="WRX77" s="2"/>
      <c r="WRY77" s="2"/>
      <c r="WRZ77" s="2"/>
      <c r="WSA77" s="2"/>
      <c r="WSB77" s="2"/>
      <c r="WSC77" s="2"/>
      <c r="WSD77" s="2"/>
      <c r="WSE77" s="2"/>
      <c r="WSF77" s="2"/>
      <c r="WSG77" s="2"/>
      <c r="WSH77" s="2"/>
      <c r="WSI77" s="2"/>
      <c r="WSJ77" s="2"/>
      <c r="WSK77" s="2"/>
      <c r="WSL77" s="2"/>
      <c r="WSM77" s="2"/>
      <c r="WSN77" s="2"/>
      <c r="WSO77" s="2"/>
      <c r="WSP77" s="2"/>
      <c r="WSQ77" s="2"/>
      <c r="WSR77" s="2"/>
      <c r="WSS77" s="2"/>
      <c r="WST77" s="2"/>
      <c r="WSU77" s="2"/>
      <c r="WSV77" s="2"/>
      <c r="WSW77" s="2"/>
      <c r="WSX77" s="2"/>
      <c r="WSY77" s="2"/>
      <c r="WSZ77" s="2"/>
      <c r="WTA77" s="2"/>
      <c r="WTB77" s="2"/>
      <c r="WTC77" s="2"/>
      <c r="WTD77" s="2"/>
      <c r="WTE77" s="2"/>
      <c r="WTF77" s="2"/>
      <c r="WTG77" s="2"/>
      <c r="WTH77" s="2"/>
      <c r="WTI77" s="2"/>
      <c r="WTJ77" s="2"/>
      <c r="WTK77" s="2"/>
      <c r="WTL77" s="2"/>
      <c r="WTM77" s="2"/>
      <c r="WTN77" s="2"/>
      <c r="WTO77" s="2"/>
      <c r="WTP77" s="2"/>
      <c r="WTQ77" s="2"/>
      <c r="WTR77" s="2"/>
      <c r="WTS77" s="2"/>
      <c r="WTT77" s="2"/>
      <c r="WTU77" s="2"/>
      <c r="WTV77" s="2"/>
      <c r="WTW77" s="2"/>
      <c r="WTX77" s="2"/>
      <c r="WTY77" s="2"/>
      <c r="WTZ77" s="2"/>
      <c r="WUA77" s="2"/>
      <c r="WUB77" s="2"/>
      <c r="WUC77" s="2"/>
      <c r="WUD77" s="2"/>
      <c r="WUE77" s="2"/>
      <c r="WUF77" s="2"/>
      <c r="WUG77" s="2"/>
      <c r="WUH77" s="2"/>
      <c r="WUI77" s="2"/>
      <c r="WUJ77" s="2"/>
      <c r="WUK77" s="2"/>
      <c r="WUL77" s="2"/>
      <c r="WUM77" s="2"/>
      <c r="WUN77" s="2"/>
      <c r="WUO77" s="2"/>
      <c r="WUP77" s="2"/>
      <c r="WUQ77" s="2"/>
      <c r="WUR77" s="2"/>
      <c r="WUS77" s="2"/>
      <c r="WUT77" s="2"/>
      <c r="WUU77" s="2"/>
      <c r="WUV77" s="2"/>
      <c r="WUW77" s="2"/>
      <c r="WUX77" s="2"/>
      <c r="WUY77" s="2"/>
      <c r="WUZ77" s="2"/>
      <c r="WVA77" s="2"/>
      <c r="WVB77" s="2"/>
      <c r="WVC77" s="2"/>
      <c r="WVD77" s="2"/>
      <c r="WVE77" s="2"/>
      <c r="WVF77" s="2"/>
      <c r="WVG77" s="2"/>
      <c r="WVH77" s="2"/>
      <c r="WVI77" s="2"/>
      <c r="WVJ77" s="2"/>
      <c r="WVK77" s="2"/>
      <c r="WVL77" s="2"/>
      <c r="WVM77" s="2"/>
      <c r="WVN77" s="2"/>
      <c r="WVO77" s="2"/>
      <c r="WVP77" s="2"/>
      <c r="WVQ77" s="2"/>
      <c r="WVR77" s="2"/>
      <c r="WVS77" s="2"/>
      <c r="WVT77" s="2"/>
      <c r="WVU77" s="2"/>
      <c r="WVV77" s="2"/>
      <c r="WVW77" s="2"/>
      <c r="WVX77" s="2"/>
      <c r="WVY77" s="2"/>
      <c r="WVZ77" s="2"/>
      <c r="WWA77" s="2"/>
      <c r="WWB77" s="2"/>
      <c r="WWC77" s="2"/>
      <c r="WWD77" s="2"/>
      <c r="WWE77" s="2"/>
      <c r="WWF77" s="2"/>
      <c r="WWG77" s="2"/>
      <c r="WWH77" s="2"/>
      <c r="WWI77" s="2"/>
      <c r="WWJ77" s="2"/>
      <c r="WWK77" s="2"/>
      <c r="WWL77" s="2"/>
      <c r="WWM77" s="2"/>
      <c r="WWN77" s="2"/>
      <c r="WWO77" s="2"/>
      <c r="WWP77" s="2"/>
      <c r="WWQ77" s="2"/>
      <c r="WWR77" s="2"/>
      <c r="WWS77" s="2"/>
      <c r="WWT77" s="2"/>
      <c r="WWU77" s="2"/>
      <c r="WWV77" s="2"/>
      <c r="WWW77" s="2"/>
      <c r="WWX77" s="2"/>
      <c r="WWY77" s="2"/>
      <c r="WWZ77" s="2"/>
      <c r="WXA77" s="2"/>
      <c r="WXB77" s="2"/>
      <c r="WXC77" s="2"/>
      <c r="WXD77" s="2"/>
      <c r="WXE77" s="2"/>
      <c r="WXF77" s="2"/>
      <c r="WXG77" s="2"/>
      <c r="WXH77" s="2"/>
      <c r="WXI77" s="2"/>
      <c r="WXJ77" s="2"/>
      <c r="WXK77" s="2"/>
      <c r="WXL77" s="2"/>
      <c r="WXM77" s="2"/>
      <c r="WXN77" s="2"/>
      <c r="WXO77" s="2"/>
      <c r="WXP77" s="2"/>
      <c r="WXQ77" s="2"/>
      <c r="WXR77" s="2"/>
      <c r="WXS77" s="2"/>
      <c r="WXT77" s="2"/>
      <c r="WXU77" s="2"/>
      <c r="WXV77" s="2"/>
      <c r="WXW77" s="2"/>
      <c r="WXX77" s="2"/>
      <c r="WXY77" s="2"/>
      <c r="WXZ77" s="2"/>
      <c r="WYA77" s="2"/>
      <c r="WYB77" s="2"/>
      <c r="WYC77" s="2"/>
      <c r="WYD77" s="2"/>
      <c r="WYE77" s="2"/>
      <c r="WYF77" s="2"/>
      <c r="WYG77" s="2"/>
      <c r="WYH77" s="2"/>
      <c r="WYI77" s="2"/>
      <c r="WYJ77" s="2"/>
      <c r="WYK77" s="2"/>
      <c r="WYL77" s="2"/>
      <c r="WYM77" s="2"/>
      <c r="WYN77" s="2"/>
      <c r="WYO77" s="2"/>
      <c r="WYP77" s="2"/>
      <c r="WYQ77" s="2"/>
      <c r="WYR77" s="2"/>
      <c r="WYS77" s="2"/>
      <c r="WYT77" s="2"/>
      <c r="WYU77" s="2"/>
      <c r="WYV77" s="2"/>
      <c r="WYW77" s="2"/>
      <c r="WYX77" s="2"/>
      <c r="WYY77" s="2"/>
      <c r="WYZ77" s="2"/>
      <c r="WZA77" s="2"/>
      <c r="WZB77" s="2"/>
      <c r="WZC77" s="2"/>
      <c r="WZD77" s="2"/>
      <c r="WZE77" s="2"/>
      <c r="WZF77" s="2"/>
      <c r="WZG77" s="2"/>
      <c r="WZH77" s="2"/>
      <c r="WZI77" s="2"/>
      <c r="WZJ77" s="2"/>
      <c r="WZK77" s="2"/>
      <c r="WZL77" s="2"/>
      <c r="WZM77" s="2"/>
      <c r="WZN77" s="2"/>
      <c r="WZO77" s="2"/>
      <c r="WZP77" s="2"/>
      <c r="WZQ77" s="2"/>
      <c r="WZR77" s="2"/>
      <c r="WZS77" s="2"/>
      <c r="WZT77" s="2"/>
      <c r="WZU77" s="2"/>
      <c r="WZV77" s="2"/>
      <c r="WZW77" s="2"/>
      <c r="WZX77" s="2"/>
      <c r="WZY77" s="2"/>
      <c r="WZZ77" s="2"/>
      <c r="XAA77" s="2"/>
      <c r="XAB77" s="2"/>
      <c r="XAC77" s="2"/>
      <c r="XAD77" s="2"/>
      <c r="XAE77" s="2"/>
      <c r="XAF77" s="2"/>
      <c r="XAG77" s="2"/>
      <c r="XAH77" s="2"/>
      <c r="XAI77" s="2"/>
      <c r="XAJ77" s="2"/>
      <c r="XAK77" s="2"/>
      <c r="XAL77" s="2"/>
      <c r="XAM77" s="2"/>
      <c r="XAN77" s="2"/>
      <c r="XAO77" s="2"/>
      <c r="XAP77" s="2"/>
      <c r="XAQ77" s="2"/>
      <c r="XAR77" s="2"/>
      <c r="XAS77" s="2"/>
      <c r="XAT77" s="2"/>
      <c r="XAU77" s="2"/>
      <c r="XAV77" s="2"/>
      <c r="XAW77" s="2"/>
      <c r="XAX77" s="2"/>
      <c r="XAY77" s="2"/>
      <c r="XAZ77" s="2"/>
      <c r="XBA77" s="2"/>
      <c r="XBB77" s="2"/>
      <c r="XBC77" s="2"/>
      <c r="XBD77" s="2"/>
      <c r="XBE77" s="2"/>
      <c r="XBF77" s="2"/>
      <c r="XBG77" s="2"/>
      <c r="XBH77" s="2"/>
      <c r="XBI77" s="2"/>
      <c r="XBJ77" s="2"/>
      <c r="XBK77" s="2"/>
      <c r="XBL77" s="2"/>
      <c r="XBM77" s="2"/>
      <c r="XBN77" s="2"/>
      <c r="XBO77" s="2"/>
      <c r="XBP77" s="2"/>
      <c r="XBQ77" s="2"/>
      <c r="XBR77" s="2"/>
      <c r="XBS77" s="2"/>
      <c r="XBT77" s="2"/>
      <c r="XBU77" s="2"/>
      <c r="XBV77" s="2"/>
      <c r="XBW77" s="2"/>
      <c r="XBX77" s="2"/>
      <c r="XBY77" s="2"/>
      <c r="XBZ77" s="2"/>
      <c r="XCA77" s="2"/>
      <c r="XCB77" s="2"/>
      <c r="XCC77" s="2"/>
      <c r="XCD77" s="2"/>
      <c r="XCE77" s="2"/>
      <c r="XCF77" s="2"/>
      <c r="XCG77" s="2"/>
      <c r="XCH77" s="2"/>
      <c r="XCI77" s="2"/>
      <c r="XCJ77" s="2"/>
      <c r="XCK77" s="2"/>
      <c r="XCL77" s="2"/>
      <c r="XCM77" s="2"/>
      <c r="XCN77" s="2"/>
      <c r="XCO77" s="2"/>
      <c r="XCP77" s="2"/>
      <c r="XCQ77" s="2"/>
      <c r="XCR77" s="2"/>
      <c r="XCS77" s="2"/>
      <c r="XCT77" s="2"/>
      <c r="XCU77" s="2"/>
      <c r="XCV77" s="2"/>
      <c r="XCW77" s="2"/>
      <c r="XCX77" s="2"/>
      <c r="XCY77" s="2"/>
      <c r="XCZ77" s="2"/>
      <c r="XDA77" s="2"/>
      <c r="XDB77" s="2"/>
      <c r="XDC77" s="2"/>
      <c r="XDD77" s="2"/>
      <c r="XDE77" s="2"/>
      <c r="XDF77" s="2"/>
      <c r="XDG77" s="2"/>
      <c r="XDH77" s="2"/>
      <c r="XDI77" s="2"/>
      <c r="XDJ77" s="2"/>
      <c r="XDK77" s="2"/>
      <c r="XDL77" s="2"/>
      <c r="XDM77" s="2"/>
      <c r="XDN77" s="2"/>
      <c r="XDO77" s="2"/>
      <c r="XDP77" s="2"/>
      <c r="XDQ77" s="2"/>
      <c r="XDR77" s="2"/>
      <c r="XDS77" s="2"/>
      <c r="XDT77" s="2"/>
      <c r="XDU77" s="2"/>
      <c r="XDV77" s="2"/>
      <c r="XDW77" s="2"/>
      <c r="XDX77" s="2"/>
      <c r="XDY77" s="2"/>
      <c r="XDZ77" s="2"/>
      <c r="XEA77" s="2"/>
      <c r="XEB77" s="2"/>
      <c r="XEC77" s="2"/>
      <c r="XED77" s="2"/>
      <c r="XEE77" s="2"/>
      <c r="XEF77" s="2"/>
      <c r="XEG77" s="2"/>
      <c r="XEH77" s="2"/>
      <c r="XEI77" s="2"/>
      <c r="XEJ77" s="2"/>
      <c r="XEK77" s="2"/>
      <c r="XEL77" s="2"/>
      <c r="XEM77" s="2"/>
      <c r="XEN77" s="2"/>
      <c r="XEO77" s="2"/>
      <c r="XEP77" s="2"/>
      <c r="XEQ77" s="2"/>
      <c r="XER77" s="2"/>
      <c r="XES77" s="2"/>
      <c r="XET77" s="2"/>
      <c r="XEU77" s="2"/>
      <c r="XEV77" s="2"/>
      <c r="XEW77" s="2"/>
      <c r="XEX77" s="2"/>
      <c r="XEY77" s="2"/>
      <c r="XEZ77" s="2"/>
      <c r="XFA77" s="2"/>
      <c r="XFB77" s="2"/>
      <c r="XFC77" s="2"/>
      <c r="XFD77" s="2"/>
    </row>
    <row r="94" spans="2:20" x14ac:dyDescent="0.25">
      <c r="B94" s="20" t="s">
        <v>35</v>
      </c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</row>
    <row r="96" spans="2:20" ht="15.75" thickBot="1" x14ac:dyDescent="0.3">
      <c r="B96" t="s">
        <v>39</v>
      </c>
      <c r="G96" t="s">
        <v>44</v>
      </c>
      <c r="L96" t="s">
        <v>45</v>
      </c>
      <c r="Q96" t="s">
        <v>46</v>
      </c>
    </row>
    <row r="97" spans="2:20" x14ac:dyDescent="0.25">
      <c r="B97" s="33"/>
      <c r="C97" s="34" t="s">
        <v>38</v>
      </c>
      <c r="D97" s="34" t="s">
        <v>37</v>
      </c>
      <c r="E97" s="34" t="s">
        <v>36</v>
      </c>
      <c r="G97" s="33"/>
      <c r="H97" s="34" t="s">
        <v>38</v>
      </c>
      <c r="I97" s="34" t="s">
        <v>37</v>
      </c>
      <c r="J97" s="34" t="s">
        <v>36</v>
      </c>
      <c r="L97" s="33"/>
      <c r="M97" s="34" t="s">
        <v>38</v>
      </c>
      <c r="N97" s="34" t="s">
        <v>37</v>
      </c>
      <c r="O97" s="34" t="s">
        <v>36</v>
      </c>
      <c r="Q97" s="33"/>
      <c r="R97" s="34" t="s">
        <v>38</v>
      </c>
      <c r="S97" s="34" t="s">
        <v>37</v>
      </c>
      <c r="T97" s="34" t="s">
        <v>36</v>
      </c>
    </row>
    <row r="98" spans="2:20" x14ac:dyDescent="0.25">
      <c r="B98" s="35" t="s">
        <v>42</v>
      </c>
      <c r="C98" s="32">
        <f>AVERAGE(Simulationsergebnisse!$D$25,Simulationsergebnisse!$D$60,Simulationsergebnisse!$S$25,Simulationsergebnisse!$S$60,Simulationsergebnisse!$D$95,Simulationsergebnisse!$S$95,Simulationsergebnisse!$D$130,Simulationsergebnisse!$S$130,Simulationsergebnisse!$D$165,Simulationsergebnisse!$S$164)</f>
        <v>43.659999999999982</v>
      </c>
      <c r="D98" s="32">
        <f>AVERAGE(Simulationsergebnisse!$D$27,Simulationsergebnisse!$D$62,Simulationsergebnisse!$S$27,Simulationsergebnisse!$S$62,Simulationsergebnisse!$D$97,Simulationsergebnisse!$S$97,Simulationsergebnisse!$D$132,Simulationsergebnisse!$S$132,Simulationsergebnisse!$D$167,Simulationsergebnisse!$S$167)</f>
        <v>100</v>
      </c>
      <c r="E98" s="32">
        <f>AVERAGE(Simulationsergebnisse!$D$28,Simulationsergebnisse!$D$64,Simulationsergebnisse!$S$28,Simulationsergebnisse!$S$64,Simulationsergebnisse!$D$99,Simulationsergebnisse!$S$99,Simulationsergebnisse!$D$134,Simulationsergebnisse!$S$134,Simulationsergebnisse!$D$169,Simulationsergebnisse!$S$169)</f>
        <v>65.829999999999941</v>
      </c>
      <c r="G98" s="35" t="s">
        <v>42</v>
      </c>
      <c r="H98" s="32">
        <f>AVERAGE(Simulationsergebnisse!$E$25,Simulationsergebnisse!$E$60,Simulationsergebnisse!$T$25,Simulationsergebnisse!$T$60,Simulationsergebnisse!$E$95,Simulationsergebnisse!$T$95,Simulationsergebnisse!$E$130,Simulationsergebnisse!$T$130,Simulationsergebnisse!$E$165,Simulationsergebnisse!$T$164)</f>
        <v>28.369999999999937</v>
      </c>
      <c r="I98" s="32">
        <f>AVERAGE(Simulationsergebnisse!$E$27,Simulationsergebnisse!$E$62,Simulationsergebnisse!$T$27,Simulationsergebnisse!$T$62,Simulationsergebnisse!$E$97,Simulationsergebnisse!$T$97,Simulationsergebnisse!$E$132,Simulationsergebnisse!$T$132,Simulationsergebnisse!$E$167,Simulationsergebnisse!$T$167)</f>
        <v>100</v>
      </c>
      <c r="J98" s="32">
        <f>AVERAGE(Simulationsergebnisse!$E$28,Simulationsergebnisse!$E$64,Simulationsergebnisse!$T$28,Simulationsergebnisse!$T$64,Simulationsergebnisse!$E$99,Simulationsergebnisse!$T$99,Simulationsergebnisse!$E$134,Simulationsergebnisse!$T$134,Simulationsergebnisse!$E$169,Simulationsergebnisse!$T$169)</f>
        <v>58.759999999999948</v>
      </c>
      <c r="L98" s="35" t="s">
        <v>42</v>
      </c>
      <c r="M98" s="32">
        <f>AVERAGE(Simulationsergebnisse!$D$25,Simulationsergebnisse!$D$60,Simulationsergebnisse!$U$25,Simulationsergebnisse!$U$60,Simulationsergebnisse!$D$95,Simulationsergebnisse!$U$95,Simulationsergebnisse!$D$130,Simulationsergebnisse!$U$130,Simulationsergebnisse!$D$165,Simulationsergebnisse!$U$164)</f>
        <v>28.16999999999998</v>
      </c>
      <c r="N98" s="32">
        <f>AVERAGE(Simulationsergebnisse!$D$27,Simulationsergebnisse!$D$62,Simulationsergebnisse!$U$27,Simulationsergebnisse!$U$62,Simulationsergebnisse!$D$97,Simulationsergebnisse!$U$97,Simulationsergebnisse!$D$132,Simulationsergebnisse!$U$132,Simulationsergebnisse!$D$167,Simulationsergebnisse!$U$167)</f>
        <v>99.710000000000008</v>
      </c>
      <c r="O98" s="32">
        <f>AVERAGE(Simulationsergebnisse!$D$28,Simulationsergebnisse!$D$64,Simulationsergebnisse!$U$28,Simulationsergebnisse!$U$64,Simulationsergebnisse!$D$99,Simulationsergebnisse!$U$99,Simulationsergebnisse!$D$134,Simulationsergebnisse!$U$134,Simulationsergebnisse!$D$169,Simulationsergebnisse!$U$169)</f>
        <v>53.079999999999949</v>
      </c>
      <c r="Q98" s="35" t="s">
        <v>42</v>
      </c>
      <c r="R98" s="39">
        <f>AVERAGE(Simulationsergebnisse!$G$25,Simulationsergebnisse!$G$60,Simulationsergebnisse!$V$25,Simulationsergebnisse!$V$60,Simulationsergebnisse!$G$95,Simulationsergebnisse!$V$95,Simulationsergebnisse!$G$130,Simulationsergebnisse!$V$130,Simulationsergebnisse!$G$165,Simulationsergebnisse!$V$164)</f>
        <v>4.7299999999999969</v>
      </c>
      <c r="S98" s="32">
        <f>AVERAGE(Simulationsergebnisse!$G$27,Simulationsergebnisse!$G$62,Simulationsergebnisse!$V$27,Simulationsergebnisse!$V$62,Simulationsergebnisse!$G$97,Simulationsergebnisse!$V$97,Simulationsergebnisse!$G$132,Simulationsergebnisse!$V$132,Simulationsergebnisse!$G$167,Simulationsergebnisse!$V$167)</f>
        <v>94.169999999999959</v>
      </c>
      <c r="T98" s="32">
        <f>AVERAGE(Simulationsergebnisse!$G$28,Simulationsergebnisse!$G$64,Simulationsergebnisse!$V$28,Simulationsergebnisse!$V$64,Simulationsergebnisse!$G$99,Simulationsergebnisse!$V$99,Simulationsergebnisse!$G$134,Simulationsergebnisse!$V$134,Simulationsergebnisse!$G$169,Simulationsergebnisse!$V$169)</f>
        <v>22.189999999999976</v>
      </c>
    </row>
    <row r="99" spans="2:20" x14ac:dyDescent="0.25">
      <c r="B99" s="35" t="s">
        <v>41</v>
      </c>
      <c r="C99" s="32">
        <f>AVERAGE(Simulationsergebnisse!$D$33,Simulationsergebnisse!$D$68,Simulationsergebnisse!$D$103,Simulationsergebnisse!$D$138,Simulationsergebnisse!$D$173,Simulationsergebnisse!$S$173,Simulationsergebnisse!$S$138,Simulationsergebnisse!$S$103,Simulationsergebnisse!$S$68,Simulationsergebnisse!$S$33)</f>
        <v>16.789999999999971</v>
      </c>
      <c r="D99" s="32">
        <f>AVERAGE(Simulationsergebnisse!$D$35,Simulationsergebnisse!$D$70,Simulationsergebnisse!$D$105,Simulationsergebnisse!$D$140,Simulationsergebnisse!$D$175,Simulationsergebnisse!$S$175,Simulationsergebnisse!$S$140,Simulationsergebnisse!$S$105,Simulationsergebnisse!$S$70,Simulationsergebnisse!$S$35)</f>
        <v>98.199999999999932</v>
      </c>
      <c r="E99" s="38">
        <f>AVERAGE(Simulationsergebnisse!$D$37,Simulationsergebnisse!$D$72,Simulationsergebnisse!$D$107,Simulationsergebnisse!$D$142,Simulationsergebnisse!$D$179,Simulationsergebnisse!$S$179,Simulationsergebnisse!$S$142,Simulationsergebnisse!$S$107,Simulationsergebnisse!$S$72,Simulationsergebnisse!$S$37)</f>
        <v>49.474999999999952</v>
      </c>
      <c r="G99" s="35" t="s">
        <v>41</v>
      </c>
      <c r="H99" s="32">
        <f>AVERAGE(Simulationsergebnisse!$E$33,Simulationsergebnisse!$E$68,Simulationsergebnisse!$E$103,Simulationsergebnisse!$E$138,Simulationsergebnisse!$E$173,Simulationsergebnisse!$T$173,Simulationsergebnisse!$T$138,Simulationsergebnisse!$T$103,Simulationsergebnisse!$T$68,Simulationsergebnisse!$T$33)</f>
        <v>12.219999999999988</v>
      </c>
      <c r="I99" s="32">
        <f>AVERAGE(Simulationsergebnisse!$E$35,Simulationsergebnisse!$E$70,Simulationsergebnisse!$E$105,Simulationsergebnisse!$E$140,Simulationsergebnisse!$E$175,Simulationsergebnisse!$T$175,Simulationsergebnisse!$T$140,Simulationsergebnisse!$T$105,Simulationsergebnisse!$T$70,Simulationsergebnisse!$T$35)</f>
        <v>92.899999999999963</v>
      </c>
      <c r="J99" s="38">
        <f>AVERAGE(Simulationsergebnisse!$E$37,Simulationsergebnisse!$E$72,Simulationsergebnisse!$E$107,Simulationsergebnisse!$E$142,Simulationsergebnisse!$E$179,Simulationsergebnisse!$T$179,Simulationsergebnisse!$T$142,Simulationsergebnisse!$T$107,Simulationsergebnisse!$T$72,Simulationsergebnisse!$T$37)</f>
        <v>16.912499999999962</v>
      </c>
      <c r="L99" s="35" t="s">
        <v>41</v>
      </c>
      <c r="M99" s="32">
        <f>AVERAGE(Simulationsergebnisse!$D$33,Simulationsergebnisse!$D$68,Simulationsergebnisse!$D$103,Simulationsergebnisse!$D$138,Simulationsergebnisse!$D$173,Simulationsergebnisse!$U$173,Simulationsergebnisse!$U$138,Simulationsergebnisse!$U$103,Simulationsergebnisse!$U$68,Simulationsergebnisse!$U$33)</f>
        <v>11.479999999999979</v>
      </c>
      <c r="N99" s="32">
        <f>AVERAGE(Simulationsergebnisse!$D$35,Simulationsergebnisse!$D$70,Simulationsergebnisse!$D$105,Simulationsergebnisse!$D$140,Simulationsergebnisse!$D$175,Simulationsergebnisse!$U$175,Simulationsergebnisse!$U$140,Simulationsergebnisse!$U$105,Simulationsergebnisse!$U$70,Simulationsergebnisse!$U$35)</f>
        <v>76.239999999999952</v>
      </c>
      <c r="O99" s="38">
        <f>AVERAGE(Simulationsergebnisse!$D$37,Simulationsergebnisse!$D$72,Simulationsergebnisse!$D$107,Simulationsergebnisse!$D$142,Simulationsergebnisse!$D$179,Simulationsergebnisse!$U$179,Simulationsergebnisse!$U$142,Simulationsergebnisse!$U$107,Simulationsergebnisse!$U$72,Simulationsergebnisse!$U$37)</f>
        <v>28.224999999999962</v>
      </c>
      <c r="Q99" s="35" t="s">
        <v>41</v>
      </c>
      <c r="R99" s="32">
        <f>AVERAGE(Simulationsergebnisse!$G$33,Simulationsergebnisse!$G$68,Simulationsergebnisse!$G$103,Simulationsergebnisse!$G$138,Simulationsergebnisse!$G$173,Simulationsergebnisse!$V$173,Simulationsergebnisse!$V$138,Simulationsergebnisse!$V$103,Simulationsergebnisse!$V$68,Simulationsergebnisse!$V$33)</f>
        <v>1.3399999999999987</v>
      </c>
      <c r="S99" s="32">
        <f>AVERAGE(Simulationsergebnisse!$G$35,Simulationsergebnisse!$G$70,Simulationsergebnisse!$G$105,Simulationsergebnisse!$G$140,Simulationsergebnisse!$G$175,Simulationsergebnisse!$V$175,Simulationsergebnisse!$V$140,Simulationsergebnisse!$V$105,Simulationsergebnisse!$V$70,Simulationsergebnisse!$V$35)</f>
        <v>15.999999999999961</v>
      </c>
      <c r="T99" s="38">
        <f>AVERAGE(Simulationsergebnisse!$G$37,Simulationsergebnisse!$G$72,Simulationsergebnisse!$G$107,Simulationsergebnisse!$G$142,Simulationsergebnisse!$G$179,Simulationsergebnisse!$V$179,Simulationsergebnisse!$V$142,Simulationsergebnisse!$V$107,Simulationsergebnisse!$V$72,Simulationsergebnisse!$V$37)</f>
        <v>1.9374999999999962</v>
      </c>
    </row>
    <row r="100" spans="2:20" x14ac:dyDescent="0.25">
      <c r="B100" s="35" t="s">
        <v>40</v>
      </c>
      <c r="C100" s="32">
        <f>AVERAGE(Simulationsergebnisse!$S$41,Simulationsergebnisse!$S$76,Simulationsergebnisse!$S$111,Simulationsergebnisse!$S$146,Simulationsergebnisse!$S$181,Simulationsergebnisse!$D$181,Simulationsergebnisse!$D$146,Simulationsergebnisse!$D$111,Simulationsergebnisse!$D$76,Simulationsergebnisse!$D$41)</f>
        <v>1.9399999999999964</v>
      </c>
      <c r="D100" s="32">
        <f>AVERAGE(Simulationsergebnisse!$S$43,Simulationsergebnisse!$S$78,Simulationsergebnisse!$S$113,Simulationsergebnisse!$S$148,Simulationsergebnisse!$S$183,Simulationsergebnisse!$D$183,Simulationsergebnisse!$D$148,Simulationsergebnisse!$D$113,Simulationsergebnisse!$D$78,Simulationsergebnisse!$D$43)</f>
        <v>60.859999999999943</v>
      </c>
      <c r="E100" s="32">
        <f>AVERAGE(Simulationsergebnisse!$S$45,Simulationsergebnisse!$S$80,Simulationsergebnisse!$S$115,Simulationsergebnisse!$S$150,Simulationsergebnisse!$S$185,Simulationsergebnisse!$D$185,Simulationsergebnisse!$D$150,Simulationsergebnisse!$D$115,Simulationsergebnisse!$D$80,Simulationsergebnisse!$D$45)</f>
        <v>6.1399999999999864</v>
      </c>
      <c r="G100" s="35" t="s">
        <v>40</v>
      </c>
      <c r="H100" s="32">
        <f>AVERAGE(Simulationsergebnisse!$T$41,Simulationsergebnisse!$T$76,Simulationsergebnisse!$T$111,Simulationsergebnisse!$T$146,Simulationsergebnisse!$T$181,Simulationsergebnisse!$E$181,Simulationsergebnisse!$E$146,Simulationsergebnisse!$E$111,Simulationsergebnisse!$E$76,Simulationsergebnisse!$E$41)</f>
        <v>1.669999999999997</v>
      </c>
      <c r="I100" s="32">
        <f>AVERAGE(Simulationsergebnisse!$T$43,Simulationsergebnisse!$T$78,Simulationsergebnisse!$T$113,Simulationsergebnisse!$T$148,Simulationsergebnisse!$T$183,Simulationsergebnisse!$E$183,Simulationsergebnisse!$E$148,Simulationsergebnisse!$E$113,Simulationsergebnisse!$E$78,Simulationsergebnisse!$E$43)</f>
        <v>40.029999999999994</v>
      </c>
      <c r="J100" s="32">
        <f>AVERAGE(Simulationsergebnisse!$T$45,Simulationsergebnisse!$T$80,Simulationsergebnisse!$T$115,Simulationsergebnisse!$T$150,Simulationsergebnisse!$T$185,Simulationsergebnisse!$E$185,Simulationsergebnisse!$E$150,Simulationsergebnisse!$E$115,Simulationsergebnisse!$E$80,Simulationsergebnisse!$E$45)</f>
        <v>1.5099999999999969</v>
      </c>
      <c r="L100" s="35" t="s">
        <v>40</v>
      </c>
      <c r="M100" s="32">
        <f>AVERAGE(Simulationsergebnisse!$U$41,Simulationsergebnisse!$U$76,Simulationsergebnisse!$U$111,Simulationsergebnisse!$U$146,Simulationsergebnisse!$U$181,Simulationsergebnisse!$D$181,Simulationsergebnisse!$D$146,Simulationsergebnisse!$D$111,Simulationsergebnisse!$D$76,Simulationsergebnisse!$D$41)</f>
        <v>1.5399999999999971</v>
      </c>
      <c r="N100" s="32">
        <f>AVERAGE(Simulationsergebnisse!$U$43,Simulationsergebnisse!$U$78,Simulationsergebnisse!$U$113,Simulationsergebnisse!$U$148,Simulationsergebnisse!$U$183,Simulationsergebnisse!$D$183,Simulationsergebnisse!$D$148,Simulationsergebnisse!$D$113,Simulationsergebnisse!$D$78,Simulationsergebnisse!$D$43)</f>
        <v>36.429999999999964</v>
      </c>
      <c r="O100" s="32">
        <f>AVERAGE(Simulationsergebnisse!$U$45,Simulationsergebnisse!$U$80,Simulationsergebnisse!$U$115,Simulationsergebnisse!$U$150,Simulationsergebnisse!$U$185,Simulationsergebnisse!$D$185,Simulationsergebnisse!$D$150,Simulationsergebnisse!$D$115,Simulationsergebnisse!$D$80,Simulationsergebnisse!$D$45)</f>
        <v>3.3599999999999866</v>
      </c>
      <c r="Q100" s="35" t="s">
        <v>40</v>
      </c>
      <c r="R100" s="32">
        <f>AVERAGE(Simulationsergebnisse!$V$41,Simulationsergebnisse!$V$76,Simulationsergebnisse!$V$111,Simulationsergebnisse!$V$146,Simulationsergebnisse!$V$181,Simulationsergebnisse!$G$181,Simulationsergebnisse!$G$146,Simulationsergebnisse!$G$111,Simulationsergebnisse!$G$76,Simulationsergebnisse!$G$41)</f>
        <v>0.47999999999999893</v>
      </c>
      <c r="S100" s="32">
        <f>AVERAGE(Simulationsergebnisse!$V$43,Simulationsergebnisse!$V$78,Simulationsergebnisse!$V$113,Simulationsergebnisse!$V$148,Simulationsergebnisse!$V$183,Simulationsergebnisse!$G$183,Simulationsergebnisse!$G$148,Simulationsergebnisse!$G$113,Simulationsergebnisse!$G$78,Simulationsergebnisse!$G$43)</f>
        <v>1.8399999999999941</v>
      </c>
      <c r="T100" s="32">
        <f>AVERAGE(Simulationsergebnisse!$V$45,Simulationsergebnisse!$V$80,Simulationsergebnisse!$V$115,Simulationsergebnisse!$V$150,Simulationsergebnisse!$V$185,Simulationsergebnisse!$G$185,Simulationsergebnisse!$G$150,Simulationsergebnisse!$G$115,Simulationsergebnisse!$G$80,Simulationsergebnisse!$G$45)</f>
        <v>0.45999999999999952</v>
      </c>
    </row>
    <row r="101" spans="2:20" ht="15.75" thickBot="1" x14ac:dyDescent="0.3">
      <c r="B101" s="36" t="s">
        <v>43</v>
      </c>
      <c r="C101" s="37">
        <f>AVERAGE(Simulationsergebnisse!$D$49,Simulationsergebnisse!$D$84,Simulationsergebnisse!$D$119,Simulationsergebnisse!$D$154,Simulationsergebnisse!$D$189,Simulationsergebnisse!$S$189,Simulationsergebnisse!$S$154,Simulationsergebnisse!$S$119,Simulationsergebnisse!$S$84,Simulationsergebnisse!$S$49)</f>
        <v>0.34999999999999959</v>
      </c>
      <c r="D101" s="37">
        <f>AVERAGE(Simulationsergebnisse!$D$51,Simulationsergebnisse!$D$86,Simulationsergebnisse!$D$121,Simulationsergebnisse!$D$156,Simulationsergebnisse!$D$191,Simulationsergebnisse!$S$191,Simulationsergebnisse!$S$156,Simulationsergebnisse!$S$121,Simulationsergebnisse!$S$86,Simulationsergebnisse!$S$51)</f>
        <v>3.3699999999999997</v>
      </c>
      <c r="E101" s="37">
        <f>AVERAGE(Simulationsergebnisse!$D$54,Simulationsergebnisse!$D$88,Simulationsergebnisse!$D$123,Simulationsergebnisse!$D$159,Simulationsergebnisse!$D$193,Simulationsergebnisse!$S$193,Simulationsergebnisse!$S$159,Simulationsergebnisse!$S$123,Simulationsergebnisse!$S$88,Simulationsergebnisse!$S$54)</f>
        <v>0.34999999999999926</v>
      </c>
      <c r="G101" s="36" t="s">
        <v>43</v>
      </c>
      <c r="H101" s="37">
        <f>AVERAGE(Simulationsergebnisse!$E$49,Simulationsergebnisse!$E$84,Simulationsergebnisse!$E$119,Simulationsergebnisse!$E$154,Simulationsergebnisse!$E$189,Simulationsergebnisse!$T$189,Simulationsergebnisse!$T$154,Simulationsergebnisse!$T$119,Simulationsergebnisse!$T$84,Simulationsergebnisse!$T$49)</f>
        <v>0.45999999999999985</v>
      </c>
      <c r="I101" s="37">
        <f>AVERAGE(Simulationsergebnisse!$E$51,Simulationsergebnisse!$E$86,Simulationsergebnisse!$E$121,Simulationsergebnisse!$E$156,Simulationsergebnisse!$E$191,Simulationsergebnisse!$T$191,Simulationsergebnisse!$T$156,Simulationsergebnisse!$T$121,Simulationsergebnisse!$T$86,Simulationsergebnisse!$T$51)</f>
        <v>1.5599999999999996</v>
      </c>
      <c r="J101" s="37">
        <f>AVERAGE(Simulationsergebnisse!$E$54,Simulationsergebnisse!$E$88,Simulationsergebnisse!$E$123,Simulationsergebnisse!$E$159,Simulationsergebnisse!$E$193,Simulationsergebnisse!$T$193,Simulationsergebnisse!$T$159,Simulationsergebnisse!$T$123,Simulationsergebnisse!$T$88,Simulationsergebnisse!$T$54)</f>
        <v>0.36666666666666609</v>
      </c>
      <c r="L101" s="36" t="s">
        <v>43</v>
      </c>
      <c r="M101" s="37">
        <f>AVERAGE(Simulationsergebnisse!$D$49,Simulationsergebnisse!$D$84,Simulationsergebnisse!$D$119,Simulationsergebnisse!$D$154,Simulationsergebnisse!$D$189,Simulationsergebnisse!$U$189,Simulationsergebnisse!$U$154,Simulationsergebnisse!$U$119,Simulationsergebnisse!$U$84,Simulationsergebnisse!$U$49)</f>
        <v>0.37999999999999962</v>
      </c>
      <c r="N101" s="37">
        <f>AVERAGE(Simulationsergebnisse!$D$51,Simulationsergebnisse!$D$86,Simulationsergebnisse!$D$121,Simulationsergebnisse!$D$156,Simulationsergebnisse!$D$191,Simulationsergebnisse!$U$191,Simulationsergebnisse!$U$156,Simulationsergebnisse!$U$121,Simulationsergebnisse!$U$86,Simulationsergebnisse!$U$51)</f>
        <v>0.60999999999999988</v>
      </c>
      <c r="O101" s="37">
        <f>AVERAGE(Simulationsergebnisse!$D$54,Simulationsergebnisse!$D$88,Simulationsergebnisse!$D$123,Simulationsergebnisse!$D$159,Simulationsergebnisse!$D$193,Simulationsergebnisse!$U$193,Simulationsergebnisse!$U$159,Simulationsergebnisse!$U$123,Simulationsergebnisse!$U$88,Simulationsergebnisse!$U$54)</f>
        <v>0.34999999999999926</v>
      </c>
      <c r="Q101" s="36" t="s">
        <v>43</v>
      </c>
      <c r="R101" s="37">
        <f>AVERAGE(Simulationsergebnisse!$G$49,Simulationsergebnisse!$G$84,Simulationsergebnisse!$G$119,Simulationsergebnisse!$G$154,Simulationsergebnisse!$G$189,Simulationsergebnisse!$V$189,Simulationsergebnisse!$V$154,Simulationsergebnisse!$V$119,Simulationsergebnisse!$V$84,Simulationsergebnisse!$V$49)</f>
        <v>0.24999999999999983</v>
      </c>
      <c r="S101" s="37">
        <f>AVERAGE(Simulationsergebnisse!$G$51,Simulationsergebnisse!$G$86,Simulationsergebnisse!$G$121,Simulationsergebnisse!$G$156,Simulationsergebnisse!$G$191,Simulationsergebnisse!$V$191,Simulationsergebnisse!$V$156,Simulationsergebnisse!$V$121,Simulationsergebnisse!$V$86,Simulationsergebnisse!$V$51)</f>
        <v>0.38999999999999985</v>
      </c>
      <c r="T101" s="37">
        <f>AVERAGE(Simulationsergebnisse!$G$54,Simulationsergebnisse!$G$88,Simulationsergebnisse!$G$123,Simulationsergebnisse!$G$159,Simulationsergebnisse!$G$193,Simulationsergebnisse!$V$193,Simulationsergebnisse!$V$159,Simulationsergebnisse!$V$123,Simulationsergebnisse!$V$88,Simulationsergebnisse!$V$54)</f>
        <v>9.9999999999999992E-2</v>
      </c>
    </row>
    <row r="102" spans="2:20" x14ac:dyDescent="0.25">
      <c r="K102" s="2"/>
      <c r="P102" s="2"/>
      <c r="Q102" s="2"/>
    </row>
    <row r="103" spans="2:20" ht="15.75" thickBot="1" x14ac:dyDescent="0.3">
      <c r="B103" t="s">
        <v>47</v>
      </c>
      <c r="F103" s="2"/>
      <c r="G103" t="s">
        <v>48</v>
      </c>
      <c r="K103" s="2"/>
      <c r="L103" t="s">
        <v>49</v>
      </c>
      <c r="Q103" t="s">
        <v>50</v>
      </c>
    </row>
    <row r="104" spans="2:20" x14ac:dyDescent="0.25">
      <c r="B104" s="33"/>
      <c r="C104" s="34" t="s">
        <v>38</v>
      </c>
      <c r="D104" s="34" t="s">
        <v>37</v>
      </c>
      <c r="E104" s="34" t="s">
        <v>36</v>
      </c>
      <c r="F104" s="2"/>
      <c r="G104" s="33"/>
      <c r="H104" s="34" t="s">
        <v>38</v>
      </c>
      <c r="I104" s="34" t="s">
        <v>37</v>
      </c>
      <c r="J104" s="34" t="s">
        <v>36</v>
      </c>
      <c r="K104" s="2"/>
      <c r="L104" s="33"/>
      <c r="M104" s="34" t="s">
        <v>38</v>
      </c>
      <c r="N104" s="34" t="s">
        <v>37</v>
      </c>
      <c r="O104" s="34" t="s">
        <v>36</v>
      </c>
      <c r="Q104" s="33"/>
      <c r="R104" s="34" t="s">
        <v>38</v>
      </c>
      <c r="S104" s="34" t="s">
        <v>37</v>
      </c>
      <c r="T104" s="34" t="s">
        <v>36</v>
      </c>
    </row>
    <row r="105" spans="2:20" x14ac:dyDescent="0.25">
      <c r="B105" s="35" t="s">
        <v>42</v>
      </c>
      <c r="C105" s="39">
        <f>AVERAGE(Simulationsergebnisse!$H$25,Simulationsergebnisse!$H$60,Simulationsergebnisse!$W$25,Simulationsergebnisse!$W$60,Simulationsergebnisse!$H$95,Simulationsergebnisse!$W$95,Simulationsergebnisse!$H$130,Simulationsergebnisse!$W$130,Simulationsergebnisse!$H$165,Simulationsergebnisse!$W$164)</f>
        <v>2.3999999999999959</v>
      </c>
      <c r="D105" s="32">
        <f>AVERAGE(Simulationsergebnisse!$H$27,Simulationsergebnisse!$H$62,Simulationsergebnisse!$W$27,Simulationsergebnisse!$W$62,Simulationsergebnisse!$H$97,Simulationsergebnisse!$W$97,Simulationsergebnisse!$H$132,Simulationsergebnisse!$W$132,Simulationsergebnisse!$H$167,Simulationsergebnisse!$W$167)</f>
        <v>84.539999999999964</v>
      </c>
      <c r="E105" s="32">
        <f>AVERAGE(Simulationsergebnisse!$H$28,Simulationsergebnisse!$H$64,Simulationsergebnisse!$W$28,Simulationsergebnisse!$W$64,Simulationsergebnisse!$H$99,Simulationsergebnisse!$W$99,Simulationsergebnisse!$H$134,Simulationsergebnisse!$W$134,Simulationsergebnisse!$H$169,Simulationsergebnisse!$W$169)</f>
        <v>12.689999999999969</v>
      </c>
      <c r="F105" s="2"/>
      <c r="G105" s="35" t="s">
        <v>42</v>
      </c>
      <c r="H105" s="39">
        <f>AVERAGE(Simulationsergebnisse!$I$25,Simulationsergebnisse!$I$60,Simulationsergebnisse!$X$25,Simulationsergebnisse!$X$60,Simulationsergebnisse!$I$95,Simulationsergebnisse!$X$95,Simulationsergebnisse!$I$130,Simulationsergebnisse!$X$130,Simulationsergebnisse!$I$165,Simulationsergebnisse!$X$164)</f>
        <v>1.9099999999999966</v>
      </c>
      <c r="I105" s="32">
        <f>AVERAGE(Simulationsergebnisse!$I$27,Simulationsergebnisse!$I$62,Simulationsergebnisse!$X$27,Simulationsergebnisse!$X$62,Simulationsergebnisse!$I$97,Simulationsergebnisse!$X$97,Simulationsergebnisse!$I$132,Simulationsergebnisse!$X$132,Simulationsergebnisse!$I$167,Simulationsergebnisse!$X$167)</f>
        <v>73.409999999999982</v>
      </c>
      <c r="J105" s="32">
        <f>AVERAGE(Simulationsergebnisse!$I$28,Simulationsergebnisse!$I$64,Simulationsergebnisse!$X$28,Simulationsergebnisse!$X$64,Simulationsergebnisse!$I$99,Simulationsergebnisse!$X$99,Simulationsergebnisse!$I$134,Simulationsergebnisse!$X$134,Simulationsergebnisse!$I$169,Simulationsergebnisse!$X$169)</f>
        <v>8.6199999999999868</v>
      </c>
      <c r="K105" s="2"/>
      <c r="L105" s="35" t="s">
        <v>42</v>
      </c>
      <c r="M105" s="32">
        <f>AVERAGE(Simulationsergebnisse!$D$25,Simulationsergebnisse!$D$60,Simulationsergebnisse!$Z$25,Simulationsergebnisse!$Z$60,Simulationsergebnisse!$D$95,Simulationsergebnisse!$Z$95,Simulationsergebnisse!$D$130,Simulationsergebnisse!$Z$130,Simulationsergebnisse!$D$165,Simulationsergebnisse!$Z$164)</f>
        <v>23.269999999999989</v>
      </c>
      <c r="N105" s="32">
        <f>AVERAGE(Simulationsergebnisse!$D$27,Simulationsergebnisse!$D$62,Simulationsergebnisse!$Z$27,Simulationsergebnisse!$Z$62,Simulationsergebnisse!$D$97,Simulationsergebnisse!$Z$97,Simulationsergebnisse!$D$132,Simulationsergebnisse!$Z$132,Simulationsergebnisse!$D$167,Simulationsergebnisse!$Z$167)</f>
        <v>77.019999999999982</v>
      </c>
      <c r="O105" s="32">
        <f>AVERAGE(Simulationsergebnisse!$D$28,Simulationsergebnisse!$D$64,Simulationsergebnisse!$Z$28,Simulationsergebnisse!$Z$64,Simulationsergebnisse!$D$99,Simulationsergebnisse!$Z$99,Simulationsergebnisse!$D$134,Simulationsergebnisse!$Z$134,Simulationsergebnisse!$D$169,Simulationsergebnisse!$Z$169)</f>
        <v>35.769999999999953</v>
      </c>
      <c r="Q105" s="35" t="s">
        <v>42</v>
      </c>
      <c r="R105" s="32">
        <f>AVERAGE(Simulationsergebnisse!$D$25,Simulationsergebnisse!$D$60,Simulationsergebnisse!$AA$25,Simulationsergebnisse!$AA$60,Simulationsergebnisse!$D$95,Simulationsergebnisse!$AA$95,Simulationsergebnisse!$D$130,Simulationsergebnisse!$AA$130,Simulationsergebnisse!$D$165,Simulationsergebnisse!$AA$164)</f>
        <v>23.149999999999988</v>
      </c>
      <c r="S105" s="32">
        <f>AVERAGE(Simulationsergebnisse!$D$27,Simulationsergebnisse!$D$62,Simulationsergebnisse!$AA$27,Simulationsergebnisse!$AA$62,Simulationsergebnisse!$D$97,Simulationsergebnisse!$AA$97,Simulationsergebnisse!$D$132,Simulationsergebnisse!$AA$132,Simulationsergebnisse!$D$167,Simulationsergebnisse!$AA$167)</f>
        <v>72.070000000000007</v>
      </c>
      <c r="T105" s="32">
        <f>AVERAGE(Simulationsergebnisse!$D$28,Simulationsergebnisse!$D$64,Simulationsergebnisse!$AA$28,Simulationsergebnisse!$AA$64,Simulationsergebnisse!$D$99,Simulationsergebnisse!$AA$99,Simulationsergebnisse!$D$134,Simulationsergebnisse!$AA$134,Simulationsergebnisse!$D$169,Simulationsergebnisse!$AA$169)</f>
        <v>35.119999999999976</v>
      </c>
    </row>
    <row r="106" spans="2:20" x14ac:dyDescent="0.25">
      <c r="B106" s="35" t="s">
        <v>41</v>
      </c>
      <c r="C106" s="32">
        <f>AVERAGE(Simulationsergebnisse!$H$33,Simulationsergebnisse!$H$68,Simulationsergebnisse!$H$103,Simulationsergebnisse!$H$138,Simulationsergebnisse!$H$173,Simulationsergebnisse!$W$173,Simulationsergebnisse!$W$138,Simulationsergebnisse!$W$103,Simulationsergebnisse!$W$68,Simulationsergebnisse!$W$33)</f>
        <v>0.5299999999999998</v>
      </c>
      <c r="D106" s="32">
        <f>AVERAGE(Simulationsergebnisse!$H$35,Simulationsergebnisse!$H$70,Simulationsergebnisse!$H$105,Simulationsergebnisse!$H$140,Simulationsergebnisse!$H$175,Simulationsergebnisse!$W$175,Simulationsergebnisse!$W$140,Simulationsergebnisse!$W$105,Simulationsergebnisse!$W$70,Simulationsergebnisse!$W$35)</f>
        <v>5.2799999999999958</v>
      </c>
      <c r="E106" s="38">
        <f>AVERAGE(Simulationsergebnisse!$H$37,Simulationsergebnisse!$H$72,Simulationsergebnisse!$H$107,Simulationsergebnisse!$H$142,Simulationsergebnisse!$H$179,Simulationsergebnisse!$W$179,Simulationsergebnisse!$W$142,Simulationsergebnisse!$W$107,Simulationsergebnisse!$W$72,Simulationsergebnisse!$W$37)</f>
        <v>1.0624999999999973</v>
      </c>
      <c r="F106" s="2"/>
      <c r="G106" s="35" t="s">
        <v>41</v>
      </c>
      <c r="H106" s="32">
        <f>AVERAGE(Simulationsergebnisse!$I$33,Simulationsergebnisse!$I$68,Simulationsergebnisse!$I$103,Simulationsergebnisse!$I$138,Simulationsergebnisse!$I$173,Simulationsergebnisse!$X$173,Simulationsergebnisse!$X$138,Simulationsergebnisse!$X$103,Simulationsergebnisse!$X$68,Simulationsergebnisse!$X$33)</f>
        <v>0.15</v>
      </c>
      <c r="I106" s="32">
        <f>AVERAGE(Simulationsergebnisse!$I$35,Simulationsergebnisse!$I$70,Simulationsergebnisse!$I$105,Simulationsergebnisse!$I$140,Simulationsergebnisse!$I$175,Simulationsergebnisse!$X$175,Simulationsergebnisse!$X$140,Simulationsergebnisse!$X$105,Simulationsergebnisse!$X$70,Simulationsergebnisse!$X$35)</f>
        <v>2.4599999999999969</v>
      </c>
      <c r="J106" s="38">
        <f>AVERAGE(Simulationsergebnisse!$I$37,Simulationsergebnisse!$I$72,Simulationsergebnisse!$I$107,Simulationsergebnisse!$I$142,Simulationsergebnisse!$I$179,Simulationsergebnisse!$X$179,Simulationsergebnisse!$X$142,Simulationsergebnisse!$X$107,Simulationsergebnisse!$X$72,Simulationsergebnisse!$X$37)</f>
        <v>0.41249999999999964</v>
      </c>
      <c r="K106" s="2"/>
      <c r="L106" s="35" t="s">
        <v>41</v>
      </c>
      <c r="M106" s="32">
        <f>AVERAGE(Simulationsergebnisse!$D$33,Simulationsergebnisse!$D$68,Simulationsergebnisse!$D$103,Simulationsergebnisse!$D$138,Simulationsergebnisse!$D$173,Simulationsergebnisse!$Z$173,Simulationsergebnisse!$Z$138,Simulationsergebnisse!$Z$103,Simulationsergebnisse!$Z$68,Simulationsergebnisse!$Z$33)</f>
        <v>8.5899999999999785</v>
      </c>
      <c r="N106" s="32">
        <f>AVERAGE(Simulationsergebnisse!$D$35,Simulationsergebnisse!$D$70,Simulationsergebnisse!$D$105,Simulationsergebnisse!$D$140,Simulationsergebnisse!$D$175,Simulationsergebnisse!$Z$175,Simulationsergebnisse!$Z$140,Simulationsergebnisse!$Z$105,Simulationsergebnisse!$Z$70,Simulationsergebnisse!$Z$35)</f>
        <v>49.55999999999996</v>
      </c>
      <c r="O106" s="38">
        <f>AVERAGE(Simulationsergebnisse!$D$37,Simulationsergebnisse!$D$72,Simulationsergebnisse!$D$107,Simulationsergebnisse!$D$142,Simulationsergebnisse!$D$179,Simulationsergebnisse!$Z$179,Simulationsergebnisse!$Z$142,Simulationsergebnisse!$Z$107,Simulationsergebnisse!$Z$72,Simulationsergebnisse!$Z$37)</f>
        <v>25.049999999999976</v>
      </c>
      <c r="Q106" s="35" t="s">
        <v>41</v>
      </c>
      <c r="R106" s="32">
        <f>AVERAGE(Simulationsergebnisse!$D$33,Simulationsergebnisse!$D$68,Simulationsergebnisse!$D$103,Simulationsergebnisse!$D$138,Simulationsergebnisse!$D$173,Simulationsergebnisse!$AA$173,Simulationsergebnisse!$AA$138,Simulationsergebnisse!$AA$103,Simulationsergebnisse!$AA$68,Simulationsergebnisse!$AA$33)</f>
        <v>8.5799999999999788</v>
      </c>
      <c r="S106" s="32">
        <f>AVERAGE(Simulationsergebnisse!$D$35,Simulationsergebnisse!$D$70,Simulationsergebnisse!$D$105,Simulationsergebnisse!$D$140,Simulationsergebnisse!$D$175,Simulationsergebnisse!$AA$175,Simulationsergebnisse!$AA$140,Simulationsergebnisse!$AA$105,Simulationsergebnisse!$AA$70,Simulationsergebnisse!$AA$35)</f>
        <v>49.289999999999957</v>
      </c>
      <c r="T106" s="38">
        <f>AVERAGE(Simulationsergebnisse!$D$37,Simulationsergebnisse!$D$72,Simulationsergebnisse!$D$107,Simulationsergebnisse!$D$142,Simulationsergebnisse!$D$179,Simulationsergebnisse!$AA$179,Simulationsergebnisse!$AA$142,Simulationsergebnisse!$AA$107,Simulationsergebnisse!$AA$72,Simulationsergebnisse!$AA$37)</f>
        <v>24.999999999999975</v>
      </c>
    </row>
    <row r="107" spans="2:20" x14ac:dyDescent="0.25">
      <c r="B107" s="35" t="s">
        <v>40</v>
      </c>
      <c r="C107" s="32">
        <f>AVERAGE(Simulationsergebnisse!$W$41,Simulationsergebnisse!$W$76,Simulationsergebnisse!$W$111,Simulationsergebnisse!$W$146,Simulationsergebnisse!$W$181,Simulationsergebnisse!$H$181,Simulationsergebnisse!$H$146,Simulationsergebnisse!$H$111,Simulationsergebnisse!$H$76,Simulationsergebnisse!$H$41)</f>
        <v>0.16999999999999979</v>
      </c>
      <c r="D107" s="32">
        <f>AVERAGE(Simulationsergebnisse!$W$43,Simulationsergebnisse!$W$78,Simulationsergebnisse!$W$113,Simulationsergebnisse!$W$148,Simulationsergebnisse!$W$183,Simulationsergebnisse!$H$183,Simulationsergebnisse!$H$148,Simulationsergebnisse!$H$113,Simulationsergebnisse!$H$78,Simulationsergebnisse!$H$43)</f>
        <v>0.49999999999999939</v>
      </c>
      <c r="E107" s="32">
        <f>AVERAGE(Simulationsergebnisse!$W$45,Simulationsergebnisse!$W$80,Simulationsergebnisse!$W$115,Simulationsergebnisse!$W$150,Simulationsergebnisse!$W$185,Simulationsergebnisse!$H$185,Simulationsergebnisse!$H$150,Simulationsergebnisse!$H$115,Simulationsergebnisse!$H$80,Simulationsergebnisse!$H$45)</f>
        <v>0.16999999999999979</v>
      </c>
      <c r="F107" s="2"/>
      <c r="G107" s="35" t="s">
        <v>40</v>
      </c>
      <c r="H107" s="32">
        <f>AVERAGE(Simulationsergebnisse!$X$41,Simulationsergebnisse!$X$76,Simulationsergebnisse!$X$111,Simulationsergebnisse!$X$146,Simulationsergebnisse!$X$181,Simulationsergebnisse!$I$181,Simulationsergebnisse!$I$146,Simulationsergebnisse!$I$111,Simulationsergebnisse!$I$76,Simulationsergebnisse!$I$41)</f>
        <v>8.9999999999999886E-2</v>
      </c>
      <c r="I107" s="32">
        <f>AVERAGE(Simulationsergebnisse!$X$43,Simulationsergebnisse!$X$78,Simulationsergebnisse!$X$113,Simulationsergebnisse!$X$148,Simulationsergebnisse!$X$183,Simulationsergebnisse!$I$183,Simulationsergebnisse!$I$148,Simulationsergebnisse!$I$113,Simulationsergebnisse!$I$78,Simulationsergebnisse!$I$43)</f>
        <v>0.18999999999999989</v>
      </c>
      <c r="J107" s="32">
        <f>AVERAGE(Simulationsergebnisse!$X$45,Simulationsergebnisse!$X$80,Simulationsergebnisse!$X$115,Simulationsergebnisse!$X$150,Simulationsergebnisse!$X$185,Simulationsergebnisse!$I$185,Simulationsergebnisse!$I$150,Simulationsergebnisse!$I$115,Simulationsergebnisse!$I$80,Simulationsergebnisse!$I$45)</f>
        <v>0.11999999999999991</v>
      </c>
      <c r="K107" s="2"/>
      <c r="L107" s="35" t="s">
        <v>40</v>
      </c>
      <c r="M107" s="32">
        <f>AVERAGE(Simulationsergebnisse!$Z$41,Simulationsergebnisse!$Z$76,Simulationsergebnisse!$Z$111,Simulationsergebnisse!$Z$146,Simulationsergebnisse!$Z$181,Simulationsergebnisse!$D$181,Simulationsergebnisse!$D$146,Simulationsergebnisse!$D$111,Simulationsergebnisse!$D$76,Simulationsergebnisse!$D$41)</f>
        <v>0.9899999999999981</v>
      </c>
      <c r="N107" s="32">
        <f>AVERAGE(Simulationsergebnisse!$Z$43,Simulationsergebnisse!$Z$78,Simulationsergebnisse!$Z$113,Simulationsergebnisse!$Z$148,Simulationsergebnisse!$Z$183,Simulationsergebnisse!$D$183,Simulationsergebnisse!$D$148,Simulationsergebnisse!$D$113,Simulationsergebnisse!$D$78,Simulationsergebnisse!$D$43)</f>
        <v>30.529999999999983</v>
      </c>
      <c r="O107" s="32">
        <f>AVERAGE(Simulationsergebnisse!$Z$45,Simulationsergebnisse!$Z$80,Simulationsergebnisse!$Z$115,Simulationsergebnisse!$Z$150,Simulationsergebnisse!$Z$185,Simulationsergebnisse!$D$185,Simulationsergebnisse!$D$150,Simulationsergebnisse!$D$115,Simulationsergebnisse!$D$80,Simulationsergebnisse!$D$45)</f>
        <v>2.9899999999999882</v>
      </c>
      <c r="Q107" s="35" t="s">
        <v>40</v>
      </c>
      <c r="R107" s="32">
        <f>AVERAGE(Simulationsergebnisse!$AA$41,Simulationsergebnisse!$AA$76,Simulationsergebnisse!$AA$111,Simulationsergebnisse!$AA$146,Simulationsergebnisse!$AA$181,Simulationsergebnisse!$D$181,Simulationsergebnisse!$D$146,Simulationsergebnisse!$D$111,Simulationsergebnisse!$D$76,Simulationsergebnisse!$D$41)</f>
        <v>0.999999999999998</v>
      </c>
      <c r="S107" s="32">
        <f>AVERAGE(Simulationsergebnisse!$AA$43,Simulationsergebnisse!$AA$78,Simulationsergebnisse!$AA$113,Simulationsergebnisse!$AA$148,Simulationsergebnisse!$AA$183,Simulationsergebnisse!$D$183,Simulationsergebnisse!$D$148,Simulationsergebnisse!$D$113,Simulationsergebnisse!$D$78,Simulationsergebnisse!$D$43)</f>
        <v>30.529999999999983</v>
      </c>
      <c r="T107" s="32">
        <f>AVERAGE(Simulationsergebnisse!$AA$45,Simulationsergebnisse!$AA$80,Simulationsergebnisse!$AA$115,Simulationsergebnisse!$AA$150,Simulationsergebnisse!$AA$185,Simulationsergebnisse!$D$185,Simulationsergebnisse!$D$150,Simulationsergebnisse!$D$115,Simulationsergebnisse!$D$80,Simulationsergebnisse!$D$45)</f>
        <v>2.9899999999999882</v>
      </c>
    </row>
    <row r="108" spans="2:20" ht="15.75" thickBot="1" x14ac:dyDescent="0.3">
      <c r="B108" s="36" t="s">
        <v>43</v>
      </c>
      <c r="C108" s="37">
        <f>AVERAGE(Simulationsergebnisse!$H$49,Simulationsergebnisse!$H$84,Simulationsergebnisse!$H$119,Simulationsergebnisse!$H$154,Simulationsergebnisse!$H$189,Simulationsergebnisse!$W$189,Simulationsergebnisse!$W$154,Simulationsergebnisse!$W$119,Simulationsergebnisse!$W$84,Simulationsergebnisse!$W$49)</f>
        <v>0.13999999999999985</v>
      </c>
      <c r="D108" s="37">
        <f>AVERAGE(Simulationsergebnisse!$H$51,Simulationsergebnisse!$H$86,Simulationsergebnisse!$H$121,Simulationsergebnisse!$H$156,Simulationsergebnisse!$H$191,Simulationsergebnisse!$W$191,Simulationsergebnisse!$W$156,Simulationsergebnisse!$W$121,Simulationsergebnisse!$W$86,Simulationsergebnisse!$W$51)</f>
        <v>0.15000000000000002</v>
      </c>
      <c r="E108" s="37">
        <f>AVERAGE(Simulationsergebnisse!$H$54,Simulationsergebnisse!$H$88,Simulationsergebnisse!$H$123,Simulationsergebnisse!$H$159,Simulationsergebnisse!$H$193,Simulationsergebnisse!$W$193,Simulationsergebnisse!$W$159,Simulationsergebnisse!$W$123,Simulationsergebnisse!$W$88,Simulationsergebnisse!$W$54)</f>
        <v>6.6666666666666666E-2</v>
      </c>
      <c r="F108" s="2"/>
      <c r="G108" s="36" t="s">
        <v>43</v>
      </c>
      <c r="H108" s="37">
        <f>AVERAGE(Simulationsergebnisse!$I$49,Simulationsergebnisse!$I$84,Simulationsergebnisse!$I$119,Simulationsergebnisse!$I$154,Simulationsergebnisse!$I$189,Simulationsergebnisse!$X$189,Simulationsergebnisse!$X$154,Simulationsergebnisse!$X$119,Simulationsergebnisse!$X$84,Simulationsergebnisse!$X$49)</f>
        <v>3.0000000000000006E-2</v>
      </c>
      <c r="I108" s="37">
        <f>AVERAGE(Simulationsergebnisse!$I$51,Simulationsergebnisse!$I$86,Simulationsergebnisse!$I$121,Simulationsergebnisse!$I$156,Simulationsergebnisse!$I$191,Simulationsergebnisse!$X$191,Simulationsergebnisse!$X$156,Simulationsergebnisse!$X$121,Simulationsergebnisse!$X$86,Simulationsergebnisse!$X$51)</f>
        <v>0.09</v>
      </c>
      <c r="J108" s="37">
        <f>AVERAGE(Simulationsergebnisse!$I$54,Simulationsergebnisse!$I$88,Simulationsergebnisse!$I$123,Simulationsergebnisse!$I$159,Simulationsergebnisse!$I$193,Simulationsergebnisse!$X$193,Simulationsergebnisse!$X$159,Simulationsergebnisse!$X$123,Simulationsergebnisse!$X$88,Simulationsergebnisse!$X$54)</f>
        <v>0.11666666666666668</v>
      </c>
      <c r="K108" s="2"/>
      <c r="L108" s="36" t="s">
        <v>43</v>
      </c>
      <c r="M108" s="37">
        <f>AVERAGE(Simulationsergebnisse!$D$49,Simulationsergebnisse!$D$84,Simulationsergebnisse!$D$119,Simulationsergebnisse!$D$154,Simulationsergebnisse!$D$189,Simulationsergebnisse!$Z$189,Simulationsergebnisse!$Z$154,Simulationsergebnisse!$Z$119,Simulationsergebnisse!$Z$84,Simulationsergebnisse!$Z$49)</f>
        <v>0.20999999999999969</v>
      </c>
      <c r="N108" s="37">
        <f>AVERAGE(Simulationsergebnisse!$D$51,Simulationsergebnisse!$D$86,Simulationsergebnisse!$D$121,Simulationsergebnisse!$D$156,Simulationsergebnisse!$D$191,Simulationsergebnisse!$Z$191,Simulationsergebnisse!$Z$156,Simulationsergebnisse!$Z$121,Simulationsergebnisse!$Z$86,Simulationsergebnisse!$Z$51)</f>
        <v>0.14999999999999983</v>
      </c>
      <c r="O108" s="37">
        <f>AVERAGE(Simulationsergebnisse!$D$54,Simulationsergebnisse!$D$88,Simulationsergebnisse!$D$123,Simulationsergebnisse!$D$159,Simulationsergebnisse!$D$193,Simulationsergebnisse!$Z$193,Simulationsergebnisse!$Z$159,Simulationsergebnisse!$Z$123,Simulationsergebnisse!$Z$88,Simulationsergebnisse!$Z$54)</f>
        <v>0.21666666666666615</v>
      </c>
      <c r="Q108" s="36" t="s">
        <v>43</v>
      </c>
      <c r="R108" s="37">
        <f>AVERAGE(Simulationsergebnisse!$D$49,Simulationsergebnisse!$D$84,Simulationsergebnisse!$D$119,Simulationsergebnisse!$D$154,Simulationsergebnisse!$D$189,Simulationsergebnisse!$AA$189,Simulationsergebnisse!$AA$154,Simulationsergebnisse!$AA$119,Simulationsergebnisse!$AA$84,Simulationsergebnisse!$AA$49)</f>
        <v>0.20999999999999969</v>
      </c>
      <c r="S108" s="37">
        <f>AVERAGE(Simulationsergebnisse!$D$51,Simulationsergebnisse!$D$86,Simulationsergebnisse!$D$121,Simulationsergebnisse!$D$156,Simulationsergebnisse!$D$191,Simulationsergebnisse!$AA$191,Simulationsergebnisse!$AA$156,Simulationsergebnisse!$AA$121,Simulationsergebnisse!$AA$86,Simulationsergebnisse!$AA$51)</f>
        <v>0.12999999999999981</v>
      </c>
      <c r="T108" s="37">
        <f>AVERAGE(Simulationsergebnisse!$D$54,Simulationsergebnisse!$D$88,Simulationsergebnisse!$D$123,Simulationsergebnisse!$D$159,Simulationsergebnisse!$D$193,Simulationsergebnisse!$AA$193,Simulationsergebnisse!$AA$159,Simulationsergebnisse!$AA$123,Simulationsergebnisse!$AA$88,Simulationsergebnisse!$AA$54)</f>
        <v>0.19999999999999948</v>
      </c>
    </row>
    <row r="109" spans="2:20" x14ac:dyDescent="0.25">
      <c r="K109" s="2"/>
      <c r="P109" s="2"/>
      <c r="Q109" s="2"/>
    </row>
    <row r="110" spans="2:20" ht="15.75" thickBot="1" x14ac:dyDescent="0.3">
      <c r="B110" t="s">
        <v>51</v>
      </c>
      <c r="F110" s="2"/>
      <c r="G110" t="s">
        <v>52</v>
      </c>
      <c r="L110" t="s">
        <v>53</v>
      </c>
      <c r="P110" s="2"/>
      <c r="Q110" t="s">
        <v>54</v>
      </c>
    </row>
    <row r="111" spans="2:20" x14ac:dyDescent="0.25">
      <c r="B111" s="33"/>
      <c r="C111" s="34" t="s">
        <v>38</v>
      </c>
      <c r="D111" s="34" t="s">
        <v>37</v>
      </c>
      <c r="E111" s="34" t="s">
        <v>36</v>
      </c>
      <c r="F111" s="2"/>
      <c r="G111" s="33"/>
      <c r="H111" s="34" t="s">
        <v>38</v>
      </c>
      <c r="I111" s="34" t="s">
        <v>37</v>
      </c>
      <c r="J111" s="34" t="s">
        <v>36</v>
      </c>
      <c r="L111" s="33"/>
      <c r="M111" s="34" t="s">
        <v>38</v>
      </c>
      <c r="N111" s="34" t="s">
        <v>37</v>
      </c>
      <c r="O111" s="34" t="s">
        <v>36</v>
      </c>
      <c r="P111" s="2"/>
      <c r="Q111" s="33"/>
      <c r="R111" s="34" t="s">
        <v>38</v>
      </c>
      <c r="S111" s="34" t="s">
        <v>37</v>
      </c>
      <c r="T111" s="34" t="s">
        <v>36</v>
      </c>
    </row>
    <row r="112" spans="2:20" x14ac:dyDescent="0.25">
      <c r="B112" s="35" t="s">
        <v>42</v>
      </c>
      <c r="C112" s="32">
        <f>AVERAGE(Simulationsergebnisse!$D$25,Simulationsergebnisse!$D$60,Simulationsergebnisse!$AB$25,Simulationsergebnisse!$AB$60,Simulationsergebnisse!$D$95,Simulationsergebnisse!$AB$95,Simulationsergebnisse!$D$130,Simulationsergebnisse!$AB$130,Simulationsergebnisse!$D$165,Simulationsergebnisse!$AB$164)</f>
        <v>23.13999999999999</v>
      </c>
      <c r="D112" s="32">
        <f>AVERAGE(Simulationsergebnisse!$D$27,Simulationsergebnisse!$D$62,Simulationsergebnisse!$AB$27,Simulationsergebnisse!$AB$62,Simulationsergebnisse!$D$97,Simulationsergebnisse!$AB$97,Simulationsergebnisse!$D$132,Simulationsergebnisse!$AB$132,Simulationsergebnisse!$D$167,Simulationsergebnisse!$AB$167)</f>
        <v>67.709999999999994</v>
      </c>
      <c r="E112" s="32">
        <f>AVERAGE(Simulationsergebnisse!$D$28,Simulationsergebnisse!$D$64,Simulationsergebnisse!$AB$28,Simulationsergebnisse!$AB$64,Simulationsergebnisse!$D$99,Simulationsergebnisse!$AB$99,Simulationsergebnisse!$D$134,Simulationsergebnisse!$AB$134,Simulationsergebnisse!$D$169,Simulationsergebnisse!$AB$169)</f>
        <v>34.869999999999962</v>
      </c>
      <c r="F112" s="2"/>
      <c r="G112" s="35" t="s">
        <v>42</v>
      </c>
      <c r="H112" s="32">
        <f>AVERAGE(Simulationsergebnisse!$J$25,Simulationsergebnisse!$J$60,Simulationsergebnisse!$AC$25,Simulationsergebnisse!$AC$60,Simulationsergebnisse!$J$95,Simulationsergebnisse!$AC$95,Simulationsergebnisse!$J$130,Simulationsergebnisse!$AC$130,Simulationsergebnisse!$J$165,Simulationsergebnisse!$AC$164)</f>
        <v>1.2899999999999991</v>
      </c>
      <c r="I112" s="32">
        <f>AVERAGE(Simulationsergebnisse!$J$27,Simulationsergebnisse!$J$62,Simulationsergebnisse!$AC$27,Simulationsergebnisse!$AC$62,Simulationsergebnisse!$J$97,Simulationsergebnisse!$AC$97,Simulationsergebnisse!$J$132,Simulationsergebnisse!$AC$132,Simulationsergebnisse!$J$167,Simulationsergebnisse!$AC$167)</f>
        <v>46.969999999999963</v>
      </c>
      <c r="J112" s="32">
        <f>AVERAGE(Simulationsergebnisse!$J$28,Simulationsergebnisse!$J$64,Simulationsergebnisse!$AC$28,Simulationsergebnisse!$AC$64,Simulationsergebnisse!$J$99,Simulationsergebnisse!$AC$99,Simulationsergebnisse!$J$134,Simulationsergebnisse!$AC$134,Simulationsergebnisse!$J$169,Simulationsergebnisse!$AC$169)</f>
        <v>5.7399999999999878</v>
      </c>
      <c r="L112" s="35" t="s">
        <v>42</v>
      </c>
      <c r="M112" s="32">
        <f>AVERAGE(Simulationsergebnisse!$K$25,Simulationsergebnisse!$K$60,Simulationsergebnisse!$AD$25,Simulationsergebnisse!$AD$60,Simulationsergebnisse!$K$95,Simulationsergebnisse!$AD$95,Simulationsergebnisse!$K$130,Simulationsergebnisse!$AD$130,Simulationsergebnisse!$K$165,Simulationsergebnisse!$AD$164)</f>
        <v>1.02</v>
      </c>
      <c r="N112" s="32">
        <f>AVERAGE(Simulationsergebnisse!$K$27,Simulationsergebnisse!$K$62,Simulationsergebnisse!$AD$27,Simulationsergebnisse!$AD$62,Simulationsergebnisse!$K$97,Simulationsergebnisse!$AD$97,Simulationsergebnisse!$K$132,Simulationsergebnisse!$AD$132,Simulationsergebnisse!$K$167,Simulationsergebnisse!$AD$167)</f>
        <v>37.389999999999972</v>
      </c>
      <c r="O112" s="32">
        <f>AVERAGE(Simulationsergebnisse!$K$28,Simulationsergebnisse!$K$64,Simulationsergebnisse!$AD$28,Simulationsergebnisse!$AD$64,Simulationsergebnisse!$K$99,Simulationsergebnisse!$AD$99,Simulationsergebnisse!$K$134,Simulationsergebnisse!$AD$134,Simulationsergebnisse!$K$169,Simulationsergebnisse!$AD$169)</f>
        <v>3.6299999999999981</v>
      </c>
      <c r="P112" s="2"/>
      <c r="Q112" s="35" t="s">
        <v>42</v>
      </c>
      <c r="R112" s="32">
        <f>AVERAGE(Simulationsergebnisse!$L$25,Simulationsergebnisse!$L$60,Simulationsergebnisse!$AE$25,Simulationsergebnisse!$AE$60,Simulationsergebnisse!$L$95,Simulationsergebnisse!$AE$95,Simulationsergebnisse!$L$130,Simulationsergebnisse!$AE$130,Simulationsergebnisse!$L$165,Simulationsergebnisse!$AE$164)</f>
        <v>1.22</v>
      </c>
      <c r="S112" s="32">
        <f>AVERAGE(Simulationsergebnisse!$L$27,Simulationsergebnisse!$L$62,Simulationsergebnisse!$AE$27,Simulationsergebnisse!$AE$62,Simulationsergebnisse!$L$97,Simulationsergebnisse!$AE$97,Simulationsergebnisse!$L$132,Simulationsergebnisse!$AE$132,Simulationsergebnisse!$L$167,Simulationsergebnisse!$AE$167)</f>
        <v>43.68</v>
      </c>
      <c r="T112" s="32">
        <f>AVERAGE(Simulationsergebnisse!$L$28,Simulationsergebnisse!$L$64,Simulationsergebnisse!$AE$28,Simulationsergebnisse!$AE$64,Simulationsergebnisse!$L$99,Simulationsergebnisse!$AE$99,Simulationsergebnisse!$L$134,Simulationsergebnisse!$AE$134,Simulationsergebnisse!$L$169,Simulationsergebnisse!$AE$169)</f>
        <v>4.6399999999999961</v>
      </c>
    </row>
    <row r="113" spans="1:20" x14ac:dyDescent="0.25">
      <c r="B113" s="35" t="s">
        <v>41</v>
      </c>
      <c r="C113" s="32">
        <f>AVERAGE(Simulationsergebnisse!$D$33,Simulationsergebnisse!$D$68,Simulationsergebnisse!$D$103,Simulationsergebnisse!$D$138,Simulationsergebnisse!$D$173,Simulationsergebnisse!$AB$173,Simulationsergebnisse!$AB$138,Simulationsergebnisse!$AB$103,Simulationsergebnisse!$AB$68,Simulationsergebnisse!$AB$33)</f>
        <v>8.6099999999999781</v>
      </c>
      <c r="D113" s="32">
        <f>AVERAGE(Simulationsergebnisse!$D$35,Simulationsergebnisse!$D$70,Simulationsergebnisse!$D$105,Simulationsergebnisse!$D$140,Simulationsergebnisse!$D$175,Simulationsergebnisse!$AB$175,Simulationsergebnisse!$AB$140,Simulationsergebnisse!$AB$105,Simulationsergebnisse!$AB$70,Simulationsergebnisse!$AB$35)</f>
        <v>49.289999999999964</v>
      </c>
      <c r="E113" s="38">
        <f>AVERAGE(Simulationsergebnisse!$D$37,Simulationsergebnisse!$D$72,Simulationsergebnisse!$D$107,Simulationsergebnisse!$D$142,Simulationsergebnisse!$D$179,Simulationsergebnisse!$AB$179,Simulationsergebnisse!$AB$142,Simulationsergebnisse!$AB$107,Simulationsergebnisse!$AB$72,Simulationsergebnisse!$AB$37)</f>
        <v>25.012499999999978</v>
      </c>
      <c r="F113" s="2"/>
      <c r="G113" s="35" t="s">
        <v>41</v>
      </c>
      <c r="H113" s="32">
        <f>AVERAGE(Simulationsergebnisse!$J$33,Simulationsergebnisse!$J$68,Simulationsergebnisse!$J$103,Simulationsergebnisse!$J$138,Simulationsergebnisse!$J$173,Simulationsergebnisse!$AC$173,Simulationsergebnisse!$AC$138,Simulationsergebnisse!$AC$103,Simulationsergebnisse!$AC$68,Simulationsergebnisse!$AC$33)</f>
        <v>0.04</v>
      </c>
      <c r="I113" s="32">
        <f>AVERAGE(Simulationsergebnisse!$J$35,Simulationsergebnisse!$J$70,Simulationsergebnisse!$J$105,Simulationsergebnisse!$J$140,Simulationsergebnisse!$J$175,Simulationsergebnisse!$AC$175,Simulationsergebnisse!$AC$140,Simulationsergebnisse!$AC$105,Simulationsergebnisse!$AC$70,Simulationsergebnisse!$AC$35)</f>
        <v>0.67999999999999872</v>
      </c>
      <c r="J113" s="38">
        <f>AVERAGE(Simulationsergebnisse!$J$37,Simulationsergebnisse!$J$72,Simulationsergebnisse!$J$107,Simulationsergebnisse!$J$142,Simulationsergebnisse!$J$179,Simulationsergebnisse!$AC$179,Simulationsergebnisse!$AC$142,Simulationsergebnisse!$AC$107,Simulationsergebnisse!$AC$72,Simulationsergebnisse!$AC$37)</f>
        <v>0.19999999999999976</v>
      </c>
      <c r="L113" s="35" t="s">
        <v>41</v>
      </c>
      <c r="M113" s="32">
        <f>AVERAGE(Simulationsergebnisse!$K$33,Simulationsergebnisse!$K$68,Simulationsergebnisse!$K$103,Simulationsergebnisse!$K$138,Simulationsergebnisse!$K$173,Simulationsergebnisse!$AD$173,Simulationsergebnisse!$AD$138,Simulationsergebnisse!$AD$103,Simulationsergebnisse!$AD$68,Simulationsergebnisse!$AD$33)</f>
        <v>3.0000000000000006E-2</v>
      </c>
      <c r="N113" s="32">
        <f>AVERAGE(Simulationsergebnisse!$K$35,Simulationsergebnisse!$K$70,Simulationsergebnisse!$K$105,Simulationsergebnisse!$K$140,Simulationsergebnisse!$K$175,Simulationsergebnisse!$AD$175,Simulationsergebnisse!$AD$140,Simulationsergebnisse!$AD$105,Simulationsergebnisse!$AD$70,Simulationsergebnisse!$AD$35)</f>
        <v>0.27999999999999892</v>
      </c>
      <c r="O113" s="38">
        <f>AVERAGE(Simulationsergebnisse!$K$37,Simulationsergebnisse!$K$72,Simulationsergebnisse!$K$107,Simulationsergebnisse!$K$142,Simulationsergebnisse!$K$179,Simulationsergebnisse!$AD$179,Simulationsergebnisse!$AD$142,Simulationsergebnisse!$AD$107,Simulationsergebnisse!$AD$72,Simulationsergebnisse!$AD$37)</f>
        <v>8.7499999999999994E-2</v>
      </c>
      <c r="P113" s="2"/>
      <c r="Q113" s="35" t="s">
        <v>41</v>
      </c>
      <c r="R113" s="32">
        <f>AVERAGE(Simulationsergebnisse!$L$33,Simulationsergebnisse!$L$68,Simulationsergebnisse!$L$103,Simulationsergebnisse!$L$138,Simulationsergebnisse!$L$173,Simulationsergebnisse!$AE$173,Simulationsergebnisse!$AE$138,Simulationsergebnisse!$AE$103,Simulationsergebnisse!$AE$68,Simulationsergebnisse!$AE$33)</f>
        <v>0</v>
      </c>
      <c r="S113" s="32">
        <f>AVERAGE(Simulationsergebnisse!$L$35,Simulationsergebnisse!$L$70,Simulationsergebnisse!$L$105,Simulationsergebnisse!$L$140,Simulationsergebnisse!$L$175,Simulationsergebnisse!$AE$175,Simulationsergebnisse!$AE$140,Simulationsergebnisse!$AE$105,Simulationsergebnisse!$AE$70,Simulationsergebnisse!$AE$35)</f>
        <v>0.21999999999999981</v>
      </c>
      <c r="T113" s="38">
        <f>AVERAGE(Simulationsergebnisse!$L$37,Simulationsergebnisse!$L$72,Simulationsergebnisse!$L$107,Simulationsergebnisse!$L$142,Simulationsergebnisse!$L$179,Simulationsergebnisse!$AE$179,Simulationsergebnisse!$AE$142,Simulationsergebnisse!$AE$107,Simulationsergebnisse!$AE$72,Simulationsergebnisse!$AE$37)</f>
        <v>7.5000000000000011E-2</v>
      </c>
    </row>
    <row r="114" spans="1:20" x14ac:dyDescent="0.25">
      <c r="B114" s="35" t="s">
        <v>40</v>
      </c>
      <c r="C114" s="32">
        <f>AVERAGE(Simulationsergebnisse!$AB$41,Simulationsergebnisse!$AB$76,Simulationsergebnisse!$AB$111,Simulationsergebnisse!$AB$146,Simulationsergebnisse!$AB$181,Simulationsergebnisse!$D$181,Simulationsergebnisse!$D$146,Simulationsergebnisse!$D$111,Simulationsergebnisse!$D$76,Simulationsergebnisse!$D$41)</f>
        <v>0.9899999999999981</v>
      </c>
      <c r="D114" s="32">
        <f>AVERAGE(Simulationsergebnisse!$AB$43,Simulationsergebnisse!$AB$78,Simulationsergebnisse!$AB$113,Simulationsergebnisse!$AB$148,Simulationsergebnisse!$AB$183,Simulationsergebnisse!$D$183,Simulationsergebnisse!$D$148,Simulationsergebnisse!$D$113,Simulationsergebnisse!$D$78,Simulationsergebnisse!$D$43)</f>
        <v>30.529999999999983</v>
      </c>
      <c r="E114" s="32">
        <f>AVERAGE(Simulationsergebnisse!$AB$45,Simulationsergebnisse!$AB$80,Simulationsergebnisse!$AB$115,Simulationsergebnisse!$AB$150,Simulationsergebnisse!$AB$185,Simulationsergebnisse!$D$185,Simulationsergebnisse!$D$150,Simulationsergebnisse!$D$115,Simulationsergebnisse!$D$80,Simulationsergebnisse!$D$45)</f>
        <v>2.9899999999999882</v>
      </c>
      <c r="F114" s="2"/>
      <c r="G114" s="35" t="s">
        <v>40</v>
      </c>
      <c r="H114" s="32">
        <f>AVERAGE(Simulationsergebnisse!$AC$41,Simulationsergebnisse!$AC$76,Simulationsergebnisse!$AC$111,Simulationsergebnisse!$AC$146,Simulationsergebnisse!$AC$181,Simulationsergebnisse!$J$181,Simulationsergebnisse!$J$146,Simulationsergebnisse!$J$111,Simulationsergebnisse!$J$76,Simulationsergebnisse!$J$41)</f>
        <v>6.0000000000000012E-2</v>
      </c>
      <c r="I114" s="32">
        <f>AVERAGE(Simulationsergebnisse!$AC$43,Simulationsergebnisse!$AC$78,Simulationsergebnisse!$AC$113,Simulationsergebnisse!$AC$148,Simulationsergebnisse!$AC$183,Simulationsergebnisse!$J$183,Simulationsergebnisse!$J$148,Simulationsergebnisse!$J$113,Simulationsergebnisse!$J$78,Simulationsergebnisse!$J$43)</f>
        <v>0.06</v>
      </c>
      <c r="J114" s="32">
        <f>AVERAGE(Simulationsergebnisse!$AC$45,Simulationsergebnisse!$AC$80,Simulationsergebnisse!$AC$115,Simulationsergebnisse!$AC$150,Simulationsergebnisse!$AC$185,Simulationsergebnisse!$J$185,Simulationsergebnisse!$J$150,Simulationsergebnisse!$J$115,Simulationsergebnisse!$J$80,Simulationsergebnisse!$J$45)</f>
        <v>3.0000000000000006E-2</v>
      </c>
      <c r="L114" s="35" t="s">
        <v>40</v>
      </c>
      <c r="M114" s="32">
        <f>AVERAGE(Simulationsergebnisse!$AD$41,Simulationsergebnisse!$AD$76,Simulationsergebnisse!$AD$111,Simulationsergebnisse!$AD$146,Simulationsergebnisse!$AD$181,Simulationsergebnisse!$K$181,Simulationsergebnisse!$K$146,Simulationsergebnisse!$K$111,Simulationsergebnisse!$K$76,Simulationsergebnisse!$K$41)</f>
        <v>0.02</v>
      </c>
      <c r="N114" s="32">
        <f>AVERAGE(Simulationsergebnisse!$AD$43,Simulationsergebnisse!$AD$78,Simulationsergebnisse!$AD$113,Simulationsergebnisse!$AD$148,Simulationsergebnisse!$AD$183,Simulationsergebnisse!$K$183,Simulationsergebnisse!$K$148,Simulationsergebnisse!$K$113,Simulationsergebnisse!$K$78,Simulationsergebnisse!$K$43)</f>
        <v>0.01</v>
      </c>
      <c r="O114" s="32">
        <f>AVERAGE(Simulationsergebnisse!$AD$45,Simulationsergebnisse!$AD$80,Simulationsergebnisse!$AD$115,Simulationsergebnisse!$AD$150,Simulationsergebnisse!$AD$185,Simulationsergebnisse!$K$185,Simulationsergebnisse!$K$150,Simulationsergebnisse!$K$115,Simulationsergebnisse!$K$80,Simulationsergebnisse!$K$45)</f>
        <v>0.02</v>
      </c>
      <c r="P114" s="2"/>
      <c r="Q114" s="35" t="s">
        <v>40</v>
      </c>
      <c r="R114" s="32">
        <f>AVERAGE(Simulationsergebnisse!$AE$41,Simulationsergebnisse!$AE$76,Simulationsergebnisse!$AE$111,Simulationsergebnisse!$AE$146,Simulationsergebnisse!$AE$181,Simulationsergebnisse!$L$181,Simulationsergebnisse!$L$146,Simulationsergebnisse!$L$111,Simulationsergebnisse!$L$76,Simulationsergebnisse!$L$41)</f>
        <v>0.02</v>
      </c>
      <c r="S114" s="32">
        <f>AVERAGE(Simulationsergebnisse!$AE$43,Simulationsergebnisse!$AE$78,Simulationsergebnisse!$AE$113,Simulationsergebnisse!$AE$148,Simulationsergebnisse!$AE$183,Simulationsergebnisse!$L$183,Simulationsergebnisse!$L$148,Simulationsergebnisse!$L$113,Simulationsergebnisse!$L$78,Simulationsergebnisse!$L$43)</f>
        <v>0.02</v>
      </c>
      <c r="T114" s="32">
        <f>AVERAGE(Simulationsergebnisse!$AE$45,Simulationsergebnisse!$AE$80,Simulationsergebnisse!$AE$115,Simulationsergebnisse!$AE$150,Simulationsergebnisse!$AE$185,Simulationsergebnisse!$L$185,Simulationsergebnisse!$L$150,Simulationsergebnisse!$L$115,Simulationsergebnisse!$L$80,Simulationsergebnisse!$L$45)</f>
        <v>0.02</v>
      </c>
    </row>
    <row r="115" spans="1:20" ht="15.75" thickBot="1" x14ac:dyDescent="0.3">
      <c r="B115" s="36" t="s">
        <v>43</v>
      </c>
      <c r="C115" s="37">
        <f>AVERAGE(Simulationsergebnisse!$D$49,Simulationsergebnisse!$D$84,Simulationsergebnisse!$D$119,Simulationsergebnisse!$D$154,Simulationsergebnisse!$D$189,Simulationsergebnisse!$AB$189,Simulationsergebnisse!$AB$154,Simulationsergebnisse!$AB$119,Simulationsergebnisse!$AB$84,Simulationsergebnisse!$AB$49)</f>
        <v>0.20999999999999969</v>
      </c>
      <c r="D115" s="37">
        <f>AVERAGE(Simulationsergebnisse!$D$51,Simulationsergebnisse!$D$86,Simulationsergebnisse!$D$121,Simulationsergebnisse!$D$156,Simulationsergebnisse!$D$191,Simulationsergebnisse!$AB$191,Simulationsergebnisse!$AB$156,Simulationsergebnisse!$AB$121,Simulationsergebnisse!$AB$86,Simulationsergebnisse!$AB$51)</f>
        <v>0.12999999999999981</v>
      </c>
      <c r="E115" s="37">
        <f>AVERAGE(Simulationsergebnisse!$D$54,Simulationsergebnisse!$D$88,Simulationsergebnisse!$D$123,Simulationsergebnisse!$D$159,Simulationsergebnisse!$D$193,Simulationsergebnisse!$AB$193,Simulationsergebnisse!$AB$159,Simulationsergebnisse!$AB$123,Simulationsergebnisse!$AB$88,Simulationsergebnisse!$AB$54)</f>
        <v>0.19999999999999948</v>
      </c>
      <c r="F115" s="2"/>
      <c r="G115" s="36" t="s">
        <v>43</v>
      </c>
      <c r="H115" s="37">
        <f>AVERAGE(Simulationsergebnisse!$J$49,Simulationsergebnisse!$J$84,Simulationsergebnisse!$J$119,Simulationsergebnisse!$J$154,Simulationsergebnisse!$J$189,Simulationsergebnisse!$AC$189,Simulationsergebnisse!$AC$154,Simulationsergebnisse!$AC$119,Simulationsergebnisse!$AC$84,Simulationsergebnisse!$AC$49)</f>
        <v>0.01</v>
      </c>
      <c r="I115" s="37">
        <f>AVERAGE(Simulationsergebnisse!$J$51,Simulationsergebnisse!$J$86,Simulationsergebnisse!$J$121,Simulationsergebnisse!$J$156,Simulationsergebnisse!$J$191,Simulationsergebnisse!$AC$191,Simulationsergebnisse!$AC$156,Simulationsergebnisse!$AC$121,Simulationsergebnisse!$AC$86,Simulationsergebnisse!$AC$51)</f>
        <v>0.01</v>
      </c>
      <c r="J115" s="37">
        <f>AVERAGE(Simulationsergebnisse!$J$54,Simulationsergebnisse!$J$88,Simulationsergebnisse!$J$123,Simulationsergebnisse!$J$159,Simulationsergebnisse!$J$193,Simulationsergebnisse!$AC$193,Simulationsergebnisse!$AC$159,Simulationsergebnisse!$AC$123,Simulationsergebnisse!$AC$88,Simulationsergebnisse!$AC$54)</f>
        <v>5.000000000000001E-2</v>
      </c>
      <c r="L115" s="36" t="s">
        <v>43</v>
      </c>
      <c r="M115" s="37">
        <f>AVERAGE(Simulationsergebnisse!$K$49,Simulationsergebnisse!$K$84,Simulationsergebnisse!$K$119,Simulationsergebnisse!$K$154,Simulationsergebnisse!$K$189,Simulationsergebnisse!$AD$189,Simulationsergebnisse!$AD$154,Simulationsergebnisse!$AD$119,Simulationsergebnisse!$AD$84,Simulationsergebnisse!$AD$49)</f>
        <v>0</v>
      </c>
      <c r="N115" s="37">
        <f>AVERAGE(Simulationsergebnisse!$K$51,Simulationsergebnisse!$K$86,Simulationsergebnisse!$K$121,Simulationsergebnisse!$K$156,Simulationsergebnisse!$K$191,Simulationsergebnisse!$AD$191,Simulationsergebnisse!$AD$156,Simulationsergebnisse!$AD$121,Simulationsergebnisse!$AD$86,Simulationsergebnisse!$AD$51)</f>
        <v>0.01</v>
      </c>
      <c r="O115" s="37">
        <f>AVERAGE(Simulationsergebnisse!$K$54,Simulationsergebnisse!$K$88,Simulationsergebnisse!$K$123,Simulationsergebnisse!$K$159,Simulationsergebnisse!$K$193,Simulationsergebnisse!$AD$193,Simulationsergebnisse!$AD$159,Simulationsergebnisse!$AD$123,Simulationsergebnisse!$AD$88,Simulationsergebnisse!$AD$54)</f>
        <v>1.6666666666666666E-2</v>
      </c>
      <c r="P115" s="2"/>
      <c r="Q115" s="36" t="s">
        <v>43</v>
      </c>
      <c r="R115" s="37">
        <f>AVERAGE(Simulationsergebnisse!$L$49,Simulationsergebnisse!$L$84,Simulationsergebnisse!$L$119,Simulationsergebnisse!$L$154,Simulationsergebnisse!$L$189,Simulationsergebnisse!$AE$189,Simulationsergebnisse!$AE$154,Simulationsergebnisse!$AE$119,Simulationsergebnisse!$AE$84,Simulationsergebnisse!$AE$49)</f>
        <v>0</v>
      </c>
      <c r="S115" s="37">
        <f>AVERAGE(Simulationsergebnisse!$L$51,Simulationsergebnisse!$L$86,Simulationsergebnisse!$L$121,Simulationsergebnisse!$L$156,Simulationsergebnisse!$L$191,Simulationsergebnisse!$AE$191,Simulationsergebnisse!$AE$156,Simulationsergebnisse!$AE$121,Simulationsergebnisse!$AE$86,Simulationsergebnisse!$AE$51)</f>
        <v>0</v>
      </c>
      <c r="T115" s="37">
        <f>AVERAGE(Simulationsergebnisse!$L$54,Simulationsergebnisse!$L$88,Simulationsergebnisse!$L$123,Simulationsergebnisse!$L$159,Simulationsergebnisse!$L$193,Simulationsergebnisse!$AE$193,Simulationsergebnisse!$AE$159,Simulationsergebnisse!$AE$123,Simulationsergebnisse!$AE$88,Simulationsergebnisse!$AE$54)</f>
        <v>0</v>
      </c>
    </row>
    <row r="116" spans="1:20" x14ac:dyDescent="0.25">
      <c r="K116" s="2"/>
      <c r="P116" s="2"/>
      <c r="Q116" s="2"/>
    </row>
    <row r="117" spans="1:20" ht="15.75" thickBot="1" x14ac:dyDescent="0.3">
      <c r="B117" t="s">
        <v>55</v>
      </c>
      <c r="G117" t="s">
        <v>58</v>
      </c>
      <c r="K117" s="2"/>
      <c r="L117" t="s">
        <v>56</v>
      </c>
      <c r="P117" s="2"/>
      <c r="Q117" t="s">
        <v>57</v>
      </c>
    </row>
    <row r="118" spans="1:20" x14ac:dyDescent="0.25">
      <c r="B118" s="33"/>
      <c r="C118" s="34" t="s">
        <v>38</v>
      </c>
      <c r="D118" s="34" t="s">
        <v>37</v>
      </c>
      <c r="E118" s="34" t="s">
        <v>36</v>
      </c>
      <c r="G118" s="33"/>
      <c r="H118" s="34" t="s">
        <v>38</v>
      </c>
      <c r="I118" s="34" t="s">
        <v>37</v>
      </c>
      <c r="J118" s="34" t="s">
        <v>36</v>
      </c>
      <c r="K118" s="2"/>
      <c r="L118" s="33"/>
      <c r="M118" s="34" t="s">
        <v>38</v>
      </c>
      <c r="N118" s="34" t="s">
        <v>37</v>
      </c>
      <c r="O118" s="34" t="s">
        <v>36</v>
      </c>
      <c r="P118" s="2"/>
      <c r="Q118" s="33"/>
      <c r="R118" s="34" t="s">
        <v>38</v>
      </c>
      <c r="S118" s="34" t="s">
        <v>37</v>
      </c>
      <c r="T118" s="34" t="s">
        <v>36</v>
      </c>
    </row>
    <row r="119" spans="1:20" x14ac:dyDescent="0.25">
      <c r="B119" s="35" t="s">
        <v>42</v>
      </c>
      <c r="C119" s="32">
        <f>AVERAGE(Simulationsergebnisse!$M$25,Simulationsergebnisse!$M$60,Simulationsergebnisse!$AF$25,Simulationsergebnisse!$AF$60,Simulationsergebnisse!$M$95,Simulationsergebnisse!$AF$95,Simulationsergebnisse!$M$130,Simulationsergebnisse!$AF$130,Simulationsergebnisse!$M$165,Simulationsergebnisse!$AF$164)</f>
        <v>1.1599999999999999</v>
      </c>
      <c r="D119" s="32">
        <f>AVERAGE(Simulationsergebnisse!$M$27,Simulationsergebnisse!$M$62,Simulationsergebnisse!$AF$27,Simulationsergebnisse!$AF$62,Simulationsergebnisse!$M$97,Simulationsergebnisse!$AF$97,Simulationsergebnisse!$M$132,Simulationsergebnisse!$AF$132,Simulationsergebnisse!$M$167,Simulationsergebnisse!$AF$167)</f>
        <v>36.159999999999954</v>
      </c>
      <c r="E119" s="32">
        <f>AVERAGE(Simulationsergebnisse!$M$28,Simulationsergebnisse!$M$64,Simulationsergebnisse!$AF$28,Simulationsergebnisse!$AF$64,Simulationsergebnisse!$M$99,Simulationsergebnisse!$AF$99,Simulationsergebnisse!$M$134,Simulationsergebnisse!$AF$134,Simulationsergebnisse!$M$169,Simulationsergebnisse!$AF$169)</f>
        <v>3.6599999999999979</v>
      </c>
      <c r="G119" s="35" t="s">
        <v>42</v>
      </c>
      <c r="H119" s="32">
        <f>AVERAGE(Simulationsergebnisse!$N$25,Simulationsergebnisse!$N$60,Simulationsergebnisse!$AG$25,Simulationsergebnisse!$AG$60,Simulationsergebnisse!$N$95,Simulationsergebnisse!$AG$95,Simulationsergebnisse!$N$130,Simulationsergebnisse!$AG$130,Simulationsergebnisse!$N$165,Simulationsergebnisse!$AG$164)</f>
        <v>0.73999999999999799</v>
      </c>
      <c r="I119" s="32">
        <f>AVERAGE(Simulationsergebnisse!$N$27,Simulationsergebnisse!$N$62,Simulationsergebnisse!$AG$27,Simulationsergebnisse!$AG$62,Simulationsergebnisse!$N$97,Simulationsergebnisse!$AG$97,Simulationsergebnisse!$N$132,Simulationsergebnisse!$AG$132,Simulationsergebnisse!$N$167,Simulationsergebnisse!$AG$167)</f>
        <v>31.45999999999998</v>
      </c>
      <c r="J119" s="32">
        <f>AVERAGE(Simulationsergebnisse!$N$28,Simulationsergebnisse!$N$64,Simulationsergebnisse!$AG$28,Simulationsergebnisse!$AG$64,Simulationsergebnisse!$N$99,Simulationsergebnisse!$AG$99,Simulationsergebnisse!$N$134,Simulationsergebnisse!$AG$134,Simulationsergebnisse!$N$169,Simulationsergebnisse!$AG$169)</f>
        <v>3.6799999999999997</v>
      </c>
      <c r="K119" s="2"/>
      <c r="L119" s="35" t="s">
        <v>42</v>
      </c>
      <c r="M119" s="32">
        <f>AVERAGE(Simulationsergebnisse!$O$25,Simulationsergebnisse!$O$60,Simulationsergebnisse!$AH$25,Simulationsergebnisse!$AH$60,Simulationsergebnisse!$O$95,Simulationsergebnisse!$AH$95,Simulationsergebnisse!$O$130,Simulationsergebnisse!$AH$130,Simulationsergebnisse!$O$165,Simulationsergebnisse!$AH$164)</f>
        <v>0.46000000000000008</v>
      </c>
      <c r="N119" s="32">
        <f>AVERAGE(Simulationsergebnisse!$O$27,Simulationsergebnisse!$O$62,Simulationsergebnisse!$AH$27,Simulationsergebnisse!$AH$62,Simulationsergebnisse!$O$97,Simulationsergebnisse!$AH$97,Simulationsergebnisse!$O$132,Simulationsergebnisse!$AH$132,Simulationsergebnisse!$O$167,Simulationsergebnisse!$AH$167)</f>
        <v>21.359999999999978</v>
      </c>
      <c r="O119" s="32">
        <f>AVERAGE(Simulationsergebnisse!$O$28,Simulationsergebnisse!$O$64,Simulationsergebnisse!$AH$28,Simulationsergebnisse!$AH$64,Simulationsergebnisse!$O$99,Simulationsergebnisse!$AH$99,Simulationsergebnisse!$O$134,Simulationsergebnisse!$AH$134,Simulationsergebnisse!$O$169,Simulationsergebnisse!$AH$169)</f>
        <v>2.299999999999998</v>
      </c>
      <c r="P119" s="2"/>
      <c r="Q119" s="35" t="s">
        <v>42</v>
      </c>
      <c r="R119" s="32" t="e">
        <f>AVERAGE(Simulationsergebnisse!#REF!,Simulationsergebnisse!#REF!,Simulationsergebnisse!$AI$25,Simulationsergebnisse!$AI$60,Simulationsergebnisse!#REF!,Simulationsergebnisse!$AI$95,Simulationsergebnisse!#REF!,Simulationsergebnisse!$AI$130,Simulationsergebnisse!#REF!,Simulationsergebnisse!$AI$164)</f>
        <v>#REF!</v>
      </c>
      <c r="S119" s="32" t="e">
        <f>AVERAGE(Simulationsergebnisse!#REF!,Simulationsergebnisse!#REF!,Simulationsergebnisse!$AI$27,Simulationsergebnisse!$AI$62,Simulationsergebnisse!#REF!,Simulationsergebnisse!$AI$97,Simulationsergebnisse!#REF!,Simulationsergebnisse!$AI$132,Simulationsergebnisse!#REF!,Simulationsergebnisse!$AI$167)</f>
        <v>#REF!</v>
      </c>
      <c r="T119" s="32" t="e">
        <f>AVERAGE(Simulationsergebnisse!#REF!,Simulationsergebnisse!#REF!,Simulationsergebnisse!$AI$28,Simulationsergebnisse!$AI$64,Simulationsergebnisse!#REF!,Simulationsergebnisse!$AI$99,Simulationsergebnisse!#REF!,Simulationsergebnisse!$AI$134,Simulationsergebnisse!#REF!,Simulationsergebnisse!$AI$169)</f>
        <v>#REF!</v>
      </c>
    </row>
    <row r="120" spans="1:20" x14ac:dyDescent="0.25">
      <c r="B120" s="35" t="s">
        <v>41</v>
      </c>
      <c r="C120" s="32">
        <f>AVERAGE(Simulationsergebnisse!$M$33,Simulationsergebnisse!$M$68,Simulationsergebnisse!$M$103,Simulationsergebnisse!$M$138,Simulationsergebnisse!$M$173,Simulationsergebnisse!$AF$173,Simulationsergebnisse!$AF$138,Simulationsergebnisse!$AF$103,Simulationsergebnisse!$AF$68,Simulationsergebnisse!$AF$33)</f>
        <v>0</v>
      </c>
      <c r="D120" s="32">
        <f>AVERAGE(Simulationsergebnisse!$M$35,Simulationsergebnisse!$M$70,Simulationsergebnisse!$M$105,Simulationsergebnisse!$M$140,Simulationsergebnisse!$M$175,Simulationsergebnisse!$AF$175,Simulationsergebnisse!$AF$140,Simulationsergebnisse!$AF$105,Simulationsergebnisse!$AF$70,Simulationsergebnisse!$AF$35)</f>
        <v>0.15999999999999961</v>
      </c>
      <c r="E120" s="38">
        <f>AVERAGE(Simulationsergebnisse!$M$37,Simulationsergebnisse!$M$72,Simulationsergebnisse!$M$107,Simulationsergebnisse!$M$142,Simulationsergebnisse!$M$179,Simulationsergebnisse!$AF$179,Simulationsergebnisse!$AF$142,Simulationsergebnisse!$AF$107,Simulationsergebnisse!$AF$72,Simulationsergebnisse!$AF$37)</f>
        <v>0</v>
      </c>
      <c r="G120" s="35" t="s">
        <v>41</v>
      </c>
      <c r="H120" s="32">
        <f>AVERAGE(Simulationsergebnisse!$N$33,Simulationsergebnisse!$N$68,Simulationsergebnisse!$N$103,Simulationsergebnisse!$N$138,Simulationsergebnisse!$N$173,Simulationsergebnisse!$AG$173,Simulationsergebnisse!$AG$138,Simulationsergebnisse!$AG$103,Simulationsergebnisse!$AG$68,Simulationsergebnisse!$AG$33)</f>
        <v>0</v>
      </c>
      <c r="I120" s="32">
        <f>AVERAGE(Simulationsergebnisse!$N$35,Simulationsergebnisse!$N$70,Simulationsergebnisse!$N$105,Simulationsergebnisse!$N$140,Simulationsergebnisse!$N$175,Simulationsergebnisse!$AG$175,Simulationsergebnisse!$AG$140,Simulationsergebnisse!$AG$105,Simulationsergebnisse!$AG$70,Simulationsergebnisse!$AG$35)</f>
        <v>0.02</v>
      </c>
      <c r="J120" s="38">
        <f>AVERAGE(Simulationsergebnisse!$N$37,Simulationsergebnisse!$N$72,Simulationsergebnisse!$N$107,Simulationsergebnisse!$N$142,Simulationsergebnisse!$N$179,Simulationsergebnisse!$AG$179,Simulationsergebnisse!$AG$142,Simulationsergebnisse!$AG$107,Simulationsergebnisse!$AG$72,Simulationsergebnisse!$AG$37)</f>
        <v>0</v>
      </c>
      <c r="K120" s="2"/>
      <c r="L120" s="35" t="s">
        <v>41</v>
      </c>
      <c r="M120" s="32">
        <f>AVERAGE(Simulationsergebnisse!$O$33,Simulationsergebnisse!$O$68,Simulationsergebnisse!$O$103,Simulationsergebnisse!$O$138,Simulationsergebnisse!$O$173,Simulationsergebnisse!$AH$173,Simulationsergebnisse!$AH$138,Simulationsergebnisse!$AH$103,Simulationsergebnisse!$AH$68,Simulationsergebnisse!$AH$33)</f>
        <v>0</v>
      </c>
      <c r="N120" s="32">
        <f>AVERAGE(Simulationsergebnisse!$O$35,Simulationsergebnisse!$O$70,Simulationsergebnisse!$O$105,Simulationsergebnisse!$O$140,Simulationsergebnisse!$O$175,Simulationsergebnisse!$AH$175,Simulationsergebnisse!$AH$140,Simulationsergebnisse!$AH$105,Simulationsergebnisse!$AH$70,Simulationsergebnisse!$AH$35)</f>
        <v>0</v>
      </c>
      <c r="O120" s="38">
        <f>AVERAGE(Simulationsergebnisse!$O$37,Simulationsergebnisse!$O$72,Simulationsergebnisse!$O$107,Simulationsergebnisse!$O$142,Simulationsergebnisse!$O$179,Simulationsergebnisse!$AH$179,Simulationsergebnisse!$AH$142,Simulationsergebnisse!$AH$107,Simulationsergebnisse!$AH$72,Simulationsergebnisse!$AH$37)</f>
        <v>2.5000000000000001E-2</v>
      </c>
      <c r="P120" s="2"/>
      <c r="Q120" s="35" t="s">
        <v>41</v>
      </c>
      <c r="R120" s="32" t="e">
        <f>AVERAGE(Simulationsergebnisse!#REF!,Simulationsergebnisse!#REF!,Simulationsergebnisse!#REF!,Simulationsergebnisse!#REF!,Simulationsergebnisse!#REF!,Simulationsergebnisse!$AI$173,Simulationsergebnisse!$AI$138,Simulationsergebnisse!$AI$103,Simulationsergebnisse!$AI$68,Simulationsergebnisse!$AI$33)</f>
        <v>#REF!</v>
      </c>
      <c r="S120" s="32" t="e">
        <f>AVERAGE(Simulationsergebnisse!#REF!,Simulationsergebnisse!#REF!,Simulationsergebnisse!#REF!,Simulationsergebnisse!#REF!,Simulationsergebnisse!#REF!,Simulationsergebnisse!$AI$175,Simulationsergebnisse!$AI$140,Simulationsergebnisse!$AI$105,Simulationsergebnisse!$AI$70,Simulationsergebnisse!$AI$35)</f>
        <v>#REF!</v>
      </c>
      <c r="T120" s="38" t="e">
        <f>AVERAGE(Simulationsergebnisse!#REF!,Simulationsergebnisse!#REF!,Simulationsergebnisse!#REF!,Simulationsergebnisse!#REF!,Simulationsergebnisse!#REF!,Simulationsergebnisse!$AI$179,Simulationsergebnisse!$AI$142,Simulationsergebnisse!$AI$107,Simulationsergebnisse!$AI$72,Simulationsergebnisse!$AI$37)</f>
        <v>#REF!</v>
      </c>
    </row>
    <row r="121" spans="1:20" x14ac:dyDescent="0.25">
      <c r="B121" s="35" t="s">
        <v>40</v>
      </c>
      <c r="C121" s="32">
        <f>AVERAGE(Simulationsergebnisse!$AF$41,Simulationsergebnisse!$AF$76,Simulationsergebnisse!$AF$111,Simulationsergebnisse!$AF$146,Simulationsergebnisse!$AF$181,Simulationsergebnisse!$M$181,Simulationsergebnisse!$M$146,Simulationsergebnisse!$M$111,Simulationsergebnisse!$M$76,Simulationsergebnisse!$M$41)</f>
        <v>0</v>
      </c>
      <c r="D121" s="32">
        <f>AVERAGE(Simulationsergebnisse!$AF$43,Simulationsergebnisse!$AF$78,Simulationsergebnisse!$AF$113,Simulationsergebnisse!$AF$148,Simulationsergebnisse!$AF$183,Simulationsergebnisse!$M$183,Simulationsergebnisse!$M$148,Simulationsergebnisse!$M$113,Simulationsergebnisse!$M$78,Simulationsergebnisse!$M$43)</f>
        <v>0</v>
      </c>
      <c r="E121" s="32">
        <f>AVERAGE(Simulationsergebnisse!$AF$45,Simulationsergebnisse!$AF$80,Simulationsergebnisse!$AF$115,Simulationsergebnisse!$AF$150,Simulationsergebnisse!$AF$185,Simulationsergebnisse!$M$185,Simulationsergebnisse!$M$150,Simulationsergebnisse!$M$115,Simulationsergebnisse!$M$80,Simulationsergebnisse!$M$45)</f>
        <v>0</v>
      </c>
      <c r="G121" s="35" t="s">
        <v>40</v>
      </c>
      <c r="H121" s="32">
        <f>AVERAGE(Simulationsergebnisse!$AG$41,Simulationsergebnisse!$AG$76,Simulationsergebnisse!$AG$111,Simulationsergebnisse!$AG$146,Simulationsergebnisse!$AG$181,Simulationsergebnisse!$N$181,Simulationsergebnisse!$N$146,Simulationsergebnisse!$N$111,Simulationsergebnisse!$N$76,Simulationsergebnisse!$N$41)</f>
        <v>0</v>
      </c>
      <c r="I121" s="32">
        <f>AVERAGE(Simulationsergebnisse!$AG$43,Simulationsergebnisse!$AG$78,Simulationsergebnisse!$AG$113,Simulationsergebnisse!$AG$148,Simulationsergebnisse!$AG$183,Simulationsergebnisse!$N$183,Simulationsergebnisse!$N$148,Simulationsergebnisse!$N$113,Simulationsergebnisse!$N$78,Simulationsergebnisse!$N$43)</f>
        <v>0</v>
      </c>
      <c r="J121" s="32">
        <f>AVERAGE(Simulationsergebnisse!$AG$45,Simulationsergebnisse!$AG$80,Simulationsergebnisse!$AG$115,Simulationsergebnisse!$AG$150,Simulationsergebnisse!$AG$185,Simulationsergebnisse!$N$185,Simulationsergebnisse!$N$150,Simulationsergebnisse!$N$115,Simulationsergebnisse!$N$80,Simulationsergebnisse!$N$45)</f>
        <v>0</v>
      </c>
      <c r="K121" s="2"/>
      <c r="L121" s="35" t="s">
        <v>40</v>
      </c>
      <c r="M121" s="32">
        <f>AVERAGE(Simulationsergebnisse!$AH$41,Simulationsergebnisse!$AH$76,Simulationsergebnisse!$AH$111,Simulationsergebnisse!$AH$146,Simulationsergebnisse!$AH$181,Simulationsergebnisse!$O$181,Simulationsergebnisse!$O$146,Simulationsergebnisse!$O$111,Simulationsergebnisse!$O$76,Simulationsergebnisse!$O$41)</f>
        <v>0.02</v>
      </c>
      <c r="N121" s="32">
        <f>AVERAGE(Simulationsergebnisse!$AH$43,Simulationsergebnisse!$AH$78,Simulationsergebnisse!$AH$113,Simulationsergebnisse!$AH$148,Simulationsergebnisse!$AH$183,Simulationsergebnisse!$O$183,Simulationsergebnisse!$O$148,Simulationsergebnisse!$O$113,Simulationsergebnisse!$O$78,Simulationsergebnisse!$O$43)</f>
        <v>0</v>
      </c>
      <c r="O121" s="32">
        <f>AVERAGE(Simulationsergebnisse!$AH$45,Simulationsergebnisse!$AH$80,Simulationsergebnisse!$AH$115,Simulationsergebnisse!$AH$150,Simulationsergebnisse!$AH$185,Simulationsergebnisse!$O$185,Simulationsergebnisse!$O$150,Simulationsergebnisse!$O$115,Simulationsergebnisse!$O$80,Simulationsergebnisse!$O$45)</f>
        <v>0</v>
      </c>
      <c r="P121" s="2"/>
      <c r="Q121" s="35" t="s">
        <v>40</v>
      </c>
      <c r="R121" s="32" t="e">
        <f>AVERAGE(Simulationsergebnisse!$AI$41,Simulationsergebnisse!$AI$76,Simulationsergebnisse!$AI$111,Simulationsergebnisse!$AI$146,Simulationsergebnisse!$AI$181,Simulationsergebnisse!#REF!,Simulationsergebnisse!#REF!,Simulationsergebnisse!#REF!,Simulationsergebnisse!#REF!,Simulationsergebnisse!#REF!)</f>
        <v>#REF!</v>
      </c>
      <c r="S121" s="32" t="e">
        <f>AVERAGE(Simulationsergebnisse!$AI$43,Simulationsergebnisse!$AI$78,Simulationsergebnisse!$AI$113,Simulationsergebnisse!$AI$148,Simulationsergebnisse!$AI$183,Simulationsergebnisse!#REF!,Simulationsergebnisse!#REF!,Simulationsergebnisse!#REF!,Simulationsergebnisse!#REF!,Simulationsergebnisse!#REF!)</f>
        <v>#REF!</v>
      </c>
      <c r="T121" s="32" t="e">
        <f>AVERAGE(Simulationsergebnisse!$AI$45,Simulationsergebnisse!$AI$80,Simulationsergebnisse!$AI$115,Simulationsergebnisse!$AI$150,Simulationsergebnisse!$AI$185,Simulationsergebnisse!#REF!,Simulationsergebnisse!#REF!,Simulationsergebnisse!#REF!,Simulationsergebnisse!#REF!,Simulationsergebnisse!#REF!)</f>
        <v>#REF!</v>
      </c>
    </row>
    <row r="122" spans="1:20" ht="15.75" thickBot="1" x14ac:dyDescent="0.3">
      <c r="B122" s="36" t="s">
        <v>43</v>
      </c>
      <c r="C122" s="37">
        <f>AVERAGE(Simulationsergebnisse!$M$49,Simulationsergebnisse!$M$84,Simulationsergebnisse!$M$119,Simulationsergebnisse!$M$154,Simulationsergebnisse!$M$189,Simulationsergebnisse!$AF$189,Simulationsergebnisse!$AF$154,Simulationsergebnisse!$AF$119,Simulationsergebnisse!$AF$84,Simulationsergebnisse!$AF$49)</f>
        <v>0</v>
      </c>
      <c r="D122" s="37">
        <f>AVERAGE(Simulationsergebnisse!$M$51,Simulationsergebnisse!$M$86,Simulationsergebnisse!$M$121,Simulationsergebnisse!$M$156,Simulationsergebnisse!$M$191,Simulationsergebnisse!$AF$191,Simulationsergebnisse!$AF$156,Simulationsergebnisse!$AF$121,Simulationsergebnisse!$AF$86,Simulationsergebnisse!$AF$51)</f>
        <v>0</v>
      </c>
      <c r="E122" s="37">
        <f>AVERAGE(Simulationsergebnisse!$M$54,Simulationsergebnisse!$M$88,Simulationsergebnisse!$M$123,Simulationsergebnisse!$M$159,Simulationsergebnisse!$M$193,Simulationsergebnisse!$AF$193,Simulationsergebnisse!$AF$159,Simulationsergebnisse!$AF$123,Simulationsergebnisse!$AF$88,Simulationsergebnisse!$AF$54)</f>
        <v>0</v>
      </c>
      <c r="G122" s="36" t="s">
        <v>43</v>
      </c>
      <c r="H122" s="37">
        <f>AVERAGE(Simulationsergebnisse!$N$49,Simulationsergebnisse!$N$84,Simulationsergebnisse!$N$119,Simulationsergebnisse!$N$154,Simulationsergebnisse!$N$189,Simulationsergebnisse!$AG$189,Simulationsergebnisse!$AG$154,Simulationsergebnisse!$AG$119,Simulationsergebnisse!$AG$84,Simulationsergebnisse!$AG$49)</f>
        <v>0.02</v>
      </c>
      <c r="I122" s="37">
        <f>AVERAGE(Simulationsergebnisse!$N$51,Simulationsergebnisse!$N$86,Simulationsergebnisse!$N$121,Simulationsergebnisse!$N$156,Simulationsergebnisse!$N$191,Simulationsergebnisse!$AG$191,Simulationsergebnisse!$AG$156,Simulationsergebnisse!$AG$121,Simulationsergebnisse!$AG$86,Simulationsergebnisse!$AG$51)</f>
        <v>0</v>
      </c>
      <c r="J122" s="37">
        <f>AVERAGE(Simulationsergebnisse!$N$54,Simulationsergebnisse!$N$88,Simulationsergebnisse!$N$123,Simulationsergebnisse!$N$159,Simulationsergebnisse!$N$193,Simulationsergebnisse!$AG$193,Simulationsergebnisse!$AG$159,Simulationsergebnisse!$AG$123,Simulationsergebnisse!$AG$88,Simulationsergebnisse!$AG$54)</f>
        <v>0</v>
      </c>
      <c r="K122" s="2"/>
      <c r="L122" s="36" t="s">
        <v>43</v>
      </c>
      <c r="M122" s="37">
        <f>AVERAGE(Simulationsergebnisse!$O$49,Simulationsergebnisse!$O$84,Simulationsergebnisse!$O$119,Simulationsergebnisse!$O$154,Simulationsergebnisse!$O$189,Simulationsergebnisse!$AH$189,Simulationsergebnisse!$AH$154,Simulationsergebnisse!$AH$119,Simulationsergebnisse!$AH$84,Simulationsergebnisse!$AH$49)</f>
        <v>0</v>
      </c>
      <c r="N122" s="37">
        <f>AVERAGE(Simulationsergebnisse!$O$51,Simulationsergebnisse!$O$86,Simulationsergebnisse!$O$121,Simulationsergebnisse!$O$156,Simulationsergebnisse!$O$191,Simulationsergebnisse!$AH$191,Simulationsergebnisse!$AH$156,Simulationsergebnisse!$AH$121,Simulationsergebnisse!$AH$86,Simulationsergebnisse!$AH$51)</f>
        <v>0</v>
      </c>
      <c r="O122" s="37">
        <f>AVERAGE(Simulationsergebnisse!$O$54,Simulationsergebnisse!$O$88,Simulationsergebnisse!$O$123,Simulationsergebnisse!$O$159,Simulationsergebnisse!$O$193,Simulationsergebnisse!$AH$193,Simulationsergebnisse!$AH$159,Simulationsergebnisse!$AH$123,Simulationsergebnisse!$AH$88,Simulationsergebnisse!$AH$54)</f>
        <v>0</v>
      </c>
      <c r="P122" s="2"/>
      <c r="Q122" s="36" t="s">
        <v>43</v>
      </c>
      <c r="R122" s="37" t="e">
        <f>AVERAGE(Simulationsergebnisse!#REF!,Simulationsergebnisse!#REF!,Simulationsergebnisse!#REF!,Simulationsergebnisse!#REF!,Simulationsergebnisse!#REF!,Simulationsergebnisse!$AI$189,Simulationsergebnisse!$AI$154,Simulationsergebnisse!$AI$119,Simulationsergebnisse!$AI$84,Simulationsergebnisse!$AI$49)</f>
        <v>#REF!</v>
      </c>
      <c r="S122" s="37" t="e">
        <f>AVERAGE(Simulationsergebnisse!#REF!,Simulationsergebnisse!#REF!,Simulationsergebnisse!#REF!,Simulationsergebnisse!#REF!,Simulationsergebnisse!#REF!,Simulationsergebnisse!$AI$191,Simulationsergebnisse!$AI$156,Simulationsergebnisse!$AI$121,Simulationsergebnisse!$AI$86,Simulationsergebnisse!$AI$51)</f>
        <v>#REF!</v>
      </c>
      <c r="T122" s="37" t="e">
        <f>AVERAGE(Simulationsergebnisse!#REF!,Simulationsergebnisse!#REF!,Simulationsergebnisse!#REF!,Simulationsergebnisse!#REF!,Simulationsergebnisse!#REF!,Simulationsergebnisse!$AI$193,Simulationsergebnisse!$AI$159,Simulationsergebnisse!$AI$123,Simulationsergebnisse!$AI$88,Simulationsergebnisse!$AI$54)</f>
        <v>#REF!</v>
      </c>
    </row>
    <row r="123" spans="1:20" x14ac:dyDescent="0.25">
      <c r="K123" s="2"/>
      <c r="P123" s="2"/>
      <c r="Q123" s="2"/>
    </row>
    <row r="124" spans="1:20" x14ac:dyDescent="0.25">
      <c r="A124"/>
      <c r="I124" s="2"/>
      <c r="J124" s="2"/>
      <c r="K124" s="2"/>
      <c r="L124" s="2"/>
      <c r="M124" s="2"/>
      <c r="N124" s="2"/>
      <c r="O124" s="2"/>
      <c r="P124" s="2"/>
      <c r="Q124" s="2"/>
    </row>
    <row r="125" spans="1:20" x14ac:dyDescent="0.25">
      <c r="A125"/>
      <c r="I125" s="2"/>
      <c r="J125" s="2"/>
      <c r="K125" s="2"/>
      <c r="L125" s="2"/>
      <c r="M125" s="2"/>
      <c r="N125" s="2"/>
      <c r="O125" s="2"/>
      <c r="P125" s="2"/>
      <c r="Q125" s="2"/>
    </row>
    <row r="126" spans="1:20" x14ac:dyDescent="0.25">
      <c r="A126"/>
      <c r="I126" s="2"/>
      <c r="J126" s="2"/>
      <c r="K126" s="2"/>
      <c r="L126" s="2"/>
      <c r="M126" s="2"/>
      <c r="N126" s="2"/>
      <c r="O126" s="2"/>
      <c r="P126" s="2"/>
      <c r="Q126" s="2"/>
    </row>
    <row r="127" spans="1:20" x14ac:dyDescent="0.25">
      <c r="A127"/>
      <c r="I127" s="2"/>
      <c r="J127" s="2"/>
      <c r="K127" s="2"/>
      <c r="L127" s="2"/>
      <c r="M127" s="2"/>
      <c r="N127" s="2"/>
      <c r="O127" s="2"/>
      <c r="P127" s="2"/>
      <c r="Q127" s="2"/>
    </row>
    <row r="128" spans="1:20" x14ac:dyDescent="0.25">
      <c r="A128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25">
      <c r="A129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25">
      <c r="A130"/>
      <c r="K130" s="2"/>
    </row>
    <row r="131" spans="1:17" x14ac:dyDescent="0.25">
      <c r="A131"/>
    </row>
  </sheetData>
  <mergeCells count="17">
    <mergeCell ref="D12:E12"/>
    <mergeCell ref="D13:E13"/>
    <mergeCell ref="D14:E14"/>
    <mergeCell ref="B18:T18"/>
    <mergeCell ref="B75:T75"/>
    <mergeCell ref="B4:B14"/>
    <mergeCell ref="C4:C5"/>
    <mergeCell ref="D4:E4"/>
    <mergeCell ref="D5:E5"/>
    <mergeCell ref="C6:C11"/>
    <mergeCell ref="D6:E6"/>
    <mergeCell ref="D7:E7"/>
    <mergeCell ref="D8:E8"/>
    <mergeCell ref="D9:E9"/>
    <mergeCell ref="D10:E10"/>
    <mergeCell ref="D11:E11"/>
    <mergeCell ref="C12:C1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B914-A93F-46E1-A434-389DBB6E3852}">
  <sheetPr>
    <tabColor rgb="FF7BCFCB"/>
  </sheetPr>
  <dimension ref="A1:AO228"/>
  <sheetViews>
    <sheetView showGridLines="0" zoomScale="85" zoomScaleNormal="85" zoomScaleSheetLayoutView="70" workbookViewId="0">
      <selection activeCell="O1" activeCellId="3" sqref="E1:E1048576 H1:H1048576 J1:J1048576 O1:O1048576"/>
    </sheetView>
  </sheetViews>
  <sheetFormatPr baseColWidth="10" defaultRowHeight="14.25" outlineLevelCol="1" x14ac:dyDescent="0.2"/>
  <cols>
    <col min="1" max="1" width="6.140625" style="2" customWidth="1"/>
    <col min="2" max="2" width="26.140625" style="2" customWidth="1"/>
    <col min="3" max="3" width="20.140625" style="2" customWidth="1"/>
    <col min="4" max="4" width="12.140625" style="2" customWidth="1"/>
    <col min="5" max="5" width="12.140625" style="8" customWidth="1"/>
    <col min="6" max="7" width="12.140625" style="2" customWidth="1"/>
    <col min="8" max="8" width="12.140625" style="8" customWidth="1"/>
    <col min="9" max="9" width="12.140625" style="2" customWidth="1"/>
    <col min="10" max="10" width="12.140625" style="8" customWidth="1"/>
    <col min="11" max="14" width="12.140625" style="2" customWidth="1"/>
    <col min="15" max="15" width="12.140625" style="8" customWidth="1"/>
    <col min="16" max="16" width="11.42578125" style="2"/>
    <col min="17" max="17" width="26.28515625" style="2" customWidth="1"/>
    <col min="18" max="18" width="20.28515625" style="2" customWidth="1"/>
    <col min="19" max="30" width="12" style="27" customWidth="1"/>
    <col min="31" max="35" width="12" style="27" hidden="1" customWidth="1" outlineLevel="1"/>
    <col min="36" max="36" width="11.42578125" style="2" collapsed="1"/>
    <col min="37" max="16384" width="11.42578125" style="2"/>
  </cols>
  <sheetData>
    <row r="1" spans="1:35" x14ac:dyDescent="0.2">
      <c r="B1" s="3" t="s">
        <v>0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s="6" customFormat="1" ht="15" customHeight="1" thickBot="1" x14ac:dyDescent="0.3">
      <c r="A2" s="4"/>
      <c r="B2" s="5" t="s">
        <v>10</v>
      </c>
    </row>
    <row r="3" spans="1:35" ht="15" thickBot="1" x14ac:dyDescent="0.25">
      <c r="A3" s="7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">
      <c r="B4" s="119" t="s">
        <v>25</v>
      </c>
      <c r="C4" s="122" t="s">
        <v>1</v>
      </c>
      <c r="D4" s="124" t="s">
        <v>4</v>
      </c>
      <c r="E4" s="12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2">
      <c r="B5" s="120"/>
      <c r="C5" s="123"/>
      <c r="D5" s="114" t="s">
        <v>5</v>
      </c>
      <c r="E5" s="115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">
      <c r="B6" s="120"/>
      <c r="C6" s="123" t="s">
        <v>2</v>
      </c>
      <c r="D6" s="114" t="s">
        <v>19</v>
      </c>
      <c r="E6" s="115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">
      <c r="B7" s="120"/>
      <c r="C7" s="123"/>
      <c r="D7" s="114" t="s">
        <v>20</v>
      </c>
      <c r="E7" s="115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">
      <c r="B8" s="120"/>
      <c r="C8" s="123"/>
      <c r="D8" s="114" t="s">
        <v>6</v>
      </c>
      <c r="E8" s="115"/>
      <c r="G8" s="2" t="s">
        <v>59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">
      <c r="B9" s="120"/>
      <c r="C9" s="123"/>
      <c r="D9" s="114" t="s">
        <v>22</v>
      </c>
      <c r="E9" s="115"/>
      <c r="H9" s="8">
        <f>240*16</f>
        <v>3840</v>
      </c>
      <c r="I9" s="2" t="s">
        <v>26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">
      <c r="B10" s="120"/>
      <c r="C10" s="123"/>
      <c r="D10" s="114" t="s">
        <v>23</v>
      </c>
      <c r="E10" s="115"/>
      <c r="F10" s="40"/>
      <c r="G10" s="2" t="s">
        <v>60</v>
      </c>
      <c r="H10" s="8">
        <f>30*2*4</f>
        <v>240</v>
      </c>
      <c r="I10" s="2" t="s">
        <v>27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">
      <c r="B11" s="120"/>
      <c r="C11" s="123"/>
      <c r="D11" s="136" t="s">
        <v>21</v>
      </c>
      <c r="E11" s="137"/>
      <c r="G11" s="8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">
      <c r="B12" s="120"/>
      <c r="C12" s="128" t="s">
        <v>3</v>
      </c>
      <c r="D12" s="114" t="s">
        <v>7</v>
      </c>
      <c r="E12" s="115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">
      <c r="B13" s="120"/>
      <c r="C13" s="128"/>
      <c r="D13" s="114" t="s">
        <v>8</v>
      </c>
      <c r="E13" s="115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5" thickBot="1" x14ac:dyDescent="0.25">
      <c r="B14" s="121"/>
      <c r="C14" s="129"/>
      <c r="D14" s="116" t="s">
        <v>9</v>
      </c>
      <c r="E14" s="117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"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"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2:35" x14ac:dyDescent="0.2"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2:35" ht="15" x14ac:dyDescent="0.25">
      <c r="B18" s="118" t="s">
        <v>11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Q18" s="118" t="s">
        <v>24</v>
      </c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</row>
    <row r="19" spans="2:35" ht="15" x14ac:dyDescent="0.25">
      <c r="B19"/>
      <c r="C19"/>
      <c r="D19"/>
      <c r="E19" s="138"/>
      <c r="F19"/>
      <c r="G19"/>
      <c r="H19" s="138"/>
      <c r="I19"/>
      <c r="J19" s="138"/>
      <c r="K19"/>
      <c r="L19"/>
      <c r="M19"/>
      <c r="Q19"/>
      <c r="R19"/>
      <c r="S19"/>
      <c r="T19"/>
      <c r="U19"/>
      <c r="V19"/>
      <c r="W19"/>
      <c r="X19"/>
      <c r="Y19"/>
      <c r="Z19"/>
      <c r="AA19"/>
      <c r="AB19"/>
      <c r="AC19" s="2"/>
      <c r="AD19" s="2"/>
      <c r="AE19" s="2"/>
      <c r="AF19" s="2"/>
      <c r="AG19" s="2"/>
      <c r="AH19" s="2"/>
      <c r="AI19" s="2"/>
    </row>
    <row r="20" spans="2:35" ht="15" x14ac:dyDescent="0.25">
      <c r="B20"/>
      <c r="C20"/>
      <c r="D20"/>
      <c r="E20" s="138"/>
      <c r="F20"/>
      <c r="G20"/>
      <c r="H20" s="138"/>
      <c r="I20"/>
      <c r="J20" s="138"/>
      <c r="K20"/>
      <c r="L20"/>
      <c r="M20"/>
      <c r="Q20"/>
      <c r="R20"/>
      <c r="S20"/>
      <c r="T20"/>
      <c r="U20"/>
      <c r="V20"/>
      <c r="W20"/>
      <c r="X20"/>
      <c r="Y20"/>
      <c r="Z20"/>
      <c r="AA20"/>
      <c r="AB20"/>
      <c r="AC20" s="2"/>
      <c r="AD20" s="2"/>
      <c r="AE20" s="2"/>
      <c r="AF20" s="2"/>
      <c r="AG20" s="2"/>
      <c r="AH20" s="2"/>
      <c r="AI20" s="2"/>
    </row>
    <row r="21" spans="2:35" ht="15" x14ac:dyDescent="0.25">
      <c r="B21" s="20" t="s">
        <v>17</v>
      </c>
      <c r="C21" s="20"/>
      <c r="D21" s="20"/>
      <c r="E21" s="139"/>
      <c r="F21" s="20"/>
      <c r="G21" s="20"/>
      <c r="H21" s="139"/>
      <c r="I21" s="20"/>
      <c r="J21" s="139"/>
      <c r="K21" s="20"/>
      <c r="L21" s="20"/>
      <c r="M21" s="20"/>
      <c r="N21" s="20"/>
      <c r="O21" s="139"/>
      <c r="Q21" s="20" t="s">
        <v>17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2:35" ht="15" x14ac:dyDescent="0.25">
      <c r="B22" s="17"/>
      <c r="C22" s="7"/>
      <c r="D22" s="7"/>
      <c r="E22" s="4"/>
      <c r="F22" s="7"/>
      <c r="G22" s="7"/>
      <c r="H22" s="138"/>
      <c r="I22"/>
      <c r="J22" s="138"/>
      <c r="K22"/>
      <c r="L22"/>
      <c r="M22"/>
      <c r="Q22" s="17"/>
      <c r="R22" s="7"/>
      <c r="S22" s="7"/>
      <c r="T22" s="7"/>
      <c r="U22" s="7"/>
      <c r="V22" s="7"/>
      <c r="W22"/>
      <c r="X22"/>
      <c r="Y22"/>
      <c r="Z22"/>
      <c r="AA22"/>
      <c r="AB22"/>
      <c r="AC22" s="2"/>
      <c r="AD22" s="2"/>
      <c r="AE22" s="2"/>
      <c r="AF22" s="2"/>
      <c r="AG22" s="2"/>
      <c r="AH22" s="2"/>
      <c r="AI22" s="2"/>
    </row>
    <row r="23" spans="2:35" ht="15" thickBot="1" x14ac:dyDescent="0.25">
      <c r="B23" s="2" t="s">
        <v>70</v>
      </c>
      <c r="C23" s="19" t="s">
        <v>18</v>
      </c>
      <c r="D23" s="18">
        <v>4</v>
      </c>
      <c r="E23" s="140">
        <v>5</v>
      </c>
      <c r="F23" s="18">
        <v>6</v>
      </c>
      <c r="G23" s="18">
        <v>7</v>
      </c>
      <c r="H23" s="140">
        <v>8</v>
      </c>
      <c r="I23" s="18">
        <v>9</v>
      </c>
      <c r="J23" s="140">
        <v>10</v>
      </c>
      <c r="K23" s="18">
        <v>11</v>
      </c>
      <c r="L23" s="18">
        <v>12</v>
      </c>
      <c r="M23" s="18">
        <v>13</v>
      </c>
      <c r="N23" s="18">
        <v>14</v>
      </c>
      <c r="O23" s="140">
        <v>15</v>
      </c>
      <c r="Q23" s="2" t="s">
        <v>70</v>
      </c>
      <c r="R23" s="19" t="s">
        <v>18</v>
      </c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spans="2:35" x14ac:dyDescent="0.2">
      <c r="B24" s="130" t="s">
        <v>12</v>
      </c>
      <c r="C24" s="13" t="s">
        <v>15</v>
      </c>
      <c r="D24" s="15">
        <v>25.399999999999899</v>
      </c>
      <c r="E24" s="141">
        <v>2.2999999999999901</v>
      </c>
      <c r="F24" s="9">
        <v>0.29999999999999899</v>
      </c>
      <c r="G24" s="9">
        <v>0</v>
      </c>
      <c r="H24" s="141">
        <v>0.2</v>
      </c>
      <c r="I24" s="9">
        <v>0</v>
      </c>
      <c r="J24" s="141">
        <v>0</v>
      </c>
      <c r="K24" s="9">
        <v>0</v>
      </c>
      <c r="L24" s="9">
        <v>0</v>
      </c>
      <c r="M24" s="9">
        <v>0</v>
      </c>
      <c r="N24" s="9">
        <v>0</v>
      </c>
      <c r="O24" s="141">
        <v>0</v>
      </c>
      <c r="Q24" s="130" t="s">
        <v>12</v>
      </c>
      <c r="R24" s="13" t="s">
        <v>15</v>
      </c>
      <c r="S24" s="21">
        <v>22.1</v>
      </c>
      <c r="T24" s="22">
        <v>2.6</v>
      </c>
      <c r="U24" s="22">
        <v>0.4</v>
      </c>
      <c r="V24" s="22">
        <v>0.2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0.2</v>
      </c>
      <c r="AC24" s="22">
        <v>0</v>
      </c>
      <c r="AD24" s="22">
        <v>0</v>
      </c>
      <c r="AE24" s="22"/>
      <c r="AF24" s="22"/>
      <c r="AG24" s="22"/>
      <c r="AH24" s="22"/>
      <c r="AI24" s="23"/>
    </row>
    <row r="25" spans="2:35" ht="15" thickBot="1" x14ac:dyDescent="0.25">
      <c r="B25" s="131"/>
      <c r="C25" s="14" t="s">
        <v>16</v>
      </c>
      <c r="D25" s="16">
        <v>84.5</v>
      </c>
      <c r="E25" s="59">
        <v>65.299999999999898</v>
      </c>
      <c r="F25" s="11">
        <v>22.6999999999999</v>
      </c>
      <c r="G25" s="11">
        <v>2.2999999999999901</v>
      </c>
      <c r="H25" s="59">
        <v>0.9</v>
      </c>
      <c r="I25" s="11">
        <v>0.8</v>
      </c>
      <c r="J25" s="59">
        <v>0.2</v>
      </c>
      <c r="K25" s="11">
        <v>0</v>
      </c>
      <c r="L25" s="11">
        <v>0</v>
      </c>
      <c r="M25" s="11">
        <v>0</v>
      </c>
      <c r="N25" s="11">
        <v>0</v>
      </c>
      <c r="O25" s="59">
        <v>0</v>
      </c>
      <c r="Q25" s="131"/>
      <c r="R25" s="14" t="s">
        <v>16</v>
      </c>
      <c r="S25" s="24">
        <v>84.9</v>
      </c>
      <c r="T25" s="25">
        <v>64.599999999999895</v>
      </c>
      <c r="U25" s="25">
        <v>23.8</v>
      </c>
      <c r="V25" s="25">
        <v>2.1</v>
      </c>
      <c r="W25" s="25">
        <v>0.69999999999999896</v>
      </c>
      <c r="X25" s="25">
        <v>0.29999999999999899</v>
      </c>
      <c r="Y25" s="25">
        <v>0</v>
      </c>
      <c r="Z25" s="25">
        <v>0.1</v>
      </c>
      <c r="AA25" s="25">
        <v>0.2</v>
      </c>
      <c r="AB25" s="25">
        <v>0</v>
      </c>
      <c r="AC25" s="25">
        <v>0</v>
      </c>
      <c r="AD25" s="25">
        <v>0</v>
      </c>
      <c r="AE25" s="25"/>
      <c r="AF25" s="25"/>
      <c r="AG25" s="25"/>
      <c r="AH25" s="25"/>
      <c r="AI25" s="26"/>
    </row>
    <row r="26" spans="2:35" x14ac:dyDescent="0.2">
      <c r="B26" s="130" t="s">
        <v>13</v>
      </c>
      <c r="C26" s="13" t="s">
        <v>15</v>
      </c>
      <c r="D26" s="15">
        <v>92.599999999999895</v>
      </c>
      <c r="E26" s="141">
        <v>47.1</v>
      </c>
      <c r="F26" s="9">
        <v>20.399999999999899</v>
      </c>
      <c r="G26" s="9">
        <v>9.5999999999999908</v>
      </c>
      <c r="H26" s="141">
        <v>3.8999999999999901</v>
      </c>
      <c r="I26" s="9">
        <v>1.8</v>
      </c>
      <c r="J26" s="141">
        <v>0.59999999999999898</v>
      </c>
      <c r="K26" s="9">
        <v>0.29999999999999899</v>
      </c>
      <c r="L26" s="9">
        <v>0.4</v>
      </c>
      <c r="M26" s="9">
        <v>0</v>
      </c>
      <c r="N26" s="9">
        <v>0</v>
      </c>
      <c r="O26" s="141">
        <v>0</v>
      </c>
      <c r="Q26" s="130" t="s">
        <v>13</v>
      </c>
      <c r="R26" s="13" t="s">
        <v>15</v>
      </c>
      <c r="S26" s="21">
        <v>93.9</v>
      </c>
      <c r="T26" s="22">
        <v>46.5</v>
      </c>
      <c r="U26" s="22">
        <v>21.1</v>
      </c>
      <c r="V26" s="22">
        <v>9.6999999999999904</v>
      </c>
      <c r="W26" s="22">
        <v>4.5999999999999899</v>
      </c>
      <c r="X26" s="22">
        <v>2.6</v>
      </c>
      <c r="Y26" s="22">
        <v>0.2</v>
      </c>
      <c r="Z26" s="22">
        <v>0.2</v>
      </c>
      <c r="AA26" s="22">
        <v>0</v>
      </c>
      <c r="AB26" s="22">
        <v>0.1</v>
      </c>
      <c r="AC26" s="22">
        <v>0</v>
      </c>
      <c r="AD26" s="22">
        <v>0</v>
      </c>
      <c r="AE26" s="22"/>
      <c r="AF26" s="22"/>
      <c r="AG26" s="22"/>
      <c r="AH26" s="22"/>
      <c r="AI26" s="23"/>
    </row>
    <row r="27" spans="2:35" ht="15" thickBot="1" x14ac:dyDescent="0.25">
      <c r="B27" s="131"/>
      <c r="C27" s="14" t="s">
        <v>16</v>
      </c>
      <c r="D27" s="16">
        <v>100</v>
      </c>
      <c r="E27" s="59">
        <v>100</v>
      </c>
      <c r="F27" s="11">
        <v>98.2</v>
      </c>
      <c r="G27" s="11">
        <v>79.900000000000006</v>
      </c>
      <c r="H27" s="59">
        <v>57.399999999999899</v>
      </c>
      <c r="I27" s="11">
        <v>38.899999999999899</v>
      </c>
      <c r="J27" s="59">
        <v>25.3</v>
      </c>
      <c r="K27" s="11">
        <v>15.6999999999999</v>
      </c>
      <c r="L27" s="11">
        <v>9.4</v>
      </c>
      <c r="M27" s="11">
        <v>4.5</v>
      </c>
      <c r="N27" s="11">
        <v>2.7999999999999901</v>
      </c>
      <c r="O27" s="59">
        <v>1.3999999999999899</v>
      </c>
      <c r="Q27" s="131"/>
      <c r="R27" s="14" t="s">
        <v>16</v>
      </c>
      <c r="S27" s="24">
        <v>100</v>
      </c>
      <c r="T27" s="25">
        <v>100</v>
      </c>
      <c r="U27" s="25">
        <v>97.4</v>
      </c>
      <c r="V27" s="25">
        <v>80.5</v>
      </c>
      <c r="W27" s="25">
        <v>60.5</v>
      </c>
      <c r="X27" s="25">
        <v>37.6</v>
      </c>
      <c r="Y27" s="25">
        <v>27.6</v>
      </c>
      <c r="Z27" s="25">
        <v>15.5999999999999</v>
      </c>
      <c r="AA27" s="25">
        <v>8.8000000000000007</v>
      </c>
      <c r="AB27" s="25">
        <v>5.0999999999999899</v>
      </c>
      <c r="AC27" s="25">
        <v>1.6</v>
      </c>
      <c r="AD27" s="25">
        <v>1.69999999999999</v>
      </c>
      <c r="AE27" s="25"/>
      <c r="AF27" s="25"/>
      <c r="AG27" s="25"/>
      <c r="AH27" s="25"/>
      <c r="AI27" s="26"/>
    </row>
    <row r="28" spans="2:35" x14ac:dyDescent="0.2">
      <c r="B28" s="130" t="s">
        <v>14</v>
      </c>
      <c r="C28" s="13" t="s">
        <v>15</v>
      </c>
      <c r="D28" s="15">
        <v>16.5</v>
      </c>
      <c r="E28" s="141">
        <v>3.2</v>
      </c>
      <c r="F28" s="9">
        <v>1.1000000000000001</v>
      </c>
      <c r="G28" s="9">
        <v>0.8</v>
      </c>
      <c r="H28" s="141">
        <v>0.29999999999999899</v>
      </c>
      <c r="I28" s="9">
        <v>0</v>
      </c>
      <c r="J28" s="141">
        <v>0</v>
      </c>
      <c r="K28" s="9">
        <v>0</v>
      </c>
      <c r="L28" s="9">
        <v>0</v>
      </c>
      <c r="M28" s="9">
        <v>0</v>
      </c>
      <c r="N28" s="9">
        <v>0</v>
      </c>
      <c r="O28" s="141">
        <v>0</v>
      </c>
      <c r="Q28" s="130" t="s">
        <v>14</v>
      </c>
      <c r="R28" s="13" t="s">
        <v>15</v>
      </c>
      <c r="S28" s="21">
        <v>16.399999999999899</v>
      </c>
      <c r="T28" s="22">
        <v>2.7999999999999901</v>
      </c>
      <c r="U28" s="22">
        <v>0.8</v>
      </c>
      <c r="V28" s="22">
        <v>0.69999999999999896</v>
      </c>
      <c r="W28" s="22">
        <v>0.29999999999999899</v>
      </c>
      <c r="X28" s="22">
        <v>0.2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/>
      <c r="AF28" s="22"/>
      <c r="AG28" s="22"/>
      <c r="AH28" s="22"/>
      <c r="AI28" s="23"/>
    </row>
    <row r="29" spans="2:35" ht="15" thickBot="1" x14ac:dyDescent="0.25">
      <c r="B29" s="131"/>
      <c r="C29" s="14" t="s">
        <v>16</v>
      </c>
      <c r="D29" s="16">
        <v>97.9</v>
      </c>
      <c r="E29" s="59">
        <v>66.299999999999898</v>
      </c>
      <c r="F29" s="11">
        <v>20.100000000000001</v>
      </c>
      <c r="G29" s="11">
        <v>4.7</v>
      </c>
      <c r="H29" s="59">
        <v>2.5</v>
      </c>
      <c r="I29" s="11">
        <v>1.3</v>
      </c>
      <c r="J29" s="59">
        <v>1.1000000000000001</v>
      </c>
      <c r="K29" s="11">
        <v>0.59999999999999898</v>
      </c>
      <c r="L29" s="11">
        <v>0.8</v>
      </c>
      <c r="M29" s="11">
        <v>0.2</v>
      </c>
      <c r="N29" s="11">
        <v>0</v>
      </c>
      <c r="O29" s="59">
        <v>0</v>
      </c>
      <c r="Q29" s="131"/>
      <c r="R29" s="14" t="s">
        <v>16</v>
      </c>
      <c r="S29" s="24">
        <v>98.5</v>
      </c>
      <c r="T29" s="25">
        <v>64.900000000000006</v>
      </c>
      <c r="U29" s="25">
        <v>19.600000000000001</v>
      </c>
      <c r="V29" s="25">
        <v>5.5</v>
      </c>
      <c r="W29" s="25">
        <v>2.7999999999999901</v>
      </c>
      <c r="X29" s="25">
        <v>1.5</v>
      </c>
      <c r="Y29" s="25">
        <v>0.9</v>
      </c>
      <c r="Z29" s="25">
        <v>0.59999999999999898</v>
      </c>
      <c r="AA29" s="25">
        <v>0.5</v>
      </c>
      <c r="AB29" s="25">
        <v>0.1</v>
      </c>
      <c r="AC29" s="25">
        <v>0</v>
      </c>
      <c r="AD29" s="25">
        <v>0</v>
      </c>
      <c r="AE29" s="25"/>
      <c r="AF29" s="25"/>
      <c r="AG29" s="25"/>
      <c r="AH29" s="25"/>
      <c r="AI29" s="26"/>
    </row>
    <row r="31" spans="2:35" ht="15" thickBot="1" x14ac:dyDescent="0.25">
      <c r="B31" s="2" t="s">
        <v>71</v>
      </c>
      <c r="C31" s="19" t="s">
        <v>18</v>
      </c>
      <c r="D31" s="18"/>
      <c r="E31" s="140"/>
      <c r="F31" s="18"/>
      <c r="G31" s="18"/>
      <c r="H31" s="140"/>
      <c r="I31" s="18"/>
      <c r="J31" s="140"/>
      <c r="K31" s="18"/>
      <c r="L31" s="18"/>
      <c r="M31" s="18"/>
      <c r="N31" s="18"/>
      <c r="O31" s="140"/>
      <c r="Q31" s="2" t="s">
        <v>71</v>
      </c>
      <c r="R31" s="19" t="s">
        <v>18</v>
      </c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</row>
    <row r="32" spans="2:35" x14ac:dyDescent="0.2">
      <c r="B32" s="130" t="s">
        <v>12</v>
      </c>
      <c r="C32" s="13" t="s">
        <v>15</v>
      </c>
      <c r="D32" s="15">
        <v>9.8000000000000007</v>
      </c>
      <c r="E32" s="141">
        <v>0.9</v>
      </c>
      <c r="F32" s="9">
        <v>0.29999999999999899</v>
      </c>
      <c r="G32" s="9">
        <v>0.1</v>
      </c>
      <c r="H32" s="141">
        <v>0</v>
      </c>
      <c r="I32" s="9">
        <v>0</v>
      </c>
      <c r="J32" s="142">
        <v>0</v>
      </c>
      <c r="K32" s="9">
        <v>0</v>
      </c>
      <c r="L32" s="9">
        <v>0</v>
      </c>
      <c r="M32" s="9">
        <v>0</v>
      </c>
      <c r="N32" s="9">
        <v>0</v>
      </c>
      <c r="O32" s="141">
        <v>0</v>
      </c>
      <c r="Q32" s="130" t="s">
        <v>12</v>
      </c>
      <c r="R32" s="13" t="s">
        <v>15</v>
      </c>
      <c r="S32" s="21">
        <v>9.3000000000000007</v>
      </c>
      <c r="T32" s="22">
        <v>0.69999999999999896</v>
      </c>
      <c r="U32" s="22">
        <v>0.59999999999999898</v>
      </c>
      <c r="V32" s="22">
        <v>0.1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/>
      <c r="AF32" s="22"/>
      <c r="AG32" s="22"/>
      <c r="AH32" s="22"/>
      <c r="AI32" s="23"/>
    </row>
    <row r="33" spans="2:35" ht="15" thickBot="1" x14ac:dyDescent="0.25">
      <c r="B33" s="131"/>
      <c r="C33" s="14" t="s">
        <v>16</v>
      </c>
      <c r="D33" s="16">
        <v>45.899999999999899</v>
      </c>
      <c r="E33" s="59">
        <v>34.299999999999898</v>
      </c>
      <c r="F33" s="11">
        <v>16.399999999999899</v>
      </c>
      <c r="G33" s="11">
        <v>2.2000000000000002</v>
      </c>
      <c r="H33" s="59">
        <v>0.29999999999999899</v>
      </c>
      <c r="I33" s="11">
        <v>0.1</v>
      </c>
      <c r="J33" s="143">
        <v>0</v>
      </c>
      <c r="K33" s="11">
        <v>0</v>
      </c>
      <c r="L33" s="11">
        <v>0</v>
      </c>
      <c r="M33" s="11">
        <v>0</v>
      </c>
      <c r="N33" s="11">
        <v>0</v>
      </c>
      <c r="O33" s="59">
        <v>0</v>
      </c>
      <c r="Q33" s="131"/>
      <c r="R33" s="14" t="s">
        <v>16</v>
      </c>
      <c r="S33" s="24">
        <v>43.1</v>
      </c>
      <c r="T33" s="25">
        <v>39.6</v>
      </c>
      <c r="U33" s="25">
        <v>17.600000000000001</v>
      </c>
      <c r="V33" s="25">
        <v>2.5</v>
      </c>
      <c r="W33" s="25">
        <v>0.8</v>
      </c>
      <c r="X33" s="25">
        <v>0.1</v>
      </c>
      <c r="Y33" s="25">
        <v>0.2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/>
      <c r="AF33" s="25"/>
      <c r="AG33" s="25"/>
      <c r="AH33" s="25"/>
      <c r="AI33" s="26"/>
    </row>
    <row r="34" spans="2:35" x14ac:dyDescent="0.2">
      <c r="B34" s="130" t="s">
        <v>13</v>
      </c>
      <c r="C34" s="13" t="s">
        <v>15</v>
      </c>
      <c r="D34" s="15">
        <v>48.6</v>
      </c>
      <c r="E34" s="141">
        <v>4.4000000000000004</v>
      </c>
      <c r="F34" s="9">
        <v>1.3999999999999899</v>
      </c>
      <c r="G34" s="9">
        <v>0.5</v>
      </c>
      <c r="H34" s="141">
        <v>0.1</v>
      </c>
      <c r="I34" s="9">
        <v>0</v>
      </c>
      <c r="J34" s="142">
        <v>0</v>
      </c>
      <c r="K34" s="9">
        <v>0</v>
      </c>
      <c r="L34" s="9">
        <v>0</v>
      </c>
      <c r="M34" s="9">
        <v>0</v>
      </c>
      <c r="N34" s="9">
        <v>0</v>
      </c>
      <c r="O34" s="141">
        <v>0</v>
      </c>
      <c r="Q34" s="130" t="s">
        <v>13</v>
      </c>
      <c r="R34" s="13" t="s">
        <v>15</v>
      </c>
      <c r="S34" s="21">
        <v>44.899999999999899</v>
      </c>
      <c r="T34" s="22">
        <v>4.4000000000000004</v>
      </c>
      <c r="U34" s="22">
        <v>0.59999999999999898</v>
      </c>
      <c r="V34" s="22">
        <v>0.4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/>
      <c r="AF34" s="22"/>
      <c r="AG34" s="22"/>
      <c r="AH34" s="22"/>
      <c r="AI34" s="23"/>
    </row>
    <row r="35" spans="2:35" ht="15" thickBot="1" x14ac:dyDescent="0.25">
      <c r="B35" s="131"/>
      <c r="C35" s="14" t="s">
        <v>16</v>
      </c>
      <c r="D35" s="16">
        <v>96.299999999999898</v>
      </c>
      <c r="E35" s="59">
        <v>88.799999999999898</v>
      </c>
      <c r="F35" s="11">
        <v>34.1</v>
      </c>
      <c r="G35" s="11">
        <v>5.9</v>
      </c>
      <c r="H35" s="59">
        <v>2.6</v>
      </c>
      <c r="I35" s="11">
        <v>0.9</v>
      </c>
      <c r="J35" s="59">
        <v>0.69999999999999896</v>
      </c>
      <c r="K35" s="11">
        <v>0.2</v>
      </c>
      <c r="L35" s="11">
        <v>0</v>
      </c>
      <c r="M35" s="11">
        <v>0</v>
      </c>
      <c r="N35" s="11">
        <v>0</v>
      </c>
      <c r="O35" s="59">
        <v>0</v>
      </c>
      <c r="Q35" s="131"/>
      <c r="R35" s="14" t="s">
        <v>16</v>
      </c>
      <c r="S35" s="24">
        <v>94.5</v>
      </c>
      <c r="T35" s="25">
        <v>91.2</v>
      </c>
      <c r="U35" s="25">
        <v>33.200000000000003</v>
      </c>
      <c r="V35" s="25">
        <v>7.5</v>
      </c>
      <c r="W35" s="25">
        <v>2</v>
      </c>
      <c r="X35" s="25">
        <v>0.69999999999999896</v>
      </c>
      <c r="Y35" s="25">
        <v>0.4</v>
      </c>
      <c r="Z35" s="25">
        <v>0.2</v>
      </c>
      <c r="AA35" s="25">
        <v>0</v>
      </c>
      <c r="AB35" s="25">
        <v>0.1</v>
      </c>
      <c r="AC35" s="25">
        <v>0</v>
      </c>
      <c r="AD35" s="25">
        <v>0</v>
      </c>
      <c r="AE35" s="25"/>
      <c r="AF35" s="25"/>
      <c r="AG35" s="25"/>
      <c r="AH35" s="25"/>
      <c r="AI35" s="26"/>
    </row>
    <row r="36" spans="2:35" x14ac:dyDescent="0.2">
      <c r="B36" s="130" t="s">
        <v>14</v>
      </c>
      <c r="C36" s="13" t="s">
        <v>15</v>
      </c>
      <c r="D36" s="15">
        <v>3.6</v>
      </c>
      <c r="E36" s="141">
        <v>0.5</v>
      </c>
      <c r="F36" s="9">
        <v>0.5</v>
      </c>
      <c r="G36" s="9">
        <v>0.1</v>
      </c>
      <c r="H36" s="141">
        <v>0</v>
      </c>
      <c r="I36" s="9">
        <v>0</v>
      </c>
      <c r="J36" s="144">
        <v>0</v>
      </c>
      <c r="K36" s="9">
        <v>0</v>
      </c>
      <c r="L36" s="9">
        <v>0</v>
      </c>
      <c r="M36" s="9">
        <v>0</v>
      </c>
      <c r="N36" s="9">
        <v>0</v>
      </c>
      <c r="O36" s="141">
        <v>0</v>
      </c>
      <c r="Q36" s="130" t="s">
        <v>14</v>
      </c>
      <c r="R36" s="13" t="s">
        <v>15</v>
      </c>
      <c r="S36" s="21">
        <v>3.7999999999999901</v>
      </c>
      <c r="T36" s="22">
        <v>0.59999999999999898</v>
      </c>
      <c r="U36" s="22">
        <v>0.5</v>
      </c>
      <c r="V36" s="22">
        <v>0.4</v>
      </c>
      <c r="W36" s="22">
        <v>0.1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/>
      <c r="AF36" s="22"/>
      <c r="AG36" s="22"/>
      <c r="AH36" s="22"/>
      <c r="AI36" s="23"/>
    </row>
    <row r="37" spans="2:35" ht="15" thickBot="1" x14ac:dyDescent="0.25">
      <c r="B37" s="131"/>
      <c r="C37" s="14" t="s">
        <v>16</v>
      </c>
      <c r="D37" s="16">
        <v>54</v>
      </c>
      <c r="E37" s="59">
        <v>9.9</v>
      </c>
      <c r="F37" s="11">
        <v>2.3999999999999901</v>
      </c>
      <c r="G37" s="11">
        <v>0.69999999999999896</v>
      </c>
      <c r="H37" s="59">
        <v>0.29999999999999899</v>
      </c>
      <c r="I37" s="11">
        <v>0</v>
      </c>
      <c r="J37" s="59">
        <v>0</v>
      </c>
      <c r="K37" s="11">
        <v>0</v>
      </c>
      <c r="L37" s="11">
        <v>0</v>
      </c>
      <c r="M37" s="11">
        <v>0</v>
      </c>
      <c r="N37" s="11">
        <v>0</v>
      </c>
      <c r="O37" s="59">
        <v>0</v>
      </c>
      <c r="Q37" s="131"/>
      <c r="R37" s="14" t="s">
        <v>16</v>
      </c>
      <c r="S37" s="24">
        <v>50.7</v>
      </c>
      <c r="T37" s="25">
        <v>10.4</v>
      </c>
      <c r="U37" s="25">
        <v>3.5</v>
      </c>
      <c r="V37" s="25">
        <v>0.8</v>
      </c>
      <c r="W37" s="25">
        <v>0.4</v>
      </c>
      <c r="X37" s="25">
        <v>0.1</v>
      </c>
      <c r="Y37" s="25">
        <v>0.1</v>
      </c>
      <c r="Z37" s="25">
        <v>0</v>
      </c>
      <c r="AA37" s="25">
        <v>0</v>
      </c>
      <c r="AB37" s="25">
        <v>0</v>
      </c>
      <c r="AC37" s="25">
        <v>0</v>
      </c>
      <c r="AD37" s="25">
        <v>0.1</v>
      </c>
      <c r="AE37" s="25"/>
      <c r="AF37" s="25"/>
      <c r="AG37" s="25"/>
      <c r="AH37" s="25"/>
      <c r="AI37" s="26"/>
    </row>
    <row r="38" spans="2:35" ht="15" x14ac:dyDescent="0.25">
      <c r="B38"/>
      <c r="C38"/>
      <c r="D38"/>
      <c r="E38" s="138"/>
      <c r="F38"/>
      <c r="G38"/>
      <c r="Q38"/>
      <c r="R38"/>
      <c r="S38" s="1"/>
      <c r="T38" s="1"/>
      <c r="U38" s="1"/>
      <c r="V38" s="1"/>
    </row>
    <row r="39" spans="2:35" ht="15" thickBot="1" x14ac:dyDescent="0.25">
      <c r="B39" s="2" t="s">
        <v>72</v>
      </c>
      <c r="C39" s="19" t="s">
        <v>18</v>
      </c>
      <c r="D39" s="18"/>
      <c r="E39" s="140"/>
      <c r="F39" s="18"/>
      <c r="G39" s="18"/>
      <c r="H39" s="140"/>
      <c r="I39" s="18"/>
      <c r="J39" s="140"/>
      <c r="K39" s="18"/>
      <c r="L39" s="18"/>
      <c r="M39" s="18"/>
      <c r="N39" s="18"/>
      <c r="O39" s="140"/>
      <c r="Q39" s="2" t="s">
        <v>72</v>
      </c>
      <c r="R39" s="19" t="s">
        <v>18</v>
      </c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spans="2:35" x14ac:dyDescent="0.2">
      <c r="B40" s="130" t="s">
        <v>12</v>
      </c>
      <c r="C40" s="13" t="s">
        <v>15</v>
      </c>
      <c r="D40" s="15">
        <v>1.1000000000000001</v>
      </c>
      <c r="E40" s="141">
        <v>0.5</v>
      </c>
      <c r="F40" s="9">
        <v>0.1</v>
      </c>
      <c r="G40" s="9">
        <v>0</v>
      </c>
      <c r="H40" s="141">
        <v>0</v>
      </c>
      <c r="I40" s="9">
        <v>0</v>
      </c>
      <c r="J40" s="141">
        <v>0</v>
      </c>
      <c r="K40" s="9">
        <v>0</v>
      </c>
      <c r="L40" s="9">
        <v>0</v>
      </c>
      <c r="M40" s="9">
        <v>0</v>
      </c>
      <c r="N40" s="9">
        <v>0</v>
      </c>
      <c r="O40" s="141">
        <v>0</v>
      </c>
      <c r="Q40" s="130" t="s">
        <v>12</v>
      </c>
      <c r="R40" s="13" t="s">
        <v>15</v>
      </c>
      <c r="S40" s="21">
        <v>1.3</v>
      </c>
      <c r="T40" s="22">
        <v>0.4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/>
      <c r="AF40" s="22"/>
      <c r="AG40" s="22"/>
      <c r="AH40" s="22"/>
      <c r="AI40" s="23"/>
    </row>
    <row r="41" spans="2:35" ht="15" thickBot="1" x14ac:dyDescent="0.25">
      <c r="B41" s="131"/>
      <c r="C41" s="14" t="s">
        <v>16</v>
      </c>
      <c r="D41" s="16">
        <v>3.6</v>
      </c>
      <c r="E41" s="59">
        <v>3.7999999999999901</v>
      </c>
      <c r="F41" s="11">
        <v>1.8999999999999899</v>
      </c>
      <c r="G41" s="11">
        <v>1.19999999999999</v>
      </c>
      <c r="H41" s="59">
        <v>0</v>
      </c>
      <c r="I41" s="11">
        <v>0</v>
      </c>
      <c r="J41" s="59">
        <v>0</v>
      </c>
      <c r="K41" s="11">
        <v>0</v>
      </c>
      <c r="L41" s="11">
        <v>0</v>
      </c>
      <c r="M41" s="11">
        <v>0</v>
      </c>
      <c r="N41" s="11">
        <v>0</v>
      </c>
      <c r="O41" s="59">
        <v>0</v>
      </c>
      <c r="Q41" s="131"/>
      <c r="R41" s="14" t="s">
        <v>16</v>
      </c>
      <c r="S41" s="24">
        <v>3.7999999999999901</v>
      </c>
      <c r="T41" s="25">
        <v>3.6</v>
      </c>
      <c r="U41" s="25">
        <v>2.8999999999999901</v>
      </c>
      <c r="V41" s="25">
        <v>0.9</v>
      </c>
      <c r="W41" s="25">
        <v>0.1</v>
      </c>
      <c r="X41" s="25">
        <v>0.2</v>
      </c>
      <c r="Y41" s="25">
        <v>0</v>
      </c>
      <c r="Z41" s="25">
        <v>0</v>
      </c>
      <c r="AA41" s="25">
        <v>0.1</v>
      </c>
      <c r="AB41" s="25">
        <v>0</v>
      </c>
      <c r="AC41" s="25">
        <v>0</v>
      </c>
      <c r="AD41" s="25">
        <v>0</v>
      </c>
      <c r="AE41" s="25"/>
      <c r="AF41" s="25"/>
      <c r="AG41" s="25"/>
      <c r="AH41" s="25"/>
      <c r="AI41" s="26"/>
    </row>
    <row r="42" spans="2:35" x14ac:dyDescent="0.2">
      <c r="B42" s="130" t="s">
        <v>13</v>
      </c>
      <c r="C42" s="13" t="s">
        <v>15</v>
      </c>
      <c r="D42" s="15">
        <v>27.6</v>
      </c>
      <c r="E42" s="141">
        <v>1.8</v>
      </c>
      <c r="F42" s="9">
        <v>0.1</v>
      </c>
      <c r="G42" s="9">
        <v>0.1</v>
      </c>
      <c r="H42" s="141">
        <v>0</v>
      </c>
      <c r="I42" s="9">
        <v>0</v>
      </c>
      <c r="J42" s="141">
        <v>0</v>
      </c>
      <c r="K42" s="9">
        <v>0.1</v>
      </c>
      <c r="L42" s="9">
        <v>0.1</v>
      </c>
      <c r="M42" s="9">
        <v>0</v>
      </c>
      <c r="N42" s="9">
        <v>0</v>
      </c>
      <c r="O42" s="141">
        <v>0</v>
      </c>
      <c r="Q42" s="130" t="s">
        <v>13</v>
      </c>
      <c r="R42" s="13" t="s">
        <v>15</v>
      </c>
      <c r="S42" s="21">
        <v>27.899999999999899</v>
      </c>
      <c r="T42" s="22">
        <v>1.8999999999999899</v>
      </c>
      <c r="U42" s="22">
        <v>0.2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/>
      <c r="AF42" s="22"/>
      <c r="AG42" s="22"/>
      <c r="AH42" s="22"/>
      <c r="AI42" s="23"/>
    </row>
    <row r="43" spans="2:35" ht="15" thickBot="1" x14ac:dyDescent="0.25">
      <c r="B43" s="131"/>
      <c r="C43" s="14" t="s">
        <v>16</v>
      </c>
      <c r="D43" s="16">
        <v>92.2</v>
      </c>
      <c r="E43" s="59">
        <v>75.400000000000006</v>
      </c>
      <c r="F43" s="11">
        <v>16.3</v>
      </c>
      <c r="G43" s="11">
        <v>1.19999999999999</v>
      </c>
      <c r="H43" s="59">
        <v>0.59999999999999898</v>
      </c>
      <c r="I43" s="11">
        <v>0</v>
      </c>
      <c r="J43" s="59">
        <v>0.1</v>
      </c>
      <c r="K43" s="11">
        <v>0</v>
      </c>
      <c r="L43" s="11">
        <v>0</v>
      </c>
      <c r="M43" s="11">
        <v>0</v>
      </c>
      <c r="N43" s="11">
        <v>0</v>
      </c>
      <c r="O43" s="59">
        <v>0</v>
      </c>
      <c r="Q43" s="131"/>
      <c r="R43" s="14" t="s">
        <v>16</v>
      </c>
      <c r="S43" s="24">
        <v>91.099999999999895</v>
      </c>
      <c r="T43" s="25">
        <v>76.7</v>
      </c>
      <c r="U43" s="25">
        <v>16.3</v>
      </c>
      <c r="V43" s="25">
        <v>1.19999999999999</v>
      </c>
      <c r="W43" s="25">
        <v>0.2</v>
      </c>
      <c r="X43" s="25">
        <v>0.2</v>
      </c>
      <c r="Y43" s="25">
        <v>0.1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/>
      <c r="AF43" s="25"/>
      <c r="AG43" s="25"/>
      <c r="AH43" s="25"/>
      <c r="AI43" s="26"/>
    </row>
    <row r="44" spans="2:35" x14ac:dyDescent="0.2">
      <c r="B44" s="130" t="s">
        <v>14</v>
      </c>
      <c r="C44" s="13" t="s">
        <v>15</v>
      </c>
      <c r="D44" s="15">
        <v>0.59999999999999898</v>
      </c>
      <c r="E44" s="141">
        <v>0.1</v>
      </c>
      <c r="F44" s="9">
        <v>0</v>
      </c>
      <c r="G44" s="9">
        <v>0</v>
      </c>
      <c r="H44" s="141">
        <v>0</v>
      </c>
      <c r="I44" s="9">
        <v>0</v>
      </c>
      <c r="J44" s="141">
        <v>0</v>
      </c>
      <c r="K44" s="9">
        <v>0</v>
      </c>
      <c r="L44" s="9">
        <v>0</v>
      </c>
      <c r="M44" s="9">
        <v>0</v>
      </c>
      <c r="N44" s="9">
        <v>0</v>
      </c>
      <c r="O44" s="141">
        <v>0</v>
      </c>
      <c r="Q44" s="130" t="s">
        <v>14</v>
      </c>
      <c r="R44" s="13" t="s">
        <v>15</v>
      </c>
      <c r="S44" s="21">
        <v>0.69999999999999896</v>
      </c>
      <c r="T44" s="22">
        <v>0</v>
      </c>
      <c r="U44" s="22">
        <v>0.2</v>
      </c>
      <c r="V44" s="22">
        <v>0.1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0.1</v>
      </c>
      <c r="AC44" s="22">
        <v>0</v>
      </c>
      <c r="AD44" s="22">
        <v>0</v>
      </c>
      <c r="AE44" s="22"/>
      <c r="AF44" s="22"/>
      <c r="AG44" s="22"/>
      <c r="AH44" s="22"/>
      <c r="AI44" s="23"/>
    </row>
    <row r="45" spans="2:35" ht="15" thickBot="1" x14ac:dyDescent="0.25">
      <c r="B45" s="131"/>
      <c r="C45" s="14" t="s">
        <v>16</v>
      </c>
      <c r="D45" s="16">
        <v>12.1999999999999</v>
      </c>
      <c r="E45" s="59">
        <v>0.8</v>
      </c>
      <c r="F45" s="11">
        <v>0.59999999999999898</v>
      </c>
      <c r="G45" s="11">
        <v>0.1</v>
      </c>
      <c r="H45" s="59">
        <v>0.2</v>
      </c>
      <c r="I45" s="11">
        <v>0</v>
      </c>
      <c r="J45" s="59">
        <v>0</v>
      </c>
      <c r="K45" s="11">
        <v>0.1</v>
      </c>
      <c r="L45" s="11">
        <v>0.1</v>
      </c>
      <c r="M45" s="11">
        <v>0</v>
      </c>
      <c r="N45" s="11">
        <v>0</v>
      </c>
      <c r="O45" s="59">
        <v>0</v>
      </c>
      <c r="Q45" s="131"/>
      <c r="R45" s="14" t="s">
        <v>16</v>
      </c>
      <c r="S45" s="24">
        <v>14.8</v>
      </c>
      <c r="T45" s="25">
        <v>1</v>
      </c>
      <c r="U45" s="25">
        <v>1.19999999999999</v>
      </c>
      <c r="V45" s="25">
        <v>0.8</v>
      </c>
      <c r="W45" s="25">
        <v>0.2</v>
      </c>
      <c r="X45" s="25">
        <v>0</v>
      </c>
      <c r="Y45" s="25">
        <v>0</v>
      </c>
      <c r="Z45" s="25">
        <v>0</v>
      </c>
      <c r="AA45" s="25">
        <v>0</v>
      </c>
      <c r="AB45" s="25">
        <v>0.1</v>
      </c>
      <c r="AC45" s="25">
        <v>0</v>
      </c>
      <c r="AD45" s="25">
        <v>0</v>
      </c>
      <c r="AE45" s="25"/>
      <c r="AF45" s="25"/>
      <c r="AG45" s="25"/>
      <c r="AH45" s="25"/>
      <c r="AI45" s="26"/>
    </row>
    <row r="46" spans="2:35" ht="15" x14ac:dyDescent="0.25">
      <c r="B46"/>
      <c r="C46"/>
      <c r="D46"/>
      <c r="E46" s="138"/>
      <c r="F46"/>
      <c r="G46"/>
      <c r="Q46"/>
      <c r="R46"/>
      <c r="S46" s="1"/>
      <c r="T46" s="1"/>
      <c r="U46" s="1"/>
      <c r="V46" s="1"/>
    </row>
    <row r="47" spans="2:35" ht="15" thickBot="1" x14ac:dyDescent="0.25">
      <c r="B47" s="2" t="s">
        <v>73</v>
      </c>
      <c r="C47" s="19" t="s">
        <v>18</v>
      </c>
      <c r="D47" s="18"/>
      <c r="E47" s="140"/>
      <c r="F47" s="18"/>
      <c r="G47" s="18"/>
      <c r="H47" s="140"/>
      <c r="I47" s="18"/>
      <c r="J47" s="140"/>
      <c r="K47" s="18"/>
      <c r="L47" s="18"/>
      <c r="M47" s="18"/>
      <c r="N47" s="18"/>
      <c r="O47" s="140"/>
      <c r="Q47" s="2" t="s">
        <v>73</v>
      </c>
      <c r="R47" s="19" t="s">
        <v>18</v>
      </c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spans="2:35" x14ac:dyDescent="0.2">
      <c r="B48" s="130" t="s">
        <v>12</v>
      </c>
      <c r="C48" s="13" t="s">
        <v>15</v>
      </c>
      <c r="D48" s="28">
        <v>0.29999999999999899</v>
      </c>
      <c r="E48" s="141">
        <v>0.1</v>
      </c>
      <c r="F48" s="9">
        <v>0</v>
      </c>
      <c r="G48" s="9">
        <v>0</v>
      </c>
      <c r="H48" s="141">
        <v>0</v>
      </c>
      <c r="I48" s="9">
        <v>0</v>
      </c>
      <c r="J48" s="141">
        <v>0</v>
      </c>
      <c r="K48" s="9">
        <v>0</v>
      </c>
      <c r="L48" s="9">
        <v>0</v>
      </c>
      <c r="M48" s="9">
        <v>0</v>
      </c>
      <c r="N48" s="9">
        <v>0</v>
      </c>
      <c r="O48" s="141">
        <v>0</v>
      </c>
      <c r="Q48" s="130" t="s">
        <v>12</v>
      </c>
      <c r="R48" s="13" t="s">
        <v>15</v>
      </c>
      <c r="S48" s="21">
        <v>0.5</v>
      </c>
      <c r="T48" s="22">
        <v>0.5</v>
      </c>
      <c r="U48" s="22">
        <v>0.1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/>
      <c r="AF48" s="22"/>
      <c r="AG48" s="22"/>
      <c r="AH48" s="22"/>
      <c r="AI48" s="23"/>
    </row>
    <row r="49" spans="2:35" ht="15" thickBot="1" x14ac:dyDescent="0.25">
      <c r="B49" s="131"/>
      <c r="C49" s="14" t="s">
        <v>16</v>
      </c>
      <c r="D49" s="29">
        <v>0.69999999999999896</v>
      </c>
      <c r="E49" s="59">
        <v>0.59999999999999898</v>
      </c>
      <c r="F49" s="11">
        <v>0.4</v>
      </c>
      <c r="G49" s="11">
        <v>0</v>
      </c>
      <c r="H49" s="59">
        <v>0.2</v>
      </c>
      <c r="I49" s="11">
        <v>0</v>
      </c>
      <c r="J49" s="59">
        <v>0</v>
      </c>
      <c r="K49" s="11">
        <v>0</v>
      </c>
      <c r="L49" s="11">
        <v>0</v>
      </c>
      <c r="M49" s="11">
        <v>0</v>
      </c>
      <c r="N49" s="11">
        <v>0</v>
      </c>
      <c r="O49" s="59">
        <v>0</v>
      </c>
      <c r="Q49" s="131"/>
      <c r="R49" s="14" t="s">
        <v>16</v>
      </c>
      <c r="S49" s="24">
        <v>0.2</v>
      </c>
      <c r="T49" s="25">
        <v>0.2</v>
      </c>
      <c r="U49" s="25">
        <v>0.5</v>
      </c>
      <c r="V49" s="25">
        <v>0.29999999999999899</v>
      </c>
      <c r="W49" s="25">
        <v>0.1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/>
      <c r="AF49" s="25"/>
      <c r="AG49" s="25"/>
      <c r="AH49" s="25"/>
      <c r="AI49" s="26"/>
    </row>
    <row r="50" spans="2:35" x14ac:dyDescent="0.2">
      <c r="B50" s="130" t="s">
        <v>13</v>
      </c>
      <c r="C50" s="13" t="s">
        <v>15</v>
      </c>
      <c r="D50" s="28">
        <v>0.1</v>
      </c>
      <c r="E50" s="141">
        <v>0.1</v>
      </c>
      <c r="F50" s="9">
        <v>0</v>
      </c>
      <c r="G50" s="9">
        <v>0</v>
      </c>
      <c r="H50" s="141">
        <v>0</v>
      </c>
      <c r="I50" s="9">
        <v>0</v>
      </c>
      <c r="J50" s="141">
        <v>0</v>
      </c>
      <c r="K50" s="9">
        <v>0</v>
      </c>
      <c r="L50" s="9">
        <v>0</v>
      </c>
      <c r="M50" s="9">
        <v>0</v>
      </c>
      <c r="N50" s="9">
        <v>0</v>
      </c>
      <c r="O50" s="141">
        <v>0</v>
      </c>
      <c r="Q50" s="130" t="s">
        <v>13</v>
      </c>
      <c r="R50" s="13" t="s">
        <v>15</v>
      </c>
      <c r="S50" s="21">
        <v>0.4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/>
      <c r="AF50" s="22"/>
      <c r="AG50" s="22"/>
      <c r="AH50" s="22"/>
      <c r="AI50" s="23"/>
    </row>
    <row r="51" spans="2:35" ht="15" thickBot="1" x14ac:dyDescent="0.25">
      <c r="B51" s="131"/>
      <c r="C51" s="14" t="s">
        <v>16</v>
      </c>
      <c r="D51" s="16">
        <v>0.29999999999999899</v>
      </c>
      <c r="E51" s="59">
        <v>0.1</v>
      </c>
      <c r="F51" s="11">
        <v>0.2</v>
      </c>
      <c r="G51" s="11">
        <v>0.29999999999999899</v>
      </c>
      <c r="H51" s="59">
        <v>0.2</v>
      </c>
      <c r="I51" s="11">
        <v>0.1</v>
      </c>
      <c r="J51" s="59">
        <v>0</v>
      </c>
      <c r="K51" s="11">
        <v>0</v>
      </c>
      <c r="L51" s="11">
        <v>0</v>
      </c>
      <c r="M51" s="11">
        <v>0</v>
      </c>
      <c r="N51" s="11">
        <v>0</v>
      </c>
      <c r="O51" s="59">
        <v>0</v>
      </c>
      <c r="Q51" s="131"/>
      <c r="R51" s="14" t="s">
        <v>16</v>
      </c>
      <c r="S51" s="24">
        <v>0.5</v>
      </c>
      <c r="T51" s="25">
        <v>0.29999999999999899</v>
      </c>
      <c r="U51" s="25">
        <v>0.2</v>
      </c>
      <c r="V51" s="25">
        <v>0.1</v>
      </c>
      <c r="W51" s="25">
        <v>0.2</v>
      </c>
      <c r="X51" s="25">
        <v>0.1</v>
      </c>
      <c r="Y51" s="25">
        <v>0.1</v>
      </c>
      <c r="Z51" s="25">
        <v>0.1</v>
      </c>
      <c r="AA51" s="25">
        <v>0</v>
      </c>
      <c r="AB51" s="25">
        <v>0</v>
      </c>
      <c r="AC51" s="25">
        <v>0</v>
      </c>
      <c r="AD51" s="25">
        <v>0</v>
      </c>
      <c r="AE51" s="25"/>
      <c r="AF51" s="25"/>
      <c r="AG51" s="25"/>
      <c r="AH51" s="25"/>
      <c r="AI51" s="26"/>
    </row>
    <row r="52" spans="2:35" x14ac:dyDescent="0.2">
      <c r="B52" s="130" t="s">
        <v>14</v>
      </c>
      <c r="C52" s="13" t="s">
        <v>15</v>
      </c>
      <c r="D52" s="15">
        <v>0</v>
      </c>
      <c r="E52" s="141">
        <v>0</v>
      </c>
      <c r="F52" s="9">
        <v>0.1</v>
      </c>
      <c r="G52" s="9">
        <v>0</v>
      </c>
      <c r="H52" s="141">
        <v>0</v>
      </c>
      <c r="I52" s="9">
        <v>0</v>
      </c>
      <c r="J52" s="141">
        <v>0</v>
      </c>
      <c r="K52" s="9">
        <v>0</v>
      </c>
      <c r="L52" s="9">
        <v>0</v>
      </c>
      <c r="M52" s="9">
        <v>0</v>
      </c>
      <c r="N52" s="9">
        <v>0</v>
      </c>
      <c r="O52" s="141">
        <v>0</v>
      </c>
      <c r="Q52" s="130" t="s">
        <v>14</v>
      </c>
      <c r="R52" s="13" t="s">
        <v>15</v>
      </c>
      <c r="S52" s="21">
        <v>0</v>
      </c>
      <c r="T52" s="22">
        <v>0.1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/>
      <c r="AF52" s="22"/>
      <c r="AG52" s="22"/>
      <c r="AH52" s="22"/>
      <c r="AI52" s="23"/>
    </row>
    <row r="53" spans="2:35" ht="15" thickBot="1" x14ac:dyDescent="0.25">
      <c r="B53" s="131"/>
      <c r="C53" s="14" t="s">
        <v>16</v>
      </c>
      <c r="D53" s="16">
        <v>0.2</v>
      </c>
      <c r="E53" s="59">
        <v>0.1</v>
      </c>
      <c r="F53" s="11">
        <v>0.1</v>
      </c>
      <c r="G53" s="11">
        <v>0.2</v>
      </c>
      <c r="H53" s="59">
        <v>0.1</v>
      </c>
      <c r="I53" s="11">
        <v>0.2</v>
      </c>
      <c r="J53" s="59">
        <v>0</v>
      </c>
      <c r="K53" s="11">
        <v>0</v>
      </c>
      <c r="L53" s="11">
        <v>0</v>
      </c>
      <c r="M53" s="11">
        <v>0.1</v>
      </c>
      <c r="N53" s="11">
        <v>0</v>
      </c>
      <c r="O53" s="59">
        <v>0</v>
      </c>
      <c r="Q53" s="131"/>
      <c r="R53" s="14" t="s">
        <v>16</v>
      </c>
      <c r="S53" s="24">
        <v>0.4</v>
      </c>
      <c r="T53" s="25">
        <v>0.69999999999999896</v>
      </c>
      <c r="U53" s="25">
        <v>0.4</v>
      </c>
      <c r="V53" s="25">
        <v>0.1</v>
      </c>
      <c r="W53" s="25">
        <v>0</v>
      </c>
      <c r="X53" s="25">
        <v>0</v>
      </c>
      <c r="Y53" s="25">
        <v>0.1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/>
      <c r="AF53" s="25"/>
      <c r="AG53" s="25"/>
      <c r="AH53" s="25"/>
      <c r="AI53" s="26"/>
    </row>
    <row r="54" spans="2:35" ht="15" x14ac:dyDescent="0.25">
      <c r="B54"/>
      <c r="C54"/>
      <c r="D54"/>
      <c r="E54" s="138"/>
      <c r="F54"/>
      <c r="G54"/>
      <c r="Q54"/>
      <c r="R54"/>
      <c r="S54" s="1"/>
      <c r="T54" s="1"/>
      <c r="U54" s="1"/>
      <c r="V54" s="1"/>
    </row>
    <row r="55" spans="2:35" ht="15" x14ac:dyDescent="0.25">
      <c r="B55"/>
      <c r="C55"/>
      <c r="D55"/>
      <c r="E55" s="138"/>
      <c r="F55"/>
      <c r="G55"/>
      <c r="Q55"/>
      <c r="R55"/>
      <c r="S55" s="1"/>
      <c r="T55" s="1"/>
      <c r="U55" s="1"/>
      <c r="V55" s="1"/>
    </row>
    <row r="56" spans="2:35" ht="15" x14ac:dyDescent="0.25">
      <c r="B56" s="20" t="s">
        <v>20</v>
      </c>
      <c r="C56" s="20"/>
      <c r="D56" s="20"/>
      <c r="E56" s="139"/>
      <c r="F56" s="20"/>
      <c r="G56" s="20"/>
      <c r="H56" s="139"/>
      <c r="I56" s="20"/>
      <c r="J56" s="139"/>
      <c r="K56" s="20"/>
      <c r="L56" s="20"/>
      <c r="M56" s="20"/>
      <c r="N56" s="20"/>
      <c r="O56" s="139"/>
      <c r="Q56" s="20" t="s">
        <v>20</v>
      </c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2:35" ht="15" x14ac:dyDescent="0.25">
      <c r="B57" s="17"/>
      <c r="C57" s="7"/>
      <c r="D57" s="7"/>
      <c r="E57" s="4"/>
      <c r="F57" s="7"/>
      <c r="G57" s="7"/>
      <c r="H57" s="138"/>
      <c r="I57"/>
      <c r="J57" s="138"/>
      <c r="K57"/>
      <c r="L57"/>
      <c r="M57"/>
      <c r="Q57" s="17"/>
      <c r="R57" s="7"/>
      <c r="S57" s="17"/>
      <c r="T57" s="17"/>
      <c r="U57" s="17"/>
      <c r="V57" s="17"/>
      <c r="W57" s="1"/>
      <c r="X57" s="1"/>
      <c r="Y57" s="1"/>
      <c r="Z57" s="1"/>
      <c r="AA57" s="1"/>
      <c r="AB57" s="1"/>
    </row>
    <row r="58" spans="2:35" ht="15" thickBot="1" x14ac:dyDescent="0.25">
      <c r="B58" s="2" t="s">
        <v>70</v>
      </c>
      <c r="C58" s="19" t="s">
        <v>18</v>
      </c>
      <c r="D58" s="18"/>
      <c r="E58" s="140"/>
      <c r="F58" s="18"/>
      <c r="G58" s="18"/>
      <c r="H58" s="140"/>
      <c r="I58" s="18"/>
      <c r="J58" s="140"/>
      <c r="K58" s="18"/>
      <c r="L58" s="18"/>
      <c r="M58" s="18"/>
      <c r="N58" s="18"/>
      <c r="O58" s="140"/>
      <c r="Q58" s="2" t="s">
        <v>70</v>
      </c>
      <c r="R58" s="19" t="s">
        <v>18</v>
      </c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2:35" x14ac:dyDescent="0.2">
      <c r="B59" s="130" t="s">
        <v>12</v>
      </c>
      <c r="C59" s="13" t="s">
        <v>15</v>
      </c>
      <c r="D59" s="15">
        <v>8.5999999999999908</v>
      </c>
      <c r="E59" s="141">
        <v>1.1000000000000001</v>
      </c>
      <c r="F59" s="9">
        <v>0.59999999999999898</v>
      </c>
      <c r="G59" s="9">
        <v>0.2</v>
      </c>
      <c r="H59" s="141">
        <v>0</v>
      </c>
      <c r="I59" s="9">
        <v>0</v>
      </c>
      <c r="J59" s="141">
        <v>0</v>
      </c>
      <c r="K59" s="9">
        <v>0</v>
      </c>
      <c r="L59" s="9">
        <v>0.1</v>
      </c>
      <c r="M59" s="9">
        <v>0</v>
      </c>
      <c r="N59" s="9">
        <v>0</v>
      </c>
      <c r="O59" s="141">
        <v>0</v>
      </c>
      <c r="Q59" s="130" t="s">
        <v>12</v>
      </c>
      <c r="R59" s="13" t="s">
        <v>15</v>
      </c>
      <c r="S59" s="21">
        <v>8.5999999999999908</v>
      </c>
      <c r="T59" s="22">
        <v>1.1000000000000001</v>
      </c>
      <c r="U59" s="22">
        <v>0.29999999999999899</v>
      </c>
      <c r="V59" s="22">
        <v>0.1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/>
      <c r="AF59" s="22"/>
      <c r="AG59" s="22"/>
      <c r="AH59" s="22"/>
      <c r="AI59" s="23"/>
    </row>
    <row r="60" spans="2:35" ht="15" thickBot="1" x14ac:dyDescent="0.25">
      <c r="B60" s="131"/>
      <c r="C60" s="14" t="s">
        <v>16</v>
      </c>
      <c r="D60" s="16">
        <v>41.1</v>
      </c>
      <c r="E60" s="59">
        <v>22.899999999999899</v>
      </c>
      <c r="F60" s="11">
        <v>7.0999999999999899</v>
      </c>
      <c r="G60" s="11">
        <v>2.1</v>
      </c>
      <c r="H60" s="59">
        <v>0.29999999999999899</v>
      </c>
      <c r="I60" s="11">
        <v>0.5</v>
      </c>
      <c r="J60" s="59">
        <v>0.4</v>
      </c>
      <c r="K60" s="11">
        <v>0.1</v>
      </c>
      <c r="L60" s="11">
        <v>0.1</v>
      </c>
      <c r="M60" s="11">
        <v>0.1</v>
      </c>
      <c r="N60" s="11">
        <v>0.1</v>
      </c>
      <c r="O60" s="59">
        <v>0</v>
      </c>
      <c r="Q60" s="131"/>
      <c r="R60" s="14" t="s">
        <v>16</v>
      </c>
      <c r="S60" s="24">
        <v>39.700000000000003</v>
      </c>
      <c r="T60" s="25">
        <v>21.399999999999899</v>
      </c>
      <c r="U60" s="25">
        <v>8.3000000000000007</v>
      </c>
      <c r="V60" s="25">
        <v>2.2000000000000002</v>
      </c>
      <c r="W60" s="25">
        <v>1.19999999999999</v>
      </c>
      <c r="X60" s="25">
        <v>0.1</v>
      </c>
      <c r="Y60" s="25">
        <v>0.59999999999999898</v>
      </c>
      <c r="Z60" s="25">
        <v>0.1</v>
      </c>
      <c r="AA60" s="25">
        <v>0.1</v>
      </c>
      <c r="AB60" s="25">
        <v>0.2</v>
      </c>
      <c r="AC60" s="25">
        <v>0</v>
      </c>
      <c r="AD60" s="25">
        <v>0</v>
      </c>
      <c r="AE60" s="25"/>
      <c r="AF60" s="25"/>
      <c r="AG60" s="25"/>
      <c r="AH60" s="25"/>
      <c r="AI60" s="26"/>
    </row>
    <row r="61" spans="2:35" x14ac:dyDescent="0.2">
      <c r="B61" s="130" t="s">
        <v>13</v>
      </c>
      <c r="C61" s="13" t="s">
        <v>15</v>
      </c>
      <c r="D61" s="15">
        <v>97.099999999999895</v>
      </c>
      <c r="E61" s="141">
        <v>60</v>
      </c>
      <c r="F61" s="9">
        <v>32.200000000000003</v>
      </c>
      <c r="G61" s="9">
        <v>18.399999999999899</v>
      </c>
      <c r="H61" s="141">
        <v>9.3000000000000007</v>
      </c>
      <c r="I61" s="9">
        <v>3.7999999999999901</v>
      </c>
      <c r="J61" s="141">
        <v>1.69999999999999</v>
      </c>
      <c r="K61" s="9">
        <v>0.69999999999999896</v>
      </c>
      <c r="L61" s="9">
        <v>0.2</v>
      </c>
      <c r="M61" s="9">
        <v>0.1</v>
      </c>
      <c r="N61" s="9">
        <v>0</v>
      </c>
      <c r="O61" s="141">
        <v>0</v>
      </c>
      <c r="Q61" s="130" t="s">
        <v>13</v>
      </c>
      <c r="R61" s="13" t="s">
        <v>15</v>
      </c>
      <c r="S61" s="21">
        <v>97</v>
      </c>
      <c r="T61" s="22">
        <v>57.899999999999899</v>
      </c>
      <c r="U61" s="22">
        <v>27.399999999999899</v>
      </c>
      <c r="V61" s="22">
        <v>18.899999999999899</v>
      </c>
      <c r="W61" s="22">
        <v>7.7</v>
      </c>
      <c r="X61" s="22">
        <v>3.3999999999999901</v>
      </c>
      <c r="Y61" s="22">
        <v>1.1000000000000001</v>
      </c>
      <c r="Z61" s="22">
        <v>0.59999999999999898</v>
      </c>
      <c r="AA61" s="22">
        <v>0</v>
      </c>
      <c r="AB61" s="22">
        <v>0</v>
      </c>
      <c r="AC61" s="22">
        <v>0</v>
      </c>
      <c r="AD61" s="22">
        <v>0</v>
      </c>
      <c r="AE61" s="22"/>
      <c r="AF61" s="22"/>
      <c r="AG61" s="22"/>
      <c r="AH61" s="22"/>
      <c r="AI61" s="23"/>
    </row>
    <row r="62" spans="2:35" ht="15" thickBot="1" x14ac:dyDescent="0.25">
      <c r="B62" s="131"/>
      <c r="C62" s="14" t="s">
        <v>16</v>
      </c>
      <c r="D62" s="16">
        <v>100</v>
      </c>
      <c r="E62" s="59">
        <v>100</v>
      </c>
      <c r="F62" s="11">
        <v>99.7</v>
      </c>
      <c r="G62" s="11">
        <v>95.5</v>
      </c>
      <c r="H62" s="59">
        <v>80.799999999999898</v>
      </c>
      <c r="I62" s="11">
        <v>64.5</v>
      </c>
      <c r="J62" s="59">
        <v>46.799999999999898</v>
      </c>
      <c r="K62" s="11">
        <v>31.3</v>
      </c>
      <c r="L62" s="11">
        <v>20.3</v>
      </c>
      <c r="M62" s="11">
        <v>13.1999999999999</v>
      </c>
      <c r="N62" s="11">
        <v>8.8000000000000007</v>
      </c>
      <c r="O62" s="59">
        <v>4.5</v>
      </c>
      <c r="Q62" s="131"/>
      <c r="R62" s="14" t="s">
        <v>16</v>
      </c>
      <c r="S62" s="24">
        <v>100</v>
      </c>
      <c r="T62" s="25">
        <v>100</v>
      </c>
      <c r="U62" s="25">
        <v>100</v>
      </c>
      <c r="V62" s="25">
        <v>93.799999999999898</v>
      </c>
      <c r="W62" s="25">
        <v>81.2</v>
      </c>
      <c r="X62" s="25">
        <v>64.5</v>
      </c>
      <c r="Y62" s="25">
        <v>48.5</v>
      </c>
      <c r="Z62" s="25">
        <v>33.799999999999898</v>
      </c>
      <c r="AA62" s="25">
        <v>23.1</v>
      </c>
      <c r="AB62" s="25">
        <v>12.1999999999999</v>
      </c>
      <c r="AC62" s="25">
        <v>7.7999999999999901</v>
      </c>
      <c r="AD62" s="25">
        <v>3.8999999999999901</v>
      </c>
      <c r="AE62" s="25"/>
      <c r="AF62" s="25"/>
      <c r="AG62" s="25"/>
      <c r="AH62" s="25"/>
      <c r="AI62" s="26"/>
    </row>
    <row r="63" spans="2:35" x14ac:dyDescent="0.2">
      <c r="B63" s="130" t="s">
        <v>14</v>
      </c>
      <c r="C63" s="13" t="s">
        <v>15</v>
      </c>
      <c r="D63" s="15">
        <v>16.3</v>
      </c>
      <c r="E63" s="141">
        <v>5.5</v>
      </c>
      <c r="F63" s="9">
        <v>2.5</v>
      </c>
      <c r="G63" s="9">
        <v>1.1000000000000001</v>
      </c>
      <c r="H63" s="141">
        <v>0.5</v>
      </c>
      <c r="I63" s="9">
        <v>0.2</v>
      </c>
      <c r="J63" s="141">
        <v>0.1</v>
      </c>
      <c r="K63" s="9">
        <v>0</v>
      </c>
      <c r="L63" s="9">
        <v>0</v>
      </c>
      <c r="M63" s="9">
        <v>0</v>
      </c>
      <c r="N63" s="9">
        <v>0</v>
      </c>
      <c r="O63" s="141">
        <v>0</v>
      </c>
      <c r="Q63" s="130" t="s">
        <v>14</v>
      </c>
      <c r="R63" s="13" t="s">
        <v>15</v>
      </c>
      <c r="S63" s="21">
        <v>18.5</v>
      </c>
      <c r="T63" s="22">
        <v>5.7999999999999901</v>
      </c>
      <c r="U63" s="22">
        <v>2.5</v>
      </c>
      <c r="V63" s="22">
        <v>1.8999999999999899</v>
      </c>
      <c r="W63" s="22">
        <v>0.29999999999999899</v>
      </c>
      <c r="X63" s="22">
        <v>0.2</v>
      </c>
      <c r="Y63" s="22">
        <v>0.1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/>
      <c r="AF63" s="22"/>
      <c r="AG63" s="22"/>
      <c r="AH63" s="22"/>
      <c r="AI63" s="23"/>
    </row>
    <row r="64" spans="2:35" ht="15" thickBot="1" x14ac:dyDescent="0.25">
      <c r="B64" s="131"/>
      <c r="C64" s="14" t="s">
        <v>16</v>
      </c>
      <c r="D64" s="16">
        <v>97.799999999999898</v>
      </c>
      <c r="E64" s="59">
        <v>78.599999999999895</v>
      </c>
      <c r="F64" s="11">
        <v>39.399999999999899</v>
      </c>
      <c r="G64" s="11">
        <v>17.8</v>
      </c>
      <c r="H64" s="59">
        <v>8.5</v>
      </c>
      <c r="I64" s="11">
        <v>5.2</v>
      </c>
      <c r="J64" s="59">
        <v>4.4000000000000004</v>
      </c>
      <c r="K64" s="11">
        <v>2</v>
      </c>
      <c r="L64" s="11">
        <v>1.3999999999999899</v>
      </c>
      <c r="M64" s="11">
        <v>0.5</v>
      </c>
      <c r="N64" s="11">
        <v>0.5</v>
      </c>
      <c r="O64" s="59">
        <v>0.2</v>
      </c>
      <c r="Q64" s="131"/>
      <c r="R64" s="14" t="s">
        <v>16</v>
      </c>
      <c r="S64" s="24">
        <v>98.2</v>
      </c>
      <c r="T64" s="25">
        <v>77.900000000000006</v>
      </c>
      <c r="U64" s="25">
        <v>40.5</v>
      </c>
      <c r="V64" s="25">
        <v>16.5</v>
      </c>
      <c r="W64" s="25">
        <v>8.8000000000000007</v>
      </c>
      <c r="X64" s="25">
        <v>5.2999999999999901</v>
      </c>
      <c r="Y64" s="25">
        <v>3.3999999999999901</v>
      </c>
      <c r="Z64" s="25">
        <v>2.2000000000000002</v>
      </c>
      <c r="AA64" s="25">
        <v>0.4</v>
      </c>
      <c r="AB64" s="25">
        <v>0.69999999999999896</v>
      </c>
      <c r="AC64" s="25">
        <v>0.2</v>
      </c>
      <c r="AD64" s="25">
        <v>0.2</v>
      </c>
      <c r="AE64" s="25"/>
      <c r="AF64" s="25"/>
      <c r="AG64" s="25"/>
      <c r="AH64" s="25"/>
      <c r="AI64" s="26"/>
    </row>
    <row r="66" spans="2:35" ht="15" thickBot="1" x14ac:dyDescent="0.25">
      <c r="B66" s="2" t="s">
        <v>71</v>
      </c>
      <c r="C66" s="19" t="s">
        <v>18</v>
      </c>
      <c r="D66" s="18"/>
      <c r="E66" s="140"/>
      <c r="F66" s="18"/>
      <c r="G66" s="18"/>
      <c r="H66" s="140"/>
      <c r="I66" s="18"/>
      <c r="J66" s="140"/>
      <c r="K66" s="18"/>
      <c r="L66" s="18"/>
      <c r="M66" s="18"/>
      <c r="N66" s="18"/>
      <c r="O66" s="140"/>
      <c r="Q66" s="2" t="s">
        <v>71</v>
      </c>
      <c r="R66" s="19" t="s">
        <v>18</v>
      </c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spans="2:35" x14ac:dyDescent="0.2">
      <c r="B67" s="130" t="s">
        <v>12</v>
      </c>
      <c r="C67" s="13" t="s">
        <v>15</v>
      </c>
      <c r="D67" s="15">
        <v>2.7</v>
      </c>
      <c r="E67" s="141">
        <v>0.4</v>
      </c>
      <c r="F67" s="9">
        <v>0.29999999999999899</v>
      </c>
      <c r="G67" s="9">
        <v>0</v>
      </c>
      <c r="H67" s="141">
        <v>0</v>
      </c>
      <c r="I67" s="9">
        <v>0</v>
      </c>
      <c r="J67" s="141">
        <v>0</v>
      </c>
      <c r="K67" s="9">
        <v>0</v>
      </c>
      <c r="L67" s="9">
        <v>0</v>
      </c>
      <c r="M67" s="9">
        <v>0</v>
      </c>
      <c r="N67" s="9">
        <v>0</v>
      </c>
      <c r="O67" s="141">
        <v>0</v>
      </c>
      <c r="Q67" s="130" t="s">
        <v>12</v>
      </c>
      <c r="R67" s="13" t="s">
        <v>15</v>
      </c>
      <c r="S67" s="21">
        <v>3.2999999999999901</v>
      </c>
      <c r="T67" s="22">
        <v>0.59999999999999898</v>
      </c>
      <c r="U67" s="22">
        <v>0.2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/>
      <c r="AF67" s="22"/>
      <c r="AG67" s="22"/>
      <c r="AH67" s="22"/>
      <c r="AI67" s="23"/>
    </row>
    <row r="68" spans="2:35" ht="15" thickBot="1" x14ac:dyDescent="0.25">
      <c r="B68" s="131"/>
      <c r="C68" s="14" t="s">
        <v>16</v>
      </c>
      <c r="D68" s="16">
        <v>12.6999999999999</v>
      </c>
      <c r="E68" s="59">
        <v>7.7999999999999901</v>
      </c>
      <c r="F68" s="11">
        <v>3.8999999999999901</v>
      </c>
      <c r="G68" s="11">
        <v>0.8</v>
      </c>
      <c r="H68" s="59">
        <v>0.4</v>
      </c>
      <c r="I68" s="11">
        <v>0.1</v>
      </c>
      <c r="J68" s="59">
        <v>0.1</v>
      </c>
      <c r="K68" s="11">
        <v>0</v>
      </c>
      <c r="L68" s="11">
        <v>0</v>
      </c>
      <c r="M68" s="11">
        <v>0</v>
      </c>
      <c r="N68" s="11">
        <v>0</v>
      </c>
      <c r="O68" s="59">
        <v>0</v>
      </c>
      <c r="Q68" s="131"/>
      <c r="R68" s="14" t="s">
        <v>16</v>
      </c>
      <c r="S68" s="24">
        <v>10.4</v>
      </c>
      <c r="T68" s="25">
        <v>7.2999999999999901</v>
      </c>
      <c r="U68" s="25">
        <v>3.1</v>
      </c>
      <c r="V68" s="25">
        <v>0.29999999999999899</v>
      </c>
      <c r="W68" s="25">
        <v>0.5</v>
      </c>
      <c r="X68" s="25">
        <v>0</v>
      </c>
      <c r="Y68" s="25">
        <v>0.1</v>
      </c>
      <c r="Z68" s="25">
        <v>0</v>
      </c>
      <c r="AA68" s="25">
        <v>0</v>
      </c>
      <c r="AB68" s="25">
        <v>0.1</v>
      </c>
      <c r="AC68" s="25">
        <v>0</v>
      </c>
      <c r="AD68" s="25">
        <v>0</v>
      </c>
      <c r="AE68" s="25"/>
      <c r="AF68" s="25"/>
      <c r="AG68" s="25"/>
      <c r="AH68" s="25"/>
      <c r="AI68" s="26"/>
    </row>
    <row r="69" spans="2:35" x14ac:dyDescent="0.2">
      <c r="B69" s="130" t="s">
        <v>13</v>
      </c>
      <c r="C69" s="13" t="s">
        <v>15</v>
      </c>
      <c r="D69" s="15">
        <v>66.900000000000006</v>
      </c>
      <c r="E69" s="141">
        <v>6.4</v>
      </c>
      <c r="F69" s="9">
        <v>0.9</v>
      </c>
      <c r="G69" s="9">
        <v>0.29999999999999899</v>
      </c>
      <c r="H69" s="141">
        <v>0.2</v>
      </c>
      <c r="I69" s="9">
        <v>0</v>
      </c>
      <c r="J69" s="141">
        <v>0</v>
      </c>
      <c r="K69" s="9">
        <v>0</v>
      </c>
      <c r="L69" s="9">
        <v>0</v>
      </c>
      <c r="M69" s="9">
        <v>0</v>
      </c>
      <c r="N69" s="9">
        <v>0</v>
      </c>
      <c r="O69" s="141">
        <v>0</v>
      </c>
      <c r="Q69" s="130" t="s">
        <v>13</v>
      </c>
      <c r="R69" s="13" t="s">
        <v>15</v>
      </c>
      <c r="S69" s="21">
        <v>62.399999999999899</v>
      </c>
      <c r="T69" s="22">
        <v>5.2</v>
      </c>
      <c r="U69" s="22">
        <v>1.3999999999999899</v>
      </c>
      <c r="V69" s="22">
        <v>0.2</v>
      </c>
      <c r="W69" s="22">
        <v>0.1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/>
      <c r="AF69" s="22"/>
      <c r="AG69" s="22"/>
      <c r="AH69" s="22"/>
      <c r="AI69" s="23"/>
    </row>
    <row r="70" spans="2:35" ht="15" thickBot="1" x14ac:dyDescent="0.25">
      <c r="B70" s="131"/>
      <c r="C70" s="14" t="s">
        <v>16</v>
      </c>
      <c r="D70" s="16">
        <v>99.799999999999898</v>
      </c>
      <c r="E70" s="59">
        <v>96.299999999999898</v>
      </c>
      <c r="F70" s="11">
        <v>54.6</v>
      </c>
      <c r="G70" s="11">
        <v>11.8</v>
      </c>
      <c r="H70" s="59">
        <v>3.1</v>
      </c>
      <c r="I70" s="11">
        <v>1.6</v>
      </c>
      <c r="J70" s="59">
        <v>1.1000000000000001</v>
      </c>
      <c r="K70" s="11">
        <v>0</v>
      </c>
      <c r="L70" s="11">
        <v>0.1</v>
      </c>
      <c r="M70" s="11">
        <v>0</v>
      </c>
      <c r="N70" s="11">
        <v>0</v>
      </c>
      <c r="O70" s="59">
        <v>0</v>
      </c>
      <c r="Q70" s="131"/>
      <c r="R70" s="14" t="s">
        <v>16</v>
      </c>
      <c r="S70" s="24">
        <v>99.9</v>
      </c>
      <c r="T70" s="25">
        <v>97.7</v>
      </c>
      <c r="U70" s="25">
        <v>55.6</v>
      </c>
      <c r="V70" s="25">
        <v>9.0999999999999908</v>
      </c>
      <c r="W70" s="25">
        <v>3.7999999999999901</v>
      </c>
      <c r="X70" s="25">
        <v>2.7999999999999901</v>
      </c>
      <c r="Y70" s="25">
        <v>0.8</v>
      </c>
      <c r="Z70" s="25">
        <v>0.5</v>
      </c>
      <c r="AA70" s="25">
        <v>0</v>
      </c>
      <c r="AB70" s="25">
        <v>0.1</v>
      </c>
      <c r="AC70" s="25">
        <v>0.2</v>
      </c>
      <c r="AD70" s="25">
        <v>0</v>
      </c>
      <c r="AE70" s="25"/>
      <c r="AF70" s="25"/>
      <c r="AG70" s="25"/>
      <c r="AH70" s="25"/>
      <c r="AI70" s="26"/>
    </row>
    <row r="71" spans="2:35" x14ac:dyDescent="0.2">
      <c r="B71" s="130" t="s">
        <v>14</v>
      </c>
      <c r="C71" s="13" t="s">
        <v>15</v>
      </c>
      <c r="D71" s="15">
        <v>4.0999999999999899</v>
      </c>
      <c r="E71" s="141">
        <v>0.8</v>
      </c>
      <c r="F71" s="9">
        <v>0.4</v>
      </c>
      <c r="G71" s="9">
        <v>0.29999999999999899</v>
      </c>
      <c r="H71" s="141">
        <v>0.29999999999999899</v>
      </c>
      <c r="I71" s="9">
        <v>0</v>
      </c>
      <c r="J71" s="141">
        <v>0</v>
      </c>
      <c r="K71" s="9">
        <v>0</v>
      </c>
      <c r="L71" s="9">
        <v>0</v>
      </c>
      <c r="M71" s="9">
        <v>0</v>
      </c>
      <c r="N71" s="9">
        <v>0</v>
      </c>
      <c r="O71" s="141">
        <v>0</v>
      </c>
      <c r="Q71" s="130" t="s">
        <v>14</v>
      </c>
      <c r="R71" s="13" t="s">
        <v>15</v>
      </c>
      <c r="S71" s="21">
        <v>3.6</v>
      </c>
      <c r="T71" s="22">
        <v>0.9</v>
      </c>
      <c r="U71" s="22">
        <v>0.69999999999999896</v>
      </c>
      <c r="V71" s="22">
        <v>0.29999999999999899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/>
      <c r="AF71" s="22"/>
      <c r="AG71" s="22"/>
      <c r="AH71" s="22"/>
      <c r="AI71" s="23"/>
    </row>
    <row r="72" spans="2:35" ht="15" thickBot="1" x14ac:dyDescent="0.25">
      <c r="B72" s="131"/>
      <c r="C72" s="14" t="s">
        <v>16</v>
      </c>
      <c r="D72" s="16">
        <v>55</v>
      </c>
      <c r="E72" s="59">
        <v>15</v>
      </c>
      <c r="F72" s="11">
        <v>3.7999999999999901</v>
      </c>
      <c r="G72" s="11">
        <v>1.3</v>
      </c>
      <c r="H72" s="59">
        <v>1.1000000000000001</v>
      </c>
      <c r="I72" s="11">
        <v>0.4</v>
      </c>
      <c r="J72" s="59">
        <v>0.5</v>
      </c>
      <c r="K72" s="11">
        <v>0.1</v>
      </c>
      <c r="L72" s="11">
        <v>0.1</v>
      </c>
      <c r="M72" s="11">
        <v>0</v>
      </c>
      <c r="N72" s="11">
        <v>0</v>
      </c>
      <c r="O72" s="59">
        <v>0</v>
      </c>
      <c r="Q72" s="131"/>
      <c r="R72" s="14" t="s">
        <v>16</v>
      </c>
      <c r="S72" s="24">
        <v>54.5</v>
      </c>
      <c r="T72" s="25">
        <v>16</v>
      </c>
      <c r="U72" s="25">
        <v>5</v>
      </c>
      <c r="V72" s="25">
        <v>1.19999999999999</v>
      </c>
      <c r="W72" s="25">
        <v>0.59999999999999898</v>
      </c>
      <c r="X72" s="25">
        <v>0.5</v>
      </c>
      <c r="Y72" s="25">
        <v>0.9</v>
      </c>
      <c r="Z72" s="25">
        <v>0.5</v>
      </c>
      <c r="AA72" s="25">
        <v>0</v>
      </c>
      <c r="AB72" s="25">
        <v>0</v>
      </c>
      <c r="AC72" s="25">
        <v>0.1</v>
      </c>
      <c r="AD72" s="25">
        <v>0</v>
      </c>
      <c r="AE72" s="25"/>
      <c r="AF72" s="25"/>
      <c r="AG72" s="25"/>
      <c r="AH72" s="25"/>
      <c r="AI72" s="26"/>
    </row>
    <row r="73" spans="2:35" ht="15" x14ac:dyDescent="0.25">
      <c r="B73"/>
      <c r="C73"/>
      <c r="D73"/>
      <c r="E73" s="138"/>
      <c r="F73"/>
      <c r="G73"/>
      <c r="Q73"/>
      <c r="R73"/>
      <c r="S73" s="1"/>
      <c r="T73" s="1"/>
      <c r="U73" s="1"/>
      <c r="V73" s="1"/>
    </row>
    <row r="74" spans="2:35" ht="15" thickBot="1" x14ac:dyDescent="0.25">
      <c r="B74" s="2" t="s">
        <v>72</v>
      </c>
      <c r="C74" s="19" t="s">
        <v>18</v>
      </c>
      <c r="D74" s="18"/>
      <c r="E74" s="140"/>
      <c r="F74" s="18"/>
      <c r="G74" s="18"/>
      <c r="H74" s="140"/>
      <c r="I74" s="18"/>
      <c r="J74" s="140"/>
      <c r="K74" s="18"/>
      <c r="L74" s="18"/>
      <c r="M74" s="18"/>
      <c r="N74" s="18"/>
      <c r="O74" s="140"/>
      <c r="Q74" s="2" t="s">
        <v>72</v>
      </c>
      <c r="R74" s="19" t="s">
        <v>18</v>
      </c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spans="2:35" x14ac:dyDescent="0.2">
      <c r="B75" s="130" t="s">
        <v>12</v>
      </c>
      <c r="C75" s="13" t="s">
        <v>15</v>
      </c>
      <c r="D75" s="15">
        <v>0.59999999999999898</v>
      </c>
      <c r="E75" s="141">
        <v>0.1</v>
      </c>
      <c r="F75" s="9">
        <v>0.1</v>
      </c>
      <c r="G75" s="9">
        <v>0</v>
      </c>
      <c r="H75" s="141">
        <v>0</v>
      </c>
      <c r="I75" s="9">
        <v>0.1</v>
      </c>
      <c r="J75" s="141">
        <v>0</v>
      </c>
      <c r="K75" s="9">
        <v>0</v>
      </c>
      <c r="L75" s="9">
        <v>0</v>
      </c>
      <c r="M75" s="9">
        <v>0</v>
      </c>
      <c r="N75" s="9">
        <v>0</v>
      </c>
      <c r="O75" s="141">
        <v>0</v>
      </c>
      <c r="Q75" s="130" t="s">
        <v>12</v>
      </c>
      <c r="R75" s="13" t="s">
        <v>15</v>
      </c>
      <c r="S75" s="21">
        <v>0.5</v>
      </c>
      <c r="T75" s="22">
        <v>0.4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/>
      <c r="AF75" s="22"/>
      <c r="AG75" s="22"/>
      <c r="AH75" s="22"/>
      <c r="AI75" s="23"/>
    </row>
    <row r="76" spans="2:35" ht="15" thickBot="1" x14ac:dyDescent="0.25">
      <c r="B76" s="131"/>
      <c r="C76" s="14" t="s">
        <v>16</v>
      </c>
      <c r="D76" s="16">
        <v>2.7999999999999901</v>
      </c>
      <c r="E76" s="59">
        <v>1.69999999999999</v>
      </c>
      <c r="F76" s="11">
        <v>0.29999999999999899</v>
      </c>
      <c r="G76" s="11">
        <v>0.29999999999999899</v>
      </c>
      <c r="H76" s="59">
        <v>0.29999999999999899</v>
      </c>
      <c r="I76" s="11">
        <v>0</v>
      </c>
      <c r="J76" s="59">
        <v>0.2</v>
      </c>
      <c r="K76" s="11">
        <v>0.1</v>
      </c>
      <c r="L76" s="11">
        <v>0</v>
      </c>
      <c r="M76" s="11">
        <v>0</v>
      </c>
      <c r="N76" s="11">
        <v>0</v>
      </c>
      <c r="O76" s="59">
        <v>0</v>
      </c>
      <c r="Q76" s="131"/>
      <c r="R76" s="14" t="s">
        <v>16</v>
      </c>
      <c r="S76" s="24">
        <v>1.5</v>
      </c>
      <c r="T76" s="25">
        <v>1.3999999999999899</v>
      </c>
      <c r="U76" s="25">
        <v>0.9</v>
      </c>
      <c r="V76" s="25">
        <v>0.4</v>
      </c>
      <c r="W76" s="25">
        <v>0.2</v>
      </c>
      <c r="X76" s="25">
        <v>0.29999999999999899</v>
      </c>
      <c r="Y76" s="25">
        <v>0.2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/>
      <c r="AF76" s="25"/>
      <c r="AG76" s="25"/>
      <c r="AH76" s="25"/>
      <c r="AI76" s="26"/>
    </row>
    <row r="77" spans="2:35" x14ac:dyDescent="0.2">
      <c r="B77" s="130" t="s">
        <v>13</v>
      </c>
      <c r="C77" s="13" t="s">
        <v>15</v>
      </c>
      <c r="D77" s="15">
        <v>20.100000000000001</v>
      </c>
      <c r="E77" s="141">
        <v>1.3999999999999899</v>
      </c>
      <c r="F77" s="9">
        <v>0.1</v>
      </c>
      <c r="G77" s="9">
        <v>0</v>
      </c>
      <c r="H77" s="141">
        <v>0</v>
      </c>
      <c r="I77" s="9">
        <v>0</v>
      </c>
      <c r="J77" s="141">
        <v>0</v>
      </c>
      <c r="K77" s="9">
        <v>0</v>
      </c>
      <c r="L77" s="9">
        <v>0</v>
      </c>
      <c r="M77" s="9">
        <v>0</v>
      </c>
      <c r="N77" s="9">
        <v>0</v>
      </c>
      <c r="O77" s="141">
        <v>0</v>
      </c>
      <c r="Q77" s="130" t="s">
        <v>13</v>
      </c>
      <c r="R77" s="13" t="s">
        <v>15</v>
      </c>
      <c r="S77" s="21">
        <v>24.1</v>
      </c>
      <c r="T77" s="22">
        <v>2</v>
      </c>
      <c r="U77" s="22">
        <v>0.1</v>
      </c>
      <c r="V77" s="22">
        <v>0.1</v>
      </c>
      <c r="W77" s="22">
        <v>0.1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/>
      <c r="AF77" s="22"/>
      <c r="AG77" s="22"/>
      <c r="AH77" s="22"/>
      <c r="AI77" s="23"/>
    </row>
    <row r="78" spans="2:35" ht="15" thickBot="1" x14ac:dyDescent="0.25">
      <c r="B78" s="131"/>
      <c r="C78" s="14" t="s">
        <v>16</v>
      </c>
      <c r="D78" s="16">
        <v>78.900000000000006</v>
      </c>
      <c r="E78" s="59">
        <v>66.400000000000006</v>
      </c>
      <c r="F78" s="11">
        <v>21.6</v>
      </c>
      <c r="G78" s="11">
        <v>2.7999999999999901</v>
      </c>
      <c r="H78" s="59">
        <v>0.4</v>
      </c>
      <c r="I78" s="11">
        <v>0</v>
      </c>
      <c r="J78" s="59">
        <v>0.1</v>
      </c>
      <c r="K78" s="11">
        <v>0.1</v>
      </c>
      <c r="L78" s="11">
        <v>0</v>
      </c>
      <c r="M78" s="11">
        <v>0</v>
      </c>
      <c r="N78" s="11">
        <v>0</v>
      </c>
      <c r="O78" s="59">
        <v>0</v>
      </c>
      <c r="Q78" s="131"/>
      <c r="R78" s="14" t="s">
        <v>16</v>
      </c>
      <c r="S78" s="24">
        <v>81.099999999999895</v>
      </c>
      <c r="T78" s="25">
        <v>65.2</v>
      </c>
      <c r="U78" s="25">
        <v>22.6</v>
      </c>
      <c r="V78" s="25">
        <v>2.2999999999999901</v>
      </c>
      <c r="W78" s="25">
        <v>0.5</v>
      </c>
      <c r="X78" s="25">
        <v>0.4</v>
      </c>
      <c r="Y78" s="25">
        <v>0.1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/>
      <c r="AF78" s="25"/>
      <c r="AG78" s="25"/>
      <c r="AH78" s="25"/>
      <c r="AI78" s="26"/>
    </row>
    <row r="79" spans="2:35" x14ac:dyDescent="0.2">
      <c r="B79" s="130" t="s">
        <v>14</v>
      </c>
      <c r="C79" s="13" t="s">
        <v>15</v>
      </c>
      <c r="D79" s="15">
        <v>1.1000000000000001</v>
      </c>
      <c r="E79" s="141">
        <v>0.2</v>
      </c>
      <c r="F79" s="9">
        <v>0.29999999999999899</v>
      </c>
      <c r="G79" s="9">
        <v>0</v>
      </c>
      <c r="H79" s="141">
        <v>0</v>
      </c>
      <c r="I79" s="9">
        <v>0</v>
      </c>
      <c r="J79" s="141">
        <v>0</v>
      </c>
      <c r="K79" s="9">
        <v>0</v>
      </c>
      <c r="L79" s="9">
        <v>0</v>
      </c>
      <c r="M79" s="9">
        <v>0</v>
      </c>
      <c r="N79" s="9">
        <v>0</v>
      </c>
      <c r="O79" s="141">
        <v>0</v>
      </c>
      <c r="Q79" s="130" t="s">
        <v>14</v>
      </c>
      <c r="R79" s="13" t="s">
        <v>15</v>
      </c>
      <c r="S79" s="21">
        <v>0.9</v>
      </c>
      <c r="T79" s="22">
        <v>0.2</v>
      </c>
      <c r="U79" s="22">
        <v>0.1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/>
      <c r="AF79" s="22"/>
      <c r="AG79" s="22"/>
      <c r="AH79" s="22"/>
      <c r="AI79" s="23"/>
    </row>
    <row r="80" spans="2:35" ht="15" thickBot="1" x14ac:dyDescent="0.25">
      <c r="B80" s="131"/>
      <c r="C80" s="14" t="s">
        <v>16</v>
      </c>
      <c r="D80" s="16">
        <v>7.9</v>
      </c>
      <c r="E80" s="59">
        <v>1.5</v>
      </c>
      <c r="F80" s="11">
        <v>0.5</v>
      </c>
      <c r="G80" s="11">
        <v>0.29999999999999899</v>
      </c>
      <c r="H80" s="59">
        <v>0.1</v>
      </c>
      <c r="I80" s="11">
        <v>0.1</v>
      </c>
      <c r="J80" s="59">
        <v>0.2</v>
      </c>
      <c r="K80" s="11">
        <v>0</v>
      </c>
      <c r="L80" s="11">
        <v>0</v>
      </c>
      <c r="M80" s="11">
        <v>0</v>
      </c>
      <c r="N80" s="11">
        <v>0</v>
      </c>
      <c r="O80" s="59">
        <v>0</v>
      </c>
      <c r="Q80" s="131"/>
      <c r="R80" s="14" t="s">
        <v>16</v>
      </c>
      <c r="S80" s="24">
        <v>8.1999999999999904</v>
      </c>
      <c r="T80" s="25">
        <v>0.59999999999999898</v>
      </c>
      <c r="U80" s="25">
        <v>0.8</v>
      </c>
      <c r="V80" s="25">
        <v>0.29999999999999899</v>
      </c>
      <c r="W80" s="25">
        <v>0.1</v>
      </c>
      <c r="X80" s="25">
        <v>0.29999999999999899</v>
      </c>
      <c r="Y80" s="25">
        <v>0</v>
      </c>
      <c r="Z80" s="25">
        <v>0.1</v>
      </c>
      <c r="AA80" s="25">
        <v>0</v>
      </c>
      <c r="AB80" s="25">
        <v>0</v>
      </c>
      <c r="AC80" s="25">
        <v>0</v>
      </c>
      <c r="AD80" s="25">
        <v>0.1</v>
      </c>
      <c r="AE80" s="25"/>
      <c r="AF80" s="25"/>
      <c r="AG80" s="25"/>
      <c r="AH80" s="25"/>
      <c r="AI80" s="26"/>
    </row>
    <row r="81" spans="2:35" ht="15" x14ac:dyDescent="0.25">
      <c r="B81"/>
      <c r="C81"/>
      <c r="D81"/>
      <c r="E81" s="138"/>
      <c r="F81"/>
      <c r="G81"/>
      <c r="Q81"/>
      <c r="R81"/>
      <c r="S81" s="1"/>
      <c r="T81" s="1"/>
      <c r="U81" s="1"/>
      <c r="V81" s="1"/>
    </row>
    <row r="82" spans="2:35" ht="15" thickBot="1" x14ac:dyDescent="0.25">
      <c r="B82" s="2" t="s">
        <v>73</v>
      </c>
      <c r="C82" s="19" t="s">
        <v>18</v>
      </c>
      <c r="D82" s="18"/>
      <c r="E82" s="140"/>
      <c r="F82" s="18"/>
      <c r="G82" s="18"/>
      <c r="H82" s="140"/>
      <c r="I82" s="18"/>
      <c r="J82" s="140"/>
      <c r="K82" s="18"/>
      <c r="L82" s="18"/>
      <c r="M82" s="18"/>
      <c r="N82" s="18"/>
      <c r="O82" s="140"/>
      <c r="Q82" s="2" t="s">
        <v>73</v>
      </c>
      <c r="R82" s="19" t="s">
        <v>18</v>
      </c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2:35" x14ac:dyDescent="0.2">
      <c r="B83" s="130" t="s">
        <v>12</v>
      </c>
      <c r="C83" s="13" t="s">
        <v>15</v>
      </c>
      <c r="D83" s="15">
        <v>0.29999999999999899</v>
      </c>
      <c r="E83" s="141">
        <v>0</v>
      </c>
      <c r="F83" s="9">
        <v>0</v>
      </c>
      <c r="G83" s="9">
        <v>0.1</v>
      </c>
      <c r="H83" s="141">
        <v>0</v>
      </c>
      <c r="I83" s="9">
        <v>0</v>
      </c>
      <c r="J83" s="141">
        <v>0</v>
      </c>
      <c r="K83" s="9">
        <v>0</v>
      </c>
      <c r="L83" s="9">
        <v>0</v>
      </c>
      <c r="M83" s="9">
        <v>0</v>
      </c>
      <c r="N83" s="9">
        <v>0</v>
      </c>
      <c r="O83" s="141">
        <v>0</v>
      </c>
      <c r="Q83" s="130" t="s">
        <v>12</v>
      </c>
      <c r="R83" s="13" t="s">
        <v>15</v>
      </c>
      <c r="S83" s="21">
        <v>0.29999999999999899</v>
      </c>
      <c r="T83" s="22">
        <v>0</v>
      </c>
      <c r="U83" s="22">
        <v>0.1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/>
      <c r="AF83" s="22"/>
      <c r="AG83" s="22"/>
      <c r="AH83" s="22"/>
      <c r="AI83" s="23"/>
    </row>
    <row r="84" spans="2:35" ht="15" thickBot="1" x14ac:dyDescent="0.25">
      <c r="B84" s="131"/>
      <c r="C84" s="14" t="s">
        <v>16</v>
      </c>
      <c r="D84" s="16">
        <v>0.4</v>
      </c>
      <c r="E84" s="59">
        <v>0.5</v>
      </c>
      <c r="F84" s="11">
        <v>0.4</v>
      </c>
      <c r="G84" s="11">
        <v>0.2</v>
      </c>
      <c r="H84" s="59">
        <v>0</v>
      </c>
      <c r="I84" s="11">
        <v>0</v>
      </c>
      <c r="J84" s="59">
        <v>0</v>
      </c>
      <c r="K84" s="11">
        <v>0</v>
      </c>
      <c r="L84" s="11">
        <v>0</v>
      </c>
      <c r="M84" s="11">
        <v>0</v>
      </c>
      <c r="N84" s="11">
        <v>0</v>
      </c>
      <c r="O84" s="59">
        <v>0</v>
      </c>
      <c r="Q84" s="131"/>
      <c r="R84" s="14" t="s">
        <v>16</v>
      </c>
      <c r="S84" s="24">
        <v>0.1</v>
      </c>
      <c r="T84" s="25">
        <v>0.5</v>
      </c>
      <c r="U84" s="25">
        <v>0.1</v>
      </c>
      <c r="V84" s="25">
        <v>0.4</v>
      </c>
      <c r="W84" s="25">
        <v>0</v>
      </c>
      <c r="X84" s="25">
        <v>0.2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/>
      <c r="AF84" s="25"/>
      <c r="AG84" s="25"/>
      <c r="AH84" s="25"/>
      <c r="AI84" s="26"/>
    </row>
    <row r="85" spans="2:35" x14ac:dyDescent="0.2">
      <c r="B85" s="130" t="s">
        <v>13</v>
      </c>
      <c r="C85" s="13" t="s">
        <v>15</v>
      </c>
      <c r="D85" s="21">
        <v>0.1</v>
      </c>
      <c r="E85" s="141">
        <v>0.2</v>
      </c>
      <c r="F85" s="22">
        <v>0.29999999999999899</v>
      </c>
      <c r="G85" s="22">
        <v>0</v>
      </c>
      <c r="H85" s="141">
        <v>0</v>
      </c>
      <c r="I85" s="22">
        <v>0</v>
      </c>
      <c r="J85" s="141">
        <v>0</v>
      </c>
      <c r="K85" s="22">
        <v>0</v>
      </c>
      <c r="L85" s="22">
        <v>0</v>
      </c>
      <c r="M85" s="22">
        <v>0</v>
      </c>
      <c r="N85" s="22">
        <v>0</v>
      </c>
      <c r="O85" s="141">
        <v>0</v>
      </c>
      <c r="Q85" s="130" t="s">
        <v>13</v>
      </c>
      <c r="R85" s="13" t="s">
        <v>15</v>
      </c>
      <c r="S85" s="21">
        <v>0.1</v>
      </c>
      <c r="T85" s="22">
        <v>0.1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/>
      <c r="AF85" s="22"/>
      <c r="AG85" s="22"/>
      <c r="AH85" s="22"/>
      <c r="AI85" s="23"/>
    </row>
    <row r="86" spans="2:35" ht="15" thickBot="1" x14ac:dyDescent="0.25">
      <c r="B86" s="131"/>
      <c r="C86" s="14" t="s">
        <v>16</v>
      </c>
      <c r="D86" s="24">
        <v>0.29999999999999899</v>
      </c>
      <c r="E86" s="59">
        <v>0.5</v>
      </c>
      <c r="F86" s="25">
        <v>0.2</v>
      </c>
      <c r="G86" s="25">
        <v>0.1</v>
      </c>
      <c r="H86" s="59">
        <v>0</v>
      </c>
      <c r="I86" s="25">
        <v>0</v>
      </c>
      <c r="J86" s="59">
        <v>0</v>
      </c>
      <c r="K86" s="25">
        <v>0</v>
      </c>
      <c r="L86" s="25">
        <v>0</v>
      </c>
      <c r="M86" s="25">
        <v>0</v>
      </c>
      <c r="N86" s="25">
        <v>0</v>
      </c>
      <c r="O86" s="59">
        <v>0</v>
      </c>
      <c r="Q86" s="131"/>
      <c r="R86" s="14" t="s">
        <v>16</v>
      </c>
      <c r="S86" s="24">
        <v>0.59999999999999898</v>
      </c>
      <c r="T86" s="25">
        <v>0.29999999999999899</v>
      </c>
      <c r="U86" s="25">
        <v>0.4</v>
      </c>
      <c r="V86" s="25">
        <v>0.2</v>
      </c>
      <c r="W86" s="25">
        <v>0.1</v>
      </c>
      <c r="X86" s="25">
        <v>0.1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/>
      <c r="AF86" s="25"/>
      <c r="AG86" s="25"/>
      <c r="AH86" s="25"/>
      <c r="AI86" s="26"/>
    </row>
    <row r="87" spans="2:35" x14ac:dyDescent="0.2">
      <c r="B87" s="130" t="s">
        <v>14</v>
      </c>
      <c r="C87" s="13" t="s">
        <v>15</v>
      </c>
      <c r="D87" s="15">
        <v>0.29999999999999899</v>
      </c>
      <c r="E87" s="141">
        <v>0.2</v>
      </c>
      <c r="F87" s="9">
        <v>0.2</v>
      </c>
      <c r="G87" s="9">
        <v>0</v>
      </c>
      <c r="H87" s="141">
        <v>0</v>
      </c>
      <c r="I87" s="9">
        <v>0</v>
      </c>
      <c r="J87" s="141">
        <v>0</v>
      </c>
      <c r="K87" s="9">
        <v>0</v>
      </c>
      <c r="L87" s="9">
        <v>0</v>
      </c>
      <c r="M87" s="9">
        <v>0</v>
      </c>
      <c r="N87" s="9">
        <v>0</v>
      </c>
      <c r="O87" s="141">
        <v>0</v>
      </c>
      <c r="Q87" s="130" t="s">
        <v>14</v>
      </c>
      <c r="R87" s="13" t="s">
        <v>15</v>
      </c>
      <c r="S87" s="21">
        <v>0.29999999999999899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/>
      <c r="AF87" s="22"/>
      <c r="AG87" s="22"/>
      <c r="AH87" s="22"/>
      <c r="AI87" s="23"/>
    </row>
    <row r="88" spans="2:35" ht="15" thickBot="1" x14ac:dyDescent="0.25">
      <c r="B88" s="131"/>
      <c r="C88" s="14" t="s">
        <v>16</v>
      </c>
      <c r="D88" s="16">
        <v>0.29999999999999899</v>
      </c>
      <c r="E88" s="59">
        <v>0.2</v>
      </c>
      <c r="F88" s="11">
        <v>0</v>
      </c>
      <c r="G88" s="11">
        <v>0.1</v>
      </c>
      <c r="H88" s="59">
        <v>0.1</v>
      </c>
      <c r="I88" s="11">
        <v>0.1</v>
      </c>
      <c r="J88" s="59">
        <v>0</v>
      </c>
      <c r="K88" s="11">
        <v>0</v>
      </c>
      <c r="L88" s="11">
        <v>0</v>
      </c>
      <c r="M88" s="11">
        <v>0</v>
      </c>
      <c r="N88" s="11">
        <v>0</v>
      </c>
      <c r="O88" s="59">
        <v>0</v>
      </c>
      <c r="Q88" s="131"/>
      <c r="R88" s="14" t="s">
        <v>16</v>
      </c>
      <c r="S88" s="24">
        <v>0.4</v>
      </c>
      <c r="T88" s="25">
        <v>0.29999999999999899</v>
      </c>
      <c r="U88" s="25">
        <v>0.29999999999999899</v>
      </c>
      <c r="V88" s="25">
        <v>0.1</v>
      </c>
      <c r="W88" s="25">
        <v>0.1</v>
      </c>
      <c r="X88" s="25">
        <v>0.1</v>
      </c>
      <c r="Y88" s="25">
        <v>0.1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/>
      <c r="AF88" s="25"/>
      <c r="AG88" s="25"/>
      <c r="AH88" s="25"/>
      <c r="AI88" s="26"/>
    </row>
    <row r="89" spans="2:35" ht="15" x14ac:dyDescent="0.25">
      <c r="B89"/>
      <c r="C89"/>
      <c r="D89"/>
      <c r="E89" s="138"/>
      <c r="F89"/>
      <c r="G89"/>
      <c r="Q89"/>
      <c r="R89"/>
      <c r="S89" s="1"/>
      <c r="T89" s="1"/>
      <c r="U89" s="1"/>
      <c r="V89" s="1"/>
    </row>
    <row r="90" spans="2:35" ht="15" x14ac:dyDescent="0.25">
      <c r="B90"/>
      <c r="C90"/>
      <c r="D90"/>
      <c r="E90" s="138"/>
      <c r="F90"/>
      <c r="G90"/>
      <c r="Q90"/>
      <c r="R90"/>
      <c r="S90" s="1"/>
      <c r="T90" s="1"/>
      <c r="U90" s="1"/>
      <c r="V90" s="1"/>
    </row>
    <row r="91" spans="2:35" ht="15" x14ac:dyDescent="0.25">
      <c r="B91" s="20" t="s">
        <v>6</v>
      </c>
      <c r="C91" s="20"/>
      <c r="D91" s="20"/>
      <c r="E91" s="139"/>
      <c r="F91" s="20"/>
      <c r="G91" s="20"/>
      <c r="H91" s="139"/>
      <c r="I91" s="20"/>
      <c r="J91" s="139"/>
      <c r="K91" s="20"/>
      <c r="L91" s="20"/>
      <c r="M91" s="20"/>
      <c r="N91" s="20"/>
      <c r="O91" s="139"/>
      <c r="Q91" s="20" t="s">
        <v>6</v>
      </c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</row>
    <row r="92" spans="2:35" ht="15" x14ac:dyDescent="0.25">
      <c r="B92" s="17"/>
      <c r="C92" s="7"/>
      <c r="D92" s="7"/>
      <c r="E92" s="4"/>
      <c r="F92" s="7"/>
      <c r="G92" s="7"/>
      <c r="H92" s="138"/>
      <c r="I92"/>
      <c r="J92" s="138"/>
      <c r="K92"/>
      <c r="L92"/>
      <c r="M92"/>
      <c r="Q92" s="17"/>
      <c r="R92" s="7"/>
      <c r="S92" s="17"/>
      <c r="T92" s="17"/>
      <c r="U92" s="17"/>
      <c r="V92" s="17"/>
      <c r="W92" s="1"/>
      <c r="X92" s="1"/>
      <c r="Y92" s="1"/>
      <c r="Z92" s="1"/>
      <c r="AA92" s="1"/>
      <c r="AB92" s="1"/>
    </row>
    <row r="93" spans="2:35" ht="15" thickBot="1" x14ac:dyDescent="0.25">
      <c r="B93" s="2" t="s">
        <v>70</v>
      </c>
      <c r="C93" s="19" t="s">
        <v>18</v>
      </c>
      <c r="D93" s="18"/>
      <c r="E93" s="140"/>
      <c r="F93" s="18"/>
      <c r="G93" s="18"/>
      <c r="H93" s="140"/>
      <c r="I93" s="18"/>
      <c r="J93" s="140"/>
      <c r="K93" s="18"/>
      <c r="L93" s="18"/>
      <c r="M93" s="18"/>
      <c r="N93" s="18"/>
      <c r="O93" s="140"/>
      <c r="Q93" s="2" t="s">
        <v>70</v>
      </c>
      <c r="R93" s="19" t="s">
        <v>18</v>
      </c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</row>
    <row r="94" spans="2:35" x14ac:dyDescent="0.2">
      <c r="B94" s="130" t="s">
        <v>12</v>
      </c>
      <c r="C94" s="13" t="s">
        <v>15</v>
      </c>
      <c r="D94" s="15">
        <v>8.9</v>
      </c>
      <c r="E94" s="141">
        <v>1.6</v>
      </c>
      <c r="F94" s="9">
        <v>1</v>
      </c>
      <c r="G94" s="9">
        <v>0.2</v>
      </c>
      <c r="H94" s="141">
        <v>0</v>
      </c>
      <c r="I94" s="9">
        <v>0</v>
      </c>
      <c r="J94" s="141">
        <v>0</v>
      </c>
      <c r="K94" s="9">
        <v>0</v>
      </c>
      <c r="L94" s="9">
        <v>0</v>
      </c>
      <c r="M94" s="9">
        <v>0</v>
      </c>
      <c r="N94" s="9">
        <v>0</v>
      </c>
      <c r="O94" s="141">
        <v>0</v>
      </c>
      <c r="Q94" s="130" t="s">
        <v>12</v>
      </c>
      <c r="R94" s="13" t="s">
        <v>15</v>
      </c>
      <c r="S94" s="21">
        <v>8.4</v>
      </c>
      <c r="T94" s="22">
        <v>2</v>
      </c>
      <c r="U94" s="22">
        <v>0.8</v>
      </c>
      <c r="V94" s="22">
        <v>0.5</v>
      </c>
      <c r="W94" s="22">
        <v>0.29999999999999899</v>
      </c>
      <c r="X94" s="22">
        <v>0</v>
      </c>
      <c r="Y94" s="22">
        <v>0.2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/>
      <c r="AF94" s="22"/>
      <c r="AG94" s="22"/>
      <c r="AH94" s="22"/>
      <c r="AI94" s="23"/>
    </row>
    <row r="95" spans="2:35" ht="15" thickBot="1" x14ac:dyDescent="0.25">
      <c r="B95" s="131"/>
      <c r="C95" s="14" t="s">
        <v>16</v>
      </c>
      <c r="D95" s="16">
        <v>62.6</v>
      </c>
      <c r="E95" s="59">
        <v>28.899999999999899</v>
      </c>
      <c r="F95" s="11">
        <v>10.4</v>
      </c>
      <c r="G95" s="11">
        <v>3.2</v>
      </c>
      <c r="H95" s="59">
        <v>1.3999999999999899</v>
      </c>
      <c r="I95" s="11">
        <v>1.3</v>
      </c>
      <c r="J95" s="59">
        <v>1</v>
      </c>
      <c r="K95" s="11">
        <v>0.2</v>
      </c>
      <c r="L95" s="11">
        <v>0.2</v>
      </c>
      <c r="M95" s="11">
        <v>0.4</v>
      </c>
      <c r="N95" s="11">
        <v>0.2</v>
      </c>
      <c r="O95" s="59">
        <v>0.1</v>
      </c>
      <c r="Q95" s="131"/>
      <c r="R95" s="14" t="s">
        <v>16</v>
      </c>
      <c r="S95" s="24">
        <v>59.899999999999899</v>
      </c>
      <c r="T95" s="25">
        <v>26.5</v>
      </c>
      <c r="U95" s="25">
        <v>10.0999999999999</v>
      </c>
      <c r="V95" s="25">
        <v>4.5999999999999899</v>
      </c>
      <c r="W95" s="25">
        <v>1.69999999999999</v>
      </c>
      <c r="X95" s="25">
        <v>1.3</v>
      </c>
      <c r="Y95" s="25">
        <v>0.5</v>
      </c>
      <c r="Z95" s="25">
        <v>0.5</v>
      </c>
      <c r="AA95" s="25">
        <v>0.1</v>
      </c>
      <c r="AB95" s="25">
        <v>0.1</v>
      </c>
      <c r="AC95" s="25">
        <v>0.1</v>
      </c>
      <c r="AD95" s="25">
        <v>0</v>
      </c>
      <c r="AE95" s="25"/>
      <c r="AF95" s="25"/>
      <c r="AG95" s="25"/>
      <c r="AH95" s="25"/>
      <c r="AI95" s="26"/>
    </row>
    <row r="96" spans="2:35" x14ac:dyDescent="0.2">
      <c r="B96" s="130" t="s">
        <v>13</v>
      </c>
      <c r="C96" s="13" t="s">
        <v>15</v>
      </c>
      <c r="D96" s="15">
        <v>99.2</v>
      </c>
      <c r="E96" s="141">
        <v>80</v>
      </c>
      <c r="F96" s="9">
        <v>48.299999999999898</v>
      </c>
      <c r="G96" s="9">
        <v>32</v>
      </c>
      <c r="H96" s="141">
        <v>20</v>
      </c>
      <c r="I96" s="9">
        <v>11.4</v>
      </c>
      <c r="J96" s="141">
        <v>5.7999999999999901</v>
      </c>
      <c r="K96" s="9">
        <v>3</v>
      </c>
      <c r="L96" s="9">
        <v>0.59999999999999898</v>
      </c>
      <c r="M96" s="9">
        <v>0.29999999999999899</v>
      </c>
      <c r="N96" s="9">
        <v>0.1</v>
      </c>
      <c r="O96" s="141">
        <v>0</v>
      </c>
      <c r="Q96" s="130" t="s">
        <v>13</v>
      </c>
      <c r="R96" s="13" t="s">
        <v>15</v>
      </c>
      <c r="S96" s="21">
        <v>98.599999999999895</v>
      </c>
      <c r="T96" s="22">
        <v>78.599999999999895</v>
      </c>
      <c r="U96" s="22">
        <v>50.899999999999899</v>
      </c>
      <c r="V96" s="22">
        <v>32.1</v>
      </c>
      <c r="W96" s="22">
        <v>19.8</v>
      </c>
      <c r="X96" s="22">
        <v>13.0999999999999</v>
      </c>
      <c r="Y96" s="22">
        <v>6.0999999999999899</v>
      </c>
      <c r="Z96" s="22">
        <v>2</v>
      </c>
      <c r="AA96" s="22">
        <v>0.9</v>
      </c>
      <c r="AB96" s="22">
        <v>0.4</v>
      </c>
      <c r="AC96" s="22">
        <v>0.1</v>
      </c>
      <c r="AD96" s="22">
        <v>0</v>
      </c>
      <c r="AE96" s="22"/>
      <c r="AF96" s="22"/>
      <c r="AG96" s="22"/>
      <c r="AH96" s="22"/>
      <c r="AI96" s="23"/>
    </row>
    <row r="97" spans="2:35" ht="15" thickBot="1" x14ac:dyDescent="0.25">
      <c r="B97" s="131"/>
      <c r="C97" s="14" t="s">
        <v>16</v>
      </c>
      <c r="D97" s="16">
        <v>100</v>
      </c>
      <c r="E97" s="59">
        <v>100</v>
      </c>
      <c r="F97" s="11">
        <v>100</v>
      </c>
      <c r="G97" s="11">
        <v>99</v>
      </c>
      <c r="H97" s="59">
        <v>94.4</v>
      </c>
      <c r="I97" s="11">
        <v>86.7</v>
      </c>
      <c r="J97" s="59">
        <v>76</v>
      </c>
      <c r="K97" s="11">
        <v>64.400000000000006</v>
      </c>
      <c r="L97" s="11">
        <v>51</v>
      </c>
      <c r="M97" s="11">
        <v>39.299999999999898</v>
      </c>
      <c r="N97" s="11">
        <v>32.899999999999899</v>
      </c>
      <c r="O97" s="59">
        <v>19</v>
      </c>
      <c r="Q97" s="131"/>
      <c r="R97" s="14" t="s">
        <v>16</v>
      </c>
      <c r="S97" s="24">
        <v>100</v>
      </c>
      <c r="T97" s="25">
        <v>100</v>
      </c>
      <c r="U97" s="25">
        <v>100</v>
      </c>
      <c r="V97" s="25">
        <v>98.799999999999898</v>
      </c>
      <c r="W97" s="25">
        <v>94.9</v>
      </c>
      <c r="X97" s="25">
        <v>86.4</v>
      </c>
      <c r="Y97" s="25">
        <v>80.599999999999895</v>
      </c>
      <c r="Z97" s="25">
        <v>65.2</v>
      </c>
      <c r="AA97" s="25">
        <v>50</v>
      </c>
      <c r="AB97" s="25">
        <v>40</v>
      </c>
      <c r="AC97" s="25">
        <v>33.399999999999899</v>
      </c>
      <c r="AD97" s="25">
        <v>22.1999999999999</v>
      </c>
      <c r="AE97" s="25"/>
      <c r="AF97" s="25"/>
      <c r="AG97" s="25"/>
      <c r="AH97" s="25"/>
      <c r="AI97" s="26"/>
    </row>
    <row r="98" spans="2:35" x14ac:dyDescent="0.2">
      <c r="B98" s="130" t="s">
        <v>14</v>
      </c>
      <c r="C98" s="13" t="s">
        <v>15</v>
      </c>
      <c r="D98" s="15">
        <v>39.899999999999899</v>
      </c>
      <c r="E98" s="141">
        <v>13.3</v>
      </c>
      <c r="F98" s="9">
        <v>3.2999999999999901</v>
      </c>
      <c r="G98" s="9">
        <v>1.69999999999999</v>
      </c>
      <c r="H98" s="141">
        <v>0.5</v>
      </c>
      <c r="I98" s="9">
        <v>0.1</v>
      </c>
      <c r="J98" s="141">
        <v>0.1</v>
      </c>
      <c r="K98" s="9">
        <v>0</v>
      </c>
      <c r="L98" s="9">
        <v>0</v>
      </c>
      <c r="M98" s="9">
        <v>0</v>
      </c>
      <c r="N98" s="9">
        <v>0</v>
      </c>
      <c r="O98" s="141">
        <v>0</v>
      </c>
      <c r="Q98" s="130" t="s">
        <v>14</v>
      </c>
      <c r="R98" s="13" t="s">
        <v>15</v>
      </c>
      <c r="S98" s="21">
        <v>42.2</v>
      </c>
      <c r="T98" s="22">
        <v>10</v>
      </c>
      <c r="U98" s="22">
        <v>3.8999999999999901</v>
      </c>
      <c r="V98" s="22">
        <v>1.3</v>
      </c>
      <c r="W98" s="22">
        <v>0.5</v>
      </c>
      <c r="X98" s="22">
        <v>0.29999999999999899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/>
      <c r="AF98" s="22"/>
      <c r="AG98" s="22"/>
      <c r="AH98" s="22"/>
      <c r="AI98" s="23"/>
    </row>
    <row r="99" spans="2:35" ht="15" thickBot="1" x14ac:dyDescent="0.25">
      <c r="B99" s="131"/>
      <c r="C99" s="14" t="s">
        <v>16</v>
      </c>
      <c r="D99" s="16">
        <v>100</v>
      </c>
      <c r="E99" s="59">
        <v>96.2</v>
      </c>
      <c r="F99" s="11">
        <v>64.400000000000006</v>
      </c>
      <c r="G99" s="11">
        <v>27</v>
      </c>
      <c r="H99" s="59">
        <v>14.3</v>
      </c>
      <c r="I99" s="11">
        <v>6.7</v>
      </c>
      <c r="J99" s="59">
        <v>4.7999999999999901</v>
      </c>
      <c r="K99" s="11">
        <v>1.69999999999999</v>
      </c>
      <c r="L99" s="11">
        <v>1</v>
      </c>
      <c r="M99" s="11">
        <v>0.1</v>
      </c>
      <c r="N99" s="11">
        <v>0.4</v>
      </c>
      <c r="O99" s="59">
        <v>0.2</v>
      </c>
      <c r="Q99" s="131"/>
      <c r="R99" s="14" t="s">
        <v>16</v>
      </c>
      <c r="S99" s="24">
        <v>99.599999999999895</v>
      </c>
      <c r="T99" s="25">
        <v>96.799999999999898</v>
      </c>
      <c r="U99" s="25">
        <v>65.900000000000006</v>
      </c>
      <c r="V99" s="25">
        <v>31.3</v>
      </c>
      <c r="W99" s="25">
        <v>13.0999999999999</v>
      </c>
      <c r="X99" s="25">
        <v>6.0999999999999899</v>
      </c>
      <c r="Y99" s="25">
        <v>4.0999999999999899</v>
      </c>
      <c r="Z99" s="25">
        <v>2.7</v>
      </c>
      <c r="AA99" s="25">
        <v>0.8</v>
      </c>
      <c r="AB99" s="25">
        <v>0.59999999999999898</v>
      </c>
      <c r="AC99" s="25">
        <v>0.4</v>
      </c>
      <c r="AD99" s="25">
        <v>0.1</v>
      </c>
      <c r="AE99" s="25"/>
      <c r="AF99" s="25"/>
      <c r="AG99" s="25"/>
      <c r="AH99" s="25"/>
      <c r="AI99" s="26"/>
    </row>
    <row r="101" spans="2:35" ht="15" thickBot="1" x14ac:dyDescent="0.25">
      <c r="B101" s="2" t="s">
        <v>71</v>
      </c>
      <c r="C101" s="19" t="s">
        <v>18</v>
      </c>
      <c r="D101" s="18"/>
      <c r="E101" s="140"/>
      <c r="F101" s="18"/>
      <c r="G101" s="18"/>
      <c r="H101" s="140"/>
      <c r="I101" s="18"/>
      <c r="J101" s="140"/>
      <c r="K101" s="18"/>
      <c r="L101" s="18"/>
      <c r="M101" s="18"/>
      <c r="N101" s="18"/>
      <c r="O101" s="140"/>
      <c r="Q101" s="2" t="s">
        <v>71</v>
      </c>
      <c r="R101" s="19" t="s">
        <v>18</v>
      </c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</row>
    <row r="102" spans="2:35" x14ac:dyDescent="0.2">
      <c r="B102" s="130" t="s">
        <v>12</v>
      </c>
      <c r="C102" s="13" t="s">
        <v>15</v>
      </c>
      <c r="D102" s="15">
        <v>2.8999999999999901</v>
      </c>
      <c r="E102" s="141">
        <v>0.29999999999999899</v>
      </c>
      <c r="F102" s="9">
        <v>0.1</v>
      </c>
      <c r="G102" s="9">
        <v>0.2</v>
      </c>
      <c r="H102" s="141">
        <v>0.1</v>
      </c>
      <c r="I102" s="9">
        <v>0</v>
      </c>
      <c r="J102" s="141">
        <v>0</v>
      </c>
      <c r="K102" s="9">
        <v>0</v>
      </c>
      <c r="L102" s="9">
        <v>0</v>
      </c>
      <c r="M102" s="9">
        <v>0</v>
      </c>
      <c r="N102" s="9">
        <v>0</v>
      </c>
      <c r="O102" s="141">
        <v>0</v>
      </c>
      <c r="Q102" s="130" t="s">
        <v>12</v>
      </c>
      <c r="R102" s="13" t="s">
        <v>15</v>
      </c>
      <c r="S102" s="21">
        <v>2.7999999999999901</v>
      </c>
      <c r="T102" s="22">
        <v>0.69999999999999896</v>
      </c>
      <c r="U102" s="22">
        <v>0</v>
      </c>
      <c r="V102" s="22">
        <v>0.1</v>
      </c>
      <c r="W102" s="22">
        <v>0.1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/>
      <c r="AF102" s="22"/>
      <c r="AG102" s="22"/>
      <c r="AH102" s="22"/>
      <c r="AI102" s="23"/>
    </row>
    <row r="103" spans="2:35" ht="15" thickBot="1" x14ac:dyDescent="0.25">
      <c r="B103" s="131"/>
      <c r="C103" s="14" t="s">
        <v>16</v>
      </c>
      <c r="D103" s="16">
        <v>18.5</v>
      </c>
      <c r="E103" s="59">
        <v>7.9</v>
      </c>
      <c r="F103" s="11">
        <v>3.2</v>
      </c>
      <c r="G103" s="11">
        <v>0.9</v>
      </c>
      <c r="H103" s="59">
        <v>0.1</v>
      </c>
      <c r="I103" s="11">
        <v>0.1</v>
      </c>
      <c r="J103" s="59">
        <v>0</v>
      </c>
      <c r="K103" s="11">
        <v>0.1</v>
      </c>
      <c r="L103" s="11">
        <v>0</v>
      </c>
      <c r="M103" s="11">
        <v>0</v>
      </c>
      <c r="N103" s="11">
        <v>0</v>
      </c>
      <c r="O103" s="59">
        <v>0</v>
      </c>
      <c r="Q103" s="131"/>
      <c r="R103" s="14" t="s">
        <v>16</v>
      </c>
      <c r="S103" s="24">
        <v>17.6999999999999</v>
      </c>
      <c r="T103" s="25">
        <v>8.8000000000000007</v>
      </c>
      <c r="U103" s="25">
        <v>3</v>
      </c>
      <c r="V103" s="25">
        <v>0.8</v>
      </c>
      <c r="W103" s="25">
        <v>0.29999999999999899</v>
      </c>
      <c r="X103" s="25">
        <v>0</v>
      </c>
      <c r="Y103" s="25">
        <v>0.1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/>
      <c r="AF103" s="25"/>
      <c r="AG103" s="25"/>
      <c r="AH103" s="25"/>
      <c r="AI103" s="26"/>
    </row>
    <row r="104" spans="2:35" x14ac:dyDescent="0.2">
      <c r="B104" s="130" t="s">
        <v>13</v>
      </c>
      <c r="C104" s="13" t="s">
        <v>15</v>
      </c>
      <c r="D104" s="15">
        <v>57</v>
      </c>
      <c r="E104" s="141">
        <v>11.4</v>
      </c>
      <c r="F104" s="9">
        <v>1.69999999999999</v>
      </c>
      <c r="G104" s="9">
        <v>0.59999999999999898</v>
      </c>
      <c r="H104" s="141">
        <v>0.4</v>
      </c>
      <c r="I104" s="9">
        <v>0</v>
      </c>
      <c r="J104" s="141">
        <v>0</v>
      </c>
      <c r="K104" s="9">
        <v>0</v>
      </c>
      <c r="L104" s="9">
        <v>0</v>
      </c>
      <c r="M104" s="9">
        <v>0</v>
      </c>
      <c r="N104" s="9">
        <v>0</v>
      </c>
      <c r="O104" s="141">
        <v>0</v>
      </c>
      <c r="Q104" s="130" t="s">
        <v>13</v>
      </c>
      <c r="R104" s="13" t="s">
        <v>15</v>
      </c>
      <c r="S104" s="21">
        <v>57.2</v>
      </c>
      <c r="T104" s="22">
        <v>12.6999999999999</v>
      </c>
      <c r="U104" s="22">
        <v>1.3999999999999899</v>
      </c>
      <c r="V104" s="22">
        <v>1.19999999999999</v>
      </c>
      <c r="W104" s="22">
        <v>0.2</v>
      </c>
      <c r="X104" s="22">
        <v>0</v>
      </c>
      <c r="Y104" s="22">
        <v>0.2</v>
      </c>
      <c r="Z104" s="22">
        <v>0</v>
      </c>
      <c r="AA104" s="22">
        <v>0</v>
      </c>
      <c r="AB104" s="22">
        <v>0</v>
      </c>
      <c r="AC104" s="22">
        <v>0.1</v>
      </c>
      <c r="AD104" s="22">
        <v>0</v>
      </c>
      <c r="AE104" s="22"/>
      <c r="AF104" s="22"/>
      <c r="AG104" s="22"/>
      <c r="AH104" s="22"/>
      <c r="AI104" s="23"/>
    </row>
    <row r="105" spans="2:35" ht="15" thickBot="1" x14ac:dyDescent="0.25">
      <c r="B105" s="131"/>
      <c r="C105" s="14" t="s">
        <v>16</v>
      </c>
      <c r="D105" s="16">
        <v>99.299999999999898</v>
      </c>
      <c r="E105" s="59">
        <v>98.299999999999898</v>
      </c>
      <c r="F105" s="11">
        <v>69.099999999999895</v>
      </c>
      <c r="G105" s="11">
        <v>19.899999999999899</v>
      </c>
      <c r="H105" s="59">
        <v>6.7</v>
      </c>
      <c r="I105" s="11">
        <v>2.6</v>
      </c>
      <c r="J105" s="59">
        <v>1.3</v>
      </c>
      <c r="K105" s="11">
        <v>0.29999999999999899</v>
      </c>
      <c r="L105" s="11">
        <v>0</v>
      </c>
      <c r="M105" s="11">
        <v>0.29999999999999899</v>
      </c>
      <c r="N105" s="11">
        <v>0.1</v>
      </c>
      <c r="O105" s="59">
        <v>0</v>
      </c>
      <c r="Q105" s="131"/>
      <c r="R105" s="14" t="s">
        <v>16</v>
      </c>
      <c r="S105" s="24">
        <v>99.599999999999895</v>
      </c>
      <c r="T105" s="25">
        <v>97.7</v>
      </c>
      <c r="U105" s="25">
        <v>66.400000000000006</v>
      </c>
      <c r="V105" s="25">
        <v>21.899999999999899</v>
      </c>
      <c r="W105" s="25">
        <v>6</v>
      </c>
      <c r="X105" s="25">
        <v>3.2999999999999901</v>
      </c>
      <c r="Y105" s="25">
        <v>1.1000000000000001</v>
      </c>
      <c r="Z105" s="25">
        <v>0.8</v>
      </c>
      <c r="AA105" s="25">
        <v>0.2</v>
      </c>
      <c r="AB105" s="25">
        <v>0.2</v>
      </c>
      <c r="AC105" s="25">
        <v>0.1</v>
      </c>
      <c r="AD105" s="25">
        <v>0</v>
      </c>
      <c r="AE105" s="25"/>
      <c r="AF105" s="25"/>
      <c r="AG105" s="25"/>
      <c r="AH105" s="25"/>
      <c r="AI105" s="26"/>
    </row>
    <row r="106" spans="2:35" x14ac:dyDescent="0.2">
      <c r="B106" s="130" t="s">
        <v>14</v>
      </c>
      <c r="C106" s="13" t="s">
        <v>15</v>
      </c>
      <c r="D106" s="15">
        <v>11.6999999999999</v>
      </c>
      <c r="E106" s="141">
        <v>1.5</v>
      </c>
      <c r="F106" s="9">
        <v>0.59999999999999898</v>
      </c>
      <c r="G106" s="9">
        <v>0.29999999999999899</v>
      </c>
      <c r="H106" s="141">
        <v>0</v>
      </c>
      <c r="I106" s="9">
        <v>0</v>
      </c>
      <c r="J106" s="141">
        <v>0</v>
      </c>
      <c r="K106" s="9">
        <v>0</v>
      </c>
      <c r="L106" s="9">
        <v>0</v>
      </c>
      <c r="M106" s="9">
        <v>0</v>
      </c>
      <c r="N106" s="9">
        <v>0</v>
      </c>
      <c r="O106" s="141">
        <v>0</v>
      </c>
      <c r="Q106" s="130" t="s">
        <v>14</v>
      </c>
      <c r="R106" s="13" t="s">
        <v>15</v>
      </c>
      <c r="S106" s="21">
        <v>13.8</v>
      </c>
      <c r="T106" s="22">
        <v>1.6</v>
      </c>
      <c r="U106" s="22">
        <v>1</v>
      </c>
      <c r="V106" s="22">
        <v>0.2</v>
      </c>
      <c r="W106" s="22">
        <v>0.1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/>
      <c r="AF106" s="22"/>
      <c r="AG106" s="22"/>
      <c r="AH106" s="22"/>
      <c r="AI106" s="23"/>
    </row>
    <row r="107" spans="2:35" ht="15" thickBot="1" x14ac:dyDescent="0.25">
      <c r="B107" s="131"/>
      <c r="C107" s="14" t="s">
        <v>16</v>
      </c>
      <c r="D107" s="16">
        <v>74.099999999999895</v>
      </c>
      <c r="E107" s="59">
        <v>29</v>
      </c>
      <c r="F107" s="11">
        <v>12.1999999999999</v>
      </c>
      <c r="G107" s="11">
        <v>2.8999999999999901</v>
      </c>
      <c r="H107" s="59">
        <v>1</v>
      </c>
      <c r="I107" s="11">
        <v>0.69999999999999896</v>
      </c>
      <c r="J107" s="59">
        <v>0.59999999999999898</v>
      </c>
      <c r="K107" s="11">
        <v>0.2</v>
      </c>
      <c r="L107" s="11">
        <v>0.2</v>
      </c>
      <c r="M107" s="11">
        <v>0</v>
      </c>
      <c r="N107" s="11">
        <v>0</v>
      </c>
      <c r="O107" s="59">
        <v>0</v>
      </c>
      <c r="Q107" s="131"/>
      <c r="R107" s="14" t="s">
        <v>16</v>
      </c>
      <c r="S107" s="24">
        <v>74.099999999999895</v>
      </c>
      <c r="T107" s="25">
        <v>30.6999999999999</v>
      </c>
      <c r="U107" s="25">
        <v>12.1999999999999</v>
      </c>
      <c r="V107" s="25">
        <v>3.6</v>
      </c>
      <c r="W107" s="25">
        <v>1.19999999999999</v>
      </c>
      <c r="X107" s="25">
        <v>0.69999999999999896</v>
      </c>
      <c r="Y107" s="25">
        <v>0.59999999999999898</v>
      </c>
      <c r="Z107" s="25">
        <v>0</v>
      </c>
      <c r="AA107" s="25">
        <v>0.1</v>
      </c>
      <c r="AB107" s="25">
        <v>0</v>
      </c>
      <c r="AC107" s="25">
        <v>0</v>
      </c>
      <c r="AD107" s="25">
        <v>0</v>
      </c>
      <c r="AE107" s="25"/>
      <c r="AF107" s="25"/>
      <c r="AG107" s="25"/>
      <c r="AH107" s="25"/>
      <c r="AI107" s="26"/>
    </row>
    <row r="108" spans="2:35" ht="15" x14ac:dyDescent="0.25">
      <c r="B108"/>
      <c r="C108"/>
      <c r="D108"/>
      <c r="E108" s="138"/>
      <c r="F108"/>
      <c r="G108"/>
      <c r="Q108"/>
      <c r="R108"/>
      <c r="S108" s="1"/>
      <c r="T108" s="1"/>
      <c r="U108" s="1"/>
      <c r="V108" s="1"/>
    </row>
    <row r="109" spans="2:35" ht="15" thickBot="1" x14ac:dyDescent="0.25">
      <c r="B109" s="2" t="s">
        <v>72</v>
      </c>
      <c r="C109" s="19" t="s">
        <v>18</v>
      </c>
      <c r="D109" s="18"/>
      <c r="E109" s="140"/>
      <c r="F109" s="18"/>
      <c r="G109" s="18"/>
      <c r="H109" s="140"/>
      <c r="I109" s="18"/>
      <c r="J109" s="140"/>
      <c r="K109" s="18"/>
      <c r="L109" s="18"/>
      <c r="M109" s="18"/>
      <c r="N109" s="18"/>
      <c r="O109" s="140"/>
      <c r="Q109" s="2" t="s">
        <v>72</v>
      </c>
      <c r="R109" s="19" t="s">
        <v>18</v>
      </c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</row>
    <row r="110" spans="2:35" x14ac:dyDescent="0.2">
      <c r="B110" s="130" t="s">
        <v>12</v>
      </c>
      <c r="C110" s="13" t="s">
        <v>15</v>
      </c>
      <c r="D110" s="15">
        <v>0.9</v>
      </c>
      <c r="E110" s="141">
        <v>0.4</v>
      </c>
      <c r="F110" s="9">
        <v>0.2</v>
      </c>
      <c r="G110" s="9">
        <v>0</v>
      </c>
      <c r="H110" s="141">
        <v>0</v>
      </c>
      <c r="I110" s="9">
        <v>0</v>
      </c>
      <c r="J110" s="141">
        <v>0</v>
      </c>
      <c r="K110" s="9">
        <v>0</v>
      </c>
      <c r="L110" s="9">
        <v>0</v>
      </c>
      <c r="M110" s="9">
        <v>0</v>
      </c>
      <c r="N110" s="9">
        <v>0</v>
      </c>
      <c r="O110" s="141">
        <v>0</v>
      </c>
      <c r="Q110" s="130" t="s">
        <v>12</v>
      </c>
      <c r="R110" s="13" t="s">
        <v>15</v>
      </c>
      <c r="S110" s="21">
        <v>0.5</v>
      </c>
      <c r="T110" s="22">
        <v>0</v>
      </c>
      <c r="U110" s="22">
        <v>0.1</v>
      </c>
      <c r="V110" s="22">
        <v>0.1</v>
      </c>
      <c r="W110" s="22">
        <v>0</v>
      </c>
      <c r="X110" s="22">
        <v>0</v>
      </c>
      <c r="Y110" s="22">
        <v>0</v>
      </c>
      <c r="Z110" s="22">
        <v>0</v>
      </c>
      <c r="AA110" s="22">
        <v>0</v>
      </c>
      <c r="AB110" s="22">
        <v>0</v>
      </c>
      <c r="AC110" s="22">
        <v>0</v>
      </c>
      <c r="AD110" s="22">
        <v>0</v>
      </c>
      <c r="AE110" s="22"/>
      <c r="AF110" s="22"/>
      <c r="AG110" s="22"/>
      <c r="AH110" s="22"/>
      <c r="AI110" s="23"/>
    </row>
    <row r="111" spans="2:35" ht="15" thickBot="1" x14ac:dyDescent="0.25">
      <c r="B111" s="131"/>
      <c r="C111" s="14" t="s">
        <v>16</v>
      </c>
      <c r="D111" s="16">
        <v>1.69999999999999</v>
      </c>
      <c r="E111" s="59">
        <v>1.3</v>
      </c>
      <c r="F111" s="11">
        <v>0.5</v>
      </c>
      <c r="G111" s="11">
        <v>0.5</v>
      </c>
      <c r="H111" s="59">
        <v>0.2</v>
      </c>
      <c r="I111" s="11">
        <v>0</v>
      </c>
      <c r="J111" s="59">
        <v>0.2</v>
      </c>
      <c r="K111" s="11">
        <v>0.1</v>
      </c>
      <c r="L111" s="11">
        <v>0</v>
      </c>
      <c r="M111" s="11">
        <v>0</v>
      </c>
      <c r="N111" s="11">
        <v>0</v>
      </c>
      <c r="O111" s="59">
        <v>0</v>
      </c>
      <c r="Q111" s="131"/>
      <c r="R111" s="14" t="s">
        <v>16</v>
      </c>
      <c r="S111" s="24">
        <v>1.69999999999999</v>
      </c>
      <c r="T111" s="25">
        <v>1</v>
      </c>
      <c r="U111" s="25">
        <v>0.9</v>
      </c>
      <c r="V111" s="25">
        <v>0.4</v>
      </c>
      <c r="W111" s="25">
        <v>0.1</v>
      </c>
      <c r="X111" s="25">
        <v>0.1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/>
      <c r="AF111" s="25"/>
      <c r="AG111" s="25"/>
      <c r="AH111" s="25"/>
      <c r="AI111" s="26"/>
    </row>
    <row r="112" spans="2:35" x14ac:dyDescent="0.2">
      <c r="B112" s="130" t="s">
        <v>13</v>
      </c>
      <c r="C112" s="13" t="s">
        <v>15</v>
      </c>
      <c r="D112" s="15">
        <v>10.0999999999999</v>
      </c>
      <c r="E112" s="141">
        <v>0.5</v>
      </c>
      <c r="F112" s="9">
        <v>0.2</v>
      </c>
      <c r="G112" s="9">
        <v>0</v>
      </c>
      <c r="H112" s="141">
        <v>0</v>
      </c>
      <c r="I112" s="9">
        <v>0</v>
      </c>
      <c r="J112" s="141">
        <v>0</v>
      </c>
      <c r="K112" s="9">
        <v>0</v>
      </c>
      <c r="L112" s="9">
        <v>0</v>
      </c>
      <c r="M112" s="9">
        <v>0</v>
      </c>
      <c r="N112" s="9">
        <v>0</v>
      </c>
      <c r="O112" s="141">
        <v>0</v>
      </c>
      <c r="Q112" s="130" t="s">
        <v>13</v>
      </c>
      <c r="R112" s="13" t="s">
        <v>15</v>
      </c>
      <c r="S112" s="21">
        <v>11.6999999999999</v>
      </c>
      <c r="T112" s="22">
        <v>1</v>
      </c>
      <c r="U112" s="22">
        <v>0.1</v>
      </c>
      <c r="V112" s="22">
        <v>0</v>
      </c>
      <c r="W112" s="22">
        <v>0</v>
      </c>
      <c r="X112" s="22">
        <v>0</v>
      </c>
      <c r="Y112" s="22">
        <v>0</v>
      </c>
      <c r="Z112" s="22">
        <v>0</v>
      </c>
      <c r="AA112" s="22">
        <v>0</v>
      </c>
      <c r="AB112" s="22">
        <v>0</v>
      </c>
      <c r="AC112" s="22">
        <v>0</v>
      </c>
      <c r="AD112" s="22">
        <v>0</v>
      </c>
      <c r="AE112" s="22"/>
      <c r="AF112" s="22"/>
      <c r="AG112" s="22"/>
      <c r="AH112" s="22"/>
      <c r="AI112" s="23"/>
    </row>
    <row r="113" spans="2:35" ht="15" thickBot="1" x14ac:dyDescent="0.25">
      <c r="B113" s="131"/>
      <c r="C113" s="14" t="s">
        <v>16</v>
      </c>
      <c r="D113" s="16">
        <v>75.400000000000006</v>
      </c>
      <c r="E113" s="59">
        <v>33</v>
      </c>
      <c r="F113" s="11">
        <v>10.5</v>
      </c>
      <c r="G113" s="11">
        <v>2.2999999999999901</v>
      </c>
      <c r="H113" s="59">
        <v>0.59999999999999898</v>
      </c>
      <c r="I113" s="11">
        <v>0.2</v>
      </c>
      <c r="J113" s="59">
        <v>0.1</v>
      </c>
      <c r="K113" s="11">
        <v>0</v>
      </c>
      <c r="L113" s="11">
        <v>0</v>
      </c>
      <c r="M113" s="11">
        <v>0</v>
      </c>
      <c r="N113" s="11">
        <v>0</v>
      </c>
      <c r="O113" s="59">
        <v>0</v>
      </c>
      <c r="Q113" s="131"/>
      <c r="R113" s="14" t="s">
        <v>16</v>
      </c>
      <c r="S113" s="24">
        <v>74.7</v>
      </c>
      <c r="T113" s="25">
        <v>35.200000000000003</v>
      </c>
      <c r="U113" s="25">
        <v>11.1999999999999</v>
      </c>
      <c r="V113" s="25">
        <v>2.1</v>
      </c>
      <c r="W113" s="25">
        <v>0.5</v>
      </c>
      <c r="X113" s="25">
        <v>0.5</v>
      </c>
      <c r="Y113" s="25">
        <v>0.1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/>
      <c r="AF113" s="25"/>
      <c r="AG113" s="25"/>
      <c r="AH113" s="25"/>
      <c r="AI113" s="26"/>
    </row>
    <row r="114" spans="2:35" x14ac:dyDescent="0.2">
      <c r="B114" s="130" t="s">
        <v>14</v>
      </c>
      <c r="C114" s="13" t="s">
        <v>15</v>
      </c>
      <c r="D114" s="15">
        <v>1.3999999999999899</v>
      </c>
      <c r="E114" s="141">
        <v>0</v>
      </c>
      <c r="F114" s="9">
        <v>0</v>
      </c>
      <c r="G114" s="9">
        <v>0</v>
      </c>
      <c r="H114" s="141">
        <v>0.1</v>
      </c>
      <c r="I114" s="9">
        <v>0</v>
      </c>
      <c r="J114" s="141">
        <v>0</v>
      </c>
      <c r="K114" s="9">
        <v>0</v>
      </c>
      <c r="L114" s="9">
        <v>0</v>
      </c>
      <c r="M114" s="9">
        <v>0</v>
      </c>
      <c r="N114" s="9">
        <v>0</v>
      </c>
      <c r="O114" s="141">
        <v>0</v>
      </c>
      <c r="Q114" s="130" t="s">
        <v>14</v>
      </c>
      <c r="R114" s="13" t="s">
        <v>15</v>
      </c>
      <c r="S114" s="21">
        <v>1</v>
      </c>
      <c r="T114" s="22">
        <v>0</v>
      </c>
      <c r="U114" s="22">
        <v>0</v>
      </c>
      <c r="V114" s="22">
        <v>0</v>
      </c>
      <c r="W114" s="22">
        <v>0.1</v>
      </c>
      <c r="X114" s="22">
        <v>0</v>
      </c>
      <c r="Y114" s="22">
        <v>0</v>
      </c>
      <c r="Z114" s="22">
        <v>0</v>
      </c>
      <c r="AA114" s="22">
        <v>0</v>
      </c>
      <c r="AB114" s="22">
        <v>0</v>
      </c>
      <c r="AC114" s="22">
        <v>0</v>
      </c>
      <c r="AD114" s="22">
        <v>0</v>
      </c>
      <c r="AE114" s="22"/>
      <c r="AF114" s="22"/>
      <c r="AG114" s="22"/>
      <c r="AH114" s="22"/>
      <c r="AI114" s="23"/>
    </row>
    <row r="115" spans="2:35" ht="15" thickBot="1" x14ac:dyDescent="0.25">
      <c r="B115" s="131"/>
      <c r="C115" s="14" t="s">
        <v>16</v>
      </c>
      <c r="D115" s="16">
        <v>6</v>
      </c>
      <c r="E115" s="59">
        <v>3.2</v>
      </c>
      <c r="F115" s="11">
        <v>1.19999999999999</v>
      </c>
      <c r="G115" s="11">
        <v>0.69999999999999896</v>
      </c>
      <c r="H115" s="59">
        <v>0.29999999999999899</v>
      </c>
      <c r="I115" s="11">
        <v>0.1</v>
      </c>
      <c r="J115" s="59">
        <v>0.1</v>
      </c>
      <c r="K115" s="11">
        <v>0</v>
      </c>
      <c r="L115" s="11">
        <v>0</v>
      </c>
      <c r="M115" s="11">
        <v>0</v>
      </c>
      <c r="N115" s="11">
        <v>0</v>
      </c>
      <c r="O115" s="59">
        <v>0</v>
      </c>
      <c r="Q115" s="131"/>
      <c r="R115" s="14" t="s">
        <v>16</v>
      </c>
      <c r="S115" s="24">
        <v>5.2</v>
      </c>
      <c r="T115" s="25">
        <v>2.5</v>
      </c>
      <c r="U115" s="25">
        <v>0.8</v>
      </c>
      <c r="V115" s="25">
        <v>0.59999999999999898</v>
      </c>
      <c r="W115" s="25">
        <v>0.29999999999999899</v>
      </c>
      <c r="X115" s="25">
        <v>0.1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/>
      <c r="AF115" s="25"/>
      <c r="AG115" s="25"/>
      <c r="AH115" s="25"/>
      <c r="AI115" s="26"/>
    </row>
    <row r="116" spans="2:35" ht="15" x14ac:dyDescent="0.25">
      <c r="B116"/>
      <c r="C116"/>
      <c r="D116"/>
      <c r="E116" s="138"/>
      <c r="F116"/>
      <c r="G116"/>
      <c r="Q116"/>
      <c r="R116"/>
      <c r="S116" s="1"/>
      <c r="T116" s="1"/>
      <c r="U116" s="1"/>
      <c r="V116" s="1"/>
    </row>
    <row r="117" spans="2:35" ht="15" thickBot="1" x14ac:dyDescent="0.25">
      <c r="B117" s="2" t="s">
        <v>73</v>
      </c>
      <c r="C117" s="19" t="s">
        <v>18</v>
      </c>
      <c r="D117" s="18"/>
      <c r="E117" s="140"/>
      <c r="F117" s="18"/>
      <c r="G117" s="18"/>
      <c r="H117" s="140"/>
      <c r="I117" s="18"/>
      <c r="J117" s="140"/>
      <c r="K117" s="18"/>
      <c r="L117" s="18"/>
      <c r="M117" s="18"/>
      <c r="N117" s="18"/>
      <c r="O117" s="140"/>
      <c r="Q117" s="2" t="s">
        <v>73</v>
      </c>
      <c r="R117" s="19" t="s">
        <v>18</v>
      </c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</row>
    <row r="118" spans="2:35" x14ac:dyDescent="0.2">
      <c r="B118" s="130" t="s">
        <v>12</v>
      </c>
      <c r="C118" s="13" t="s">
        <v>15</v>
      </c>
      <c r="D118" s="15">
        <v>0.4</v>
      </c>
      <c r="E118" s="141">
        <v>0.1</v>
      </c>
      <c r="F118" s="9">
        <v>0</v>
      </c>
      <c r="G118" s="9">
        <v>0</v>
      </c>
      <c r="H118" s="141">
        <v>0</v>
      </c>
      <c r="I118" s="9">
        <v>0</v>
      </c>
      <c r="J118" s="141">
        <v>0</v>
      </c>
      <c r="K118" s="9">
        <v>0</v>
      </c>
      <c r="L118" s="9">
        <v>0</v>
      </c>
      <c r="M118" s="9">
        <v>0</v>
      </c>
      <c r="N118" s="9">
        <v>0</v>
      </c>
      <c r="O118" s="141">
        <v>0</v>
      </c>
      <c r="Q118" s="130" t="s">
        <v>12</v>
      </c>
      <c r="R118" s="13" t="s">
        <v>15</v>
      </c>
      <c r="S118" s="21">
        <v>0.2</v>
      </c>
      <c r="T118" s="22">
        <v>0.1</v>
      </c>
      <c r="U118" s="22">
        <v>0.29999999999999899</v>
      </c>
      <c r="V118" s="22">
        <v>0</v>
      </c>
      <c r="W118" s="22">
        <v>0</v>
      </c>
      <c r="X118" s="22">
        <v>0</v>
      </c>
      <c r="Y118" s="22">
        <v>0</v>
      </c>
      <c r="Z118" s="22">
        <v>0</v>
      </c>
      <c r="AA118" s="22">
        <v>0</v>
      </c>
      <c r="AB118" s="22">
        <v>0</v>
      </c>
      <c r="AC118" s="22">
        <v>0</v>
      </c>
      <c r="AD118" s="22">
        <v>0</v>
      </c>
      <c r="AE118" s="22"/>
      <c r="AF118" s="22"/>
      <c r="AG118" s="22"/>
      <c r="AH118" s="22"/>
      <c r="AI118" s="23"/>
    </row>
    <row r="119" spans="2:35" ht="15" thickBot="1" x14ac:dyDescent="0.25">
      <c r="B119" s="131"/>
      <c r="C119" s="14" t="s">
        <v>16</v>
      </c>
      <c r="D119" s="16">
        <v>0.4</v>
      </c>
      <c r="E119" s="59">
        <v>0.4</v>
      </c>
      <c r="F119" s="11">
        <v>0.29999999999999899</v>
      </c>
      <c r="G119" s="11">
        <v>0.5</v>
      </c>
      <c r="H119" s="59">
        <v>0.29999999999999899</v>
      </c>
      <c r="I119" s="11">
        <v>0</v>
      </c>
      <c r="J119" s="59">
        <v>0</v>
      </c>
      <c r="K119" s="11">
        <v>0</v>
      </c>
      <c r="L119" s="11">
        <v>0</v>
      </c>
      <c r="M119" s="11">
        <v>0</v>
      </c>
      <c r="N119" s="11">
        <v>0</v>
      </c>
      <c r="O119" s="59">
        <v>0</v>
      </c>
      <c r="Q119" s="131"/>
      <c r="R119" s="14" t="s">
        <v>16</v>
      </c>
      <c r="S119" s="24">
        <v>0.29999999999999899</v>
      </c>
      <c r="T119" s="25">
        <v>0.29999999999999899</v>
      </c>
      <c r="U119" s="25">
        <v>0.2</v>
      </c>
      <c r="V119" s="25">
        <v>0.2</v>
      </c>
      <c r="W119" s="25">
        <v>0.1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/>
      <c r="AF119" s="25"/>
      <c r="AG119" s="25"/>
      <c r="AH119" s="25"/>
      <c r="AI119" s="26"/>
    </row>
    <row r="120" spans="2:35" x14ac:dyDescent="0.2">
      <c r="B120" s="130" t="s">
        <v>13</v>
      </c>
      <c r="C120" s="13" t="s">
        <v>15</v>
      </c>
      <c r="D120" s="15">
        <v>0.5</v>
      </c>
      <c r="E120" s="141">
        <v>0</v>
      </c>
      <c r="F120" s="9">
        <v>0</v>
      </c>
      <c r="G120" s="9">
        <v>0.1</v>
      </c>
      <c r="H120" s="141">
        <v>0</v>
      </c>
      <c r="I120" s="9">
        <v>0</v>
      </c>
      <c r="J120" s="141">
        <v>0</v>
      </c>
      <c r="K120" s="9">
        <v>0</v>
      </c>
      <c r="L120" s="9">
        <v>0</v>
      </c>
      <c r="M120" s="9">
        <v>0</v>
      </c>
      <c r="N120" s="9">
        <v>0</v>
      </c>
      <c r="O120" s="141">
        <v>0</v>
      </c>
      <c r="Q120" s="130" t="s">
        <v>13</v>
      </c>
      <c r="R120" s="13" t="s">
        <v>15</v>
      </c>
      <c r="S120" s="21">
        <v>0.2</v>
      </c>
      <c r="T120" s="22">
        <v>0.2</v>
      </c>
      <c r="U120" s="22">
        <v>0</v>
      </c>
      <c r="V120" s="22">
        <v>0</v>
      </c>
      <c r="W120" s="22">
        <v>0</v>
      </c>
      <c r="X120" s="22">
        <v>0</v>
      </c>
      <c r="Y120" s="22">
        <v>0</v>
      </c>
      <c r="Z120" s="22">
        <v>0</v>
      </c>
      <c r="AA120" s="22">
        <v>0</v>
      </c>
      <c r="AB120" s="22">
        <v>0</v>
      </c>
      <c r="AC120" s="22">
        <v>0</v>
      </c>
      <c r="AD120" s="22">
        <v>0</v>
      </c>
      <c r="AE120" s="22"/>
      <c r="AF120" s="22"/>
      <c r="AG120" s="22"/>
      <c r="AH120" s="22"/>
      <c r="AI120" s="23"/>
    </row>
    <row r="121" spans="2:35" ht="15" thickBot="1" x14ac:dyDescent="0.25">
      <c r="B121" s="131"/>
      <c r="C121" s="14" t="s">
        <v>16</v>
      </c>
      <c r="D121" s="16">
        <v>0.1</v>
      </c>
      <c r="E121" s="59">
        <v>0.29999999999999899</v>
      </c>
      <c r="F121" s="11">
        <v>0.29999999999999899</v>
      </c>
      <c r="G121" s="11">
        <v>0.2</v>
      </c>
      <c r="H121" s="59">
        <v>0.1</v>
      </c>
      <c r="I121" s="11">
        <v>0</v>
      </c>
      <c r="J121" s="59">
        <v>0</v>
      </c>
      <c r="K121" s="11">
        <v>0.1</v>
      </c>
      <c r="L121" s="11">
        <v>0</v>
      </c>
      <c r="M121" s="11">
        <v>0</v>
      </c>
      <c r="N121" s="11">
        <v>0</v>
      </c>
      <c r="O121" s="59">
        <v>0</v>
      </c>
      <c r="Q121" s="131"/>
      <c r="R121" s="14" t="s">
        <v>16</v>
      </c>
      <c r="S121" s="24">
        <v>0.29999999999999899</v>
      </c>
      <c r="T121" s="25">
        <v>0.29999999999999899</v>
      </c>
      <c r="U121" s="25">
        <v>0.5</v>
      </c>
      <c r="V121" s="25">
        <v>0.1</v>
      </c>
      <c r="W121" s="25">
        <v>0.1</v>
      </c>
      <c r="X121" s="25">
        <v>0</v>
      </c>
      <c r="Y121" s="25">
        <v>0</v>
      </c>
      <c r="Z121" s="25">
        <v>0.1</v>
      </c>
      <c r="AA121" s="25">
        <v>0</v>
      </c>
      <c r="AB121" s="25">
        <v>0</v>
      </c>
      <c r="AC121" s="25">
        <v>0</v>
      </c>
      <c r="AD121" s="25">
        <v>0</v>
      </c>
      <c r="AE121" s="25"/>
      <c r="AF121" s="25"/>
      <c r="AG121" s="25"/>
      <c r="AH121" s="25"/>
      <c r="AI121" s="26"/>
    </row>
    <row r="122" spans="2:35" x14ac:dyDescent="0.2">
      <c r="B122" s="130" t="s">
        <v>14</v>
      </c>
      <c r="C122" s="13" t="s">
        <v>15</v>
      </c>
      <c r="D122" s="15">
        <v>0.29999999999999899</v>
      </c>
      <c r="E122" s="141">
        <v>0</v>
      </c>
      <c r="F122" s="9">
        <v>0.2</v>
      </c>
      <c r="G122" s="9">
        <v>0</v>
      </c>
      <c r="H122" s="141">
        <v>0</v>
      </c>
      <c r="I122" s="9">
        <v>0</v>
      </c>
      <c r="J122" s="141">
        <v>0</v>
      </c>
      <c r="K122" s="9">
        <v>0</v>
      </c>
      <c r="L122" s="9">
        <v>0</v>
      </c>
      <c r="M122" s="9">
        <v>0</v>
      </c>
      <c r="N122" s="9">
        <v>0</v>
      </c>
      <c r="O122" s="141">
        <v>0</v>
      </c>
      <c r="Q122" s="130" t="s">
        <v>14</v>
      </c>
      <c r="R122" s="13" t="s">
        <v>15</v>
      </c>
      <c r="S122" s="21">
        <v>0.29999999999999899</v>
      </c>
      <c r="T122" s="22">
        <v>0.1</v>
      </c>
      <c r="U122" s="22">
        <v>0</v>
      </c>
      <c r="V122" s="22">
        <v>0.1</v>
      </c>
      <c r="W122" s="22">
        <v>0</v>
      </c>
      <c r="X122" s="22">
        <v>0</v>
      </c>
      <c r="Y122" s="22">
        <v>0</v>
      </c>
      <c r="Z122" s="22">
        <v>0</v>
      </c>
      <c r="AA122" s="22">
        <v>0.1</v>
      </c>
      <c r="AB122" s="22">
        <v>0</v>
      </c>
      <c r="AC122" s="22">
        <v>0</v>
      </c>
      <c r="AD122" s="22">
        <v>0</v>
      </c>
      <c r="AE122" s="22"/>
      <c r="AF122" s="22"/>
      <c r="AG122" s="22"/>
      <c r="AH122" s="22"/>
      <c r="AI122" s="23"/>
    </row>
    <row r="123" spans="2:35" ht="15" thickBot="1" x14ac:dyDescent="0.25">
      <c r="B123" s="131"/>
      <c r="C123" s="14" t="s">
        <v>16</v>
      </c>
      <c r="D123" s="16">
        <v>0.59999999999999898</v>
      </c>
      <c r="E123" s="59">
        <v>0.59999999999999898</v>
      </c>
      <c r="F123" s="11">
        <v>0.1</v>
      </c>
      <c r="G123" s="11">
        <v>0.1</v>
      </c>
      <c r="H123" s="59">
        <v>0.1</v>
      </c>
      <c r="I123" s="11">
        <v>0.1</v>
      </c>
      <c r="J123" s="59">
        <v>0.1</v>
      </c>
      <c r="K123" s="11">
        <v>0</v>
      </c>
      <c r="L123" s="11">
        <v>0</v>
      </c>
      <c r="M123" s="11">
        <v>0</v>
      </c>
      <c r="N123" s="11">
        <v>0</v>
      </c>
      <c r="O123" s="59">
        <v>0</v>
      </c>
      <c r="Q123" s="131"/>
      <c r="R123" s="14" t="s">
        <v>16</v>
      </c>
      <c r="S123" s="24">
        <v>0.29999999999999899</v>
      </c>
      <c r="T123" s="25">
        <v>0.4</v>
      </c>
      <c r="U123" s="25">
        <v>0.4</v>
      </c>
      <c r="V123" s="25">
        <v>0.2</v>
      </c>
      <c r="W123" s="25">
        <v>0</v>
      </c>
      <c r="X123" s="25">
        <v>0.2</v>
      </c>
      <c r="Y123" s="25">
        <v>0</v>
      </c>
      <c r="Z123" s="25">
        <v>0.1</v>
      </c>
      <c r="AA123" s="25">
        <v>0</v>
      </c>
      <c r="AB123" s="25">
        <v>0</v>
      </c>
      <c r="AC123" s="25">
        <v>0</v>
      </c>
      <c r="AD123" s="25">
        <v>0</v>
      </c>
      <c r="AE123" s="25"/>
      <c r="AF123" s="25"/>
      <c r="AG123" s="25"/>
      <c r="AH123" s="25"/>
      <c r="AI123" s="26"/>
    </row>
    <row r="124" spans="2:35" ht="15" x14ac:dyDescent="0.25">
      <c r="B124"/>
      <c r="C124"/>
      <c r="D124"/>
      <c r="E124" s="138"/>
      <c r="F124"/>
      <c r="G124"/>
      <c r="Q124"/>
      <c r="R124"/>
      <c r="S124" s="1"/>
      <c r="T124" s="1"/>
      <c r="U124" s="1"/>
      <c r="V124" s="1"/>
    </row>
    <row r="125" spans="2:35" ht="15" x14ac:dyDescent="0.25">
      <c r="B125"/>
      <c r="C125"/>
      <c r="D125"/>
      <c r="E125" s="138"/>
      <c r="F125"/>
      <c r="G125"/>
      <c r="Q125"/>
      <c r="R125"/>
      <c r="S125" s="1"/>
      <c r="T125" s="1"/>
      <c r="U125" s="1"/>
      <c r="V125" s="1"/>
    </row>
    <row r="126" spans="2:35" ht="15" x14ac:dyDescent="0.25">
      <c r="B126" s="20" t="s">
        <v>22</v>
      </c>
      <c r="C126" s="20"/>
      <c r="D126" s="20"/>
      <c r="E126" s="139"/>
      <c r="F126" s="20"/>
      <c r="G126" s="20"/>
      <c r="H126" s="139"/>
      <c r="I126" s="20"/>
      <c r="J126" s="139"/>
      <c r="K126" s="20"/>
      <c r="L126" s="20"/>
      <c r="M126" s="20"/>
      <c r="N126" s="20"/>
      <c r="O126" s="139"/>
      <c r="Q126" s="20" t="s">
        <v>22</v>
      </c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</row>
    <row r="127" spans="2:35" ht="15" x14ac:dyDescent="0.25">
      <c r="B127" s="17"/>
      <c r="C127" s="7"/>
      <c r="D127" s="7"/>
      <c r="E127" s="4"/>
      <c r="F127" s="7"/>
      <c r="G127" s="7"/>
      <c r="H127" s="138"/>
      <c r="I127"/>
      <c r="J127" s="138"/>
      <c r="K127"/>
      <c r="L127"/>
      <c r="M127"/>
      <c r="Q127" s="17"/>
      <c r="R127" s="7"/>
      <c r="S127" s="17"/>
      <c r="T127" s="17"/>
      <c r="U127" s="17"/>
      <c r="V127" s="17"/>
      <c r="W127" s="1"/>
      <c r="X127" s="1"/>
      <c r="Y127" s="1"/>
      <c r="Z127" s="1"/>
      <c r="AA127" s="1"/>
      <c r="AB127" s="1"/>
    </row>
    <row r="128" spans="2:35" ht="15" thickBot="1" x14ac:dyDescent="0.25">
      <c r="B128" s="2" t="s">
        <v>70</v>
      </c>
      <c r="C128" s="19" t="s">
        <v>18</v>
      </c>
      <c r="D128" s="18"/>
      <c r="E128" s="140"/>
      <c r="F128" s="18"/>
      <c r="G128" s="18"/>
      <c r="H128" s="140"/>
      <c r="I128" s="18"/>
      <c r="J128" s="140"/>
      <c r="K128" s="18"/>
      <c r="L128" s="18"/>
      <c r="M128" s="18"/>
      <c r="N128" s="18"/>
      <c r="O128" s="140"/>
      <c r="Q128" s="2" t="s">
        <v>70</v>
      </c>
      <c r="R128" s="19" t="s">
        <v>18</v>
      </c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</row>
    <row r="129" spans="2:35" x14ac:dyDescent="0.2">
      <c r="B129" s="130" t="s">
        <v>12</v>
      </c>
      <c r="C129" s="13" t="s">
        <v>15</v>
      </c>
      <c r="D129" s="15">
        <v>2.2000000000000002</v>
      </c>
      <c r="E129" s="141">
        <v>1.3</v>
      </c>
      <c r="F129" s="9">
        <v>0.59999999999999898</v>
      </c>
      <c r="G129" s="9">
        <v>0.4</v>
      </c>
      <c r="H129" s="141">
        <v>0.4</v>
      </c>
      <c r="I129" s="9">
        <v>0.1</v>
      </c>
      <c r="J129" s="141">
        <v>0</v>
      </c>
      <c r="K129" s="9">
        <v>0</v>
      </c>
      <c r="L129" s="9">
        <v>0</v>
      </c>
      <c r="M129" s="9">
        <v>0</v>
      </c>
      <c r="N129" s="9">
        <v>0</v>
      </c>
      <c r="O129" s="141">
        <v>0</v>
      </c>
      <c r="Q129" s="130" t="s">
        <v>12</v>
      </c>
      <c r="R129" s="13" t="s">
        <v>15</v>
      </c>
      <c r="S129" s="21">
        <v>2.7</v>
      </c>
      <c r="T129" s="22">
        <v>1.6</v>
      </c>
      <c r="U129" s="22">
        <v>0.5</v>
      </c>
      <c r="V129" s="22">
        <v>1.1000000000000001</v>
      </c>
      <c r="W129" s="22">
        <v>0.59999999999999898</v>
      </c>
      <c r="X129" s="22">
        <v>0</v>
      </c>
      <c r="Y129" s="22">
        <v>0.1</v>
      </c>
      <c r="Z129" s="22">
        <v>0</v>
      </c>
      <c r="AA129" s="22">
        <v>0</v>
      </c>
      <c r="AB129" s="22">
        <v>0</v>
      </c>
      <c r="AC129" s="22">
        <v>0</v>
      </c>
      <c r="AD129" s="22">
        <v>0</v>
      </c>
      <c r="AE129" s="22"/>
      <c r="AF129" s="22"/>
      <c r="AG129" s="22"/>
      <c r="AH129" s="22"/>
      <c r="AI129" s="23"/>
    </row>
    <row r="130" spans="2:35" ht="15" thickBot="1" x14ac:dyDescent="0.25">
      <c r="B130" s="131"/>
      <c r="C130" s="14" t="s">
        <v>16</v>
      </c>
      <c r="D130" s="16">
        <v>16.399999999999899</v>
      </c>
      <c r="E130" s="59">
        <v>13.5999999999999</v>
      </c>
      <c r="F130" s="11">
        <v>7.5999999999999899</v>
      </c>
      <c r="G130" s="11">
        <v>6.4</v>
      </c>
      <c r="H130" s="59">
        <v>3.2</v>
      </c>
      <c r="I130" s="11">
        <v>2.3999999999999901</v>
      </c>
      <c r="J130" s="59">
        <v>2.2999999999999901</v>
      </c>
      <c r="K130" s="11">
        <v>2.1</v>
      </c>
      <c r="L130" s="11">
        <v>0.59999999999999898</v>
      </c>
      <c r="M130" s="11">
        <v>0.8</v>
      </c>
      <c r="N130" s="11">
        <v>0.1</v>
      </c>
      <c r="O130" s="59">
        <v>0.1</v>
      </c>
      <c r="Q130" s="131"/>
      <c r="R130" s="14" t="s">
        <v>16</v>
      </c>
      <c r="S130" s="24">
        <v>16.5</v>
      </c>
      <c r="T130" s="25">
        <v>12.9</v>
      </c>
      <c r="U130" s="25">
        <v>7.5</v>
      </c>
      <c r="V130" s="25">
        <v>6.0999999999999899</v>
      </c>
      <c r="W130" s="25">
        <v>4.2999999999999901</v>
      </c>
      <c r="X130" s="25">
        <v>2.7999999999999901</v>
      </c>
      <c r="Y130" s="25">
        <v>2.2999999999999901</v>
      </c>
      <c r="Z130" s="25">
        <v>1.6</v>
      </c>
      <c r="AA130" s="25">
        <v>0.69999999999999896</v>
      </c>
      <c r="AB130" s="25">
        <v>0.69999999999999896</v>
      </c>
      <c r="AC130" s="25">
        <v>0.1</v>
      </c>
      <c r="AD130" s="25">
        <v>0.29999999999999899</v>
      </c>
      <c r="AE130" s="25"/>
      <c r="AF130" s="25"/>
      <c r="AG130" s="25"/>
      <c r="AH130" s="25"/>
      <c r="AI130" s="26"/>
    </row>
    <row r="131" spans="2:35" x14ac:dyDescent="0.2">
      <c r="B131" s="130" t="s">
        <v>13</v>
      </c>
      <c r="C131" s="13" t="s">
        <v>15</v>
      </c>
      <c r="D131" s="15">
        <v>92</v>
      </c>
      <c r="E131" s="141">
        <v>65.900000000000006</v>
      </c>
      <c r="F131" s="9">
        <v>42.299999999999898</v>
      </c>
      <c r="G131" s="9">
        <v>32.1</v>
      </c>
      <c r="H131" s="141">
        <v>20.5</v>
      </c>
      <c r="I131" s="9">
        <v>17.899999999999899</v>
      </c>
      <c r="J131" s="141">
        <v>8.9</v>
      </c>
      <c r="K131" s="9">
        <v>4.2999999999999901</v>
      </c>
      <c r="L131" s="9">
        <v>1.5</v>
      </c>
      <c r="M131" s="9">
        <v>0.5</v>
      </c>
      <c r="N131" s="9">
        <v>0</v>
      </c>
      <c r="O131" s="141">
        <v>0</v>
      </c>
      <c r="Q131" s="130" t="s">
        <v>13</v>
      </c>
      <c r="R131" s="13" t="s">
        <v>15</v>
      </c>
      <c r="S131" s="21">
        <v>92.799999999999898</v>
      </c>
      <c r="T131" s="22">
        <v>66</v>
      </c>
      <c r="U131" s="22">
        <v>43.6</v>
      </c>
      <c r="V131" s="22">
        <v>31.5</v>
      </c>
      <c r="W131" s="22">
        <v>19.5</v>
      </c>
      <c r="X131" s="22">
        <v>18</v>
      </c>
      <c r="Y131" s="22">
        <v>7.7</v>
      </c>
      <c r="Z131" s="22">
        <v>5.2999999999999901</v>
      </c>
      <c r="AA131" s="22">
        <v>2.2000000000000002</v>
      </c>
      <c r="AB131" s="22">
        <v>0.4</v>
      </c>
      <c r="AC131" s="22">
        <v>0</v>
      </c>
      <c r="AD131" s="22">
        <v>0</v>
      </c>
      <c r="AE131" s="22"/>
      <c r="AF131" s="22"/>
      <c r="AG131" s="22"/>
      <c r="AH131" s="22"/>
      <c r="AI131" s="23"/>
    </row>
    <row r="132" spans="2:35" ht="15" thickBot="1" x14ac:dyDescent="0.25">
      <c r="B132" s="131"/>
      <c r="C132" s="14" t="s">
        <v>16</v>
      </c>
      <c r="D132" s="16">
        <v>100</v>
      </c>
      <c r="E132" s="59">
        <v>100</v>
      </c>
      <c r="F132" s="11">
        <v>99.299999999999898</v>
      </c>
      <c r="G132" s="11">
        <v>97.599999999999895</v>
      </c>
      <c r="H132" s="59">
        <v>92.2</v>
      </c>
      <c r="I132" s="11">
        <v>84.099999999999895</v>
      </c>
      <c r="J132" s="59">
        <v>78.599999999999895</v>
      </c>
      <c r="K132" s="11">
        <v>71.099999999999895</v>
      </c>
      <c r="L132" s="11">
        <v>62.7</v>
      </c>
      <c r="M132" s="11">
        <v>51.6</v>
      </c>
      <c r="N132" s="11">
        <v>46.6</v>
      </c>
      <c r="O132" s="59">
        <v>36</v>
      </c>
      <c r="Q132" s="131"/>
      <c r="R132" s="14" t="s">
        <v>16</v>
      </c>
      <c r="S132" s="24">
        <v>100</v>
      </c>
      <c r="T132" s="25">
        <v>100</v>
      </c>
      <c r="U132" s="25">
        <v>99.7</v>
      </c>
      <c r="V132" s="25">
        <v>98</v>
      </c>
      <c r="W132" s="25">
        <v>90.099999999999895</v>
      </c>
      <c r="X132" s="25">
        <v>84.799999999999898</v>
      </c>
      <c r="Y132" s="25">
        <v>77.400000000000006</v>
      </c>
      <c r="Z132" s="25">
        <v>71.7</v>
      </c>
      <c r="AA132" s="25">
        <v>62.1</v>
      </c>
      <c r="AB132" s="25">
        <v>51</v>
      </c>
      <c r="AC132" s="25">
        <v>46.6</v>
      </c>
      <c r="AD132" s="25">
        <v>31.5</v>
      </c>
      <c r="AE132" s="25"/>
      <c r="AF132" s="25"/>
      <c r="AG132" s="25"/>
      <c r="AH132" s="25"/>
      <c r="AI132" s="26"/>
    </row>
    <row r="133" spans="2:35" x14ac:dyDescent="0.2">
      <c r="B133" s="130" t="s">
        <v>14</v>
      </c>
      <c r="C133" s="13" t="s">
        <v>15</v>
      </c>
      <c r="D133" s="15">
        <v>4.4000000000000004</v>
      </c>
      <c r="E133" s="141">
        <v>2.2000000000000002</v>
      </c>
      <c r="F133" s="9">
        <v>0.9</v>
      </c>
      <c r="G133" s="9">
        <v>1.1000000000000001</v>
      </c>
      <c r="H133" s="141">
        <v>0.69999999999999896</v>
      </c>
      <c r="I133" s="9">
        <v>0.5</v>
      </c>
      <c r="J133" s="141">
        <v>0.29999999999999899</v>
      </c>
      <c r="K133" s="9">
        <v>0</v>
      </c>
      <c r="L133" s="9">
        <v>0.2</v>
      </c>
      <c r="M133" s="9">
        <v>0</v>
      </c>
      <c r="N133" s="9">
        <v>0.1</v>
      </c>
      <c r="O133" s="141">
        <v>0</v>
      </c>
      <c r="Q133" s="130" t="s">
        <v>14</v>
      </c>
      <c r="R133" s="13" t="s">
        <v>15</v>
      </c>
      <c r="S133" s="21">
        <v>4.2999999999999901</v>
      </c>
      <c r="T133" s="22">
        <v>3</v>
      </c>
      <c r="U133" s="22">
        <v>1.8</v>
      </c>
      <c r="V133" s="22">
        <v>0.4</v>
      </c>
      <c r="W133" s="22">
        <v>0.69999999999999896</v>
      </c>
      <c r="X133" s="22">
        <v>0.5</v>
      </c>
      <c r="Y133" s="22">
        <v>0.5</v>
      </c>
      <c r="Z133" s="22">
        <v>0.2</v>
      </c>
      <c r="AA133" s="22">
        <v>0</v>
      </c>
      <c r="AB133" s="22">
        <v>0.2</v>
      </c>
      <c r="AC133" s="22">
        <v>0</v>
      </c>
      <c r="AD133" s="22">
        <v>0</v>
      </c>
      <c r="AE133" s="22"/>
      <c r="AF133" s="22"/>
      <c r="AG133" s="22"/>
      <c r="AH133" s="22"/>
      <c r="AI133" s="23"/>
    </row>
    <row r="134" spans="2:35" ht="15" thickBot="1" x14ac:dyDescent="0.25">
      <c r="B134" s="131"/>
      <c r="C134" s="14" t="s">
        <v>16</v>
      </c>
      <c r="D134" s="16">
        <v>55.799999999999898</v>
      </c>
      <c r="E134" s="59">
        <v>53.899999999999899</v>
      </c>
      <c r="F134" s="11">
        <v>42.6</v>
      </c>
      <c r="G134" s="11">
        <v>26.5</v>
      </c>
      <c r="H134" s="59">
        <v>16.5</v>
      </c>
      <c r="I134" s="11">
        <v>11.9</v>
      </c>
      <c r="J134" s="59">
        <v>10</v>
      </c>
      <c r="K134" s="11">
        <v>6.7</v>
      </c>
      <c r="L134" s="11">
        <v>7.2999999999999901</v>
      </c>
      <c r="M134" s="11">
        <v>5.7999999999999901</v>
      </c>
      <c r="N134" s="11">
        <v>5.5</v>
      </c>
      <c r="O134" s="59">
        <v>4.0999999999999899</v>
      </c>
      <c r="Q134" s="131"/>
      <c r="R134" s="14" t="s">
        <v>16</v>
      </c>
      <c r="S134" s="24">
        <v>58.399999999999899</v>
      </c>
      <c r="T134" s="25">
        <v>58</v>
      </c>
      <c r="U134" s="25">
        <v>39.799999999999898</v>
      </c>
      <c r="V134" s="25">
        <v>25.5</v>
      </c>
      <c r="W134" s="25">
        <v>14.8</v>
      </c>
      <c r="X134" s="25">
        <v>9.9</v>
      </c>
      <c r="Y134" s="25">
        <v>11</v>
      </c>
      <c r="Z134" s="25">
        <v>8.0999999999999908</v>
      </c>
      <c r="AA134" s="25">
        <v>7</v>
      </c>
      <c r="AB134" s="25">
        <v>7</v>
      </c>
      <c r="AC134" s="25">
        <v>4.7999999999999901</v>
      </c>
      <c r="AD134" s="25">
        <v>4</v>
      </c>
      <c r="AE134" s="25"/>
      <c r="AF134" s="25"/>
      <c r="AG134" s="25"/>
      <c r="AH134" s="25"/>
      <c r="AI134" s="26"/>
    </row>
    <row r="136" spans="2:35" ht="15" thickBot="1" x14ac:dyDescent="0.25">
      <c r="B136" s="2" t="s">
        <v>71</v>
      </c>
      <c r="C136" s="19" t="s">
        <v>18</v>
      </c>
      <c r="D136" s="18"/>
      <c r="E136" s="140"/>
      <c r="F136" s="18"/>
      <c r="G136" s="18"/>
      <c r="H136" s="140"/>
      <c r="I136" s="18"/>
      <c r="J136" s="140"/>
      <c r="K136" s="18"/>
      <c r="L136" s="18"/>
      <c r="M136" s="18"/>
      <c r="N136" s="18"/>
      <c r="O136" s="140"/>
      <c r="Q136" s="2" t="s">
        <v>71</v>
      </c>
      <c r="R136" s="19" t="s">
        <v>18</v>
      </c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</row>
    <row r="137" spans="2:35" x14ac:dyDescent="0.2">
      <c r="B137" s="130" t="s">
        <v>12</v>
      </c>
      <c r="C137" s="13" t="s">
        <v>15</v>
      </c>
      <c r="D137" s="15">
        <v>0.8</v>
      </c>
      <c r="E137" s="141">
        <v>0.5</v>
      </c>
      <c r="F137" s="9">
        <v>0.4</v>
      </c>
      <c r="G137" s="9">
        <v>0</v>
      </c>
      <c r="H137" s="141">
        <v>0.1</v>
      </c>
      <c r="I137" s="9">
        <v>0</v>
      </c>
      <c r="J137" s="141">
        <v>0</v>
      </c>
      <c r="K137" s="9">
        <v>0</v>
      </c>
      <c r="L137" s="9">
        <v>0</v>
      </c>
      <c r="M137" s="9">
        <v>0</v>
      </c>
      <c r="N137" s="9">
        <v>0</v>
      </c>
      <c r="O137" s="141">
        <v>0</v>
      </c>
      <c r="Q137" s="130" t="s">
        <v>12</v>
      </c>
      <c r="R137" s="13" t="s">
        <v>15</v>
      </c>
      <c r="S137" s="21">
        <v>0.59999999999999898</v>
      </c>
      <c r="T137" s="22">
        <v>0.69999999999999896</v>
      </c>
      <c r="U137" s="22">
        <v>0.1</v>
      </c>
      <c r="V137" s="22">
        <v>0</v>
      </c>
      <c r="W137" s="22">
        <v>0</v>
      </c>
      <c r="X137" s="22">
        <v>0</v>
      </c>
      <c r="Y137" s="22">
        <v>0</v>
      </c>
      <c r="Z137" s="22">
        <v>0</v>
      </c>
      <c r="AA137" s="22">
        <v>0</v>
      </c>
      <c r="AB137" s="22">
        <v>0</v>
      </c>
      <c r="AC137" s="22">
        <v>0</v>
      </c>
      <c r="AD137" s="22">
        <v>0</v>
      </c>
      <c r="AE137" s="22"/>
      <c r="AF137" s="22"/>
      <c r="AG137" s="22"/>
      <c r="AH137" s="22"/>
      <c r="AI137" s="23"/>
    </row>
    <row r="138" spans="2:35" ht="15" thickBot="1" x14ac:dyDescent="0.25">
      <c r="B138" s="131"/>
      <c r="C138" s="14" t="s">
        <v>16</v>
      </c>
      <c r="D138" s="16">
        <v>4.2999999999999901</v>
      </c>
      <c r="E138" s="59">
        <v>1.8</v>
      </c>
      <c r="F138" s="11">
        <v>1.8999999999999899</v>
      </c>
      <c r="G138" s="11">
        <v>0.69999999999999896</v>
      </c>
      <c r="H138" s="59">
        <v>0.5</v>
      </c>
      <c r="I138" s="11">
        <v>0.2</v>
      </c>
      <c r="J138" s="59">
        <v>0.1</v>
      </c>
      <c r="K138" s="11">
        <v>0.2</v>
      </c>
      <c r="L138" s="11">
        <v>0</v>
      </c>
      <c r="M138" s="11">
        <v>0</v>
      </c>
      <c r="N138" s="11">
        <v>0</v>
      </c>
      <c r="O138" s="59">
        <v>0</v>
      </c>
      <c r="Q138" s="131"/>
      <c r="R138" s="14" t="s">
        <v>16</v>
      </c>
      <c r="S138" s="24">
        <v>4.2</v>
      </c>
      <c r="T138" s="25">
        <v>3</v>
      </c>
      <c r="U138" s="25">
        <v>2.1</v>
      </c>
      <c r="V138" s="25">
        <v>0.2</v>
      </c>
      <c r="W138" s="25">
        <v>0.4</v>
      </c>
      <c r="X138" s="25">
        <v>0.4</v>
      </c>
      <c r="Y138" s="25">
        <v>0.29999999999999899</v>
      </c>
      <c r="Z138" s="25">
        <v>0.1</v>
      </c>
      <c r="AA138" s="25">
        <v>0</v>
      </c>
      <c r="AB138" s="25">
        <v>0</v>
      </c>
      <c r="AC138" s="25">
        <v>0</v>
      </c>
      <c r="AD138" s="25">
        <v>0</v>
      </c>
      <c r="AE138" s="25"/>
      <c r="AF138" s="25"/>
      <c r="AG138" s="25"/>
      <c r="AH138" s="25"/>
      <c r="AI138" s="26"/>
    </row>
    <row r="139" spans="2:35" x14ac:dyDescent="0.2">
      <c r="B139" s="130" t="s">
        <v>13</v>
      </c>
      <c r="C139" s="13" t="s">
        <v>15</v>
      </c>
      <c r="D139" s="15">
        <v>40.1</v>
      </c>
      <c r="E139" s="141">
        <v>6.7</v>
      </c>
      <c r="F139" s="9">
        <v>1.5</v>
      </c>
      <c r="G139" s="9">
        <v>0.59999999999999898</v>
      </c>
      <c r="H139" s="141">
        <v>0.29999999999999899</v>
      </c>
      <c r="I139" s="9">
        <v>0</v>
      </c>
      <c r="J139" s="141">
        <v>0</v>
      </c>
      <c r="K139" s="9">
        <v>0</v>
      </c>
      <c r="L139" s="9">
        <v>0</v>
      </c>
      <c r="M139" s="9">
        <v>0</v>
      </c>
      <c r="N139" s="9">
        <v>0</v>
      </c>
      <c r="O139" s="141">
        <v>0</v>
      </c>
      <c r="Q139" s="130" t="s">
        <v>13</v>
      </c>
      <c r="R139" s="13" t="s">
        <v>15</v>
      </c>
      <c r="S139" s="21">
        <v>40.6</v>
      </c>
      <c r="T139" s="22">
        <v>9.5999999999999908</v>
      </c>
      <c r="U139" s="22">
        <v>2.7</v>
      </c>
      <c r="V139" s="22">
        <v>0.29999999999999899</v>
      </c>
      <c r="W139" s="22">
        <v>0.5</v>
      </c>
      <c r="X139" s="22">
        <v>0.1</v>
      </c>
      <c r="Y139" s="22">
        <v>0</v>
      </c>
      <c r="Z139" s="22">
        <v>0</v>
      </c>
      <c r="AA139" s="22">
        <v>0</v>
      </c>
      <c r="AB139" s="22">
        <v>0</v>
      </c>
      <c r="AC139" s="22">
        <v>0</v>
      </c>
      <c r="AD139" s="22">
        <v>0</v>
      </c>
      <c r="AE139" s="22"/>
      <c r="AF139" s="22"/>
      <c r="AG139" s="22"/>
      <c r="AH139" s="22"/>
      <c r="AI139" s="23"/>
    </row>
    <row r="140" spans="2:35" ht="15" thickBot="1" x14ac:dyDescent="0.25">
      <c r="B140" s="131"/>
      <c r="C140" s="14" t="s">
        <v>16</v>
      </c>
      <c r="D140" s="16">
        <v>97.2</v>
      </c>
      <c r="E140" s="59">
        <v>89.9</v>
      </c>
      <c r="F140" s="11">
        <v>56.7</v>
      </c>
      <c r="G140" s="11">
        <v>18.5</v>
      </c>
      <c r="H140" s="59">
        <v>5.5999999999999899</v>
      </c>
      <c r="I140" s="11">
        <v>2</v>
      </c>
      <c r="J140" s="59">
        <v>1.19999999999999</v>
      </c>
      <c r="K140" s="11">
        <v>0.9</v>
      </c>
      <c r="L140" s="11">
        <v>0.59999999999999898</v>
      </c>
      <c r="M140" s="11">
        <v>0.29999999999999899</v>
      </c>
      <c r="N140" s="11">
        <v>0</v>
      </c>
      <c r="O140" s="59">
        <v>0</v>
      </c>
      <c r="Q140" s="131"/>
      <c r="R140" s="14" t="s">
        <v>16</v>
      </c>
      <c r="S140" s="24">
        <v>97.5</v>
      </c>
      <c r="T140" s="25">
        <v>89.099999999999895</v>
      </c>
      <c r="U140" s="25">
        <v>56.5</v>
      </c>
      <c r="V140" s="25">
        <v>18.1999999999999</v>
      </c>
      <c r="W140" s="25">
        <v>6.2999999999999901</v>
      </c>
      <c r="X140" s="25">
        <v>2.7</v>
      </c>
      <c r="Y140" s="25">
        <v>2.2000000000000002</v>
      </c>
      <c r="Z140" s="25">
        <v>1</v>
      </c>
      <c r="AA140" s="25">
        <v>0.2</v>
      </c>
      <c r="AB140" s="25">
        <v>0.1</v>
      </c>
      <c r="AC140" s="25">
        <v>0.1</v>
      </c>
      <c r="AD140" s="25">
        <v>0</v>
      </c>
      <c r="AE140" s="25"/>
      <c r="AF140" s="25"/>
      <c r="AG140" s="25"/>
      <c r="AH140" s="25"/>
      <c r="AI140" s="26"/>
    </row>
    <row r="141" spans="2:35" x14ac:dyDescent="0.2">
      <c r="B141" s="130" t="s">
        <v>14</v>
      </c>
      <c r="C141" s="13" t="s">
        <v>15</v>
      </c>
      <c r="D141" s="15">
        <v>0.69999999999999896</v>
      </c>
      <c r="E141" s="141">
        <v>0.59999999999999898</v>
      </c>
      <c r="F141" s="9">
        <v>0.1</v>
      </c>
      <c r="G141" s="9">
        <v>0</v>
      </c>
      <c r="H141" s="141">
        <v>0</v>
      </c>
      <c r="I141" s="9">
        <v>0</v>
      </c>
      <c r="J141" s="141">
        <v>0</v>
      </c>
      <c r="K141" s="9">
        <v>0.1</v>
      </c>
      <c r="L141" s="9">
        <v>0</v>
      </c>
      <c r="M141" s="9">
        <v>0</v>
      </c>
      <c r="N141" s="9">
        <v>0</v>
      </c>
      <c r="O141" s="141">
        <v>0</v>
      </c>
      <c r="Q141" s="130" t="s">
        <v>14</v>
      </c>
      <c r="R141" s="13" t="s">
        <v>15</v>
      </c>
      <c r="S141" s="21">
        <v>0.69999999999999896</v>
      </c>
      <c r="T141" s="22">
        <v>0.5</v>
      </c>
      <c r="U141" s="22">
        <v>0.1</v>
      </c>
      <c r="V141" s="22">
        <v>0.1</v>
      </c>
      <c r="W141" s="22">
        <v>0</v>
      </c>
      <c r="X141" s="22">
        <v>0.1</v>
      </c>
      <c r="Y141" s="22">
        <v>0</v>
      </c>
      <c r="Z141" s="22">
        <v>0</v>
      </c>
      <c r="AA141" s="22">
        <v>0</v>
      </c>
      <c r="AB141" s="22">
        <v>0</v>
      </c>
      <c r="AC141" s="22">
        <v>0</v>
      </c>
      <c r="AD141" s="22">
        <v>0</v>
      </c>
      <c r="AE141" s="22"/>
      <c r="AF141" s="22"/>
      <c r="AG141" s="22"/>
      <c r="AH141" s="22"/>
      <c r="AI141" s="23"/>
    </row>
    <row r="142" spans="2:35" ht="15" thickBot="1" x14ac:dyDescent="0.25">
      <c r="B142" s="131"/>
      <c r="C142" s="14" t="s">
        <v>16</v>
      </c>
      <c r="D142" s="16">
        <v>16.6999999999999</v>
      </c>
      <c r="E142" s="59">
        <v>11.5999999999999</v>
      </c>
      <c r="F142" s="11">
        <v>7.7999999999999901</v>
      </c>
      <c r="G142" s="11">
        <v>2.8999999999999901</v>
      </c>
      <c r="H142" s="59">
        <v>2</v>
      </c>
      <c r="I142" s="11">
        <v>0.69999999999999896</v>
      </c>
      <c r="J142" s="59">
        <v>0.29999999999999899</v>
      </c>
      <c r="K142" s="11">
        <v>0.2</v>
      </c>
      <c r="L142" s="11">
        <v>0</v>
      </c>
      <c r="M142" s="11">
        <v>0</v>
      </c>
      <c r="N142" s="11">
        <v>0</v>
      </c>
      <c r="O142" s="59">
        <v>0.1</v>
      </c>
      <c r="Q142" s="131"/>
      <c r="R142" s="14" t="s">
        <v>16</v>
      </c>
      <c r="S142" s="24">
        <v>16.6999999999999</v>
      </c>
      <c r="T142" s="25">
        <v>12.6999999999999</v>
      </c>
      <c r="U142" s="25">
        <v>5.2999999999999901</v>
      </c>
      <c r="V142" s="25">
        <v>2.1</v>
      </c>
      <c r="W142" s="25">
        <v>1.8999999999999899</v>
      </c>
      <c r="X142" s="25">
        <v>0.2</v>
      </c>
      <c r="Y142" s="25">
        <v>0.4</v>
      </c>
      <c r="Z142" s="25">
        <v>0.1</v>
      </c>
      <c r="AA142" s="25">
        <v>0.1</v>
      </c>
      <c r="AB142" s="25">
        <v>0.29999999999999899</v>
      </c>
      <c r="AC142" s="25">
        <v>0.1</v>
      </c>
      <c r="AD142" s="25">
        <v>0.1</v>
      </c>
      <c r="AE142" s="25"/>
      <c r="AF142" s="25"/>
      <c r="AG142" s="25"/>
      <c r="AH142" s="25"/>
      <c r="AI142" s="26"/>
    </row>
    <row r="143" spans="2:35" ht="15" x14ac:dyDescent="0.25">
      <c r="B143"/>
      <c r="C143"/>
      <c r="D143"/>
      <c r="E143" s="138"/>
      <c r="F143"/>
      <c r="G143"/>
      <c r="Q143"/>
      <c r="R143"/>
      <c r="S143" s="1"/>
      <c r="T143" s="1"/>
      <c r="U143" s="1"/>
      <c r="V143" s="1"/>
    </row>
    <row r="144" spans="2:35" ht="15" thickBot="1" x14ac:dyDescent="0.25">
      <c r="B144" s="2" t="s">
        <v>72</v>
      </c>
      <c r="C144" s="19" t="s">
        <v>18</v>
      </c>
      <c r="D144" s="18"/>
      <c r="E144" s="140"/>
      <c r="F144" s="18"/>
      <c r="G144" s="18"/>
      <c r="H144" s="140"/>
      <c r="I144" s="18"/>
      <c r="J144" s="140"/>
      <c r="K144" s="18"/>
      <c r="L144" s="18"/>
      <c r="M144" s="18"/>
      <c r="N144" s="18"/>
      <c r="O144" s="140"/>
      <c r="Q144" s="2" t="s">
        <v>72</v>
      </c>
      <c r="R144" s="19" t="s">
        <v>18</v>
      </c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</row>
    <row r="145" spans="2:35" x14ac:dyDescent="0.2">
      <c r="B145" s="130" t="s">
        <v>12</v>
      </c>
      <c r="C145" s="13" t="s">
        <v>15</v>
      </c>
      <c r="D145" s="15">
        <v>0.29999999999999899</v>
      </c>
      <c r="E145" s="141">
        <v>0.1</v>
      </c>
      <c r="F145" s="9">
        <v>0.29999999999999899</v>
      </c>
      <c r="G145" s="9">
        <v>0</v>
      </c>
      <c r="H145" s="141">
        <v>0.1</v>
      </c>
      <c r="I145" s="9">
        <v>0</v>
      </c>
      <c r="J145" s="141">
        <v>0</v>
      </c>
      <c r="K145" s="9">
        <v>0</v>
      </c>
      <c r="L145" s="9">
        <v>0</v>
      </c>
      <c r="M145" s="9">
        <v>0</v>
      </c>
      <c r="N145" s="9">
        <v>0</v>
      </c>
      <c r="O145" s="141">
        <v>0</v>
      </c>
      <c r="Q145" s="130" t="s">
        <v>12</v>
      </c>
      <c r="R145" s="13" t="s">
        <v>15</v>
      </c>
      <c r="S145" s="21">
        <v>0.4</v>
      </c>
      <c r="T145" s="22">
        <v>0.1</v>
      </c>
      <c r="U145" s="22">
        <v>0.4</v>
      </c>
      <c r="V145" s="22">
        <v>0</v>
      </c>
      <c r="W145" s="22">
        <v>0</v>
      </c>
      <c r="X145" s="22">
        <v>0</v>
      </c>
      <c r="Y145" s="22">
        <v>0</v>
      </c>
      <c r="Z145" s="22">
        <v>0</v>
      </c>
      <c r="AA145" s="22">
        <v>0</v>
      </c>
      <c r="AB145" s="22">
        <v>0</v>
      </c>
      <c r="AC145" s="22">
        <v>0</v>
      </c>
      <c r="AD145" s="22">
        <v>0</v>
      </c>
      <c r="AE145" s="22"/>
      <c r="AF145" s="22"/>
      <c r="AG145" s="22"/>
      <c r="AH145" s="22"/>
      <c r="AI145" s="23"/>
    </row>
    <row r="146" spans="2:35" ht="15" thickBot="1" x14ac:dyDescent="0.25">
      <c r="B146" s="131"/>
      <c r="C146" s="14" t="s">
        <v>16</v>
      </c>
      <c r="D146" s="16">
        <v>0.9</v>
      </c>
      <c r="E146" s="59">
        <v>0.5</v>
      </c>
      <c r="F146" s="11">
        <v>0.59999999999999898</v>
      </c>
      <c r="G146" s="11">
        <v>0.2</v>
      </c>
      <c r="H146" s="59">
        <v>0.2</v>
      </c>
      <c r="I146" s="11">
        <v>0</v>
      </c>
      <c r="J146" s="59">
        <v>0</v>
      </c>
      <c r="K146" s="11">
        <v>0</v>
      </c>
      <c r="L146" s="11">
        <v>0.1</v>
      </c>
      <c r="M146" s="11">
        <v>0</v>
      </c>
      <c r="N146" s="11">
        <v>0</v>
      </c>
      <c r="O146" s="59">
        <v>0</v>
      </c>
      <c r="Q146" s="131"/>
      <c r="R146" s="14" t="s">
        <v>16</v>
      </c>
      <c r="S146" s="24">
        <v>1.5</v>
      </c>
      <c r="T146" s="25">
        <v>1.1000000000000001</v>
      </c>
      <c r="U146" s="25">
        <v>0.4</v>
      </c>
      <c r="V146" s="25">
        <v>0</v>
      </c>
      <c r="W146" s="25">
        <v>0.2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5">
        <v>0</v>
      </c>
      <c r="AE146" s="25"/>
      <c r="AF146" s="25"/>
      <c r="AG146" s="25"/>
      <c r="AH146" s="25"/>
      <c r="AI146" s="26"/>
    </row>
    <row r="147" spans="2:35" x14ac:dyDescent="0.2">
      <c r="B147" s="130" t="s">
        <v>13</v>
      </c>
      <c r="C147" s="13" t="s">
        <v>15</v>
      </c>
      <c r="D147" s="15">
        <v>1.8</v>
      </c>
      <c r="E147" s="141">
        <v>0.2</v>
      </c>
      <c r="F147" s="9">
        <v>0.1</v>
      </c>
      <c r="G147" s="9">
        <v>0</v>
      </c>
      <c r="H147" s="141">
        <v>0</v>
      </c>
      <c r="I147" s="9">
        <v>0</v>
      </c>
      <c r="J147" s="141">
        <v>0</v>
      </c>
      <c r="K147" s="9">
        <v>0</v>
      </c>
      <c r="L147" s="9">
        <v>0</v>
      </c>
      <c r="M147" s="9">
        <v>0</v>
      </c>
      <c r="N147" s="9">
        <v>0</v>
      </c>
      <c r="O147" s="141">
        <v>0</v>
      </c>
      <c r="Q147" s="130" t="s">
        <v>13</v>
      </c>
      <c r="R147" s="13" t="s">
        <v>15</v>
      </c>
      <c r="S147" s="21">
        <v>1.8</v>
      </c>
      <c r="T147" s="22">
        <v>1</v>
      </c>
      <c r="U147" s="22">
        <v>0.2</v>
      </c>
      <c r="V147" s="22">
        <v>0.29999999999999899</v>
      </c>
      <c r="W147" s="22">
        <v>0</v>
      </c>
      <c r="X147" s="22">
        <v>0</v>
      </c>
      <c r="Y147" s="22">
        <v>0</v>
      </c>
      <c r="Z147" s="22">
        <v>0</v>
      </c>
      <c r="AA147" s="22">
        <v>0</v>
      </c>
      <c r="AB147" s="22">
        <v>0</v>
      </c>
      <c r="AC147" s="22">
        <v>0</v>
      </c>
      <c r="AD147" s="22">
        <v>0</v>
      </c>
      <c r="AE147" s="22"/>
      <c r="AF147" s="22"/>
      <c r="AG147" s="22"/>
      <c r="AH147" s="22"/>
      <c r="AI147" s="23"/>
    </row>
    <row r="148" spans="2:35" ht="15" thickBot="1" x14ac:dyDescent="0.25">
      <c r="B148" s="131"/>
      <c r="C148" s="14" t="s">
        <v>16</v>
      </c>
      <c r="D148" s="16">
        <v>32.399999999999899</v>
      </c>
      <c r="E148" s="59">
        <v>9.9</v>
      </c>
      <c r="F148" s="11">
        <v>4.7999999999999901</v>
      </c>
      <c r="G148" s="11">
        <v>1.3</v>
      </c>
      <c r="H148" s="59">
        <v>0.69999999999999896</v>
      </c>
      <c r="I148" s="11">
        <v>0.2</v>
      </c>
      <c r="J148" s="59">
        <v>0.2</v>
      </c>
      <c r="K148" s="11">
        <v>0</v>
      </c>
      <c r="L148" s="11">
        <v>0.1</v>
      </c>
      <c r="M148" s="11">
        <v>0</v>
      </c>
      <c r="N148" s="11">
        <v>0</v>
      </c>
      <c r="O148" s="59">
        <v>0</v>
      </c>
      <c r="Q148" s="131"/>
      <c r="R148" s="14" t="s">
        <v>16</v>
      </c>
      <c r="S148" s="24">
        <v>30.6999999999999</v>
      </c>
      <c r="T148" s="25">
        <v>12.4</v>
      </c>
      <c r="U148" s="25">
        <v>3.5</v>
      </c>
      <c r="V148" s="25">
        <v>2</v>
      </c>
      <c r="W148" s="25">
        <v>0.59999999999999898</v>
      </c>
      <c r="X148" s="25">
        <v>0.29999999999999899</v>
      </c>
      <c r="Y148" s="25">
        <v>0.29999999999999899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/>
      <c r="AF148" s="25"/>
      <c r="AG148" s="25"/>
      <c r="AH148" s="25"/>
      <c r="AI148" s="26"/>
    </row>
    <row r="149" spans="2:35" x14ac:dyDescent="0.2">
      <c r="B149" s="130" t="s">
        <v>14</v>
      </c>
      <c r="C149" s="13" t="s">
        <v>15</v>
      </c>
      <c r="D149" s="15">
        <v>0.1</v>
      </c>
      <c r="E149" s="141">
        <v>0.1</v>
      </c>
      <c r="F149" s="9">
        <v>0.1</v>
      </c>
      <c r="G149" s="9">
        <v>0</v>
      </c>
      <c r="H149" s="141">
        <v>0</v>
      </c>
      <c r="I149" s="9">
        <v>0</v>
      </c>
      <c r="J149" s="141">
        <v>0</v>
      </c>
      <c r="K149" s="9">
        <v>0</v>
      </c>
      <c r="L149" s="9">
        <v>0</v>
      </c>
      <c r="M149" s="9">
        <v>0</v>
      </c>
      <c r="N149" s="9">
        <v>0</v>
      </c>
      <c r="O149" s="141">
        <v>0</v>
      </c>
      <c r="Q149" s="130" t="s">
        <v>14</v>
      </c>
      <c r="R149" s="13" t="s">
        <v>15</v>
      </c>
      <c r="S149" s="21">
        <v>0.2</v>
      </c>
      <c r="T149" s="22">
        <v>0.2</v>
      </c>
      <c r="U149" s="22">
        <v>0.2</v>
      </c>
      <c r="V149" s="22">
        <v>0</v>
      </c>
      <c r="W149" s="22">
        <v>0.1</v>
      </c>
      <c r="X149" s="22">
        <v>0</v>
      </c>
      <c r="Y149" s="22">
        <v>0</v>
      </c>
      <c r="Z149" s="22">
        <v>0</v>
      </c>
      <c r="AA149" s="22">
        <v>0</v>
      </c>
      <c r="AB149" s="22">
        <v>0</v>
      </c>
      <c r="AC149" s="22">
        <v>0</v>
      </c>
      <c r="AD149" s="22">
        <v>0</v>
      </c>
      <c r="AE149" s="22"/>
      <c r="AF149" s="22"/>
      <c r="AG149" s="22"/>
      <c r="AH149" s="22"/>
      <c r="AI149" s="23"/>
    </row>
    <row r="150" spans="2:35" ht="15" thickBot="1" x14ac:dyDescent="0.25">
      <c r="B150" s="131"/>
      <c r="C150" s="14" t="s">
        <v>16</v>
      </c>
      <c r="D150" s="16">
        <v>1.69999999999999</v>
      </c>
      <c r="E150" s="59">
        <v>1.3999999999999899</v>
      </c>
      <c r="F150" s="11">
        <v>0.69999999999999896</v>
      </c>
      <c r="G150" s="11">
        <v>0.2</v>
      </c>
      <c r="H150" s="59">
        <v>0.1</v>
      </c>
      <c r="I150" s="11">
        <v>0.2</v>
      </c>
      <c r="J150" s="59">
        <v>0</v>
      </c>
      <c r="K150" s="11">
        <v>0</v>
      </c>
      <c r="L150" s="11">
        <v>0</v>
      </c>
      <c r="M150" s="11">
        <v>0</v>
      </c>
      <c r="N150" s="11">
        <v>0</v>
      </c>
      <c r="O150" s="59">
        <v>0</v>
      </c>
      <c r="Q150" s="131"/>
      <c r="R150" s="14" t="s">
        <v>16</v>
      </c>
      <c r="S150" s="24">
        <v>1.8</v>
      </c>
      <c r="T150" s="25">
        <v>1</v>
      </c>
      <c r="U150" s="25">
        <v>0.2</v>
      </c>
      <c r="V150" s="25">
        <v>0.29999999999999899</v>
      </c>
      <c r="W150" s="25">
        <v>0</v>
      </c>
      <c r="X150" s="25">
        <v>0.1</v>
      </c>
      <c r="Y150" s="25">
        <v>0.1</v>
      </c>
      <c r="Z150" s="25">
        <v>0.1</v>
      </c>
      <c r="AA150" s="25">
        <v>0.1</v>
      </c>
      <c r="AB150" s="25">
        <v>0</v>
      </c>
      <c r="AC150" s="25">
        <v>0</v>
      </c>
      <c r="AD150" s="25">
        <v>0</v>
      </c>
      <c r="AE150" s="25"/>
      <c r="AF150" s="25"/>
      <c r="AG150" s="25"/>
      <c r="AH150" s="25"/>
      <c r="AI150" s="26"/>
    </row>
    <row r="151" spans="2:35" ht="15" x14ac:dyDescent="0.25">
      <c r="B151"/>
      <c r="C151"/>
      <c r="D151"/>
      <c r="E151" s="138"/>
      <c r="F151"/>
      <c r="G151"/>
      <c r="Q151"/>
      <c r="R151"/>
      <c r="S151" s="1"/>
      <c r="T151" s="1"/>
      <c r="U151" s="1"/>
      <c r="V151" s="1"/>
    </row>
    <row r="152" spans="2:35" ht="15" thickBot="1" x14ac:dyDescent="0.25">
      <c r="B152" s="2" t="s">
        <v>73</v>
      </c>
      <c r="C152" s="19" t="s">
        <v>18</v>
      </c>
      <c r="D152" s="18"/>
      <c r="E152" s="140"/>
      <c r="F152" s="18"/>
      <c r="G152" s="18"/>
      <c r="H152" s="140"/>
      <c r="I152" s="18"/>
      <c r="J152" s="140"/>
      <c r="K152" s="18"/>
      <c r="L152" s="18"/>
      <c r="M152" s="18"/>
      <c r="N152" s="18"/>
      <c r="O152" s="140"/>
      <c r="Q152" s="2" t="s">
        <v>73</v>
      </c>
      <c r="R152" s="19" t="s">
        <v>18</v>
      </c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</row>
    <row r="153" spans="2:35" x14ac:dyDescent="0.2">
      <c r="B153" s="130" t="s">
        <v>12</v>
      </c>
      <c r="C153" s="13" t="s">
        <v>15</v>
      </c>
      <c r="D153" s="15">
        <v>0.2</v>
      </c>
      <c r="E153" s="141">
        <v>0.4</v>
      </c>
      <c r="F153" s="9">
        <v>0</v>
      </c>
      <c r="G153" s="9">
        <v>0</v>
      </c>
      <c r="H153" s="141">
        <v>0</v>
      </c>
      <c r="I153" s="9">
        <v>0</v>
      </c>
      <c r="J153" s="141">
        <v>0</v>
      </c>
      <c r="K153" s="9">
        <v>0</v>
      </c>
      <c r="L153" s="9">
        <v>0</v>
      </c>
      <c r="M153" s="9">
        <v>0</v>
      </c>
      <c r="N153" s="9">
        <v>0</v>
      </c>
      <c r="O153" s="141">
        <v>0</v>
      </c>
      <c r="Q153" s="130" t="s">
        <v>12</v>
      </c>
      <c r="R153" s="13" t="s">
        <v>15</v>
      </c>
      <c r="S153" s="21">
        <v>0.29999999999999899</v>
      </c>
      <c r="T153" s="22">
        <v>0.1</v>
      </c>
      <c r="U153" s="22">
        <v>0.2</v>
      </c>
      <c r="V153" s="22">
        <v>0</v>
      </c>
      <c r="W153" s="22">
        <v>0.1</v>
      </c>
      <c r="X153" s="22">
        <v>0</v>
      </c>
      <c r="Y153" s="22">
        <v>0</v>
      </c>
      <c r="Z153" s="22">
        <v>0</v>
      </c>
      <c r="AA153" s="22">
        <v>0</v>
      </c>
      <c r="AB153" s="22">
        <v>0</v>
      </c>
      <c r="AC153" s="22">
        <v>0.1</v>
      </c>
      <c r="AD153" s="22">
        <v>0</v>
      </c>
      <c r="AE153" s="22"/>
      <c r="AF153" s="22"/>
      <c r="AG153" s="22"/>
      <c r="AH153" s="22"/>
      <c r="AI153" s="23"/>
    </row>
    <row r="154" spans="2:35" ht="15" thickBot="1" x14ac:dyDescent="0.25">
      <c r="B154" s="131"/>
      <c r="C154" s="14" t="s">
        <v>16</v>
      </c>
      <c r="D154" s="16">
        <v>0.29999999999999899</v>
      </c>
      <c r="E154" s="59">
        <v>0.4</v>
      </c>
      <c r="F154" s="11">
        <v>0.59999999999999898</v>
      </c>
      <c r="G154" s="11">
        <v>0.29999999999999899</v>
      </c>
      <c r="H154" s="59">
        <v>0.2</v>
      </c>
      <c r="I154" s="11">
        <v>0</v>
      </c>
      <c r="J154" s="59">
        <v>0</v>
      </c>
      <c r="K154" s="11">
        <v>0</v>
      </c>
      <c r="L154" s="11">
        <v>0</v>
      </c>
      <c r="M154" s="11">
        <v>0</v>
      </c>
      <c r="N154" s="11">
        <v>0</v>
      </c>
      <c r="O154" s="59">
        <v>0</v>
      </c>
      <c r="Q154" s="131"/>
      <c r="R154" s="14" t="s">
        <v>16</v>
      </c>
      <c r="S154" s="24">
        <v>0.4</v>
      </c>
      <c r="T154" s="25">
        <v>0.5</v>
      </c>
      <c r="U154" s="25">
        <v>0.69999999999999896</v>
      </c>
      <c r="V154" s="25">
        <v>0.1</v>
      </c>
      <c r="W154" s="25">
        <v>0.1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/>
      <c r="AF154" s="25"/>
      <c r="AG154" s="25"/>
      <c r="AH154" s="25"/>
      <c r="AI154" s="26"/>
    </row>
    <row r="155" spans="2:35" x14ac:dyDescent="0.2">
      <c r="B155" s="130" t="s">
        <v>13</v>
      </c>
      <c r="C155" s="13" t="s">
        <v>15</v>
      </c>
      <c r="D155" s="15">
        <v>0.1</v>
      </c>
      <c r="E155" s="141">
        <v>0.2</v>
      </c>
      <c r="F155" s="9">
        <v>0.1</v>
      </c>
      <c r="G155" s="9">
        <v>0</v>
      </c>
      <c r="H155" s="141">
        <v>0</v>
      </c>
      <c r="I155" s="9">
        <v>0</v>
      </c>
      <c r="J155" s="141">
        <v>0</v>
      </c>
      <c r="K155" s="9">
        <v>0</v>
      </c>
      <c r="L155" s="9">
        <v>0</v>
      </c>
      <c r="M155" s="9">
        <v>0.1</v>
      </c>
      <c r="N155" s="9">
        <v>0</v>
      </c>
      <c r="O155" s="141">
        <v>0</v>
      </c>
      <c r="Q155" s="130" t="s">
        <v>13</v>
      </c>
      <c r="R155" s="13" t="s">
        <v>15</v>
      </c>
      <c r="S155" s="21">
        <v>1.8</v>
      </c>
      <c r="T155" s="22">
        <v>1</v>
      </c>
      <c r="U155" s="22">
        <v>0.2</v>
      </c>
      <c r="V155" s="22">
        <v>0.3</v>
      </c>
      <c r="W155" s="22">
        <v>0</v>
      </c>
      <c r="X155" s="22">
        <v>0</v>
      </c>
      <c r="Y155" s="22">
        <v>0</v>
      </c>
      <c r="Z155" s="22">
        <v>0</v>
      </c>
      <c r="AA155" s="22">
        <v>0</v>
      </c>
      <c r="AB155" s="22">
        <v>0</v>
      </c>
      <c r="AC155" s="22">
        <v>0</v>
      </c>
      <c r="AD155" s="22">
        <v>0</v>
      </c>
      <c r="AE155" s="22"/>
      <c r="AF155" s="22"/>
      <c r="AG155" s="22"/>
      <c r="AH155" s="22"/>
      <c r="AI155" s="23"/>
    </row>
    <row r="156" spans="2:35" ht="15" thickBot="1" x14ac:dyDescent="0.25">
      <c r="B156" s="131"/>
      <c r="C156" s="14" t="s">
        <v>16</v>
      </c>
      <c r="D156" s="16">
        <v>0.2</v>
      </c>
      <c r="E156" s="59">
        <v>0.4</v>
      </c>
      <c r="F156" s="11">
        <v>0.29999999999999899</v>
      </c>
      <c r="G156" s="11">
        <v>0.29999999999999899</v>
      </c>
      <c r="H156" s="59">
        <v>0.1</v>
      </c>
      <c r="I156" s="11">
        <v>0</v>
      </c>
      <c r="J156" s="59">
        <v>0.1</v>
      </c>
      <c r="K156" s="11">
        <v>0</v>
      </c>
      <c r="L156" s="11">
        <v>0</v>
      </c>
      <c r="M156" s="11">
        <v>0</v>
      </c>
      <c r="N156" s="11">
        <v>0</v>
      </c>
      <c r="O156" s="59">
        <v>0</v>
      </c>
      <c r="Q156" s="131"/>
      <c r="R156" s="14" t="s">
        <v>16</v>
      </c>
      <c r="S156" s="24">
        <v>30.7</v>
      </c>
      <c r="T156" s="25">
        <v>12.4</v>
      </c>
      <c r="U156" s="25">
        <v>3.5</v>
      </c>
      <c r="V156" s="25">
        <v>2</v>
      </c>
      <c r="W156" s="25">
        <v>0.6</v>
      </c>
      <c r="X156" s="25">
        <v>0.3</v>
      </c>
      <c r="Y156" s="25">
        <v>0.3</v>
      </c>
      <c r="Z156" s="25">
        <v>0</v>
      </c>
      <c r="AA156" s="25">
        <v>0</v>
      </c>
      <c r="AB156" s="25">
        <v>0</v>
      </c>
      <c r="AC156" s="25">
        <v>0</v>
      </c>
      <c r="AD156" s="25">
        <v>0</v>
      </c>
      <c r="AE156" s="25"/>
      <c r="AF156" s="25"/>
      <c r="AG156" s="25"/>
      <c r="AH156" s="25"/>
      <c r="AI156" s="26"/>
    </row>
    <row r="157" spans="2:35" x14ac:dyDescent="0.2">
      <c r="B157" s="130" t="s">
        <v>14</v>
      </c>
      <c r="C157" s="13" t="s">
        <v>15</v>
      </c>
      <c r="D157" s="15">
        <v>0.1</v>
      </c>
      <c r="E157" s="141">
        <v>0.1</v>
      </c>
      <c r="F157" s="9">
        <v>0</v>
      </c>
      <c r="G157" s="9">
        <v>0.1</v>
      </c>
      <c r="H157" s="141">
        <v>0</v>
      </c>
      <c r="I157" s="9">
        <v>0</v>
      </c>
      <c r="J157" s="141">
        <v>0</v>
      </c>
      <c r="K157" s="9">
        <v>0</v>
      </c>
      <c r="L157" s="9">
        <v>0</v>
      </c>
      <c r="M157" s="9">
        <v>0</v>
      </c>
      <c r="N157" s="9">
        <v>0</v>
      </c>
      <c r="O157" s="141">
        <v>0</v>
      </c>
      <c r="Q157" s="130" t="s">
        <v>14</v>
      </c>
      <c r="R157" s="13" t="s">
        <v>15</v>
      </c>
      <c r="S157" s="21">
        <v>0.29999999999999899</v>
      </c>
      <c r="T157" s="22">
        <v>0.1</v>
      </c>
      <c r="U157" s="22">
        <v>0.1</v>
      </c>
      <c r="V157" s="22">
        <v>0.1</v>
      </c>
      <c r="W157" s="22">
        <v>0</v>
      </c>
      <c r="X157" s="22">
        <v>0</v>
      </c>
      <c r="Y157" s="22">
        <v>0</v>
      </c>
      <c r="Z157" s="22">
        <v>0</v>
      </c>
      <c r="AA157" s="22">
        <v>0</v>
      </c>
      <c r="AB157" s="22">
        <v>0</v>
      </c>
      <c r="AC157" s="22">
        <v>0</v>
      </c>
      <c r="AD157" s="22">
        <v>0</v>
      </c>
      <c r="AE157" s="22"/>
      <c r="AF157" s="22"/>
      <c r="AG157" s="22"/>
      <c r="AH157" s="22"/>
      <c r="AI157" s="23"/>
    </row>
    <row r="158" spans="2:35" ht="15" thickBot="1" x14ac:dyDescent="0.25">
      <c r="B158" s="131"/>
      <c r="C158" s="14" t="s">
        <v>16</v>
      </c>
      <c r="D158" s="16">
        <v>0.1</v>
      </c>
      <c r="E158" s="59">
        <v>0</v>
      </c>
      <c r="F158" s="11">
        <v>0.2</v>
      </c>
      <c r="G158" s="11">
        <v>0</v>
      </c>
      <c r="H158" s="59">
        <v>0</v>
      </c>
      <c r="I158" s="11">
        <v>0</v>
      </c>
      <c r="J158" s="59">
        <v>0</v>
      </c>
      <c r="K158" s="11">
        <v>0</v>
      </c>
      <c r="L158" s="11">
        <v>0</v>
      </c>
      <c r="M158" s="11">
        <v>0</v>
      </c>
      <c r="N158" s="11">
        <v>0</v>
      </c>
      <c r="O158" s="59">
        <v>0</v>
      </c>
      <c r="Q158" s="131"/>
      <c r="R158" s="14" t="s">
        <v>16</v>
      </c>
      <c r="S158" s="24">
        <v>0.5</v>
      </c>
      <c r="T158" s="25">
        <v>0.1</v>
      </c>
      <c r="U158" s="25">
        <v>0</v>
      </c>
      <c r="V158" s="25">
        <v>0.2</v>
      </c>
      <c r="W158" s="25">
        <v>0</v>
      </c>
      <c r="X158" s="25">
        <v>0.2</v>
      </c>
      <c r="Y158" s="25">
        <v>0.1</v>
      </c>
      <c r="Z158" s="25">
        <v>0.1</v>
      </c>
      <c r="AA158" s="25">
        <v>0</v>
      </c>
      <c r="AB158" s="25">
        <v>0</v>
      </c>
      <c r="AC158" s="25">
        <v>0</v>
      </c>
      <c r="AD158" s="25">
        <v>0</v>
      </c>
      <c r="AE158" s="25"/>
      <c r="AF158" s="25"/>
      <c r="AG158" s="25"/>
      <c r="AH158" s="25"/>
      <c r="AI158" s="26"/>
    </row>
    <row r="161" spans="2:35" ht="15" x14ac:dyDescent="0.25">
      <c r="B161" s="20" t="s">
        <v>23</v>
      </c>
      <c r="C161" s="20"/>
      <c r="D161" s="20"/>
      <c r="E161" s="139"/>
      <c r="F161" s="20"/>
      <c r="G161" s="20"/>
      <c r="H161" s="139"/>
      <c r="I161" s="20"/>
      <c r="J161" s="139"/>
      <c r="K161" s="20"/>
      <c r="L161" s="20"/>
      <c r="M161" s="20"/>
      <c r="N161" s="20"/>
      <c r="O161" s="139"/>
      <c r="Q161" s="20" t="s">
        <v>23</v>
      </c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</row>
    <row r="162" spans="2:35" ht="15" x14ac:dyDescent="0.25">
      <c r="B162" s="17"/>
      <c r="C162" s="7"/>
      <c r="D162" s="7"/>
      <c r="E162" s="4"/>
      <c r="F162" s="7"/>
      <c r="G162" s="7"/>
      <c r="H162" s="138"/>
      <c r="I162"/>
      <c r="J162" s="138"/>
      <c r="K162"/>
      <c r="L162"/>
      <c r="M162"/>
      <c r="Q162" s="17"/>
      <c r="R162" s="7"/>
      <c r="S162" s="17"/>
      <c r="T162" s="17"/>
      <c r="U162" s="17"/>
      <c r="V162" s="17"/>
      <c r="W162" s="1"/>
      <c r="X162" s="1"/>
      <c r="Y162" s="1"/>
      <c r="Z162" s="1"/>
      <c r="AA162" s="1"/>
      <c r="AB162" s="1"/>
    </row>
    <row r="163" spans="2:35" ht="15" thickBot="1" x14ac:dyDescent="0.25">
      <c r="B163" s="2" t="s">
        <v>70</v>
      </c>
      <c r="C163" s="19" t="s">
        <v>18</v>
      </c>
      <c r="D163" s="18"/>
      <c r="E163" s="140"/>
      <c r="F163" s="18"/>
      <c r="G163" s="18"/>
      <c r="H163" s="140"/>
      <c r="I163" s="18"/>
      <c r="J163" s="140"/>
      <c r="K163" s="18"/>
      <c r="L163" s="18"/>
      <c r="M163" s="18"/>
      <c r="N163" s="18"/>
      <c r="O163" s="140"/>
      <c r="Q163" s="2" t="s">
        <v>70</v>
      </c>
      <c r="R163" s="19" t="s">
        <v>18</v>
      </c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</row>
    <row r="164" spans="2:35" x14ac:dyDescent="0.2">
      <c r="B164" s="130" t="s">
        <v>12</v>
      </c>
      <c r="C164" s="13" t="s">
        <v>15</v>
      </c>
      <c r="D164" s="15">
        <v>5.2</v>
      </c>
      <c r="E164" s="141">
        <v>2.7999999999999901</v>
      </c>
      <c r="F164" s="9">
        <v>2</v>
      </c>
      <c r="G164" s="9">
        <v>1.69999999999999</v>
      </c>
      <c r="H164" s="141">
        <v>0.8</v>
      </c>
      <c r="I164" s="9">
        <v>0.59999999999999898</v>
      </c>
      <c r="J164" s="141">
        <v>0.2</v>
      </c>
      <c r="K164" s="9">
        <v>0</v>
      </c>
      <c r="L164" s="9">
        <v>0</v>
      </c>
      <c r="M164" s="9">
        <v>0</v>
      </c>
      <c r="N164" s="9">
        <v>0</v>
      </c>
      <c r="O164" s="141">
        <v>0</v>
      </c>
      <c r="Q164" s="130" t="s">
        <v>12</v>
      </c>
      <c r="R164" s="13" t="s">
        <v>15</v>
      </c>
      <c r="S164" s="21">
        <v>5.2</v>
      </c>
      <c r="T164" s="22">
        <v>3</v>
      </c>
      <c r="U164" s="22">
        <v>1.6</v>
      </c>
      <c r="V164" s="22">
        <v>1.8</v>
      </c>
      <c r="W164" s="22">
        <v>0.9</v>
      </c>
      <c r="X164" s="22">
        <v>0.4</v>
      </c>
      <c r="Y164" s="22">
        <v>0.29999999999999899</v>
      </c>
      <c r="Z164" s="22">
        <v>0</v>
      </c>
      <c r="AA164" s="22">
        <v>0</v>
      </c>
      <c r="AB164" s="22">
        <v>0</v>
      </c>
      <c r="AC164" s="22">
        <v>0</v>
      </c>
      <c r="AD164" s="22">
        <v>0</v>
      </c>
      <c r="AE164" s="22"/>
      <c r="AF164" s="22"/>
      <c r="AG164" s="22"/>
      <c r="AH164" s="22"/>
      <c r="AI164" s="23"/>
    </row>
    <row r="165" spans="2:35" ht="15" thickBot="1" x14ac:dyDescent="0.25">
      <c r="B165" s="131"/>
      <c r="C165" s="14" t="s">
        <v>16</v>
      </c>
      <c r="D165" s="16">
        <v>25.8</v>
      </c>
      <c r="E165" s="59">
        <v>24.6</v>
      </c>
      <c r="F165" s="11">
        <v>18.8</v>
      </c>
      <c r="G165" s="11">
        <v>16.5</v>
      </c>
      <c r="H165" s="59">
        <v>9.4</v>
      </c>
      <c r="I165" s="11">
        <v>9.1999999999999904</v>
      </c>
      <c r="J165" s="59">
        <v>8.8000000000000007</v>
      </c>
      <c r="K165" s="11">
        <v>7.5</v>
      </c>
      <c r="L165" s="11">
        <v>5.2</v>
      </c>
      <c r="M165" s="11">
        <v>4.5</v>
      </c>
      <c r="N165" s="11">
        <v>3.2999999999999901</v>
      </c>
      <c r="O165" s="59">
        <v>2.1</v>
      </c>
      <c r="Q165" s="131"/>
      <c r="R165" s="14" t="s">
        <v>16</v>
      </c>
      <c r="S165" s="24">
        <v>26</v>
      </c>
      <c r="T165" s="25">
        <v>22.1999999999999</v>
      </c>
      <c r="U165" s="25">
        <v>18.899999999999899</v>
      </c>
      <c r="V165" s="25">
        <v>17</v>
      </c>
      <c r="W165" s="25">
        <v>12.3</v>
      </c>
      <c r="X165" s="25">
        <v>9.5</v>
      </c>
      <c r="Y165" s="25">
        <v>8.9</v>
      </c>
      <c r="Z165" s="25">
        <v>8.4</v>
      </c>
      <c r="AA165" s="25">
        <v>3.8999999999999901</v>
      </c>
      <c r="AB165" s="25">
        <v>4</v>
      </c>
      <c r="AC165" s="25">
        <v>2.7999999999999901</v>
      </c>
      <c r="AD165" s="25">
        <v>1.69999999999999</v>
      </c>
      <c r="AE165" s="25"/>
      <c r="AF165" s="25"/>
      <c r="AG165" s="25"/>
      <c r="AH165" s="25"/>
      <c r="AI165" s="26"/>
    </row>
    <row r="166" spans="2:35" x14ac:dyDescent="0.2">
      <c r="B166" s="130" t="s">
        <v>13</v>
      </c>
      <c r="C166" s="13" t="s">
        <v>15</v>
      </c>
      <c r="D166" s="15">
        <v>93.299999999999898</v>
      </c>
      <c r="E166" s="141">
        <v>73.799999999999898</v>
      </c>
      <c r="F166" s="9">
        <v>51.5</v>
      </c>
      <c r="G166" s="9">
        <v>41.399999999999899</v>
      </c>
      <c r="H166" s="141">
        <v>27.399999999999899</v>
      </c>
      <c r="I166" s="9">
        <v>24.6999999999999</v>
      </c>
      <c r="J166" s="141">
        <v>13</v>
      </c>
      <c r="K166" s="9">
        <v>8.5</v>
      </c>
      <c r="L166" s="9">
        <v>3.8999999999999901</v>
      </c>
      <c r="M166" s="9">
        <v>2</v>
      </c>
      <c r="N166" s="9">
        <v>0.4</v>
      </c>
      <c r="O166" s="141">
        <v>0</v>
      </c>
      <c r="Q166" s="130" t="s">
        <v>13</v>
      </c>
      <c r="R166" s="13" t="s">
        <v>15</v>
      </c>
      <c r="S166" s="21">
        <v>94.599999999999895</v>
      </c>
      <c r="T166" s="22">
        <v>71.7</v>
      </c>
      <c r="U166" s="22">
        <v>49.5</v>
      </c>
      <c r="V166" s="22">
        <v>39.299999999999898</v>
      </c>
      <c r="W166" s="22">
        <v>27.399999999999899</v>
      </c>
      <c r="X166" s="22">
        <v>26.5</v>
      </c>
      <c r="Y166" s="22">
        <v>13.5</v>
      </c>
      <c r="Z166" s="22">
        <v>9.4</v>
      </c>
      <c r="AA166" s="22">
        <v>5.2999999999999901</v>
      </c>
      <c r="AB166" s="22">
        <v>1.3</v>
      </c>
      <c r="AC166" s="22">
        <v>0.2</v>
      </c>
      <c r="AD166" s="22">
        <v>0</v>
      </c>
      <c r="AE166" s="22"/>
      <c r="AF166" s="22"/>
      <c r="AG166" s="22"/>
      <c r="AH166" s="22"/>
      <c r="AI166" s="23"/>
    </row>
    <row r="167" spans="2:35" ht="15" thickBot="1" x14ac:dyDescent="0.25">
      <c r="B167" s="131"/>
      <c r="C167" s="14" t="s">
        <v>16</v>
      </c>
      <c r="D167" s="16">
        <v>100</v>
      </c>
      <c r="E167" s="59">
        <v>100</v>
      </c>
      <c r="F167" s="11">
        <v>100</v>
      </c>
      <c r="G167" s="11">
        <v>99.299999999999898</v>
      </c>
      <c r="H167" s="59">
        <v>97.099999999999895</v>
      </c>
      <c r="I167" s="11">
        <v>93.9</v>
      </c>
      <c r="J167" s="59">
        <v>89.4</v>
      </c>
      <c r="K167" s="11">
        <v>82.5</v>
      </c>
      <c r="L167" s="11">
        <v>75</v>
      </c>
      <c r="M167" s="11">
        <v>72.2</v>
      </c>
      <c r="N167" s="11">
        <v>66.2</v>
      </c>
      <c r="O167" s="59">
        <v>45.899999999999899</v>
      </c>
      <c r="Q167" s="131"/>
      <c r="R167" s="14" t="s">
        <v>16</v>
      </c>
      <c r="S167" s="24">
        <v>100</v>
      </c>
      <c r="T167" s="25">
        <v>100</v>
      </c>
      <c r="U167" s="25">
        <v>100</v>
      </c>
      <c r="V167" s="25">
        <v>99.299999999999898</v>
      </c>
      <c r="W167" s="25">
        <v>96.799999999999898</v>
      </c>
      <c r="X167" s="25">
        <v>92.7</v>
      </c>
      <c r="Y167" s="25">
        <v>89.9</v>
      </c>
      <c r="Z167" s="25">
        <v>83.9</v>
      </c>
      <c r="AA167" s="25">
        <v>76.7</v>
      </c>
      <c r="AB167" s="25">
        <v>68.799999999999898</v>
      </c>
      <c r="AC167" s="25">
        <v>64.2</v>
      </c>
      <c r="AD167" s="25">
        <v>49.6</v>
      </c>
      <c r="AE167" s="25"/>
      <c r="AF167" s="25"/>
      <c r="AG167" s="25"/>
      <c r="AH167" s="25"/>
      <c r="AI167" s="26"/>
    </row>
    <row r="168" spans="2:35" x14ac:dyDescent="0.2">
      <c r="B168" s="130" t="s">
        <v>14</v>
      </c>
      <c r="C168" s="13" t="s">
        <v>15</v>
      </c>
      <c r="D168" s="15">
        <v>8.4</v>
      </c>
      <c r="E168" s="141">
        <v>5.2</v>
      </c>
      <c r="F168" s="9">
        <v>3.6</v>
      </c>
      <c r="G168" s="9">
        <v>2.5</v>
      </c>
      <c r="H168" s="141">
        <v>0.9</v>
      </c>
      <c r="I168" s="9">
        <v>0.4</v>
      </c>
      <c r="J168" s="141">
        <v>0.2</v>
      </c>
      <c r="K168" s="9">
        <v>0.5</v>
      </c>
      <c r="L168" s="9">
        <v>0.1</v>
      </c>
      <c r="M168" s="9">
        <v>0.4</v>
      </c>
      <c r="N168" s="9">
        <v>0.29999999999999899</v>
      </c>
      <c r="O168" s="141">
        <v>0</v>
      </c>
      <c r="Q168" s="130" t="s">
        <v>14</v>
      </c>
      <c r="R168" s="13" t="s">
        <v>15</v>
      </c>
      <c r="S168" s="21">
        <v>8.9</v>
      </c>
      <c r="T168" s="22">
        <v>4.5</v>
      </c>
      <c r="U168" s="22">
        <v>2.7</v>
      </c>
      <c r="V168" s="22">
        <v>2</v>
      </c>
      <c r="W168" s="22">
        <v>1</v>
      </c>
      <c r="X168" s="22">
        <v>0.69999999999999896</v>
      </c>
      <c r="Y168" s="22">
        <v>0.9</v>
      </c>
      <c r="Z168" s="22">
        <v>0.29999999999999899</v>
      </c>
      <c r="AA168" s="22">
        <v>0.4</v>
      </c>
      <c r="AB168" s="22">
        <v>0.2</v>
      </c>
      <c r="AC168" s="22">
        <v>0</v>
      </c>
      <c r="AD168" s="22">
        <v>0</v>
      </c>
      <c r="AE168" s="22"/>
      <c r="AF168" s="22"/>
      <c r="AG168" s="22"/>
      <c r="AH168" s="22"/>
      <c r="AI168" s="23"/>
    </row>
    <row r="169" spans="2:35" ht="15" thickBot="1" x14ac:dyDescent="0.25">
      <c r="B169" s="131"/>
      <c r="C169" s="14" t="s">
        <v>16</v>
      </c>
      <c r="D169" s="16">
        <v>59.899999999999899</v>
      </c>
      <c r="E169" s="59">
        <v>59.899999999999899</v>
      </c>
      <c r="F169" s="11">
        <v>50</v>
      </c>
      <c r="G169" s="11">
        <v>39.399999999999899</v>
      </c>
      <c r="H169" s="59">
        <v>25.899999999999899</v>
      </c>
      <c r="I169" s="11">
        <v>21.399999999999899</v>
      </c>
      <c r="J169" s="59">
        <v>19.899999999999899</v>
      </c>
      <c r="K169" s="11">
        <v>14.3</v>
      </c>
      <c r="L169" s="11">
        <v>13.5</v>
      </c>
      <c r="M169" s="11">
        <v>11.9</v>
      </c>
      <c r="N169" s="11">
        <v>12</v>
      </c>
      <c r="O169" s="59">
        <v>7</v>
      </c>
      <c r="Q169" s="131"/>
      <c r="R169" s="14" t="s">
        <v>16</v>
      </c>
      <c r="S169" s="24">
        <v>55.7</v>
      </c>
      <c r="T169" s="25">
        <v>60.299999999999898</v>
      </c>
      <c r="U169" s="25">
        <v>53.799999999999898</v>
      </c>
      <c r="V169" s="25">
        <v>36.399999999999899</v>
      </c>
      <c r="W169" s="25">
        <v>24.399999999999899</v>
      </c>
      <c r="X169" s="25">
        <v>19.5</v>
      </c>
      <c r="Y169" s="25">
        <v>19.1999999999999</v>
      </c>
      <c r="Z169" s="25">
        <v>14.6999999999999</v>
      </c>
      <c r="AA169" s="25">
        <v>13</v>
      </c>
      <c r="AB169" s="25">
        <v>10.4</v>
      </c>
      <c r="AC169" s="25">
        <v>12.9</v>
      </c>
      <c r="AD169" s="25">
        <v>7.2999999999999901</v>
      </c>
      <c r="AE169" s="25"/>
      <c r="AF169" s="25"/>
      <c r="AG169" s="25"/>
      <c r="AH169" s="25"/>
      <c r="AI169" s="26"/>
    </row>
    <row r="171" spans="2:35" ht="15" thickBot="1" x14ac:dyDescent="0.25">
      <c r="B171" s="2" t="s">
        <v>71</v>
      </c>
      <c r="C171" s="19" t="s">
        <v>18</v>
      </c>
      <c r="D171" s="18"/>
      <c r="E171" s="140"/>
      <c r="F171" s="18"/>
      <c r="G171" s="18"/>
      <c r="H171" s="140"/>
      <c r="I171" s="18"/>
      <c r="J171" s="140"/>
      <c r="K171" s="18"/>
      <c r="L171" s="18"/>
      <c r="M171" s="18"/>
      <c r="N171" s="18"/>
      <c r="O171" s="140"/>
      <c r="Q171" s="2" t="s">
        <v>71</v>
      </c>
      <c r="R171" s="19" t="s">
        <v>18</v>
      </c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</row>
    <row r="172" spans="2:35" x14ac:dyDescent="0.2">
      <c r="B172" s="130" t="s">
        <v>12</v>
      </c>
      <c r="C172" s="13" t="s">
        <v>15</v>
      </c>
      <c r="D172" s="15">
        <v>1.3999999999999899</v>
      </c>
      <c r="E172" s="141">
        <v>0.59999999999999898</v>
      </c>
      <c r="F172" s="9">
        <v>0.59999999999999898</v>
      </c>
      <c r="G172" s="9">
        <v>0.1</v>
      </c>
      <c r="H172" s="141">
        <v>0.1</v>
      </c>
      <c r="I172" s="9">
        <v>0</v>
      </c>
      <c r="J172" s="141">
        <v>0.1</v>
      </c>
      <c r="K172" s="9">
        <v>0</v>
      </c>
      <c r="L172" s="9">
        <v>0.1</v>
      </c>
      <c r="M172" s="9">
        <v>0</v>
      </c>
      <c r="N172" s="9">
        <v>0</v>
      </c>
      <c r="O172" s="141">
        <v>0</v>
      </c>
      <c r="Q172" s="130" t="s">
        <v>12</v>
      </c>
      <c r="R172" s="13" t="s">
        <v>15</v>
      </c>
      <c r="S172" s="21">
        <v>1.19999999999999</v>
      </c>
      <c r="T172" s="22">
        <v>0.2</v>
      </c>
      <c r="U172" s="22">
        <v>0.29999999999999899</v>
      </c>
      <c r="V172" s="22">
        <v>0.59999999999999898</v>
      </c>
      <c r="W172" s="22">
        <v>0</v>
      </c>
      <c r="X172" s="22">
        <v>0</v>
      </c>
      <c r="Y172" s="22">
        <v>0</v>
      </c>
      <c r="Z172" s="22">
        <v>0</v>
      </c>
      <c r="AA172" s="22">
        <v>0</v>
      </c>
      <c r="AB172" s="22">
        <v>0</v>
      </c>
      <c r="AC172" s="22">
        <v>0</v>
      </c>
      <c r="AD172" s="22">
        <v>0</v>
      </c>
      <c r="AE172" s="22"/>
      <c r="AF172" s="22"/>
      <c r="AG172" s="22"/>
      <c r="AH172" s="22"/>
      <c r="AI172" s="23"/>
    </row>
    <row r="173" spans="2:35" ht="15" thickBot="1" x14ac:dyDescent="0.25">
      <c r="B173" s="131"/>
      <c r="C173" s="14" t="s">
        <v>16</v>
      </c>
      <c r="D173" s="16">
        <v>4.4000000000000004</v>
      </c>
      <c r="E173" s="59">
        <v>5.7</v>
      </c>
      <c r="F173" s="11">
        <v>3.8999999999999901</v>
      </c>
      <c r="G173" s="11">
        <v>2.3999999999999901</v>
      </c>
      <c r="H173" s="59">
        <v>0.9</v>
      </c>
      <c r="I173" s="11">
        <v>0.1</v>
      </c>
      <c r="J173" s="59">
        <v>0.2</v>
      </c>
      <c r="K173" s="11">
        <v>0</v>
      </c>
      <c r="L173" s="11">
        <v>0</v>
      </c>
      <c r="M173" s="11">
        <v>0</v>
      </c>
      <c r="N173" s="11">
        <v>0</v>
      </c>
      <c r="O173" s="59">
        <v>0</v>
      </c>
      <c r="Q173" s="131"/>
      <c r="R173" s="14" t="s">
        <v>16</v>
      </c>
      <c r="S173" s="24">
        <v>6.7</v>
      </c>
      <c r="T173" s="25">
        <v>6</v>
      </c>
      <c r="U173" s="25">
        <v>3.2</v>
      </c>
      <c r="V173" s="25">
        <v>2.6</v>
      </c>
      <c r="W173" s="25">
        <v>1.1000000000000001</v>
      </c>
      <c r="X173" s="25">
        <v>0.4</v>
      </c>
      <c r="Y173" s="25">
        <v>0.1</v>
      </c>
      <c r="Z173" s="25">
        <v>0</v>
      </c>
      <c r="AA173" s="25">
        <v>0</v>
      </c>
      <c r="AB173" s="25">
        <v>0.2</v>
      </c>
      <c r="AC173" s="25">
        <v>0</v>
      </c>
      <c r="AD173" s="25">
        <v>0</v>
      </c>
      <c r="AE173" s="25"/>
      <c r="AF173" s="25"/>
      <c r="AG173" s="25"/>
      <c r="AH173" s="25"/>
      <c r="AI173" s="26"/>
    </row>
    <row r="174" spans="2:35" x14ac:dyDescent="0.2">
      <c r="B174" s="130" t="s">
        <v>13</v>
      </c>
      <c r="C174" s="13" t="s">
        <v>15</v>
      </c>
      <c r="D174" s="15">
        <v>42</v>
      </c>
      <c r="E174" s="141">
        <v>10.5999999999999</v>
      </c>
      <c r="F174" s="9">
        <v>2.6</v>
      </c>
      <c r="G174" s="9">
        <v>1</v>
      </c>
      <c r="H174" s="141">
        <v>0.4</v>
      </c>
      <c r="I174" s="9">
        <v>0.29999999999999899</v>
      </c>
      <c r="J174" s="141">
        <v>0</v>
      </c>
      <c r="K174" s="9">
        <v>0</v>
      </c>
      <c r="L174" s="9">
        <v>0</v>
      </c>
      <c r="M174" s="9">
        <v>0</v>
      </c>
      <c r="N174" s="9">
        <v>0</v>
      </c>
      <c r="O174" s="141">
        <v>0</v>
      </c>
      <c r="Q174" s="130" t="s">
        <v>13</v>
      </c>
      <c r="R174" s="13" t="s">
        <v>15</v>
      </c>
      <c r="S174" s="21">
        <v>47</v>
      </c>
      <c r="T174" s="22">
        <v>11.9</v>
      </c>
      <c r="U174" s="22">
        <v>2.3999999999999901</v>
      </c>
      <c r="V174" s="22">
        <v>1.8</v>
      </c>
      <c r="W174" s="22">
        <v>0.2</v>
      </c>
      <c r="X174" s="22">
        <v>0.1</v>
      </c>
      <c r="Y174" s="22">
        <v>0.1</v>
      </c>
      <c r="Z174" s="22">
        <v>0</v>
      </c>
      <c r="AA174" s="22">
        <v>0</v>
      </c>
      <c r="AB174" s="22">
        <v>0</v>
      </c>
      <c r="AC174" s="22">
        <v>0</v>
      </c>
      <c r="AD174" s="22">
        <v>0</v>
      </c>
      <c r="AE174" s="22"/>
      <c r="AF174" s="22"/>
      <c r="AG174" s="22"/>
      <c r="AH174" s="22"/>
      <c r="AI174" s="23"/>
    </row>
    <row r="175" spans="2:35" ht="15" thickBot="1" x14ac:dyDescent="0.25">
      <c r="B175" s="131"/>
      <c r="C175" s="14" t="s">
        <v>16</v>
      </c>
      <c r="D175" s="16">
        <v>99.299999999999898</v>
      </c>
      <c r="E175" s="59">
        <v>88.799999999999898</v>
      </c>
      <c r="F175" s="11">
        <v>61.299999999999898</v>
      </c>
      <c r="G175" s="11">
        <v>23.3</v>
      </c>
      <c r="H175" s="59">
        <v>7.5999999999999899</v>
      </c>
      <c r="I175" s="11">
        <v>3.7</v>
      </c>
      <c r="J175" s="59">
        <v>2.1</v>
      </c>
      <c r="K175" s="11">
        <v>1.3999999999999899</v>
      </c>
      <c r="L175" s="11">
        <v>0.4</v>
      </c>
      <c r="M175" s="11">
        <v>0.2</v>
      </c>
      <c r="N175" s="11">
        <v>0</v>
      </c>
      <c r="O175" s="59">
        <v>0</v>
      </c>
      <c r="Q175" s="131"/>
      <c r="R175" s="14" t="s">
        <v>16</v>
      </c>
      <c r="S175" s="24">
        <v>98.599999999999895</v>
      </c>
      <c r="T175" s="25">
        <v>91.2</v>
      </c>
      <c r="U175" s="25">
        <v>58.799999999999898</v>
      </c>
      <c r="V175" s="25">
        <v>23.899999999999899</v>
      </c>
      <c r="W175" s="25">
        <v>9.0999999999999908</v>
      </c>
      <c r="X175" s="25">
        <v>4.2999999999999901</v>
      </c>
      <c r="Y175" s="25">
        <v>2</v>
      </c>
      <c r="Z175" s="25">
        <v>1.19999999999999</v>
      </c>
      <c r="AA175" s="25">
        <v>0.59999999999999898</v>
      </c>
      <c r="AB175" s="25">
        <v>0.5</v>
      </c>
      <c r="AC175" s="25">
        <v>0</v>
      </c>
      <c r="AD175" s="25">
        <v>0</v>
      </c>
      <c r="AE175" s="25"/>
      <c r="AF175" s="25"/>
      <c r="AG175" s="25"/>
      <c r="AH175" s="25"/>
      <c r="AI175" s="26"/>
    </row>
    <row r="176" spans="2:35" x14ac:dyDescent="0.2">
      <c r="B176" s="130" t="s">
        <v>14</v>
      </c>
      <c r="C176" s="13" t="s">
        <v>15</v>
      </c>
      <c r="D176" s="15">
        <v>0.69999999999999896</v>
      </c>
      <c r="E176" s="141">
        <v>1</v>
      </c>
      <c r="F176" s="9">
        <v>0.4</v>
      </c>
      <c r="G176" s="9">
        <v>0.2</v>
      </c>
      <c r="H176" s="141">
        <v>0.2</v>
      </c>
      <c r="I176" s="9">
        <v>0</v>
      </c>
      <c r="J176" s="141">
        <v>0</v>
      </c>
      <c r="K176" s="9">
        <v>0</v>
      </c>
      <c r="L176" s="9">
        <v>0</v>
      </c>
      <c r="M176" s="9">
        <v>0</v>
      </c>
      <c r="N176" s="9">
        <v>0</v>
      </c>
      <c r="O176" s="141">
        <v>0</v>
      </c>
      <c r="Q176" s="130" t="s">
        <v>14</v>
      </c>
      <c r="R176" s="13" t="s">
        <v>15</v>
      </c>
      <c r="S176" s="21">
        <v>1.3</v>
      </c>
      <c r="T176" s="22">
        <v>0.8</v>
      </c>
      <c r="U176" s="22">
        <v>0.5</v>
      </c>
      <c r="V176" s="22">
        <v>0.2</v>
      </c>
      <c r="W176" s="22">
        <v>0</v>
      </c>
      <c r="X176" s="22">
        <v>0</v>
      </c>
      <c r="Y176" s="22">
        <v>0.1</v>
      </c>
      <c r="Z176" s="22">
        <v>0</v>
      </c>
      <c r="AA176" s="22">
        <v>0</v>
      </c>
      <c r="AB176" s="22">
        <v>0</v>
      </c>
      <c r="AC176" s="22">
        <v>0.1</v>
      </c>
      <c r="AD176" s="22">
        <v>0</v>
      </c>
      <c r="AE176" s="22"/>
      <c r="AF176" s="22"/>
      <c r="AG176" s="22"/>
      <c r="AH176" s="22"/>
      <c r="AI176" s="23"/>
    </row>
    <row r="177" spans="2:35" ht="15" thickBot="1" x14ac:dyDescent="0.25">
      <c r="B177" s="131"/>
      <c r="C177" s="14" t="s">
        <v>16</v>
      </c>
      <c r="D177" s="16">
        <v>12.9</v>
      </c>
      <c r="E177" s="59">
        <v>18.3</v>
      </c>
      <c r="F177" s="11">
        <v>12.3</v>
      </c>
      <c r="G177" s="11">
        <v>5.2999999999999901</v>
      </c>
      <c r="H177" s="59">
        <v>1.69999999999999</v>
      </c>
      <c r="I177" s="11">
        <v>1</v>
      </c>
      <c r="J177" s="59">
        <v>1</v>
      </c>
      <c r="K177" s="11">
        <v>0.29999999999999899</v>
      </c>
      <c r="L177" s="11">
        <v>0.29999999999999899</v>
      </c>
      <c r="M177" s="11">
        <v>0.1</v>
      </c>
      <c r="N177" s="11">
        <v>0.1</v>
      </c>
      <c r="O177" s="59">
        <v>0.1</v>
      </c>
      <c r="Q177" s="131"/>
      <c r="R177" s="14" t="s">
        <v>16</v>
      </c>
      <c r="S177" s="24">
        <v>13.6999999999999</v>
      </c>
      <c r="T177" s="25">
        <v>16.3</v>
      </c>
      <c r="U177" s="25">
        <v>10.9</v>
      </c>
      <c r="V177" s="25">
        <v>6.4</v>
      </c>
      <c r="W177" s="25">
        <v>2.3999999999999901</v>
      </c>
      <c r="X177" s="25">
        <v>1.3999999999999899</v>
      </c>
      <c r="Y177" s="25">
        <v>0.59999999999999898</v>
      </c>
      <c r="Z177" s="25">
        <v>0.4</v>
      </c>
      <c r="AA177" s="25">
        <v>0.2</v>
      </c>
      <c r="AB177" s="25">
        <v>0.1</v>
      </c>
      <c r="AC177" s="25">
        <v>0.29999999999999899</v>
      </c>
      <c r="AD177" s="25">
        <v>0</v>
      </c>
      <c r="AE177" s="25"/>
      <c r="AF177" s="25"/>
      <c r="AG177" s="25"/>
      <c r="AH177" s="25"/>
      <c r="AI177" s="26"/>
    </row>
    <row r="178" spans="2:35" ht="15" x14ac:dyDescent="0.25">
      <c r="B178"/>
      <c r="C178"/>
      <c r="D178"/>
      <c r="E178" s="138"/>
      <c r="F178"/>
      <c r="G178"/>
      <c r="Q178"/>
      <c r="R178"/>
      <c r="S178" s="1"/>
      <c r="T178" s="1"/>
      <c r="U178" s="1"/>
      <c r="V178" s="1"/>
    </row>
    <row r="179" spans="2:35" ht="15" thickBot="1" x14ac:dyDescent="0.25">
      <c r="B179" s="2" t="s">
        <v>72</v>
      </c>
      <c r="C179" s="19" t="s">
        <v>18</v>
      </c>
      <c r="D179" s="18"/>
      <c r="E179" s="140"/>
      <c r="F179" s="18"/>
      <c r="G179" s="18"/>
      <c r="H179" s="140"/>
      <c r="I179" s="18"/>
      <c r="J179" s="140"/>
      <c r="K179" s="18"/>
      <c r="L179" s="18"/>
      <c r="M179" s="18"/>
      <c r="N179" s="18"/>
      <c r="O179" s="140"/>
      <c r="Q179" s="2" t="s">
        <v>72</v>
      </c>
      <c r="R179" s="19" t="s">
        <v>18</v>
      </c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</row>
    <row r="180" spans="2:35" x14ac:dyDescent="0.2">
      <c r="B180" s="130" t="s">
        <v>12</v>
      </c>
      <c r="C180" s="13" t="s">
        <v>15</v>
      </c>
      <c r="D180" s="15">
        <v>0.69999999999999896</v>
      </c>
      <c r="E180" s="141">
        <v>0.2</v>
      </c>
      <c r="F180" s="9">
        <v>0.2</v>
      </c>
      <c r="G180" s="9">
        <v>0</v>
      </c>
      <c r="H180" s="141">
        <v>0</v>
      </c>
      <c r="I180" s="9">
        <v>0</v>
      </c>
      <c r="J180" s="141">
        <v>0</v>
      </c>
      <c r="K180" s="9">
        <v>0</v>
      </c>
      <c r="L180" s="9">
        <v>0</v>
      </c>
      <c r="M180" s="9">
        <v>0</v>
      </c>
      <c r="N180" s="9">
        <v>0</v>
      </c>
      <c r="O180" s="141">
        <v>0</v>
      </c>
      <c r="Q180" s="130" t="s">
        <v>12</v>
      </c>
      <c r="R180" s="13" t="s">
        <v>15</v>
      </c>
      <c r="S180" s="21">
        <v>0.59999999999999898</v>
      </c>
      <c r="T180" s="22">
        <v>0.1</v>
      </c>
      <c r="U180" s="22">
        <v>0.1</v>
      </c>
      <c r="V180" s="22">
        <v>0</v>
      </c>
      <c r="W180" s="22">
        <v>0</v>
      </c>
      <c r="X180" s="22">
        <v>0</v>
      </c>
      <c r="Y180" s="22">
        <v>0</v>
      </c>
      <c r="Z180" s="22">
        <v>0</v>
      </c>
      <c r="AA180" s="22">
        <v>0</v>
      </c>
      <c r="AB180" s="22">
        <v>0</v>
      </c>
      <c r="AC180" s="22">
        <v>0.1</v>
      </c>
      <c r="AD180" s="22">
        <v>0</v>
      </c>
      <c r="AE180" s="22"/>
      <c r="AF180" s="22"/>
      <c r="AG180" s="22"/>
      <c r="AH180" s="22"/>
      <c r="AI180" s="23"/>
    </row>
    <row r="181" spans="2:35" ht="15" thickBot="1" x14ac:dyDescent="0.25">
      <c r="B181" s="131"/>
      <c r="C181" s="14" t="s">
        <v>16</v>
      </c>
      <c r="D181" s="16">
        <v>0.9</v>
      </c>
      <c r="E181" s="59">
        <v>1.6</v>
      </c>
      <c r="F181" s="11">
        <v>0.4</v>
      </c>
      <c r="G181" s="11">
        <v>0.1</v>
      </c>
      <c r="H181" s="59">
        <v>0.29999999999999899</v>
      </c>
      <c r="I181" s="11">
        <v>0.1</v>
      </c>
      <c r="J181" s="59">
        <v>0.2</v>
      </c>
      <c r="K181" s="11">
        <v>0</v>
      </c>
      <c r="L181" s="11">
        <v>0</v>
      </c>
      <c r="M181" s="11">
        <v>0</v>
      </c>
      <c r="N181" s="11">
        <v>0</v>
      </c>
      <c r="O181" s="59">
        <v>0.1</v>
      </c>
      <c r="Q181" s="131"/>
      <c r="R181" s="14" t="s">
        <v>16</v>
      </c>
      <c r="S181" s="24">
        <v>1</v>
      </c>
      <c r="T181" s="25">
        <v>0.69999999999999896</v>
      </c>
      <c r="U181" s="25">
        <v>0.4</v>
      </c>
      <c r="V181" s="25">
        <v>0.8</v>
      </c>
      <c r="W181" s="25">
        <v>0.1</v>
      </c>
      <c r="X181" s="25">
        <v>0.2</v>
      </c>
      <c r="Y181" s="25">
        <v>0.1</v>
      </c>
      <c r="Z181" s="25">
        <v>0</v>
      </c>
      <c r="AA181" s="25">
        <v>0</v>
      </c>
      <c r="AB181" s="25">
        <v>0</v>
      </c>
      <c r="AC181" s="25">
        <v>0</v>
      </c>
      <c r="AD181" s="25">
        <v>0</v>
      </c>
      <c r="AE181" s="25"/>
      <c r="AF181" s="25"/>
      <c r="AG181" s="25"/>
      <c r="AH181" s="25"/>
      <c r="AI181" s="26"/>
    </row>
    <row r="182" spans="2:35" x14ac:dyDescent="0.2">
      <c r="B182" s="130" t="s">
        <v>13</v>
      </c>
      <c r="C182" s="13" t="s">
        <v>15</v>
      </c>
      <c r="D182" s="15">
        <v>2.2999999999999901</v>
      </c>
      <c r="E182" s="141">
        <v>0.9</v>
      </c>
      <c r="F182" s="9">
        <v>0.2</v>
      </c>
      <c r="G182" s="9">
        <v>0</v>
      </c>
      <c r="H182" s="141">
        <v>0</v>
      </c>
      <c r="I182" s="9">
        <v>0</v>
      </c>
      <c r="J182" s="141">
        <v>0</v>
      </c>
      <c r="K182" s="9">
        <v>0</v>
      </c>
      <c r="L182" s="9">
        <v>0</v>
      </c>
      <c r="M182" s="9">
        <v>0</v>
      </c>
      <c r="N182" s="9">
        <v>0</v>
      </c>
      <c r="O182" s="141">
        <v>0</v>
      </c>
      <c r="Q182" s="130" t="s">
        <v>13</v>
      </c>
      <c r="R182" s="13" t="s">
        <v>15</v>
      </c>
      <c r="S182" s="21">
        <v>2.7</v>
      </c>
      <c r="T182" s="22">
        <v>1</v>
      </c>
      <c r="U182" s="22">
        <v>0.4</v>
      </c>
      <c r="V182" s="22">
        <v>0</v>
      </c>
      <c r="W182" s="22">
        <v>0</v>
      </c>
      <c r="X182" s="22">
        <v>0</v>
      </c>
      <c r="Y182" s="22">
        <v>0</v>
      </c>
      <c r="Z182" s="22">
        <v>0</v>
      </c>
      <c r="AA182" s="22">
        <v>0</v>
      </c>
      <c r="AB182" s="22">
        <v>0</v>
      </c>
      <c r="AC182" s="22">
        <v>0</v>
      </c>
      <c r="AD182" s="22">
        <v>0</v>
      </c>
      <c r="AE182" s="22"/>
      <c r="AF182" s="22"/>
      <c r="AG182" s="22"/>
      <c r="AH182" s="22"/>
      <c r="AI182" s="23"/>
    </row>
    <row r="183" spans="2:35" ht="15" thickBot="1" x14ac:dyDescent="0.25">
      <c r="B183" s="131"/>
      <c r="C183" s="14" t="s">
        <v>16</v>
      </c>
      <c r="D183" s="16">
        <v>26.399999999999899</v>
      </c>
      <c r="E183" s="59">
        <v>13</v>
      </c>
      <c r="F183" s="11">
        <v>5.0999999999999899</v>
      </c>
      <c r="G183" s="11">
        <v>1.69999999999999</v>
      </c>
      <c r="H183" s="59">
        <v>0.29999999999999899</v>
      </c>
      <c r="I183" s="11">
        <v>0.1</v>
      </c>
      <c r="J183" s="59">
        <v>0.1</v>
      </c>
      <c r="K183" s="11">
        <v>0</v>
      </c>
      <c r="L183" s="11">
        <v>0</v>
      </c>
      <c r="M183" s="11">
        <v>0</v>
      </c>
      <c r="N183" s="11">
        <v>0</v>
      </c>
      <c r="O183" s="59">
        <v>0</v>
      </c>
      <c r="Q183" s="131"/>
      <c r="R183" s="14" t="s">
        <v>16</v>
      </c>
      <c r="S183" s="24">
        <v>25.6999999999999</v>
      </c>
      <c r="T183" s="25">
        <v>13.0999999999999</v>
      </c>
      <c r="U183" s="25">
        <v>5.4</v>
      </c>
      <c r="V183" s="25">
        <v>1.5</v>
      </c>
      <c r="W183" s="25">
        <v>0.59999999999999898</v>
      </c>
      <c r="X183" s="25">
        <v>0</v>
      </c>
      <c r="Y183" s="25">
        <v>0.1</v>
      </c>
      <c r="Z183" s="25">
        <v>0</v>
      </c>
      <c r="AA183" s="25">
        <v>0</v>
      </c>
      <c r="AB183" s="25">
        <v>0</v>
      </c>
      <c r="AC183" s="25">
        <v>0</v>
      </c>
      <c r="AD183" s="25">
        <v>0</v>
      </c>
      <c r="AE183" s="25"/>
      <c r="AF183" s="25"/>
      <c r="AG183" s="25"/>
      <c r="AH183" s="25"/>
      <c r="AI183" s="26"/>
    </row>
    <row r="184" spans="2:35" x14ac:dyDescent="0.2">
      <c r="B184" s="130" t="s">
        <v>14</v>
      </c>
      <c r="C184" s="13" t="s">
        <v>15</v>
      </c>
      <c r="D184" s="15">
        <v>0.29999999999999899</v>
      </c>
      <c r="E184" s="141">
        <v>0.1</v>
      </c>
      <c r="F184" s="9">
        <v>0.1</v>
      </c>
      <c r="G184" s="9">
        <v>0.1</v>
      </c>
      <c r="H184" s="141">
        <v>0</v>
      </c>
      <c r="I184" s="9">
        <v>0</v>
      </c>
      <c r="J184" s="141">
        <v>0</v>
      </c>
      <c r="K184" s="9">
        <v>0</v>
      </c>
      <c r="L184" s="9">
        <v>0</v>
      </c>
      <c r="M184" s="9">
        <v>0</v>
      </c>
      <c r="N184" s="9">
        <v>0</v>
      </c>
      <c r="O184" s="141">
        <v>0</v>
      </c>
      <c r="Q184" s="130" t="s">
        <v>14</v>
      </c>
      <c r="R184" s="13" t="s">
        <v>15</v>
      </c>
      <c r="S184" s="21">
        <v>0.4</v>
      </c>
      <c r="T184" s="22">
        <v>0.2</v>
      </c>
      <c r="U184" s="22">
        <v>0</v>
      </c>
      <c r="V184" s="22">
        <v>0</v>
      </c>
      <c r="W184" s="22">
        <v>0</v>
      </c>
      <c r="X184" s="22">
        <v>0</v>
      </c>
      <c r="Y184" s="22">
        <v>0</v>
      </c>
      <c r="Z184" s="22">
        <v>0</v>
      </c>
      <c r="AA184" s="22">
        <v>0</v>
      </c>
      <c r="AB184" s="22">
        <v>0</v>
      </c>
      <c r="AC184" s="22">
        <v>0</v>
      </c>
      <c r="AD184" s="22">
        <v>0</v>
      </c>
      <c r="AE184" s="22"/>
      <c r="AF184" s="22"/>
      <c r="AG184" s="22"/>
      <c r="AH184" s="22"/>
      <c r="AI184" s="23"/>
    </row>
    <row r="185" spans="2:35" ht="15" thickBot="1" x14ac:dyDescent="0.25">
      <c r="B185" s="131"/>
      <c r="C185" s="14" t="s">
        <v>16</v>
      </c>
      <c r="D185" s="16">
        <v>1.8999999999999899</v>
      </c>
      <c r="E185" s="59">
        <v>1.3999999999999899</v>
      </c>
      <c r="F185" s="11">
        <v>0.4</v>
      </c>
      <c r="G185" s="11">
        <v>1.1000000000000001</v>
      </c>
      <c r="H185" s="59">
        <v>0.2</v>
      </c>
      <c r="I185" s="11">
        <v>0.2</v>
      </c>
      <c r="J185" s="59">
        <v>0</v>
      </c>
      <c r="K185" s="11">
        <v>0</v>
      </c>
      <c r="L185" s="11">
        <v>0</v>
      </c>
      <c r="M185" s="11">
        <v>0</v>
      </c>
      <c r="N185" s="11">
        <v>0</v>
      </c>
      <c r="O185" s="59">
        <v>0</v>
      </c>
      <c r="Q185" s="131"/>
      <c r="R185" s="14" t="s">
        <v>16</v>
      </c>
      <c r="S185" s="24">
        <v>1.69999999999999</v>
      </c>
      <c r="T185" s="25">
        <v>1.69999999999999</v>
      </c>
      <c r="U185" s="25">
        <v>0.9</v>
      </c>
      <c r="V185" s="25">
        <v>0.2</v>
      </c>
      <c r="W185" s="25">
        <v>0.2</v>
      </c>
      <c r="X185" s="25">
        <v>0.1</v>
      </c>
      <c r="Y185" s="25">
        <v>0.4</v>
      </c>
      <c r="Z185" s="25">
        <v>0</v>
      </c>
      <c r="AA185" s="25">
        <v>0.1</v>
      </c>
      <c r="AB185" s="25">
        <v>0.1</v>
      </c>
      <c r="AC185" s="25">
        <v>0</v>
      </c>
      <c r="AD185" s="25">
        <v>0</v>
      </c>
      <c r="AE185" s="25"/>
      <c r="AF185" s="25"/>
      <c r="AG185" s="25"/>
      <c r="AH185" s="25"/>
      <c r="AI185" s="26"/>
    </row>
    <row r="186" spans="2:35" ht="15" x14ac:dyDescent="0.25">
      <c r="B186"/>
      <c r="C186"/>
      <c r="D186"/>
      <c r="E186" s="138"/>
      <c r="F186"/>
      <c r="G186"/>
      <c r="Q186"/>
      <c r="R186"/>
      <c r="S186" s="1"/>
      <c r="T186" s="1"/>
      <c r="U186" s="1"/>
      <c r="V186" s="1"/>
    </row>
    <row r="187" spans="2:35" ht="15" thickBot="1" x14ac:dyDescent="0.25">
      <c r="B187" s="2" t="s">
        <v>73</v>
      </c>
      <c r="C187" s="19" t="s">
        <v>18</v>
      </c>
      <c r="D187" s="18"/>
      <c r="E187" s="140"/>
      <c r="F187" s="18"/>
      <c r="G187" s="18"/>
      <c r="H187" s="140"/>
      <c r="I187" s="18"/>
      <c r="J187" s="140"/>
      <c r="K187" s="18"/>
      <c r="L187" s="18"/>
      <c r="M187" s="18"/>
      <c r="N187" s="18"/>
      <c r="O187" s="140"/>
      <c r="Q187" s="2" t="s">
        <v>73</v>
      </c>
      <c r="R187" s="19" t="s">
        <v>18</v>
      </c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</row>
    <row r="188" spans="2:35" x14ac:dyDescent="0.2">
      <c r="B188" s="130" t="s">
        <v>12</v>
      </c>
      <c r="C188" s="13" t="s">
        <v>15</v>
      </c>
      <c r="D188" s="15">
        <v>0.2</v>
      </c>
      <c r="E188" s="141">
        <v>0</v>
      </c>
      <c r="F188" s="9">
        <v>0.1</v>
      </c>
      <c r="G188" s="9">
        <v>0</v>
      </c>
      <c r="H188" s="141">
        <v>0</v>
      </c>
      <c r="I188" s="9">
        <v>0</v>
      </c>
      <c r="J188" s="141">
        <v>0</v>
      </c>
      <c r="K188" s="9">
        <v>0</v>
      </c>
      <c r="L188" s="9">
        <v>0</v>
      </c>
      <c r="M188" s="9">
        <v>0</v>
      </c>
      <c r="N188" s="9">
        <v>0</v>
      </c>
      <c r="O188" s="141">
        <v>0</v>
      </c>
      <c r="Q188" s="130" t="s">
        <v>12</v>
      </c>
      <c r="R188" s="13" t="s">
        <v>15</v>
      </c>
      <c r="S188" s="21">
        <v>0.1</v>
      </c>
      <c r="T188" s="22">
        <v>0.2</v>
      </c>
      <c r="U188" s="22">
        <v>0</v>
      </c>
      <c r="V188" s="22">
        <v>0</v>
      </c>
      <c r="W188" s="22">
        <v>0</v>
      </c>
      <c r="X188" s="22">
        <v>0</v>
      </c>
      <c r="Y188" s="22">
        <v>0</v>
      </c>
      <c r="Z188" s="22">
        <v>0</v>
      </c>
      <c r="AA188" s="22">
        <v>0</v>
      </c>
      <c r="AB188" s="22">
        <v>0</v>
      </c>
      <c r="AC188" s="22">
        <v>0</v>
      </c>
      <c r="AD188" s="22">
        <v>0</v>
      </c>
      <c r="AE188" s="22"/>
      <c r="AF188" s="22"/>
      <c r="AG188" s="22"/>
      <c r="AH188" s="22"/>
      <c r="AI188" s="23"/>
    </row>
    <row r="189" spans="2:35" ht="15" thickBot="1" x14ac:dyDescent="0.25">
      <c r="B189" s="131"/>
      <c r="C189" s="14" t="s">
        <v>16</v>
      </c>
      <c r="D189" s="16">
        <v>0.29999999999999899</v>
      </c>
      <c r="E189" s="59">
        <v>0.8</v>
      </c>
      <c r="F189" s="11">
        <v>0.4</v>
      </c>
      <c r="G189" s="11">
        <v>0.4</v>
      </c>
      <c r="H189" s="59">
        <v>0.29999999999999899</v>
      </c>
      <c r="I189" s="11">
        <v>0.1</v>
      </c>
      <c r="J189" s="59">
        <v>0.1</v>
      </c>
      <c r="K189" s="11">
        <v>0</v>
      </c>
      <c r="L189" s="11">
        <v>0</v>
      </c>
      <c r="M189" s="11">
        <v>0</v>
      </c>
      <c r="N189" s="11">
        <v>0.1</v>
      </c>
      <c r="O189" s="59">
        <v>0</v>
      </c>
      <c r="Q189" s="131"/>
      <c r="R189" s="14" t="s">
        <v>16</v>
      </c>
      <c r="S189" s="24">
        <v>0.4</v>
      </c>
      <c r="T189" s="25">
        <v>0.4</v>
      </c>
      <c r="U189" s="25">
        <v>0.2</v>
      </c>
      <c r="V189" s="25">
        <v>0.1</v>
      </c>
      <c r="W189" s="25">
        <v>0.1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  <c r="AC189" s="25">
        <v>0</v>
      </c>
      <c r="AD189" s="25">
        <v>0</v>
      </c>
      <c r="AE189" s="25"/>
      <c r="AF189" s="25"/>
      <c r="AG189" s="25"/>
      <c r="AH189" s="25"/>
      <c r="AI189" s="26"/>
    </row>
    <row r="190" spans="2:35" x14ac:dyDescent="0.2">
      <c r="B190" s="130" t="s">
        <v>13</v>
      </c>
      <c r="C190" s="13" t="s">
        <v>15</v>
      </c>
      <c r="D190" s="15">
        <v>0.2</v>
      </c>
      <c r="E190" s="141">
        <v>0.29999999999999899</v>
      </c>
      <c r="F190" s="9">
        <v>0</v>
      </c>
      <c r="G190" s="9">
        <v>0</v>
      </c>
      <c r="H190" s="141">
        <v>0</v>
      </c>
      <c r="I190" s="9">
        <v>0</v>
      </c>
      <c r="J190" s="141">
        <v>0</v>
      </c>
      <c r="K190" s="9">
        <v>0</v>
      </c>
      <c r="L190" s="9">
        <v>0</v>
      </c>
      <c r="M190" s="9">
        <v>0</v>
      </c>
      <c r="N190" s="9">
        <v>0</v>
      </c>
      <c r="O190" s="141">
        <v>0</v>
      </c>
      <c r="Q190" s="130" t="s">
        <v>13</v>
      </c>
      <c r="R190" s="13" t="s">
        <v>15</v>
      </c>
      <c r="S190" s="21">
        <v>0.29999999999999899</v>
      </c>
      <c r="T190" s="22">
        <v>0.29999999999999899</v>
      </c>
      <c r="U190" s="22">
        <v>0</v>
      </c>
      <c r="V190" s="22">
        <v>0</v>
      </c>
      <c r="W190" s="22">
        <v>0</v>
      </c>
      <c r="X190" s="22">
        <v>0</v>
      </c>
      <c r="Y190" s="22">
        <v>0</v>
      </c>
      <c r="Z190" s="22">
        <v>0</v>
      </c>
      <c r="AA190" s="22">
        <v>0</v>
      </c>
      <c r="AB190" s="22">
        <v>0</v>
      </c>
      <c r="AC190" s="22">
        <v>0</v>
      </c>
      <c r="AD190" s="22">
        <v>0</v>
      </c>
      <c r="AE190" s="22"/>
      <c r="AF190" s="22"/>
      <c r="AG190" s="22"/>
      <c r="AH190" s="22"/>
      <c r="AI190" s="23"/>
    </row>
    <row r="191" spans="2:35" ht="15" thickBot="1" x14ac:dyDescent="0.25">
      <c r="B191" s="131"/>
      <c r="C191" s="14" t="s">
        <v>16</v>
      </c>
      <c r="D191" s="16">
        <v>0.4</v>
      </c>
      <c r="E191" s="59">
        <v>0.1</v>
      </c>
      <c r="F191" s="11">
        <v>0.4</v>
      </c>
      <c r="G191" s="11">
        <v>0.4</v>
      </c>
      <c r="H191" s="59">
        <v>0.1</v>
      </c>
      <c r="I191" s="11">
        <v>0.1</v>
      </c>
      <c r="J191" s="59">
        <v>0</v>
      </c>
      <c r="K191" s="11">
        <v>0</v>
      </c>
      <c r="L191" s="11">
        <v>0</v>
      </c>
      <c r="M191" s="11">
        <v>0</v>
      </c>
      <c r="N191" s="11">
        <v>0</v>
      </c>
      <c r="O191" s="59">
        <v>0</v>
      </c>
      <c r="Q191" s="131"/>
      <c r="R191" s="14" t="s">
        <v>16</v>
      </c>
      <c r="S191" s="24">
        <v>0.29999999999999899</v>
      </c>
      <c r="T191" s="25">
        <v>0.9</v>
      </c>
      <c r="U191" s="25">
        <v>0.2</v>
      </c>
      <c r="V191" s="25">
        <v>0.2</v>
      </c>
      <c r="W191" s="25">
        <v>0</v>
      </c>
      <c r="X191" s="25">
        <v>0.2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5">
        <v>0</v>
      </c>
      <c r="AE191" s="25"/>
      <c r="AF191" s="25"/>
      <c r="AG191" s="25"/>
      <c r="AH191" s="25"/>
      <c r="AI191" s="26"/>
    </row>
    <row r="192" spans="2:35" x14ac:dyDescent="0.2">
      <c r="B192" s="130" t="s">
        <v>14</v>
      </c>
      <c r="C192" s="13" t="s">
        <v>15</v>
      </c>
      <c r="D192" s="15">
        <v>0.1</v>
      </c>
      <c r="E192" s="141">
        <v>0.1</v>
      </c>
      <c r="F192" s="9">
        <v>0.2</v>
      </c>
      <c r="G192" s="9">
        <v>0</v>
      </c>
      <c r="H192" s="141">
        <v>0</v>
      </c>
      <c r="I192" s="9">
        <v>0</v>
      </c>
      <c r="J192" s="141">
        <v>0</v>
      </c>
      <c r="K192" s="9">
        <v>0</v>
      </c>
      <c r="L192" s="9">
        <v>0</v>
      </c>
      <c r="M192" s="9">
        <v>0</v>
      </c>
      <c r="N192" s="9">
        <v>0</v>
      </c>
      <c r="O192" s="141">
        <v>0</v>
      </c>
      <c r="Q192" s="130" t="s">
        <v>14</v>
      </c>
      <c r="R192" s="13" t="s">
        <v>15</v>
      </c>
      <c r="S192" s="21">
        <v>0.2</v>
      </c>
      <c r="T192" s="22">
        <v>0</v>
      </c>
      <c r="U192" s="22">
        <v>0.2</v>
      </c>
      <c r="V192" s="22">
        <v>0.1</v>
      </c>
      <c r="W192" s="22">
        <v>0</v>
      </c>
      <c r="X192" s="22">
        <v>0</v>
      </c>
      <c r="Y192" s="22">
        <v>0.1</v>
      </c>
      <c r="Z192" s="22">
        <v>0</v>
      </c>
      <c r="AA192" s="22">
        <v>0</v>
      </c>
      <c r="AB192" s="22">
        <v>0</v>
      </c>
      <c r="AC192" s="22">
        <v>0</v>
      </c>
      <c r="AD192" s="22">
        <v>0</v>
      </c>
      <c r="AE192" s="22"/>
      <c r="AF192" s="22"/>
      <c r="AG192" s="22"/>
      <c r="AH192" s="22"/>
      <c r="AI192" s="23"/>
    </row>
    <row r="193" spans="2:35" ht="15" thickBot="1" x14ac:dyDescent="0.25">
      <c r="B193" s="131"/>
      <c r="C193" s="14" t="s">
        <v>16</v>
      </c>
      <c r="D193" s="16">
        <v>0.29999999999999899</v>
      </c>
      <c r="E193" s="59">
        <v>0.4</v>
      </c>
      <c r="F193" s="11">
        <v>0.2</v>
      </c>
      <c r="G193" s="11">
        <v>0</v>
      </c>
      <c r="H193" s="59">
        <v>0</v>
      </c>
      <c r="I193" s="11">
        <v>0.1</v>
      </c>
      <c r="J193" s="59">
        <v>0.2</v>
      </c>
      <c r="K193" s="11">
        <v>0.1</v>
      </c>
      <c r="L193" s="11">
        <v>0</v>
      </c>
      <c r="M193" s="11">
        <v>0</v>
      </c>
      <c r="N193" s="11">
        <v>0</v>
      </c>
      <c r="O193" s="59">
        <v>0</v>
      </c>
      <c r="Q193" s="131"/>
      <c r="R193" s="14" t="s">
        <v>16</v>
      </c>
      <c r="S193" s="24">
        <v>0.2</v>
      </c>
      <c r="T193" s="25">
        <v>0.29999999999999899</v>
      </c>
      <c r="U193" s="25">
        <v>0.2</v>
      </c>
      <c r="V193" s="25">
        <v>0.1</v>
      </c>
      <c r="W193" s="25">
        <v>0.1</v>
      </c>
      <c r="X193" s="25">
        <v>0.1</v>
      </c>
      <c r="Y193" s="25">
        <v>0.1</v>
      </c>
      <c r="Z193" s="25">
        <v>0</v>
      </c>
      <c r="AA193" s="25">
        <v>0</v>
      </c>
      <c r="AB193" s="25">
        <v>0</v>
      </c>
      <c r="AC193" s="25">
        <v>0</v>
      </c>
      <c r="AD193" s="25">
        <v>0</v>
      </c>
      <c r="AE193" s="25"/>
      <c r="AF193" s="25"/>
      <c r="AG193" s="25"/>
      <c r="AH193" s="25"/>
      <c r="AI193" s="26"/>
    </row>
    <row r="196" spans="2:35" ht="15" x14ac:dyDescent="0.25">
      <c r="B196" s="20" t="s">
        <v>61</v>
      </c>
      <c r="C196" s="20"/>
      <c r="D196" s="20"/>
      <c r="E196" s="139"/>
      <c r="F196" s="20"/>
      <c r="G196" s="20"/>
      <c r="H196" s="139"/>
      <c r="I196" s="20"/>
      <c r="J196" s="139"/>
      <c r="K196" s="20"/>
      <c r="L196" s="20"/>
      <c r="M196" s="20"/>
      <c r="N196" s="20"/>
      <c r="O196" s="139"/>
      <c r="Q196" s="20" t="s">
        <v>61</v>
      </c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</row>
    <row r="197" spans="2:35" ht="15" x14ac:dyDescent="0.25">
      <c r="B197" s="17"/>
      <c r="C197" s="7"/>
      <c r="D197" s="7"/>
      <c r="E197" s="4"/>
      <c r="F197" s="7"/>
      <c r="G197" s="7"/>
      <c r="H197" s="138"/>
      <c r="I197"/>
      <c r="J197" s="138"/>
      <c r="K197"/>
      <c r="L197"/>
      <c r="M197"/>
      <c r="Q197" s="17"/>
      <c r="R197" s="7"/>
      <c r="S197" s="7"/>
      <c r="T197" s="7"/>
      <c r="U197" s="7"/>
      <c r="V197" s="7"/>
      <c r="W197"/>
      <c r="X197"/>
      <c r="Y197"/>
      <c r="Z197"/>
      <c r="AA197"/>
      <c r="AB197"/>
      <c r="AC197" s="2"/>
      <c r="AD197" s="2"/>
      <c r="AE197" s="2"/>
      <c r="AF197" s="2"/>
      <c r="AG197" s="2"/>
      <c r="AH197" s="2"/>
      <c r="AI197" s="2"/>
    </row>
    <row r="198" spans="2:35" ht="15" thickBot="1" x14ac:dyDescent="0.25">
      <c r="B198" s="2" t="s">
        <v>70</v>
      </c>
      <c r="C198" s="19" t="s">
        <v>18</v>
      </c>
      <c r="D198" s="18"/>
      <c r="E198" s="140"/>
      <c r="F198" s="18"/>
      <c r="G198" s="18"/>
      <c r="H198" s="140"/>
      <c r="I198" s="18"/>
      <c r="J198" s="140"/>
      <c r="K198" s="18"/>
      <c r="L198" s="18"/>
      <c r="M198" s="18"/>
      <c r="N198" s="18"/>
      <c r="O198" s="140"/>
      <c r="Q198" s="2" t="s">
        <v>70</v>
      </c>
      <c r="R198" s="19" t="s">
        <v>18</v>
      </c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</row>
    <row r="199" spans="2:35" x14ac:dyDescent="0.2">
      <c r="B199" s="130" t="s">
        <v>12</v>
      </c>
      <c r="C199" s="13" t="s">
        <v>15</v>
      </c>
      <c r="D199" s="67">
        <v>8.9</v>
      </c>
      <c r="E199" s="141">
        <v>3.2999999999999901</v>
      </c>
      <c r="F199" s="9">
        <v>1.5</v>
      </c>
      <c r="G199" s="9">
        <v>1.3</v>
      </c>
      <c r="H199" s="141">
        <v>0.8</v>
      </c>
      <c r="I199" s="9">
        <v>0.29999999999999899</v>
      </c>
      <c r="J199" s="141">
        <v>0.29999999999999899</v>
      </c>
      <c r="K199" s="9">
        <v>0</v>
      </c>
      <c r="L199" s="9">
        <v>0</v>
      </c>
      <c r="M199" s="9">
        <v>0</v>
      </c>
      <c r="N199" s="9">
        <v>0</v>
      </c>
      <c r="O199" s="141">
        <v>0</v>
      </c>
      <c r="Q199" s="130" t="s">
        <v>12</v>
      </c>
      <c r="R199" s="13" t="s">
        <v>15</v>
      </c>
      <c r="S199" s="67">
        <v>9.4</v>
      </c>
      <c r="T199" s="9">
        <v>4.2</v>
      </c>
      <c r="U199" s="9">
        <v>1.19999999999999</v>
      </c>
      <c r="V199" s="9">
        <v>0.29999999999999899</v>
      </c>
      <c r="W199" s="9">
        <v>0.4</v>
      </c>
      <c r="X199" s="9">
        <v>0.2</v>
      </c>
      <c r="Y199" s="9">
        <v>0.1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/>
      <c r="AF199" s="9"/>
      <c r="AG199" s="9"/>
      <c r="AH199" s="9"/>
      <c r="AI199" s="10"/>
    </row>
    <row r="200" spans="2:35" ht="15" thickBot="1" x14ac:dyDescent="0.25">
      <c r="B200" s="131"/>
      <c r="C200" s="14" t="s">
        <v>16</v>
      </c>
      <c r="D200" s="16">
        <v>43.7</v>
      </c>
      <c r="E200" s="59">
        <v>33.399999999999899</v>
      </c>
      <c r="F200" s="68">
        <v>21.1999999999999</v>
      </c>
      <c r="G200" s="11">
        <v>14.5999999999999</v>
      </c>
      <c r="H200" s="59">
        <v>8.3000000000000007</v>
      </c>
      <c r="I200" s="11">
        <v>4.9000000000000004</v>
      </c>
      <c r="J200" s="59">
        <v>4.7999999999999901</v>
      </c>
      <c r="K200" s="11">
        <v>3.6</v>
      </c>
      <c r="L200" s="11">
        <v>1.6</v>
      </c>
      <c r="M200" s="11">
        <v>1.6</v>
      </c>
      <c r="N200" s="11">
        <v>1.6</v>
      </c>
      <c r="O200" s="59">
        <v>0.4</v>
      </c>
      <c r="Q200" s="131"/>
      <c r="R200" s="14" t="s">
        <v>16</v>
      </c>
      <c r="S200" s="16">
        <v>42.399999999999899</v>
      </c>
      <c r="T200" s="11">
        <v>34.200000000000003</v>
      </c>
      <c r="U200" s="68">
        <v>21</v>
      </c>
      <c r="V200" s="11">
        <v>14.9</v>
      </c>
      <c r="W200" s="11">
        <v>7.5999999999999899</v>
      </c>
      <c r="X200" s="11">
        <v>4.4000000000000004</v>
      </c>
      <c r="Y200" s="11">
        <v>4</v>
      </c>
      <c r="Z200" s="11">
        <v>3</v>
      </c>
      <c r="AA200" s="11">
        <v>2.1</v>
      </c>
      <c r="AB200" s="11">
        <v>1.3</v>
      </c>
      <c r="AC200" s="11">
        <v>0.8</v>
      </c>
      <c r="AD200" s="11">
        <v>1.1000000000000001</v>
      </c>
      <c r="AE200" s="11"/>
      <c r="AF200" s="11"/>
      <c r="AG200" s="11"/>
      <c r="AH200" s="11"/>
      <c r="AI200" s="12"/>
    </row>
    <row r="201" spans="2:35" x14ac:dyDescent="0.2">
      <c r="B201" s="130" t="s">
        <v>13</v>
      </c>
      <c r="C201" s="13" t="s">
        <v>15</v>
      </c>
      <c r="D201" s="15">
        <v>99.599999999999895</v>
      </c>
      <c r="E201" s="141">
        <v>87.099999999999895</v>
      </c>
      <c r="F201" s="9">
        <v>62.6</v>
      </c>
      <c r="G201" s="9">
        <v>46</v>
      </c>
      <c r="H201" s="141">
        <v>28.899999999999899</v>
      </c>
      <c r="I201" s="9">
        <v>19.399999999999899</v>
      </c>
      <c r="J201" s="141">
        <v>8.4</v>
      </c>
      <c r="K201" s="9">
        <v>4.7999999999999901</v>
      </c>
      <c r="L201" s="9">
        <v>1.69999999999999</v>
      </c>
      <c r="M201" s="9">
        <v>1.5</v>
      </c>
      <c r="N201" s="9">
        <v>0.1</v>
      </c>
      <c r="O201" s="141">
        <v>0</v>
      </c>
      <c r="Q201" s="130" t="s">
        <v>13</v>
      </c>
      <c r="R201" s="13" t="s">
        <v>15</v>
      </c>
      <c r="S201" s="15">
        <v>99.599999999999895</v>
      </c>
      <c r="T201" s="9">
        <v>86.7</v>
      </c>
      <c r="U201" s="9">
        <v>62.7</v>
      </c>
      <c r="V201" s="9">
        <v>47.299999999999898</v>
      </c>
      <c r="W201" s="9">
        <v>29.1999999999999</v>
      </c>
      <c r="X201" s="9">
        <v>18.399999999999899</v>
      </c>
      <c r="Y201" s="9">
        <v>11</v>
      </c>
      <c r="Z201" s="9">
        <v>5.0999999999999899</v>
      </c>
      <c r="AA201" s="9">
        <v>2.3999999999999901</v>
      </c>
      <c r="AB201" s="9">
        <v>0.8</v>
      </c>
      <c r="AC201" s="9">
        <v>0.2</v>
      </c>
      <c r="AD201" s="9">
        <v>0</v>
      </c>
      <c r="AE201" s="9"/>
      <c r="AF201" s="9"/>
      <c r="AG201" s="9"/>
      <c r="AH201" s="9"/>
      <c r="AI201" s="10"/>
    </row>
    <row r="202" spans="2:35" ht="15" thickBot="1" x14ac:dyDescent="0.25">
      <c r="B202" s="131"/>
      <c r="C202" s="14" t="s">
        <v>16</v>
      </c>
      <c r="D202" s="16">
        <v>100</v>
      </c>
      <c r="E202" s="59">
        <v>100</v>
      </c>
      <c r="F202" s="11">
        <v>100</v>
      </c>
      <c r="G202" s="11">
        <v>99.9</v>
      </c>
      <c r="H202" s="59">
        <v>99.2</v>
      </c>
      <c r="I202" s="11">
        <v>96.2</v>
      </c>
      <c r="J202" s="59">
        <v>90.599999999999895</v>
      </c>
      <c r="K202" s="11">
        <v>82.599999999999895</v>
      </c>
      <c r="L202" s="11">
        <v>75.7</v>
      </c>
      <c r="M202" s="11">
        <v>63.6</v>
      </c>
      <c r="N202" s="11">
        <v>51.899999999999899</v>
      </c>
      <c r="O202" s="59">
        <v>39.5</v>
      </c>
      <c r="Q202" s="131"/>
      <c r="R202" s="14" t="s">
        <v>16</v>
      </c>
      <c r="S202" s="16">
        <v>100</v>
      </c>
      <c r="T202" s="11">
        <v>100</v>
      </c>
      <c r="U202" s="11">
        <v>100</v>
      </c>
      <c r="V202" s="11">
        <v>100</v>
      </c>
      <c r="W202" s="11">
        <v>99.5</v>
      </c>
      <c r="X202" s="11">
        <v>97</v>
      </c>
      <c r="Y202" s="11">
        <v>91.9</v>
      </c>
      <c r="Z202" s="11">
        <v>82.299999999999898</v>
      </c>
      <c r="AA202" s="11">
        <v>73.900000000000006</v>
      </c>
      <c r="AB202" s="11">
        <v>62.7</v>
      </c>
      <c r="AC202" s="11">
        <v>52.299999999999898</v>
      </c>
      <c r="AD202" s="11">
        <v>39.399999999999899</v>
      </c>
      <c r="AE202" s="11"/>
      <c r="AF202" s="11"/>
      <c r="AG202" s="11"/>
      <c r="AH202" s="11"/>
      <c r="AI202" s="12"/>
    </row>
    <row r="203" spans="2:35" x14ac:dyDescent="0.2">
      <c r="B203" s="130" t="s">
        <v>14</v>
      </c>
      <c r="C203" s="13" t="s">
        <v>15</v>
      </c>
      <c r="D203" s="15">
        <v>46.799999999999898</v>
      </c>
      <c r="E203" s="141">
        <v>18.899999999999899</v>
      </c>
      <c r="F203" s="9">
        <v>7.7</v>
      </c>
      <c r="G203" s="9">
        <v>5.4</v>
      </c>
      <c r="H203" s="141">
        <v>1.69999999999999</v>
      </c>
      <c r="I203" s="9">
        <v>0.69999999999999896</v>
      </c>
      <c r="J203" s="141">
        <v>0.2</v>
      </c>
      <c r="K203" s="9">
        <v>0</v>
      </c>
      <c r="L203" s="9">
        <v>0</v>
      </c>
      <c r="M203" s="9">
        <v>0</v>
      </c>
      <c r="N203" s="9">
        <v>0</v>
      </c>
      <c r="O203" s="141">
        <v>0</v>
      </c>
      <c r="Q203" s="130" t="s">
        <v>14</v>
      </c>
      <c r="R203" s="13" t="s">
        <v>15</v>
      </c>
      <c r="S203" s="15">
        <v>46.2</v>
      </c>
      <c r="T203" s="9">
        <v>20.8</v>
      </c>
      <c r="U203" s="9">
        <v>9</v>
      </c>
      <c r="V203" s="9">
        <v>4.7999999999999901</v>
      </c>
      <c r="W203" s="9">
        <v>2</v>
      </c>
      <c r="X203" s="9">
        <v>1.1000000000000001</v>
      </c>
      <c r="Y203" s="9">
        <v>0.1</v>
      </c>
      <c r="Z203" s="9">
        <v>0.1</v>
      </c>
      <c r="AA203" s="9">
        <v>0</v>
      </c>
      <c r="AB203" s="9">
        <v>0</v>
      </c>
      <c r="AC203" s="9">
        <v>0</v>
      </c>
      <c r="AD203" s="9">
        <v>0</v>
      </c>
      <c r="AE203" s="9"/>
      <c r="AF203" s="9"/>
      <c r="AG203" s="9"/>
      <c r="AH203" s="9"/>
      <c r="AI203" s="10"/>
    </row>
    <row r="204" spans="2:35" ht="15" thickBot="1" x14ac:dyDescent="0.25">
      <c r="B204" s="131"/>
      <c r="C204" s="14" t="s">
        <v>16</v>
      </c>
      <c r="D204" s="16">
        <v>99.9</v>
      </c>
      <c r="E204" s="59">
        <v>98.7</v>
      </c>
      <c r="F204" s="11">
        <v>88.2</v>
      </c>
      <c r="G204" s="11">
        <v>58.1</v>
      </c>
      <c r="H204" s="59">
        <v>32</v>
      </c>
      <c r="I204" s="11">
        <v>19.3</v>
      </c>
      <c r="J204" s="59">
        <v>12.1999999999999</v>
      </c>
      <c r="K204" s="11">
        <v>7.7</v>
      </c>
      <c r="L204" s="11">
        <v>4.7999999999999901</v>
      </c>
      <c r="M204" s="11">
        <v>2.2999999999999901</v>
      </c>
      <c r="N204" s="11">
        <v>1</v>
      </c>
      <c r="O204" s="59">
        <v>1.19999999999999</v>
      </c>
      <c r="Q204" s="131"/>
      <c r="R204" s="14" t="s">
        <v>16</v>
      </c>
      <c r="S204" s="16">
        <v>99.799999999999898</v>
      </c>
      <c r="T204" s="11">
        <v>98.9</v>
      </c>
      <c r="U204" s="11">
        <v>88.799999999999898</v>
      </c>
      <c r="V204" s="11">
        <v>54.7</v>
      </c>
      <c r="W204" s="11">
        <v>34.6</v>
      </c>
      <c r="X204" s="11">
        <v>18.399999999999899</v>
      </c>
      <c r="Y204" s="11">
        <v>14</v>
      </c>
      <c r="Z204" s="11">
        <v>6.4</v>
      </c>
      <c r="AA204" s="11">
        <v>4.2999999999999901</v>
      </c>
      <c r="AB204" s="11">
        <v>1.8999999999999899</v>
      </c>
      <c r="AC204" s="11">
        <v>2.5</v>
      </c>
      <c r="AD204" s="11">
        <v>0.59999999999999898</v>
      </c>
      <c r="AE204" s="11"/>
      <c r="AF204" s="11"/>
      <c r="AG204" s="11"/>
      <c r="AH204" s="11"/>
      <c r="AI204" s="12"/>
    </row>
    <row r="205" spans="2:35" x14ac:dyDescent="0.2"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2:35" ht="15" thickBot="1" x14ac:dyDescent="0.25">
      <c r="B206" s="2" t="s">
        <v>71</v>
      </c>
      <c r="C206" s="19" t="s">
        <v>18</v>
      </c>
      <c r="D206" s="18"/>
      <c r="E206" s="140"/>
      <c r="F206" s="18"/>
      <c r="G206" s="18"/>
      <c r="H206" s="140"/>
      <c r="I206" s="18"/>
      <c r="J206" s="140"/>
      <c r="K206" s="18"/>
      <c r="L206" s="18"/>
      <c r="M206" s="18"/>
      <c r="N206" s="18"/>
      <c r="O206" s="140"/>
      <c r="Q206" s="2" t="s">
        <v>71</v>
      </c>
      <c r="R206" s="19" t="s">
        <v>18</v>
      </c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</row>
    <row r="207" spans="2:35" x14ac:dyDescent="0.2">
      <c r="B207" s="130" t="s">
        <v>12</v>
      </c>
      <c r="C207" s="13" t="s">
        <v>15</v>
      </c>
      <c r="D207" s="15">
        <v>0.59999999999999898</v>
      </c>
      <c r="E207" s="141">
        <v>0.4</v>
      </c>
      <c r="F207" s="9">
        <v>0.29999999999999899</v>
      </c>
      <c r="G207" s="9">
        <v>0.2</v>
      </c>
      <c r="H207" s="141">
        <v>0</v>
      </c>
      <c r="I207" s="9">
        <v>0</v>
      </c>
      <c r="J207" s="141">
        <v>0</v>
      </c>
      <c r="K207" s="9">
        <v>0</v>
      </c>
      <c r="L207" s="9">
        <v>0</v>
      </c>
      <c r="M207" s="9">
        <v>0</v>
      </c>
      <c r="N207" s="9">
        <v>0</v>
      </c>
      <c r="O207" s="141">
        <v>0</v>
      </c>
      <c r="Q207" s="130" t="s">
        <v>12</v>
      </c>
      <c r="R207" s="13" t="s">
        <v>15</v>
      </c>
      <c r="S207" s="15">
        <v>3.2999999999999901</v>
      </c>
      <c r="T207" s="9">
        <v>1.3</v>
      </c>
      <c r="U207" s="9">
        <v>0.5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/>
      <c r="AF207" s="9"/>
      <c r="AG207" s="9"/>
      <c r="AH207" s="9"/>
      <c r="AI207" s="10"/>
    </row>
    <row r="208" spans="2:35" ht="15" thickBot="1" x14ac:dyDescent="0.25">
      <c r="B208" s="131"/>
      <c r="C208" s="14" t="s">
        <v>16</v>
      </c>
      <c r="D208" s="16">
        <v>6.9</v>
      </c>
      <c r="E208" s="59">
        <v>5.0999999999999899</v>
      </c>
      <c r="F208" s="11">
        <v>2.1</v>
      </c>
      <c r="G208" s="11">
        <v>1</v>
      </c>
      <c r="H208" s="59">
        <v>0.4</v>
      </c>
      <c r="I208" s="11">
        <v>0.4</v>
      </c>
      <c r="J208" s="59">
        <v>0.1</v>
      </c>
      <c r="K208" s="11">
        <v>0.1</v>
      </c>
      <c r="L208" s="11">
        <v>0</v>
      </c>
      <c r="M208" s="11">
        <v>0</v>
      </c>
      <c r="N208" s="11">
        <v>0</v>
      </c>
      <c r="O208" s="59">
        <v>0</v>
      </c>
      <c r="Q208" s="131"/>
      <c r="R208" s="14" t="s">
        <v>16</v>
      </c>
      <c r="S208" s="16">
        <v>12</v>
      </c>
      <c r="T208" s="11">
        <v>6.2999999999999901</v>
      </c>
      <c r="U208" s="11">
        <v>4.0999999999999899</v>
      </c>
      <c r="V208" s="11">
        <v>2</v>
      </c>
      <c r="W208" s="11">
        <v>0.8</v>
      </c>
      <c r="X208" s="11">
        <v>0.69999999999999896</v>
      </c>
      <c r="Y208" s="11">
        <v>0.1</v>
      </c>
      <c r="Z208" s="11">
        <v>0.1</v>
      </c>
      <c r="AA208" s="11">
        <v>0</v>
      </c>
      <c r="AB208" s="11">
        <v>0</v>
      </c>
      <c r="AC208" s="11">
        <v>0</v>
      </c>
      <c r="AD208" s="11">
        <v>0</v>
      </c>
      <c r="AE208" s="11"/>
      <c r="AF208" s="11"/>
      <c r="AG208" s="11"/>
      <c r="AH208" s="11"/>
      <c r="AI208" s="12"/>
    </row>
    <row r="209" spans="2:35" x14ac:dyDescent="0.2">
      <c r="B209" s="130" t="s">
        <v>13</v>
      </c>
      <c r="C209" s="13" t="s">
        <v>15</v>
      </c>
      <c r="D209" s="15">
        <v>66.900000000000006</v>
      </c>
      <c r="E209" s="141">
        <v>14.6999999999999</v>
      </c>
      <c r="F209" s="9">
        <v>2.8999999999999901</v>
      </c>
      <c r="G209" s="9">
        <v>1.19999999999999</v>
      </c>
      <c r="H209" s="141">
        <v>0.4</v>
      </c>
      <c r="I209" s="9">
        <v>0</v>
      </c>
      <c r="J209" s="141">
        <v>0.1</v>
      </c>
      <c r="K209" s="9">
        <v>0</v>
      </c>
      <c r="L209" s="9">
        <v>0</v>
      </c>
      <c r="M209" s="9">
        <v>0</v>
      </c>
      <c r="N209" s="9">
        <v>0</v>
      </c>
      <c r="O209" s="141">
        <v>0</v>
      </c>
      <c r="Q209" s="130" t="s">
        <v>13</v>
      </c>
      <c r="R209" s="13" t="s">
        <v>15</v>
      </c>
      <c r="S209" s="15">
        <v>62.299999999999898</v>
      </c>
      <c r="T209" s="9">
        <v>14.1999999999999</v>
      </c>
      <c r="U209" s="9">
        <v>2.7999999999999901</v>
      </c>
      <c r="V209" s="9">
        <v>1.3999999999999899</v>
      </c>
      <c r="W209" s="9">
        <v>0.4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/>
      <c r="AF209" s="9"/>
      <c r="AG209" s="9"/>
      <c r="AH209" s="9"/>
      <c r="AI209" s="10"/>
    </row>
    <row r="210" spans="2:35" ht="15" thickBot="1" x14ac:dyDescent="0.25">
      <c r="B210" s="131"/>
      <c r="C210" s="14" t="s">
        <v>16</v>
      </c>
      <c r="D210" s="16">
        <v>100</v>
      </c>
      <c r="E210" s="59">
        <v>99.599999999999895</v>
      </c>
      <c r="F210" s="11">
        <v>76.7</v>
      </c>
      <c r="G210" s="11">
        <v>28.6</v>
      </c>
      <c r="H210" s="59">
        <v>8.6999999999999904</v>
      </c>
      <c r="I210" s="11">
        <v>3.7</v>
      </c>
      <c r="J210" s="59">
        <v>2.5</v>
      </c>
      <c r="K210" s="11">
        <v>1</v>
      </c>
      <c r="L210" s="11">
        <v>0.1</v>
      </c>
      <c r="M210" s="11">
        <v>0.2</v>
      </c>
      <c r="N210" s="11">
        <v>0</v>
      </c>
      <c r="O210" s="59">
        <v>0.1</v>
      </c>
      <c r="Q210" s="131"/>
      <c r="R210" s="14" t="s">
        <v>16</v>
      </c>
      <c r="S210" s="16">
        <v>100</v>
      </c>
      <c r="T210" s="11">
        <v>98.9</v>
      </c>
      <c r="U210" s="11">
        <v>78.400000000000006</v>
      </c>
      <c r="V210" s="11">
        <v>27.5</v>
      </c>
      <c r="W210" s="11">
        <v>9.0999999999999908</v>
      </c>
      <c r="X210" s="11">
        <v>4.2</v>
      </c>
      <c r="Y210" s="11">
        <v>2.3999999999999901</v>
      </c>
      <c r="Z210" s="11">
        <v>1.1000000000000001</v>
      </c>
      <c r="AA210" s="11">
        <v>0.29999999999999899</v>
      </c>
      <c r="AB210" s="11">
        <v>0.2</v>
      </c>
      <c r="AC210" s="11">
        <v>0</v>
      </c>
      <c r="AD210" s="11">
        <v>0</v>
      </c>
      <c r="AE210" s="11"/>
      <c r="AF210" s="11"/>
      <c r="AG210" s="11"/>
      <c r="AH210" s="11"/>
      <c r="AI210" s="12"/>
    </row>
    <row r="211" spans="2:35" x14ac:dyDescent="0.2">
      <c r="B211" s="130" t="s">
        <v>14</v>
      </c>
      <c r="C211" s="13" t="s">
        <v>15</v>
      </c>
      <c r="D211" s="15">
        <v>14.0999999999999</v>
      </c>
      <c r="E211" s="141">
        <v>1.8</v>
      </c>
      <c r="F211" s="9">
        <v>0.29999999999999899</v>
      </c>
      <c r="G211" s="9">
        <v>0.59999999999999898</v>
      </c>
      <c r="H211" s="141">
        <v>0.29999999999999899</v>
      </c>
      <c r="I211" s="9">
        <v>0</v>
      </c>
      <c r="J211" s="141">
        <v>0</v>
      </c>
      <c r="K211" s="9">
        <v>0</v>
      </c>
      <c r="L211" s="9">
        <v>0</v>
      </c>
      <c r="M211" s="9">
        <v>0</v>
      </c>
      <c r="N211" s="9">
        <v>0</v>
      </c>
      <c r="O211" s="141">
        <v>0</v>
      </c>
      <c r="Q211" s="130" t="s">
        <v>14</v>
      </c>
      <c r="R211" s="13" t="s">
        <v>15</v>
      </c>
      <c r="S211" s="15">
        <v>13.1999999999999</v>
      </c>
      <c r="T211" s="9">
        <v>2.7</v>
      </c>
      <c r="U211" s="9">
        <v>1.1000000000000001</v>
      </c>
      <c r="V211" s="9">
        <v>0.29999999999999899</v>
      </c>
      <c r="W211" s="9">
        <v>0.29999999999999899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/>
      <c r="AF211" s="9"/>
      <c r="AG211" s="9"/>
      <c r="AH211" s="9"/>
      <c r="AI211" s="10"/>
    </row>
    <row r="212" spans="2:35" ht="15" thickBot="1" x14ac:dyDescent="0.25">
      <c r="B212" s="131"/>
      <c r="C212" s="14" t="s">
        <v>16</v>
      </c>
      <c r="D212" s="16">
        <v>74.2</v>
      </c>
      <c r="E212" s="59">
        <v>38.200000000000003</v>
      </c>
      <c r="F212" s="11">
        <v>16.899999999999899</v>
      </c>
      <c r="G212" s="11">
        <v>5.4</v>
      </c>
      <c r="H212" s="59">
        <v>2.6</v>
      </c>
      <c r="I212" s="11">
        <v>1.1000000000000001</v>
      </c>
      <c r="J212" s="59">
        <v>0.69999999999999896</v>
      </c>
      <c r="K212" s="11">
        <v>0.29999999999999899</v>
      </c>
      <c r="L212" s="11">
        <v>0.29999999999999899</v>
      </c>
      <c r="M212" s="11">
        <v>0.29999999999999899</v>
      </c>
      <c r="N212" s="11">
        <v>0</v>
      </c>
      <c r="O212" s="59">
        <v>0</v>
      </c>
      <c r="Q212" s="131"/>
      <c r="R212" s="14" t="s">
        <v>16</v>
      </c>
      <c r="S212" s="16">
        <v>72.799999999999898</v>
      </c>
      <c r="T212" s="11">
        <v>38.700000000000003</v>
      </c>
      <c r="U212" s="11">
        <v>15.0999999999999</v>
      </c>
      <c r="V212" s="11">
        <v>6.2999999999999901</v>
      </c>
      <c r="W212" s="11">
        <v>2.5</v>
      </c>
      <c r="X212" s="11">
        <v>1.5</v>
      </c>
      <c r="Y212" s="11">
        <v>0.69999999999999896</v>
      </c>
      <c r="Z212" s="11">
        <v>0</v>
      </c>
      <c r="AA212" s="11">
        <v>0</v>
      </c>
      <c r="AB212" s="11">
        <v>0.1</v>
      </c>
      <c r="AC212" s="11">
        <v>0</v>
      </c>
      <c r="AD212" s="11">
        <v>0</v>
      </c>
      <c r="AE212" s="11"/>
      <c r="AF212" s="11"/>
      <c r="AG212" s="11"/>
      <c r="AH212" s="11"/>
      <c r="AI212" s="12"/>
    </row>
    <row r="213" spans="2:35" ht="15" x14ac:dyDescent="0.25">
      <c r="B213"/>
      <c r="C213"/>
      <c r="D213"/>
      <c r="E213" s="138"/>
      <c r="F213"/>
      <c r="G213"/>
      <c r="Q213"/>
      <c r="R213"/>
      <c r="S213"/>
      <c r="T213"/>
      <c r="U213"/>
      <c r="V21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2:35" ht="15" thickBot="1" x14ac:dyDescent="0.25">
      <c r="B214" s="2" t="s">
        <v>72</v>
      </c>
      <c r="C214" s="19" t="s">
        <v>18</v>
      </c>
      <c r="D214" s="18"/>
      <c r="E214" s="140"/>
      <c r="F214" s="18"/>
      <c r="G214" s="18"/>
      <c r="H214" s="140"/>
      <c r="I214" s="18"/>
      <c r="J214" s="140"/>
      <c r="K214" s="18"/>
      <c r="L214" s="18"/>
      <c r="M214" s="18"/>
      <c r="N214" s="18"/>
      <c r="O214" s="140"/>
      <c r="Q214" s="2" t="s">
        <v>72</v>
      </c>
      <c r="R214" s="19" t="s">
        <v>18</v>
      </c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</row>
    <row r="215" spans="2:35" x14ac:dyDescent="0.2">
      <c r="B215" s="130" t="s">
        <v>12</v>
      </c>
      <c r="C215" s="13" t="s">
        <v>15</v>
      </c>
      <c r="D215" s="15">
        <v>0.59999999999999898</v>
      </c>
      <c r="E215" s="141">
        <v>0.1</v>
      </c>
      <c r="F215" s="9">
        <v>0.1</v>
      </c>
      <c r="G215" s="9">
        <v>0</v>
      </c>
      <c r="H215" s="141">
        <v>0</v>
      </c>
      <c r="I215" s="9">
        <v>0</v>
      </c>
      <c r="J215" s="141">
        <v>0</v>
      </c>
      <c r="K215" s="9">
        <v>0</v>
      </c>
      <c r="L215" s="9">
        <v>0</v>
      </c>
      <c r="M215" s="9">
        <v>0</v>
      </c>
      <c r="N215" s="9">
        <v>0</v>
      </c>
      <c r="O215" s="141">
        <v>0</v>
      </c>
      <c r="Q215" s="130" t="s">
        <v>12</v>
      </c>
      <c r="R215" s="13" t="s">
        <v>15</v>
      </c>
      <c r="S215" s="15">
        <v>0.5</v>
      </c>
      <c r="T215" s="9">
        <v>0.2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/>
      <c r="AF215" s="9"/>
      <c r="AG215" s="9"/>
      <c r="AH215" s="9"/>
      <c r="AI215" s="10"/>
    </row>
    <row r="216" spans="2:35" ht="15" thickBot="1" x14ac:dyDescent="0.25">
      <c r="B216" s="131"/>
      <c r="C216" s="14" t="s">
        <v>16</v>
      </c>
      <c r="D216" s="16">
        <v>1.8</v>
      </c>
      <c r="E216" s="59">
        <v>1.3999999999999899</v>
      </c>
      <c r="F216" s="11">
        <v>0.8</v>
      </c>
      <c r="G216" s="11">
        <v>0.59999999999999898</v>
      </c>
      <c r="H216" s="59">
        <v>0.4</v>
      </c>
      <c r="I216" s="11">
        <v>0.2</v>
      </c>
      <c r="J216" s="59">
        <v>0.1</v>
      </c>
      <c r="K216" s="11">
        <v>0.1</v>
      </c>
      <c r="L216" s="11">
        <v>0</v>
      </c>
      <c r="M216" s="11">
        <v>0</v>
      </c>
      <c r="N216" s="11">
        <v>0</v>
      </c>
      <c r="O216" s="59">
        <v>0</v>
      </c>
      <c r="Q216" s="131"/>
      <c r="R216" s="14" t="s">
        <v>16</v>
      </c>
      <c r="S216" s="16">
        <v>1.5</v>
      </c>
      <c r="T216" s="11">
        <v>1.3</v>
      </c>
      <c r="U216" s="11">
        <v>1</v>
      </c>
      <c r="V216" s="11">
        <v>0.8</v>
      </c>
      <c r="W216" s="11">
        <v>0.2</v>
      </c>
      <c r="X216" s="11">
        <v>0.29999999999999899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/>
      <c r="AF216" s="11"/>
      <c r="AG216" s="11"/>
      <c r="AH216" s="11"/>
      <c r="AI216" s="12"/>
    </row>
    <row r="217" spans="2:35" x14ac:dyDescent="0.2">
      <c r="B217" s="130" t="s">
        <v>13</v>
      </c>
      <c r="C217" s="13" t="s">
        <v>15</v>
      </c>
      <c r="D217" s="15">
        <v>8</v>
      </c>
      <c r="E217" s="141">
        <v>1.3999999999999899</v>
      </c>
      <c r="F217" s="9">
        <v>0.4</v>
      </c>
      <c r="G217" s="9">
        <v>0</v>
      </c>
      <c r="H217" s="141">
        <v>0</v>
      </c>
      <c r="I217" s="9">
        <v>0</v>
      </c>
      <c r="J217" s="141">
        <v>0</v>
      </c>
      <c r="K217" s="9">
        <v>0</v>
      </c>
      <c r="L217" s="9">
        <v>0</v>
      </c>
      <c r="M217" s="9">
        <v>0</v>
      </c>
      <c r="N217" s="9">
        <v>0</v>
      </c>
      <c r="O217" s="141">
        <v>0</v>
      </c>
      <c r="Q217" s="130" t="s">
        <v>13</v>
      </c>
      <c r="R217" s="13" t="s">
        <v>15</v>
      </c>
      <c r="S217" s="15">
        <v>7.2</v>
      </c>
      <c r="T217" s="9">
        <v>0.5</v>
      </c>
      <c r="U217" s="9">
        <v>0.5</v>
      </c>
      <c r="V217" s="9">
        <v>0.2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/>
      <c r="AF217" s="9"/>
      <c r="AG217" s="9"/>
      <c r="AH217" s="9"/>
      <c r="AI217" s="10"/>
    </row>
    <row r="218" spans="2:35" ht="15" thickBot="1" x14ac:dyDescent="0.25">
      <c r="B218" s="131"/>
      <c r="C218" s="14" t="s">
        <v>16</v>
      </c>
      <c r="D218" s="16">
        <v>62.2</v>
      </c>
      <c r="E218" s="59">
        <v>27.899999999999899</v>
      </c>
      <c r="F218" s="11">
        <v>10.3</v>
      </c>
      <c r="G218" s="11">
        <v>2.8999999999999901</v>
      </c>
      <c r="H218" s="59">
        <v>1.1000000000000001</v>
      </c>
      <c r="I218" s="11">
        <v>0.2</v>
      </c>
      <c r="J218" s="59">
        <v>0.2</v>
      </c>
      <c r="K218" s="11">
        <v>0</v>
      </c>
      <c r="L218" s="11">
        <v>0.1</v>
      </c>
      <c r="M218" s="11">
        <v>0</v>
      </c>
      <c r="N218" s="11">
        <v>0</v>
      </c>
      <c r="O218" s="59">
        <v>0</v>
      </c>
      <c r="Q218" s="131"/>
      <c r="R218" s="14" t="s">
        <v>16</v>
      </c>
      <c r="S218" s="16">
        <v>60</v>
      </c>
      <c r="T218" s="11">
        <v>28.899999999999899</v>
      </c>
      <c r="U218" s="11">
        <v>8.9</v>
      </c>
      <c r="V218" s="11">
        <v>1.8</v>
      </c>
      <c r="W218" s="11">
        <v>0.69999999999999896</v>
      </c>
      <c r="X218" s="11">
        <v>0.2</v>
      </c>
      <c r="Y218" s="11">
        <v>0.1</v>
      </c>
      <c r="Z218" s="11">
        <v>0.2</v>
      </c>
      <c r="AA218" s="11">
        <v>0</v>
      </c>
      <c r="AB218" s="11">
        <v>0</v>
      </c>
      <c r="AC218" s="11">
        <v>0</v>
      </c>
      <c r="AD218" s="11">
        <v>0</v>
      </c>
      <c r="AE218" s="11"/>
      <c r="AF218" s="11"/>
      <c r="AG218" s="11"/>
      <c r="AH218" s="11"/>
      <c r="AI218" s="12"/>
    </row>
    <row r="219" spans="2:35" x14ac:dyDescent="0.2">
      <c r="B219" s="130" t="s">
        <v>14</v>
      </c>
      <c r="C219" s="13" t="s">
        <v>15</v>
      </c>
      <c r="D219" s="15">
        <v>1.69999999999999</v>
      </c>
      <c r="E219" s="141">
        <v>0.4</v>
      </c>
      <c r="F219" s="9">
        <v>0.5</v>
      </c>
      <c r="G219" s="9">
        <v>0.4</v>
      </c>
      <c r="H219" s="141">
        <v>0</v>
      </c>
      <c r="I219" s="9">
        <v>0</v>
      </c>
      <c r="J219" s="141">
        <v>0</v>
      </c>
      <c r="K219" s="9">
        <v>0</v>
      </c>
      <c r="L219" s="9">
        <v>0</v>
      </c>
      <c r="M219" s="9">
        <v>0</v>
      </c>
      <c r="N219" s="9">
        <v>0</v>
      </c>
      <c r="O219" s="141">
        <v>0</v>
      </c>
      <c r="Q219" s="130" t="s">
        <v>14</v>
      </c>
      <c r="R219" s="13" t="s">
        <v>15</v>
      </c>
      <c r="S219" s="15">
        <v>1</v>
      </c>
      <c r="T219" s="9">
        <v>0.2</v>
      </c>
      <c r="U219" s="9">
        <v>0.2</v>
      </c>
      <c r="V219" s="9">
        <v>0.1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/>
      <c r="AF219" s="9"/>
      <c r="AG219" s="9"/>
      <c r="AH219" s="9"/>
      <c r="AI219" s="10"/>
    </row>
    <row r="220" spans="2:35" ht="15" thickBot="1" x14ac:dyDescent="0.25">
      <c r="B220" s="131"/>
      <c r="C220" s="14" t="s">
        <v>16</v>
      </c>
      <c r="D220" s="16">
        <v>5.9</v>
      </c>
      <c r="E220" s="59">
        <v>2.8999999999999901</v>
      </c>
      <c r="F220" s="11">
        <v>1.8999999999999899</v>
      </c>
      <c r="G220" s="11">
        <v>0.5</v>
      </c>
      <c r="H220" s="59">
        <v>0.2</v>
      </c>
      <c r="I220" s="11">
        <v>0.1</v>
      </c>
      <c r="J220" s="59">
        <v>0.1</v>
      </c>
      <c r="K220" s="11">
        <v>0</v>
      </c>
      <c r="L220" s="11">
        <v>0</v>
      </c>
      <c r="M220" s="11">
        <v>0</v>
      </c>
      <c r="N220" s="11">
        <v>0</v>
      </c>
      <c r="O220" s="59">
        <v>0</v>
      </c>
      <c r="Q220" s="131"/>
      <c r="R220" s="14" t="s">
        <v>16</v>
      </c>
      <c r="S220" s="16">
        <v>5.5</v>
      </c>
      <c r="T220" s="11">
        <v>2.7999999999999901</v>
      </c>
      <c r="U220" s="11">
        <v>1.19999999999999</v>
      </c>
      <c r="V220" s="11">
        <v>0.5</v>
      </c>
      <c r="W220" s="11">
        <v>0.5</v>
      </c>
      <c r="X220" s="11">
        <v>0.1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/>
      <c r="AF220" s="11"/>
      <c r="AG220" s="11"/>
      <c r="AH220" s="11"/>
      <c r="AI220" s="12"/>
    </row>
    <row r="221" spans="2:35" ht="15" x14ac:dyDescent="0.25">
      <c r="B221"/>
      <c r="C221"/>
      <c r="D221"/>
      <c r="E221" s="138"/>
      <c r="F221"/>
      <c r="G221"/>
      <c r="Q221"/>
      <c r="R221"/>
      <c r="S221"/>
      <c r="T221"/>
      <c r="U221"/>
      <c r="V221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2:35" ht="15" thickBot="1" x14ac:dyDescent="0.25">
      <c r="B222" s="2" t="s">
        <v>73</v>
      </c>
      <c r="C222" s="19" t="s">
        <v>18</v>
      </c>
      <c r="D222" s="18"/>
      <c r="E222" s="140"/>
      <c r="F222" s="18"/>
      <c r="G222" s="18"/>
      <c r="H222" s="140"/>
      <c r="I222" s="18"/>
      <c r="J222" s="140"/>
      <c r="K222" s="18"/>
      <c r="L222" s="18"/>
      <c r="M222" s="18"/>
      <c r="N222" s="18"/>
      <c r="O222" s="140"/>
      <c r="Q222" s="2" t="s">
        <v>73</v>
      </c>
      <c r="R222" s="19" t="s">
        <v>18</v>
      </c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</row>
    <row r="223" spans="2:35" x14ac:dyDescent="0.2">
      <c r="B223" s="130" t="s">
        <v>12</v>
      </c>
      <c r="C223" s="13" t="s">
        <v>15</v>
      </c>
      <c r="D223" s="15">
        <v>0.2</v>
      </c>
      <c r="E223" s="141">
        <v>0.1</v>
      </c>
      <c r="F223" s="9">
        <v>0.29999999999999899</v>
      </c>
      <c r="G223" s="9">
        <v>0.1</v>
      </c>
      <c r="H223" s="141">
        <v>0</v>
      </c>
      <c r="I223" s="9">
        <v>0</v>
      </c>
      <c r="J223" s="141">
        <v>0</v>
      </c>
      <c r="K223" s="9">
        <v>0</v>
      </c>
      <c r="L223" s="9">
        <v>0</v>
      </c>
      <c r="M223" s="9">
        <v>0</v>
      </c>
      <c r="N223" s="9">
        <v>0</v>
      </c>
      <c r="O223" s="141">
        <v>0</v>
      </c>
      <c r="Q223" s="130" t="s">
        <v>12</v>
      </c>
      <c r="R223" s="13" t="s">
        <v>15</v>
      </c>
      <c r="S223" s="15">
        <v>0.2</v>
      </c>
      <c r="T223" s="9">
        <v>0.1</v>
      </c>
      <c r="U223" s="9">
        <v>0.29999999999999899</v>
      </c>
      <c r="V223" s="9">
        <v>0.1</v>
      </c>
      <c r="W223" s="9">
        <v>0.1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/>
      <c r="AF223" s="9"/>
      <c r="AG223" s="9"/>
      <c r="AH223" s="9"/>
      <c r="AI223" s="10"/>
    </row>
    <row r="224" spans="2:35" ht="15" thickBot="1" x14ac:dyDescent="0.25">
      <c r="B224" s="131"/>
      <c r="C224" s="14" t="s">
        <v>16</v>
      </c>
      <c r="D224" s="16">
        <v>0.29999999999999899</v>
      </c>
      <c r="E224" s="59">
        <v>0.2</v>
      </c>
      <c r="F224" s="11">
        <v>0.59999999999999898</v>
      </c>
      <c r="G224" s="11">
        <v>0.4</v>
      </c>
      <c r="H224" s="59">
        <v>0.1</v>
      </c>
      <c r="I224" s="11">
        <v>0</v>
      </c>
      <c r="J224" s="59">
        <v>0</v>
      </c>
      <c r="K224" s="11">
        <v>0</v>
      </c>
      <c r="L224" s="11">
        <v>0</v>
      </c>
      <c r="M224" s="11">
        <v>0</v>
      </c>
      <c r="N224" s="11">
        <v>0</v>
      </c>
      <c r="O224" s="59">
        <v>0</v>
      </c>
      <c r="Q224" s="131"/>
      <c r="R224" s="14" t="s">
        <v>16</v>
      </c>
      <c r="S224" s="16">
        <v>0.2</v>
      </c>
      <c r="T224" s="11">
        <v>0.2</v>
      </c>
      <c r="U224" s="11">
        <v>0.5</v>
      </c>
      <c r="V224" s="11">
        <v>0.29999999999999899</v>
      </c>
      <c r="W224" s="11">
        <v>0.1</v>
      </c>
      <c r="X224" s="11">
        <v>0</v>
      </c>
      <c r="Y224" s="11">
        <v>0.1</v>
      </c>
      <c r="Z224" s="11">
        <v>0</v>
      </c>
      <c r="AA224" s="11">
        <v>0</v>
      </c>
      <c r="AB224" s="11">
        <v>0</v>
      </c>
      <c r="AC224" s="11">
        <v>0</v>
      </c>
      <c r="AD224" s="11">
        <v>0</v>
      </c>
      <c r="AE224" s="11"/>
      <c r="AF224" s="11"/>
      <c r="AG224" s="11"/>
      <c r="AH224" s="11"/>
      <c r="AI224" s="12"/>
    </row>
    <row r="225" spans="2:35" x14ac:dyDescent="0.2">
      <c r="B225" s="130" t="s">
        <v>13</v>
      </c>
      <c r="C225" s="13" t="s">
        <v>15</v>
      </c>
      <c r="D225" s="15">
        <v>0.1</v>
      </c>
      <c r="E225" s="141">
        <v>0.1</v>
      </c>
      <c r="F225" s="9">
        <v>0</v>
      </c>
      <c r="G225" s="9">
        <v>0</v>
      </c>
      <c r="H225" s="141">
        <v>0</v>
      </c>
      <c r="I225" s="9">
        <v>0</v>
      </c>
      <c r="J225" s="141">
        <v>0</v>
      </c>
      <c r="K225" s="9">
        <v>0</v>
      </c>
      <c r="L225" s="9">
        <v>0</v>
      </c>
      <c r="M225" s="9">
        <v>0</v>
      </c>
      <c r="N225" s="9">
        <v>0</v>
      </c>
      <c r="O225" s="141">
        <v>0</v>
      </c>
      <c r="Q225" s="130" t="s">
        <v>13</v>
      </c>
      <c r="R225" s="13" t="s">
        <v>15</v>
      </c>
      <c r="S225" s="15">
        <v>0.29999999999999899</v>
      </c>
      <c r="T225" s="9">
        <v>0.29999999999999899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/>
      <c r="AF225" s="9"/>
      <c r="AG225" s="9"/>
      <c r="AH225" s="9"/>
      <c r="AI225" s="10"/>
    </row>
    <row r="226" spans="2:35" ht="15" thickBot="1" x14ac:dyDescent="0.25">
      <c r="B226" s="131"/>
      <c r="C226" s="14" t="s">
        <v>16</v>
      </c>
      <c r="D226" s="16">
        <v>0.2</v>
      </c>
      <c r="E226" s="59">
        <v>0.5</v>
      </c>
      <c r="F226" s="11">
        <v>0.2</v>
      </c>
      <c r="G226" s="11">
        <v>0.4</v>
      </c>
      <c r="H226" s="59">
        <v>0</v>
      </c>
      <c r="I226" s="11">
        <v>0</v>
      </c>
      <c r="J226" s="59">
        <v>0</v>
      </c>
      <c r="K226" s="11">
        <v>0</v>
      </c>
      <c r="L226" s="11">
        <v>0</v>
      </c>
      <c r="M226" s="11">
        <v>0</v>
      </c>
      <c r="N226" s="11">
        <v>0</v>
      </c>
      <c r="O226" s="59">
        <v>0</v>
      </c>
      <c r="Q226" s="131"/>
      <c r="R226" s="14" t="s">
        <v>16</v>
      </c>
      <c r="S226" s="16">
        <v>0.29999999999999899</v>
      </c>
      <c r="T226" s="11">
        <v>0.8</v>
      </c>
      <c r="U226" s="11">
        <v>0.1</v>
      </c>
      <c r="V226" s="11">
        <v>0.4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>
        <v>0</v>
      </c>
      <c r="AC226" s="11">
        <v>0</v>
      </c>
      <c r="AD226" s="11">
        <v>0</v>
      </c>
      <c r="AE226" s="11"/>
      <c r="AF226" s="11"/>
      <c r="AG226" s="11"/>
      <c r="AH226" s="11"/>
      <c r="AI226" s="12"/>
    </row>
    <row r="227" spans="2:35" x14ac:dyDescent="0.2">
      <c r="B227" s="130" t="s">
        <v>14</v>
      </c>
      <c r="C227" s="13" t="s">
        <v>15</v>
      </c>
      <c r="D227" s="15">
        <v>0.1</v>
      </c>
      <c r="E227" s="141">
        <v>0.2</v>
      </c>
      <c r="F227" s="9">
        <v>0.1</v>
      </c>
      <c r="G227" s="9">
        <v>0</v>
      </c>
      <c r="H227" s="141">
        <v>0.1</v>
      </c>
      <c r="I227" s="9">
        <v>0</v>
      </c>
      <c r="J227" s="141">
        <v>0</v>
      </c>
      <c r="K227" s="9">
        <v>0</v>
      </c>
      <c r="L227" s="9">
        <v>0</v>
      </c>
      <c r="M227" s="9">
        <v>0</v>
      </c>
      <c r="N227" s="9">
        <v>0</v>
      </c>
      <c r="O227" s="141">
        <v>0</v>
      </c>
      <c r="Q227" s="130" t="s">
        <v>14</v>
      </c>
      <c r="R227" s="13" t="s">
        <v>15</v>
      </c>
      <c r="S227" s="15">
        <v>0.2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/>
      <c r="AF227" s="9"/>
      <c r="AG227" s="9"/>
      <c r="AH227" s="9"/>
      <c r="AI227" s="10"/>
    </row>
    <row r="228" spans="2:35" ht="15" thickBot="1" x14ac:dyDescent="0.25">
      <c r="B228" s="131"/>
      <c r="C228" s="14" t="s">
        <v>16</v>
      </c>
      <c r="D228" s="16">
        <v>0.5</v>
      </c>
      <c r="E228" s="59">
        <v>0.1</v>
      </c>
      <c r="F228" s="11">
        <v>0.2</v>
      </c>
      <c r="G228" s="11">
        <v>0</v>
      </c>
      <c r="H228" s="59">
        <v>0.1</v>
      </c>
      <c r="I228" s="11">
        <v>0.1</v>
      </c>
      <c r="J228" s="59">
        <v>0</v>
      </c>
      <c r="K228" s="11">
        <v>0</v>
      </c>
      <c r="L228" s="11">
        <v>0.1</v>
      </c>
      <c r="M228" s="11">
        <v>0</v>
      </c>
      <c r="N228" s="11">
        <v>0</v>
      </c>
      <c r="O228" s="59">
        <v>0</v>
      </c>
      <c r="Q228" s="131"/>
      <c r="R228" s="14" t="s">
        <v>16</v>
      </c>
      <c r="S228" s="16">
        <v>0.4</v>
      </c>
      <c r="T228" s="11">
        <v>0.5</v>
      </c>
      <c r="U228" s="11">
        <v>0.1</v>
      </c>
      <c r="V228" s="11">
        <v>0.2</v>
      </c>
      <c r="W228" s="11">
        <v>0.5</v>
      </c>
      <c r="X228" s="11">
        <v>0.1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/>
      <c r="AF228" s="11"/>
      <c r="AG228" s="11"/>
      <c r="AH228" s="11"/>
      <c r="AI228" s="12"/>
    </row>
  </sheetData>
  <mergeCells count="161">
    <mergeCell ref="Q223:Q224"/>
    <mergeCell ref="Q225:Q226"/>
    <mergeCell ref="Q227:Q228"/>
    <mergeCell ref="Q199:Q200"/>
    <mergeCell ref="Q201:Q202"/>
    <mergeCell ref="Q203:Q204"/>
    <mergeCell ref="Q207:Q208"/>
    <mergeCell ref="Q209:Q210"/>
    <mergeCell ref="Q211:Q212"/>
    <mergeCell ref="Q215:Q216"/>
    <mergeCell ref="Q217:Q218"/>
    <mergeCell ref="Q219:Q220"/>
    <mergeCell ref="B223:B224"/>
    <mergeCell ref="B225:B226"/>
    <mergeCell ref="B227:B228"/>
    <mergeCell ref="B199:B200"/>
    <mergeCell ref="B201:B202"/>
    <mergeCell ref="B203:B204"/>
    <mergeCell ref="B207:B208"/>
    <mergeCell ref="B209:B210"/>
    <mergeCell ref="B211:B212"/>
    <mergeCell ref="B215:B216"/>
    <mergeCell ref="B217:B218"/>
    <mergeCell ref="B219:B220"/>
    <mergeCell ref="Q190:Q191"/>
    <mergeCell ref="Q192:Q193"/>
    <mergeCell ref="Q174:Q175"/>
    <mergeCell ref="Q176:Q177"/>
    <mergeCell ref="Q180:Q181"/>
    <mergeCell ref="Q182:Q183"/>
    <mergeCell ref="Q184:Q185"/>
    <mergeCell ref="Q188:Q189"/>
    <mergeCell ref="Q155:Q156"/>
    <mergeCell ref="Q157:Q158"/>
    <mergeCell ref="Q164:Q165"/>
    <mergeCell ref="Q166:Q167"/>
    <mergeCell ref="Q168:Q169"/>
    <mergeCell ref="Q172:Q173"/>
    <mergeCell ref="Q139:Q140"/>
    <mergeCell ref="Q141:Q142"/>
    <mergeCell ref="Q145:Q146"/>
    <mergeCell ref="Q147:Q148"/>
    <mergeCell ref="Q149:Q150"/>
    <mergeCell ref="Q153:Q154"/>
    <mergeCell ref="Q120:Q121"/>
    <mergeCell ref="Q122:Q123"/>
    <mergeCell ref="Q129:Q130"/>
    <mergeCell ref="Q131:Q132"/>
    <mergeCell ref="Q133:Q134"/>
    <mergeCell ref="Q137:Q138"/>
    <mergeCell ref="Q104:Q105"/>
    <mergeCell ref="Q106:Q107"/>
    <mergeCell ref="Q110:Q111"/>
    <mergeCell ref="Q112:Q113"/>
    <mergeCell ref="Q114:Q115"/>
    <mergeCell ref="Q118:Q119"/>
    <mergeCell ref="Q85:Q86"/>
    <mergeCell ref="Q87:Q88"/>
    <mergeCell ref="Q94:Q95"/>
    <mergeCell ref="Q96:Q97"/>
    <mergeCell ref="Q98:Q99"/>
    <mergeCell ref="Q102:Q103"/>
    <mergeCell ref="Q69:Q70"/>
    <mergeCell ref="Q71:Q72"/>
    <mergeCell ref="Q75:Q76"/>
    <mergeCell ref="Q77:Q78"/>
    <mergeCell ref="Q79:Q80"/>
    <mergeCell ref="Q83:Q84"/>
    <mergeCell ref="Q50:Q51"/>
    <mergeCell ref="Q52:Q53"/>
    <mergeCell ref="Q59:Q60"/>
    <mergeCell ref="Q61:Q62"/>
    <mergeCell ref="Q63:Q64"/>
    <mergeCell ref="Q67:Q68"/>
    <mergeCell ref="Q34:Q35"/>
    <mergeCell ref="Q36:Q37"/>
    <mergeCell ref="Q40:Q41"/>
    <mergeCell ref="Q42:Q43"/>
    <mergeCell ref="Q44:Q45"/>
    <mergeCell ref="Q48:Q49"/>
    <mergeCell ref="B182:B183"/>
    <mergeCell ref="B184:B185"/>
    <mergeCell ref="B188:B189"/>
    <mergeCell ref="B145:B146"/>
    <mergeCell ref="B112:B113"/>
    <mergeCell ref="B114:B115"/>
    <mergeCell ref="B118:B119"/>
    <mergeCell ref="B120:B121"/>
    <mergeCell ref="B122:B123"/>
    <mergeCell ref="B129:B130"/>
    <mergeCell ref="B96:B97"/>
    <mergeCell ref="B98:B99"/>
    <mergeCell ref="B102:B103"/>
    <mergeCell ref="B104:B105"/>
    <mergeCell ref="B106:B107"/>
    <mergeCell ref="B110:B111"/>
    <mergeCell ref="B77:B78"/>
    <mergeCell ref="B79:B80"/>
    <mergeCell ref="B190:B191"/>
    <mergeCell ref="B192:B193"/>
    <mergeCell ref="Q18:AI18"/>
    <mergeCell ref="Q24:Q25"/>
    <mergeCell ref="Q26:Q27"/>
    <mergeCell ref="Q28:Q29"/>
    <mergeCell ref="Q32:Q33"/>
    <mergeCell ref="B166:B167"/>
    <mergeCell ref="B168:B169"/>
    <mergeCell ref="B172:B173"/>
    <mergeCell ref="B174:B175"/>
    <mergeCell ref="B176:B177"/>
    <mergeCell ref="B180:B181"/>
    <mergeCell ref="B147:B148"/>
    <mergeCell ref="B149:B150"/>
    <mergeCell ref="B153:B154"/>
    <mergeCell ref="B155:B156"/>
    <mergeCell ref="B157:B158"/>
    <mergeCell ref="B164:B165"/>
    <mergeCell ref="B131:B132"/>
    <mergeCell ref="B133:B134"/>
    <mergeCell ref="B137:B138"/>
    <mergeCell ref="B139:B140"/>
    <mergeCell ref="B141:B142"/>
    <mergeCell ref="B26:B27"/>
    <mergeCell ref="B28:B29"/>
    <mergeCell ref="B83:B84"/>
    <mergeCell ref="B85:B86"/>
    <mergeCell ref="B87:B88"/>
    <mergeCell ref="B94:B95"/>
    <mergeCell ref="D13:E13"/>
    <mergeCell ref="D14:E14"/>
    <mergeCell ref="B59:B60"/>
    <mergeCell ref="B61:B62"/>
    <mergeCell ref="B63:B64"/>
    <mergeCell ref="B75:B76"/>
    <mergeCell ref="B67:B68"/>
    <mergeCell ref="B69:B70"/>
    <mergeCell ref="B71:B72"/>
    <mergeCell ref="B32:B33"/>
    <mergeCell ref="B34:B35"/>
    <mergeCell ref="B36:B37"/>
    <mergeCell ref="B40:B41"/>
    <mergeCell ref="B42:B43"/>
    <mergeCell ref="B44:B45"/>
    <mergeCell ref="B48:B49"/>
    <mergeCell ref="B50:B51"/>
    <mergeCell ref="B52:B53"/>
    <mergeCell ref="C4:C5"/>
    <mergeCell ref="C6:C11"/>
    <mergeCell ref="C12:C14"/>
    <mergeCell ref="B4:B14"/>
    <mergeCell ref="B24:B25"/>
    <mergeCell ref="B18:O18"/>
    <mergeCell ref="D4:E4"/>
    <mergeCell ref="D5:E5"/>
    <mergeCell ref="D6:E6"/>
    <mergeCell ref="D7:E7"/>
    <mergeCell ref="D8:E8"/>
    <mergeCell ref="D9:E9"/>
    <mergeCell ref="D10:E10"/>
    <mergeCell ref="D11:E11"/>
    <mergeCell ref="D12:E1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F240-E75C-45E4-BEE1-385519177CC3}">
  <sheetPr>
    <tabColor rgb="FFCFEDEC"/>
  </sheetPr>
  <dimension ref="A1:BH61"/>
  <sheetViews>
    <sheetView showGridLines="0" zoomScale="55" zoomScaleNormal="55" workbookViewId="0">
      <selection activeCell="J76" sqref="J76"/>
    </sheetView>
  </sheetViews>
  <sheetFormatPr baseColWidth="10" defaultRowHeight="15" x14ac:dyDescent="0.25"/>
  <cols>
    <col min="1" max="1" width="6.140625" style="2" customWidth="1"/>
    <col min="2" max="2" width="26.140625" customWidth="1"/>
    <col min="3" max="3" width="20.140625" customWidth="1"/>
    <col min="4" max="20" width="12.140625" customWidth="1"/>
    <col min="23" max="23" width="12.28515625" customWidth="1"/>
    <col min="24" max="24" width="20.28515625" customWidth="1"/>
    <col min="25" max="41" width="12" customWidth="1"/>
  </cols>
  <sheetData>
    <row r="1" spans="1:41" s="2" customFormat="1" ht="14.25" x14ac:dyDescent="0.2">
      <c r="B1" s="3" t="s">
        <v>0</v>
      </c>
    </row>
    <row r="2" spans="1:41" s="6" customFormat="1" ht="15" customHeight="1" thickBot="1" x14ac:dyDescent="0.3">
      <c r="A2" s="4"/>
      <c r="B2" s="5" t="s">
        <v>85</v>
      </c>
    </row>
    <row r="3" spans="1:41" s="2" customFormat="1" ht="14.25" x14ac:dyDescent="0.2">
      <c r="A3" s="7"/>
    </row>
    <row r="4" spans="1:41" s="2" customFormat="1" x14ac:dyDescent="0.25">
      <c r="B4" s="118" t="s">
        <v>93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/>
    </row>
    <row r="5" spans="1:41" s="2" customFormat="1" x14ac:dyDescent="0.25">
      <c r="B5" t="s">
        <v>94</v>
      </c>
      <c r="C5"/>
      <c r="D5"/>
      <c r="E5"/>
      <c r="F5"/>
      <c r="G5"/>
      <c r="H5"/>
      <c r="I5"/>
      <c r="J5"/>
      <c r="K5"/>
      <c r="L5"/>
      <c r="M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s="2" customFormat="1" x14ac:dyDescent="0.25">
      <c r="B6"/>
      <c r="C6"/>
      <c r="D6"/>
      <c r="E6"/>
      <c r="F6"/>
      <c r="G6"/>
      <c r="H6"/>
      <c r="I6"/>
      <c r="J6"/>
      <c r="K6"/>
      <c r="L6"/>
      <c r="M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s="2" customFormat="1" x14ac:dyDescent="0.25">
      <c r="B7" s="50" t="s">
        <v>75</v>
      </c>
      <c r="C7" s="20"/>
      <c r="D7" s="20"/>
      <c r="E7" s="20"/>
      <c r="F7" s="20"/>
      <c r="G7" s="20"/>
      <c r="H7" s="20"/>
      <c r="I7" s="20"/>
      <c r="J7" s="20"/>
      <c r="K7" s="55"/>
      <c r="L7" s="20" t="s">
        <v>76</v>
      </c>
      <c r="M7" s="20"/>
      <c r="N7" s="20"/>
      <c r="O7" s="20"/>
      <c r="P7" s="20"/>
      <c r="Q7" s="20"/>
      <c r="R7" s="20"/>
      <c r="S7" s="20"/>
      <c r="T7" s="20"/>
      <c r="V7" s="20" t="s">
        <v>77</v>
      </c>
      <c r="W7" s="20"/>
      <c r="X7" s="20"/>
      <c r="Y7" s="20"/>
      <c r="Z7" s="20"/>
      <c r="AA7" s="20"/>
      <c r="AB7" s="20"/>
      <c r="AC7" s="20"/>
      <c r="AD7" s="20"/>
      <c r="AE7"/>
      <c r="AF7" s="20" t="s">
        <v>78</v>
      </c>
      <c r="AG7" s="20"/>
      <c r="AH7" s="20"/>
      <c r="AI7" s="20"/>
      <c r="AJ7" s="20"/>
      <c r="AK7" s="20"/>
      <c r="AL7" s="20"/>
      <c r="AM7" s="20"/>
      <c r="AN7" s="20"/>
      <c r="AO7"/>
    </row>
    <row r="8" spans="1:41" s="2" customFormat="1" x14ac:dyDescent="0.25">
      <c r="B8" s="17"/>
      <c r="C8" s="7"/>
      <c r="D8" s="7"/>
      <c r="E8" s="7"/>
      <c r="F8" s="7"/>
      <c r="G8" s="7"/>
      <c r="H8"/>
      <c r="I8"/>
      <c r="J8"/>
      <c r="K8" s="56"/>
      <c r="L8"/>
      <c r="M8"/>
      <c r="V8"/>
      <c r="W8"/>
      <c r="AE8"/>
      <c r="AF8"/>
      <c r="AG8"/>
      <c r="AO8"/>
    </row>
    <row r="9" spans="1:41" s="2" customFormat="1" ht="15.75" thickBot="1" x14ac:dyDescent="0.3">
      <c r="B9" s="2" t="s">
        <v>70</v>
      </c>
      <c r="C9" s="19" t="s">
        <v>18</v>
      </c>
      <c r="D9" s="18">
        <v>4</v>
      </c>
      <c r="E9" s="18">
        <v>5</v>
      </c>
      <c r="F9" s="18">
        <v>6</v>
      </c>
      <c r="G9" s="18">
        <v>7</v>
      </c>
      <c r="H9" s="18">
        <v>8</v>
      </c>
      <c r="I9" s="18">
        <v>9</v>
      </c>
      <c r="J9" s="18">
        <v>10</v>
      </c>
      <c r="K9"/>
      <c r="L9" s="2" t="s">
        <v>70</v>
      </c>
      <c r="M9" s="19" t="s">
        <v>18</v>
      </c>
      <c r="N9" s="18">
        <v>4</v>
      </c>
      <c r="O9" s="18">
        <v>5</v>
      </c>
      <c r="P9" s="18">
        <v>6</v>
      </c>
      <c r="Q9" s="18">
        <v>7</v>
      </c>
      <c r="R9" s="18">
        <v>8</v>
      </c>
      <c r="S9" s="18">
        <v>9</v>
      </c>
      <c r="T9" s="18">
        <v>10</v>
      </c>
      <c r="U9"/>
      <c r="V9" s="2" t="s">
        <v>70</v>
      </c>
      <c r="W9" s="19" t="s">
        <v>18</v>
      </c>
      <c r="X9" s="18">
        <v>4</v>
      </c>
      <c r="Y9" s="18">
        <v>5</v>
      </c>
      <c r="Z9" s="18">
        <v>6</v>
      </c>
      <c r="AA9" s="18">
        <v>7</v>
      </c>
      <c r="AB9" s="18">
        <v>8</v>
      </c>
      <c r="AC9" s="18">
        <v>9</v>
      </c>
      <c r="AD9" s="18">
        <v>10</v>
      </c>
      <c r="AE9"/>
      <c r="AF9" s="2" t="s">
        <v>70</v>
      </c>
      <c r="AG9" s="19" t="s">
        <v>18</v>
      </c>
      <c r="AH9" s="18">
        <v>4</v>
      </c>
      <c r="AI9" s="18">
        <v>5</v>
      </c>
      <c r="AJ9" s="18">
        <v>6</v>
      </c>
      <c r="AK9" s="18">
        <v>7</v>
      </c>
      <c r="AL9" s="18">
        <v>8</v>
      </c>
      <c r="AM9" s="18">
        <v>9</v>
      </c>
      <c r="AN9" s="18">
        <v>10</v>
      </c>
      <c r="AO9"/>
    </row>
    <row r="10" spans="1:41" s="2" customFormat="1" x14ac:dyDescent="0.25">
      <c r="B10" s="130" t="s">
        <v>12</v>
      </c>
      <c r="C10" s="13" t="s">
        <v>15</v>
      </c>
      <c r="D10" s="21">
        <v>9.0399999999999903</v>
      </c>
      <c r="E10" s="22">
        <v>3.7899999999999898</v>
      </c>
      <c r="F10" s="22">
        <v>1.69999999999999</v>
      </c>
      <c r="G10" s="22">
        <v>0.82999999999999896</v>
      </c>
      <c r="H10" s="22">
        <v>0.34</v>
      </c>
      <c r="I10" s="22">
        <v>0.23</v>
      </c>
      <c r="J10" s="22">
        <v>0.119999999999999</v>
      </c>
      <c r="K10"/>
      <c r="L10" s="130" t="s">
        <v>12</v>
      </c>
      <c r="M10" s="13" t="s">
        <v>15</v>
      </c>
      <c r="N10" s="21">
        <f>(D10/100)*(1-(D10/100))</f>
        <v>8.2227839999999913E-2</v>
      </c>
      <c r="O10" s="22">
        <f t="shared" ref="O10:T10" si="0">E10/100*(1-E10/100)</f>
        <v>3.6463589999999907E-2</v>
      </c>
      <c r="P10" s="22">
        <f t="shared" si="0"/>
        <v>1.6710999999999903E-2</v>
      </c>
      <c r="Q10" s="22">
        <f t="shared" si="0"/>
        <v>8.2311099999999894E-3</v>
      </c>
      <c r="R10" s="22">
        <f t="shared" si="0"/>
        <v>3.3884400000000004E-3</v>
      </c>
      <c r="S10" s="22">
        <f t="shared" si="0"/>
        <v>2.2947100000000002E-3</v>
      </c>
      <c r="T10" s="22">
        <f t="shared" si="0"/>
        <v>1.19855999999999E-3</v>
      </c>
      <c r="U10"/>
      <c r="V10" s="130" t="s">
        <v>12</v>
      </c>
      <c r="W10" s="13" t="s">
        <v>15</v>
      </c>
      <c r="X10" s="21">
        <f>((Simulationsergebnisse!D199/100-Modelvergleich!D10/100)/SQRT(Modelvergleich!N10))*SQRT(1000)</f>
        <v>-0.15438979644051259</v>
      </c>
      <c r="Y10" s="22">
        <f>(Simulationsergebnisse!E199/100-Modelvergleich!E10/100)/SQRT(Modelvergleich!O10)*SQRT(1000)</f>
        <v>-0.81145860068535369</v>
      </c>
      <c r="Z10" s="22">
        <f>(Simulationsergebnisse!F199/100-Modelvergleich!F10/100)/SQRT(Modelvergleich!P10)*SQRT(1000)</f>
        <v>-0.48924768128106461</v>
      </c>
      <c r="AA10" s="22">
        <f>(Simulationsergebnisse!G199/100-Modelvergleich!G10/100)/SQRT(Modelvergleich!Q10)*SQRT(1000)</f>
        <v>1.6382065390692147</v>
      </c>
      <c r="AB10" s="22">
        <f>(Simulationsergebnisse!H199/100-Modelvergleich!H10/100)/SQRT(Modelvergleich!R10)*SQRT(1000)</f>
        <v>2.4989521006231419</v>
      </c>
      <c r="AC10" s="22">
        <f>(Simulationsergebnisse!I199/100-Modelvergleich!I10/100)/SQRT(Modelvergleich!S10)*SQRT(1000)</f>
        <v>0.4620980500488388</v>
      </c>
      <c r="AD10" s="22">
        <f>(Simulationsergebnisse!J199/100-Modelvergleich!J10/100)/SQRT(Modelvergleich!T10)*SQRT(1000)</f>
        <v>1.6441544613178012</v>
      </c>
      <c r="AE10"/>
      <c r="AF10" s="130" t="s">
        <v>12</v>
      </c>
      <c r="AG10" s="13" t="s">
        <v>15</v>
      </c>
      <c r="AH10" s="21">
        <f>_xlfn.NORM.S.DIST(X10,1)</f>
        <v>0.43865119923139206</v>
      </c>
      <c r="AI10" s="22">
        <f t="shared" ref="AI10:AN15" si="1">_xlfn.NORM.S.DIST(Y10,1)</f>
        <v>0.20855117906218212</v>
      </c>
      <c r="AJ10" s="22">
        <f t="shared" si="1"/>
        <v>0.31233317812934747</v>
      </c>
      <c r="AK10" s="22">
        <f t="shared" si="1"/>
        <v>0.94931069199355733</v>
      </c>
      <c r="AL10" s="22">
        <f t="shared" si="1"/>
        <v>0.99377194270177127</v>
      </c>
      <c r="AM10" s="22">
        <f t="shared" si="1"/>
        <v>0.67799449576042703</v>
      </c>
      <c r="AN10" s="22">
        <f t="shared" si="1"/>
        <v>0.94992784963110266</v>
      </c>
      <c r="AO10"/>
    </row>
    <row r="11" spans="1:41" s="2" customFormat="1" ht="15.75" thickBot="1" x14ac:dyDescent="0.3">
      <c r="B11" s="131"/>
      <c r="C11" s="14" t="s">
        <v>16</v>
      </c>
      <c r="D11" s="24">
        <v>43.739999999999903</v>
      </c>
      <c r="E11" s="66">
        <v>32.459999999999901</v>
      </c>
      <c r="F11" s="25">
        <v>20.1999999999999</v>
      </c>
      <c r="G11" s="66">
        <v>11.39</v>
      </c>
      <c r="H11" s="25">
        <v>7.9799999999999898</v>
      </c>
      <c r="I11" s="25">
        <v>5.28</v>
      </c>
      <c r="J11" s="25">
        <v>4.07</v>
      </c>
      <c r="K11"/>
      <c r="L11" s="131"/>
      <c r="M11" s="14" t="s">
        <v>16</v>
      </c>
      <c r="N11" s="24">
        <f t="shared" ref="N11:N15" si="2">D11/100*(1-D11/100)</f>
        <v>0.24608123999999987</v>
      </c>
      <c r="O11" s="25">
        <f t="shared" ref="O11:O12" si="3">E11/100*(1-E11/100)</f>
        <v>0.21923483999999965</v>
      </c>
      <c r="P11" s="25">
        <f t="shared" ref="P11:P12" si="4">F11/100*(1-F11/100)</f>
        <v>0.1611959999999994</v>
      </c>
      <c r="Q11" s="25">
        <f t="shared" ref="Q11" si="5">G11/100*(1-G11/100)</f>
        <v>0.10092679</v>
      </c>
      <c r="R11" s="25">
        <f t="shared" ref="R11:R12" si="6">H11/100*(1-H11/100)</f>
        <v>7.3431959999999921E-2</v>
      </c>
      <c r="S11" s="25">
        <f t="shared" ref="S11:S12" si="7">I11/100*(1-I11/100)</f>
        <v>5.001216E-2</v>
      </c>
      <c r="T11" s="25">
        <f t="shared" ref="T11:T12" si="8">J11/100*(1-J11/100)</f>
        <v>3.9043510000000003E-2</v>
      </c>
      <c r="U11"/>
      <c r="V11" s="131"/>
      <c r="W11" s="14" t="s">
        <v>16</v>
      </c>
      <c r="X11" s="24">
        <f>(Simulationsergebnisse!D200/100-Modelvergleich!D11/100)/SQRT(Modelvergleich!N11)*SQRT(1000)</f>
        <v>-2.5498858448765191E-2</v>
      </c>
      <c r="Y11" s="25">
        <f>(Simulationsergebnisse!E200/100-Modelvergleich!E11/100)/SQRT(Modelvergleich!O11)*SQRT(1000)</f>
        <v>0.63485284141553822</v>
      </c>
      <c r="Z11" s="25">
        <f>(Simulationsergebnisse!F200/100-Modelvergleich!F11/100)/SQRT(Modelvergleich!P11)*SQRT(1000)</f>
        <v>0.78763112442216143</v>
      </c>
      <c r="AA11" s="25">
        <f>(Simulationsergebnisse!G200/100-Modelvergleich!G11/100)/SQRT(Modelvergleich!Q11)*SQRT(1000)</f>
        <v>3.1952276232445413</v>
      </c>
      <c r="AB11" s="25">
        <f>(Simulationsergebnisse!H200/100-Modelvergleich!H11/100)/SQRT(Modelvergleich!R11)*SQRT(1000)</f>
        <v>0.37342846390412426</v>
      </c>
      <c r="AC11" s="25">
        <f>(Simulationsergebnisse!I200/100-Modelvergleich!I11/100)/SQRT(Modelvergleich!S11)*SQRT(1000)</f>
        <v>-0.5373358176385421</v>
      </c>
      <c r="AD11" s="25">
        <f>(Simulationsergebnisse!J200/100-Modelvergleich!J11/100)/SQRT(Modelvergleich!T11)*SQRT(1000)</f>
        <v>1.1682840116531013</v>
      </c>
      <c r="AE11"/>
      <c r="AF11" s="131"/>
      <c r="AG11" s="14" t="s">
        <v>16</v>
      </c>
      <c r="AH11" s="24">
        <f t="shared" ref="AH11:AH15" si="9">_xlfn.NORM.S.DIST(X11,1)</f>
        <v>0.4898285295091796</v>
      </c>
      <c r="AI11" s="25">
        <f t="shared" si="1"/>
        <v>0.73723780183663246</v>
      </c>
      <c r="AJ11" s="25">
        <f t="shared" si="1"/>
        <v>0.78454374821126882</v>
      </c>
      <c r="AK11" s="25">
        <f t="shared" si="1"/>
        <v>0.99930139701631804</v>
      </c>
      <c r="AL11" s="25">
        <f t="shared" si="1"/>
        <v>0.645585210980826</v>
      </c>
      <c r="AM11" s="25">
        <f t="shared" si="1"/>
        <v>0.29551783429971806</v>
      </c>
      <c r="AN11" s="25">
        <f t="shared" si="1"/>
        <v>0.87865388881151574</v>
      </c>
      <c r="AO11"/>
    </row>
    <row r="12" spans="1:41" s="2" customFormat="1" x14ac:dyDescent="0.25">
      <c r="B12" s="130" t="s">
        <v>13</v>
      </c>
      <c r="C12" s="13" t="s">
        <v>15</v>
      </c>
      <c r="D12" s="21">
        <v>99.499999999999901</v>
      </c>
      <c r="E12" s="22">
        <v>88.179999999999893</v>
      </c>
      <c r="F12" s="22">
        <v>64.329999999999899</v>
      </c>
      <c r="G12" s="22">
        <v>46.43</v>
      </c>
      <c r="H12" s="22">
        <v>28.23</v>
      </c>
      <c r="I12" s="22">
        <v>19.469999999999899</v>
      </c>
      <c r="J12" s="22">
        <v>10.1799999999999</v>
      </c>
      <c r="K12"/>
      <c r="L12" s="130" t="s">
        <v>13</v>
      </c>
      <c r="M12" s="13" t="s">
        <v>15</v>
      </c>
      <c r="N12" s="21">
        <f t="shared" si="2"/>
        <v>4.9750000000009934E-3</v>
      </c>
      <c r="O12" s="22">
        <f t="shared" si="3"/>
        <v>0.10422876000000082</v>
      </c>
      <c r="P12" s="22">
        <f t="shared" si="4"/>
        <v>0.22946511000000028</v>
      </c>
      <c r="Q12" s="22">
        <f>G12/100*(1-G12/100)</f>
        <v>0.24872551000000004</v>
      </c>
      <c r="R12" s="22">
        <f t="shared" si="6"/>
        <v>0.20260671</v>
      </c>
      <c r="S12" s="22">
        <f t="shared" si="7"/>
        <v>0.15679190999999937</v>
      </c>
      <c r="T12" s="22">
        <f t="shared" si="8"/>
        <v>9.1436759999999201E-2</v>
      </c>
      <c r="U12"/>
      <c r="V12" s="130" t="s">
        <v>13</v>
      </c>
      <c r="W12" s="13" t="s">
        <v>15</v>
      </c>
      <c r="X12" s="21">
        <f>(Simulationsergebnisse!D201/100-Modelvergleich!D12/100)/SQRT(Modelvergleich!N12)*SQRT(1000)</f>
        <v>0.44833583966217594</v>
      </c>
      <c r="Y12" s="22">
        <f>(Simulationsergebnisse!E201/100-Modelvergleich!E12/100)/SQRT(Modelvergleich!O12)*SQRT(1000)</f>
        <v>-1.0578643215094492</v>
      </c>
      <c r="Z12" s="22">
        <f>(Simulationsergebnisse!F201/100-Modelvergleich!F12/100)/SQRT(Modelvergleich!P12)*SQRT(1000)</f>
        <v>-1.1420569807920655</v>
      </c>
      <c r="AA12" s="22">
        <f>(Simulationsergebnisse!G201/100-Modelvergleich!G12/100)/SQRT(Modelvergleich!Q12)*SQRT(1000)</f>
        <v>-0.27265175064880492</v>
      </c>
      <c r="AB12" s="22">
        <f>(Simulationsergebnisse!H201/100-Modelvergleich!H12/100)/SQRT(Modelvergleich!R12)*SQRT(1000)</f>
        <v>0.47070400172725829</v>
      </c>
      <c r="AC12" s="22">
        <f>(Simulationsergebnisse!I201/100-Modelvergleich!I12/100)/SQRT(Modelvergleich!S12)*SQRT(1000)</f>
        <v>-5.590314160027969E-2</v>
      </c>
      <c r="AD12" s="22">
        <f>(Simulationsergebnisse!J201/100-Modelvergleich!J12/100)/SQRT(Modelvergleich!T12)*SQRT(1000)</f>
        <v>-1.8614852012704426</v>
      </c>
      <c r="AE12"/>
      <c r="AF12" s="130" t="s">
        <v>13</v>
      </c>
      <c r="AG12" s="13" t="s">
        <v>15</v>
      </c>
      <c r="AH12" s="21">
        <f t="shared" si="9"/>
        <v>0.67304458060927108</v>
      </c>
      <c r="AI12" s="22">
        <f t="shared" si="1"/>
        <v>0.14505865159440445</v>
      </c>
      <c r="AJ12" s="22">
        <f t="shared" si="1"/>
        <v>0.12671516773883443</v>
      </c>
      <c r="AK12" s="22">
        <f t="shared" si="1"/>
        <v>0.39256046360456431</v>
      </c>
      <c r="AL12" s="22">
        <f t="shared" si="1"/>
        <v>0.68107393684109163</v>
      </c>
      <c r="AM12" s="22">
        <f t="shared" si="1"/>
        <v>0.47770948405536118</v>
      </c>
      <c r="AN12" s="22">
        <f t="shared" si="1"/>
        <v>3.1337844281447778E-2</v>
      </c>
      <c r="AO12"/>
    </row>
    <row r="13" spans="1:41" s="2" customFormat="1" ht="15.75" thickBot="1" x14ac:dyDescent="0.3">
      <c r="B13" s="131"/>
      <c r="C13" s="14" t="s">
        <v>16</v>
      </c>
      <c r="D13" s="24">
        <v>100</v>
      </c>
      <c r="E13" s="25">
        <v>100</v>
      </c>
      <c r="F13" s="66">
        <v>100</v>
      </c>
      <c r="G13" s="25">
        <v>99.929999999999893</v>
      </c>
      <c r="H13" s="25">
        <v>99.1099999999999</v>
      </c>
      <c r="I13" s="25">
        <v>96.45</v>
      </c>
      <c r="J13" s="25">
        <v>92.429999999999893</v>
      </c>
      <c r="K13"/>
      <c r="L13" s="131"/>
      <c r="M13" s="14" t="s">
        <v>16</v>
      </c>
      <c r="N13" s="24">
        <f t="shared" si="2"/>
        <v>0</v>
      </c>
      <c r="O13" s="25">
        <f t="shared" ref="O13:O15" si="10">E13/100*(1-E13/100)</f>
        <v>0</v>
      </c>
      <c r="P13" s="25">
        <f t="shared" ref="P13:P15" si="11">F13/100*(1-F13/100)</f>
        <v>0</v>
      </c>
      <c r="Q13" s="25">
        <f t="shared" ref="Q13:Q15" si="12">G13/100*(1-G13/100)</f>
        <v>6.995100000010317E-4</v>
      </c>
      <c r="R13" s="25">
        <f t="shared" ref="R13:R15" si="13">H13/100*(1-H13/100)</f>
        <v>8.8207900000009994E-3</v>
      </c>
      <c r="S13" s="25">
        <f t="shared" ref="S13:S15" si="14">I13/100*(1-I13/100)</f>
        <v>3.4239749999999979E-2</v>
      </c>
      <c r="T13" s="25">
        <f t="shared" ref="T13:T15" si="15">J13/100*(1-J13/100)</f>
        <v>6.9969510000000928E-2</v>
      </c>
      <c r="U13"/>
      <c r="V13" s="131"/>
      <c r="W13" s="14" t="s">
        <v>16</v>
      </c>
      <c r="X13" s="24" t="e">
        <f>(Simulationsergebnisse!D202/100-Modelvergleich!D13/100)/SQRT(Modelvergleich!N13)*SQRT(1000)</f>
        <v>#DIV/0!</v>
      </c>
      <c r="Y13" s="25" t="e">
        <f>(Simulationsergebnisse!E202/100-Modelvergleich!E13/100)/SQRT(Modelvergleich!O13)*SQRT(1000)</f>
        <v>#DIV/0!</v>
      </c>
      <c r="Z13" s="25" t="e">
        <f>(Simulationsergebnisse!F202/100-Modelvergleich!F13/100)/SQRT(Modelvergleich!P13)*SQRT(1000)</f>
        <v>#DIV/0!</v>
      </c>
      <c r="AA13" s="25">
        <f>(Simulationsergebnisse!G202/100-Modelvergleich!G13/100)/SQRT(Modelvergleich!Q13)*SQRT(1000)</f>
        <v>-0.35869414772810149</v>
      </c>
      <c r="AB13" s="25">
        <f>(Simulationsergebnisse!H202/100-Modelvergleich!H13/100)/SQRT(Modelvergleich!R13)*SQRT(1000)</f>
        <v>0.30303219250024366</v>
      </c>
      <c r="AC13" s="25">
        <f>(Simulationsergebnisse!I202/100-Modelvergleich!I13/100)/SQRT(Modelvergleich!S13)*SQRT(1000)</f>
        <v>-0.42724276412881096</v>
      </c>
      <c r="AD13" s="25">
        <f>(Simulationsergebnisse!J202/100-Modelvergleich!J13/100)/SQRT(Modelvergleich!T13)*SQRT(1000)</f>
        <v>-2.1877448665547088</v>
      </c>
      <c r="AE13"/>
      <c r="AF13" s="131"/>
      <c r="AG13" s="14" t="s">
        <v>16</v>
      </c>
      <c r="AH13" s="57" t="e">
        <f t="shared" si="9"/>
        <v>#DIV/0!</v>
      </c>
      <c r="AI13" s="58" t="e">
        <f t="shared" si="1"/>
        <v>#DIV/0!</v>
      </c>
      <c r="AJ13" s="58" t="e">
        <f t="shared" si="1"/>
        <v>#DIV/0!</v>
      </c>
      <c r="AK13" s="58">
        <f t="shared" si="1"/>
        <v>0.3599119534446904</v>
      </c>
      <c r="AL13" s="58">
        <f t="shared" si="1"/>
        <v>0.61906733586836526</v>
      </c>
      <c r="AM13" s="25">
        <f t="shared" si="1"/>
        <v>0.33460125823623332</v>
      </c>
      <c r="AN13" s="25">
        <f t="shared" si="1"/>
        <v>1.4344095960994537E-2</v>
      </c>
      <c r="AO13"/>
    </row>
    <row r="14" spans="1:41" s="2" customFormat="1" x14ac:dyDescent="0.25">
      <c r="B14" s="130" t="s">
        <v>14</v>
      </c>
      <c r="C14" s="13" t="s">
        <v>15</v>
      </c>
      <c r="D14" s="110">
        <v>48.9</v>
      </c>
      <c r="E14" s="111">
        <v>20.5</v>
      </c>
      <c r="F14" s="111">
        <v>8.51</v>
      </c>
      <c r="G14" s="111">
        <v>4.54</v>
      </c>
      <c r="H14" s="111">
        <v>1.93</v>
      </c>
      <c r="I14" s="111">
        <v>0.75</v>
      </c>
      <c r="J14" s="111">
        <v>0.28000000000000003</v>
      </c>
      <c r="K14"/>
      <c r="L14" s="130" t="s">
        <v>14</v>
      </c>
      <c r="M14" s="13" t="s">
        <v>15</v>
      </c>
      <c r="N14" s="21">
        <f t="shared" si="2"/>
        <v>0.24987899999999999</v>
      </c>
      <c r="O14" s="22">
        <f t="shared" si="10"/>
        <v>0.16297500000000001</v>
      </c>
      <c r="P14" s="22">
        <f t="shared" si="11"/>
        <v>7.7857990000000002E-2</v>
      </c>
      <c r="Q14" s="22">
        <f t="shared" si="12"/>
        <v>4.3338840000000003E-2</v>
      </c>
      <c r="R14" s="22">
        <f t="shared" si="13"/>
        <v>1.8927509999999998E-2</v>
      </c>
      <c r="S14" s="22">
        <f t="shared" si="14"/>
        <v>7.4437499999999998E-3</v>
      </c>
      <c r="T14" s="22">
        <f t="shared" si="15"/>
        <v>2.7921600000000001E-3</v>
      </c>
      <c r="U14"/>
      <c r="V14" s="130" t="s">
        <v>14</v>
      </c>
      <c r="W14" s="13" t="s">
        <v>15</v>
      </c>
      <c r="X14" s="21">
        <f>(Simulationsergebnisse!D203/100-Modelvergleich!D14/100)/SQRT(Modelvergleich!N14)*SQRT(1000)</f>
        <v>-1.3284781478924876</v>
      </c>
      <c r="Y14" s="22">
        <f>(Simulationsergebnisse!E203/100-Modelvergleich!E14/100)/SQRT(Modelvergleich!O14)*SQRT(1000)</f>
        <v>-1.253312836613997</v>
      </c>
      <c r="Z14" s="22">
        <f>(Simulationsergebnisse!F203/100-Modelvergleich!F14/100)/SQRT(Modelvergleich!P14)*SQRT(1000)</f>
        <v>-0.91798043478150393</v>
      </c>
      <c r="AA14" s="22">
        <f>(Simulationsergebnisse!G203/100-Modelvergleich!G14/100)/SQRT(Modelvergleich!Q14)*SQRT(1000)</f>
        <v>1.3063507826557612</v>
      </c>
      <c r="AB14" s="22">
        <f>(Simulationsergebnisse!H203/100-Modelvergleich!H14/100)/SQRT(Modelvergleich!R14)*SQRT(1000)</f>
        <v>-0.5286656509547083</v>
      </c>
      <c r="AC14" s="22">
        <f>(Simulationsergebnisse!I203/100-Modelvergleich!I14/100)/SQRT(Modelvergleich!S14)*SQRT(1000)</f>
        <v>-0.1832627144350438</v>
      </c>
      <c r="AD14" s="22">
        <f>(Simulationsergebnisse!J203/100-Modelvergleich!J14/100)/SQRT(Modelvergleich!T14)*SQRT(1000)</f>
        <v>-0.47876218063159237</v>
      </c>
      <c r="AE14"/>
      <c r="AF14" s="130" t="s">
        <v>14</v>
      </c>
      <c r="AG14" s="13" t="s">
        <v>15</v>
      </c>
      <c r="AH14" s="21">
        <f t="shared" si="9"/>
        <v>9.2010098933594645E-2</v>
      </c>
      <c r="AI14" s="22">
        <f t="shared" si="1"/>
        <v>0.10504593931065535</v>
      </c>
      <c r="AJ14" s="22">
        <f t="shared" si="1"/>
        <v>0.17931455450409933</v>
      </c>
      <c r="AK14" s="22">
        <f t="shared" si="1"/>
        <v>0.90428335255034276</v>
      </c>
      <c r="AL14" s="22">
        <f t="shared" si="1"/>
        <v>0.29851870460703633</v>
      </c>
      <c r="AM14" s="22">
        <f t="shared" si="1"/>
        <v>0.42729594423615014</v>
      </c>
      <c r="AN14" s="22">
        <f t="shared" si="1"/>
        <v>0.31605391221856183</v>
      </c>
      <c r="AO14"/>
    </row>
    <row r="15" spans="1:41" s="2" customFormat="1" ht="15.75" thickBot="1" x14ac:dyDescent="0.3">
      <c r="B15" s="131"/>
      <c r="C15" s="14" t="s">
        <v>16</v>
      </c>
      <c r="D15" s="112">
        <v>99.9</v>
      </c>
      <c r="E15" s="113">
        <v>98.9</v>
      </c>
      <c r="F15" s="113">
        <v>86.9</v>
      </c>
      <c r="G15" s="113">
        <v>56.4</v>
      </c>
      <c r="H15" s="113">
        <v>32.200000000000003</v>
      </c>
      <c r="I15" s="113">
        <v>19.899999999999999</v>
      </c>
      <c r="J15" s="113">
        <v>13</v>
      </c>
      <c r="K15"/>
      <c r="L15" s="131"/>
      <c r="M15" s="14" t="s">
        <v>16</v>
      </c>
      <c r="N15" s="24">
        <f t="shared" si="2"/>
        <v>9.9899999999989017E-4</v>
      </c>
      <c r="O15" s="25">
        <f t="shared" si="10"/>
        <v>1.0878999999999901E-2</v>
      </c>
      <c r="P15" s="25">
        <f t="shared" si="11"/>
        <v>0.11383899999999993</v>
      </c>
      <c r="Q15" s="25">
        <f t="shared" si="12"/>
        <v>0.24590400000000001</v>
      </c>
      <c r="R15" s="25">
        <f t="shared" si="13"/>
        <v>0.21831599999999998</v>
      </c>
      <c r="S15" s="25">
        <f t="shared" si="14"/>
        <v>0.15939899999999999</v>
      </c>
      <c r="T15" s="25">
        <f t="shared" si="15"/>
        <v>0.11310000000000001</v>
      </c>
      <c r="U15"/>
      <c r="V15" s="131"/>
      <c r="W15" s="14" t="s">
        <v>16</v>
      </c>
      <c r="X15" s="24">
        <f>(Simulationsergebnisse!D204/100-Modelvergleich!D15/100)/SQRT(Modelvergleich!N15)*SQRT(1000)</f>
        <v>0</v>
      </c>
      <c r="Y15" s="25">
        <f>(Simulationsergebnisse!E204/100-Modelvergleich!E15/100)/SQRT(Modelvergleich!O15)*SQRT(1000)</f>
        <v>-0.60636692935847336</v>
      </c>
      <c r="Z15" s="25">
        <f>(Simulationsergebnisse!F204/100-Modelvergleich!F15/100)/SQRT(Modelvergleich!P15)*SQRT(1000)</f>
        <v>1.2184222361497363</v>
      </c>
      <c r="AA15" s="25">
        <f>(Simulationsergebnisse!G204/100-Modelvergleich!G15/100)/SQRT(Modelvergleich!Q15)*SQRT(1000)</f>
        <v>1.08409196298791</v>
      </c>
      <c r="AB15" s="25">
        <f>(Simulationsergebnisse!H204/100-Modelvergleich!H15/100)/SQRT(Modelvergleich!R15)*SQRT(1000)</f>
        <v>-0.13535902357507054</v>
      </c>
      <c r="AC15" s="25">
        <f>(Simulationsergebnisse!I204/100-Modelvergleich!I15/100)/SQRT(Modelvergleich!S15)*SQRT(1000)</f>
        <v>-0.47523503957282309</v>
      </c>
      <c r="AD15" s="25">
        <f>(Simulationsergebnisse!J204/100-Modelvergleich!J15/100)/SQRT(Modelvergleich!T15)*SQRT(1000)</f>
        <v>-0.75224391702335436</v>
      </c>
      <c r="AE15"/>
      <c r="AF15" s="131"/>
      <c r="AG15" s="14" t="s">
        <v>16</v>
      </c>
      <c r="AH15" s="24">
        <f t="shared" si="9"/>
        <v>0.5</v>
      </c>
      <c r="AI15" s="25">
        <f t="shared" si="1"/>
        <v>0.27213556183736476</v>
      </c>
      <c r="AJ15" s="25">
        <f t="shared" si="1"/>
        <v>0.88846822032810568</v>
      </c>
      <c r="AK15" s="25">
        <f t="shared" si="1"/>
        <v>0.8608379870166134</v>
      </c>
      <c r="AL15" s="25">
        <f t="shared" si="1"/>
        <v>0.44616401017619695</v>
      </c>
      <c r="AM15" s="25">
        <f t="shared" si="1"/>
        <v>0.31730972735618057</v>
      </c>
      <c r="AN15" s="25">
        <f t="shared" si="1"/>
        <v>0.22595219381758649</v>
      </c>
      <c r="AO15"/>
    </row>
    <row r="16" spans="1:41" s="2" customFormat="1" x14ac:dyDescent="0.25">
      <c r="D16" s="27"/>
      <c r="E16" s="27"/>
      <c r="F16" s="27"/>
      <c r="G16" s="27"/>
      <c r="H16" s="27"/>
      <c r="I16" s="27"/>
      <c r="J16" s="27"/>
      <c r="K16"/>
      <c r="N16" s="27"/>
      <c r="O16" s="27"/>
      <c r="P16" s="27"/>
      <c r="Q16" s="27"/>
      <c r="R16" s="27"/>
      <c r="S16" s="27"/>
      <c r="T16" s="27"/>
      <c r="U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2:41" s="2" customFormat="1" ht="15.75" thickBot="1" x14ac:dyDescent="0.3">
      <c r="B17" s="2" t="s">
        <v>71</v>
      </c>
      <c r="C17" s="19" t="s">
        <v>18</v>
      </c>
      <c r="D17" s="51"/>
      <c r="E17" s="51"/>
      <c r="F17" s="51"/>
      <c r="G17" s="51"/>
      <c r="H17" s="51"/>
      <c r="I17" s="51"/>
      <c r="J17" s="52"/>
      <c r="K17"/>
      <c r="L17" s="2" t="s">
        <v>71</v>
      </c>
      <c r="M17" s="19" t="s">
        <v>18</v>
      </c>
      <c r="N17" s="51">
        <v>4</v>
      </c>
      <c r="O17" s="51">
        <v>5</v>
      </c>
      <c r="P17" s="51">
        <v>6</v>
      </c>
      <c r="Q17" s="51">
        <v>7</v>
      </c>
      <c r="R17" s="51">
        <v>8</v>
      </c>
      <c r="S17" s="51">
        <v>9</v>
      </c>
      <c r="T17" s="52">
        <v>10</v>
      </c>
      <c r="U17"/>
      <c r="V17" s="2" t="s">
        <v>71</v>
      </c>
      <c r="W17" s="19" t="s">
        <v>18</v>
      </c>
      <c r="X17" s="18">
        <v>4</v>
      </c>
      <c r="Y17" s="18">
        <v>5</v>
      </c>
      <c r="Z17" s="18">
        <v>6</v>
      </c>
      <c r="AA17" s="18">
        <v>7</v>
      </c>
      <c r="AB17" s="18">
        <v>8</v>
      </c>
      <c r="AC17" s="18">
        <v>9</v>
      </c>
      <c r="AD17" s="18">
        <v>10</v>
      </c>
      <c r="AE17"/>
      <c r="AF17" s="2" t="s">
        <v>71</v>
      </c>
      <c r="AG17" s="19" t="s">
        <v>18</v>
      </c>
      <c r="AH17" s="18">
        <v>4</v>
      </c>
      <c r="AI17" s="18">
        <v>5</v>
      </c>
      <c r="AJ17" s="18">
        <v>6</v>
      </c>
      <c r="AK17" s="18">
        <v>7</v>
      </c>
      <c r="AL17" s="18">
        <v>8</v>
      </c>
      <c r="AM17" s="18">
        <v>9</v>
      </c>
      <c r="AN17" s="18">
        <v>10</v>
      </c>
      <c r="AO17"/>
    </row>
    <row r="18" spans="2:41" s="2" customFormat="1" x14ac:dyDescent="0.25">
      <c r="B18" s="130" t="s">
        <v>12</v>
      </c>
      <c r="C18" s="13" t="s">
        <v>15</v>
      </c>
      <c r="D18" s="21">
        <v>2.3299999999999899</v>
      </c>
      <c r="E18" s="22">
        <v>1.1099999999999901</v>
      </c>
      <c r="F18" s="22">
        <v>0.39</v>
      </c>
      <c r="G18" s="22">
        <v>0.16</v>
      </c>
      <c r="H18" s="22">
        <v>7.0000000000000007E-2</v>
      </c>
      <c r="I18" s="22">
        <v>0.01</v>
      </c>
      <c r="J18" s="53">
        <v>0.02</v>
      </c>
      <c r="K18"/>
      <c r="L18" s="130" t="s">
        <v>12</v>
      </c>
      <c r="M18" s="13" t="s">
        <v>15</v>
      </c>
      <c r="N18" s="21">
        <f t="shared" ref="N18:N23" si="16">D18/100*(1-D18/100)</f>
        <v>2.2757109999999903E-2</v>
      </c>
      <c r="O18" s="22">
        <f t="shared" ref="O18:O23" si="17">E18/100*(1-E18/100)</f>
        <v>1.0976789999999905E-2</v>
      </c>
      <c r="P18" s="22">
        <f t="shared" ref="P18:P23" si="18">F18/100*(1-F18/100)</f>
        <v>3.8847900000000004E-3</v>
      </c>
      <c r="Q18" s="22">
        <f t="shared" ref="Q18:Q23" si="19">G18/100*(1-G18/100)</f>
        <v>1.5974400000000001E-3</v>
      </c>
      <c r="R18" s="22">
        <f t="shared" ref="R18:R23" si="20">H18/100*(1-H18/100)</f>
        <v>6.9951000000000008E-4</v>
      </c>
      <c r="S18" s="22">
        <f t="shared" ref="S18:S23" si="21">I18/100*(1-I18/100)</f>
        <v>9.999000000000001E-5</v>
      </c>
      <c r="T18" s="22">
        <f t="shared" ref="T18:T23" si="22">J18/100*(1-J18/100)</f>
        <v>1.9996E-4</v>
      </c>
      <c r="U18"/>
      <c r="V18" s="130" t="s">
        <v>12</v>
      </c>
      <c r="W18" s="13" t="s">
        <v>15</v>
      </c>
      <c r="X18" s="21">
        <f>(Simulationsergebnisse!D207/100-Modelvergleich!D18/100)/SQRT(Modelvergleich!N18)*SQRT(1000)</f>
        <v>-3.6264988890615157</v>
      </c>
      <c r="Y18" s="22">
        <f>(Simulationsergebnisse!E207/100-Modelvergleich!E18/100)/SQRT(Modelvergleich!O18)*SQRT(1000)</f>
        <v>-2.1429925975545463</v>
      </c>
      <c r="Z18" s="22">
        <f>(Simulationsergebnisse!F207/100-Modelvergleich!F18/100)/SQRT(Modelvergleich!P18)*SQRT(1000)</f>
        <v>-0.45662400184467838</v>
      </c>
      <c r="AA18" s="22">
        <f>(Simulationsergebnisse!G207/100-Modelvergleich!G18/100)/SQRT(Modelvergleich!Q18)*SQRT(1000)</f>
        <v>0.31648105221364581</v>
      </c>
      <c r="AB18" s="22">
        <f>(Simulationsergebnisse!H207/100-Modelvergleich!H18/100)/SQRT(Modelvergleich!R18)*SQRT(1000)</f>
        <v>-0.83695301136937683</v>
      </c>
      <c r="AC18" s="22">
        <f>(Simulationsergebnisse!I207/100-Modelvergleich!I18/100)/SQRT(Modelvergleich!S18)*SQRT(1000)</f>
        <v>-0.3162435785910917</v>
      </c>
      <c r="AD18" s="22">
        <f>(Simulationsergebnisse!J207/100-Modelvergleich!J18/100)/SQRT(Modelvergleich!T18)*SQRT(1000)</f>
        <v>-0.44725832356883011</v>
      </c>
      <c r="AE18"/>
      <c r="AF18" s="130" t="s">
        <v>12</v>
      </c>
      <c r="AG18" s="13" t="s">
        <v>15</v>
      </c>
      <c r="AH18" s="21">
        <f>_xlfn.NORM.S.DIST(X18,1)</f>
        <v>1.4364502742263737E-4</v>
      </c>
      <c r="AI18" s="22">
        <f t="shared" ref="AI18:AI23" si="23">_xlfn.NORM.S.DIST(Y18,1)</f>
        <v>1.6056846386278429E-2</v>
      </c>
      <c r="AJ18" s="22">
        <f t="shared" ref="AJ18:AJ23" si="24">_xlfn.NORM.S.DIST(Z18,1)</f>
        <v>0.32397066218654003</v>
      </c>
      <c r="AK18" s="22">
        <f t="shared" ref="AK18:AK23" si="25">_xlfn.NORM.S.DIST(AA18,1)</f>
        <v>0.62418129760022545</v>
      </c>
      <c r="AL18" s="22">
        <f t="shared" ref="AL18:AL23" si="26">_xlfn.NORM.S.DIST(AB18,1)</f>
        <v>0.20130949042914215</v>
      </c>
      <c r="AM18" s="22">
        <f t="shared" ref="AM18:AM23" si="27">_xlfn.NORM.S.DIST(AC18,1)</f>
        <v>0.37590881639313334</v>
      </c>
      <c r="AN18" s="22">
        <f t="shared" ref="AN18:AN23" si="28">_xlfn.NORM.S.DIST(AD18,1)</f>
        <v>0.32734427732627125</v>
      </c>
      <c r="AO18"/>
    </row>
    <row r="19" spans="2:41" s="2" customFormat="1" ht="15.75" thickBot="1" x14ac:dyDescent="0.3">
      <c r="B19" s="131"/>
      <c r="C19" s="14" t="s">
        <v>16</v>
      </c>
      <c r="D19" s="24">
        <v>9.65</v>
      </c>
      <c r="E19" s="25">
        <v>7.3099999999999898</v>
      </c>
      <c r="F19" s="25">
        <v>4.2999999999999901</v>
      </c>
      <c r="G19" s="25">
        <v>1.71999999999999</v>
      </c>
      <c r="H19" s="25">
        <v>0.70999999999999897</v>
      </c>
      <c r="I19" s="25">
        <v>0.35</v>
      </c>
      <c r="J19" s="54">
        <v>0.2</v>
      </c>
      <c r="K19"/>
      <c r="L19" s="131"/>
      <c r="M19" s="14" t="s">
        <v>16</v>
      </c>
      <c r="N19" s="24">
        <f t="shared" si="16"/>
        <v>8.7187749999999994E-2</v>
      </c>
      <c r="O19" s="25">
        <f t="shared" si="17"/>
        <v>6.7756389999999916E-2</v>
      </c>
      <c r="P19" s="25">
        <f t="shared" si="18"/>
        <v>4.115099999999991E-2</v>
      </c>
      <c r="Q19" s="25">
        <f t="shared" si="19"/>
        <v>1.6904159999999904E-2</v>
      </c>
      <c r="R19" s="25">
        <f t="shared" si="20"/>
        <v>7.0495899999999901E-3</v>
      </c>
      <c r="S19" s="25">
        <f t="shared" si="21"/>
        <v>3.48775E-3</v>
      </c>
      <c r="T19" s="25">
        <f t="shared" si="22"/>
        <v>1.9959999999999999E-3</v>
      </c>
      <c r="U19"/>
      <c r="V19" s="131"/>
      <c r="W19" s="14" t="s">
        <v>16</v>
      </c>
      <c r="X19" s="24">
        <f>(Simulationsergebnisse!D208/100-Modelvergleich!D19/100)/SQRT(Modelvergleich!N19)*SQRT(1000)</f>
        <v>-2.9451333168988314</v>
      </c>
      <c r="Y19" s="25">
        <f>(Simulationsergebnisse!E208/100-Modelvergleich!E19/100)/SQRT(Modelvergleich!O19)*SQRT(1000)</f>
        <v>-2.6848321772664798</v>
      </c>
      <c r="Z19" s="25">
        <f>(Simulationsergebnisse!F208/100-Modelvergleich!F19/100)/SQRT(Modelvergleich!P19)*SQRT(1000)</f>
        <v>-3.4295132424186776</v>
      </c>
      <c r="AA19" s="25">
        <f>(Simulationsergebnisse!G208/100-Modelvergleich!G19/100)/SQRT(Modelvergleich!Q19)*SQRT(1000)</f>
        <v>-1.7511998004566116</v>
      </c>
      <c r="AB19" s="25">
        <f>(Simulationsergebnisse!H208/100-Modelvergleich!H19/100)/SQRT(Modelvergleich!R19)*SQRT(1000)</f>
        <v>-1.1675614954531415</v>
      </c>
      <c r="AC19" s="25">
        <f>(Simulationsergebnisse!I208/100-Modelvergleich!I19/100)/SQRT(Modelvergleich!S19)*SQRT(1000)</f>
        <v>0.26773018040898555</v>
      </c>
      <c r="AD19" s="25">
        <f>(Simulationsergebnisse!J208/100-Modelvergleich!J19/100)/SQRT(Modelvergleich!T19)*SQRT(1000)</f>
        <v>-0.70781495039877196</v>
      </c>
      <c r="AE19"/>
      <c r="AF19" s="131"/>
      <c r="AG19" s="14" t="s">
        <v>16</v>
      </c>
      <c r="AH19" s="24">
        <f t="shared" ref="AH19:AH23" si="29">_xlfn.NORM.S.DIST(X19,1)</f>
        <v>1.6140776711211131E-3</v>
      </c>
      <c r="AI19" s="25">
        <f t="shared" si="23"/>
        <v>3.6283116684987741E-3</v>
      </c>
      <c r="AJ19" s="25">
        <f t="shared" si="24"/>
        <v>3.0233246302445492E-4</v>
      </c>
      <c r="AK19" s="25">
        <f t="shared" si="25"/>
        <v>3.9955749919342441E-2</v>
      </c>
      <c r="AL19" s="25">
        <f t="shared" si="26"/>
        <v>0.12149184467771901</v>
      </c>
      <c r="AM19" s="25">
        <f t="shared" si="27"/>
        <v>0.60554649150411977</v>
      </c>
      <c r="AN19" s="25">
        <f t="shared" si="28"/>
        <v>0.23953009045334533</v>
      </c>
      <c r="AO19"/>
    </row>
    <row r="20" spans="2:41" s="2" customFormat="1" x14ac:dyDescent="0.25">
      <c r="B20" s="130" t="s">
        <v>13</v>
      </c>
      <c r="C20" s="13" t="s">
        <v>15</v>
      </c>
      <c r="D20" s="21">
        <v>64.2</v>
      </c>
      <c r="E20" s="22">
        <v>14.2799999999999</v>
      </c>
      <c r="F20" s="22">
        <v>3.1299999999999901</v>
      </c>
      <c r="G20" s="22">
        <v>1.1799999999999899</v>
      </c>
      <c r="H20" s="22">
        <v>0.33</v>
      </c>
      <c r="I20" s="22">
        <v>5.9999999999999901E-2</v>
      </c>
      <c r="J20" s="53">
        <v>0.01</v>
      </c>
      <c r="K20"/>
      <c r="L20" s="130" t="s">
        <v>13</v>
      </c>
      <c r="M20" s="13" t="s">
        <v>15</v>
      </c>
      <c r="N20" s="21">
        <f t="shared" si="16"/>
        <v>0.22983599999999998</v>
      </c>
      <c r="O20" s="22">
        <f t="shared" si="17"/>
        <v>0.12240815999999929</v>
      </c>
      <c r="P20" s="22">
        <f t="shared" si="18"/>
        <v>3.0320309999999909E-2</v>
      </c>
      <c r="Q20" s="22">
        <f t="shared" si="19"/>
        <v>1.1660759999999902E-2</v>
      </c>
      <c r="R20" s="22">
        <f t="shared" si="20"/>
        <v>3.28911E-3</v>
      </c>
      <c r="S20" s="22">
        <f t="shared" si="21"/>
        <v>5.9963999999999894E-4</v>
      </c>
      <c r="T20" s="22">
        <f t="shared" si="22"/>
        <v>9.999000000000001E-5</v>
      </c>
      <c r="U20"/>
      <c r="V20" s="130" t="s">
        <v>13</v>
      </c>
      <c r="W20" s="13" t="s">
        <v>15</v>
      </c>
      <c r="X20" s="21">
        <f>(Simulationsergebnisse!D209/100-Modelvergleich!D20/100)/SQRT(Modelvergleich!N20)*SQRT(1000)</f>
        <v>1.780962343187976</v>
      </c>
      <c r="Y20" s="22">
        <f>(Simulationsergebnisse!E209/100-Modelvergleich!E20/100)/SQRT(Modelvergleich!O20)*SQRT(1000)</f>
        <v>0.37961564753862032</v>
      </c>
      <c r="Z20" s="22">
        <f>(Simulationsergebnisse!F209/100-Modelvergleich!F20/100)/SQRT(Modelvergleich!P20)*SQRT(1000)</f>
        <v>-0.4176966742507362</v>
      </c>
      <c r="AA20" s="22">
        <f>(Simulationsergebnisse!G209/100-Modelvergleich!G20/100)/SQRT(Modelvergleich!Q20)*SQRT(1000)</f>
        <v>5.8568832535578805E-2</v>
      </c>
      <c r="AB20" s="22">
        <f>(Simulationsergebnisse!H209/100-Modelvergleich!H20/100)/SQRT(Modelvergleich!R20)*SQRT(1000)</f>
        <v>0.38597470232984954</v>
      </c>
      <c r="AC20" s="22">
        <f>(Simulationsergebnisse!I209/100-Modelvergleich!I20/100)/SQRT(Modelvergleich!S20)*SQRT(1000)</f>
        <v>-0.77482915286511822</v>
      </c>
      <c r="AD20" s="22">
        <f>(Simulationsergebnisse!J209/100-Modelvergleich!J20/100)/SQRT(Modelvergleich!T20)*SQRT(1000)</f>
        <v>2.8461922073198251</v>
      </c>
      <c r="AE20"/>
      <c r="AF20" s="130" t="s">
        <v>13</v>
      </c>
      <c r="AG20" s="13" t="s">
        <v>15</v>
      </c>
      <c r="AH20" s="21">
        <f t="shared" si="29"/>
        <v>0.96254069863550429</v>
      </c>
      <c r="AI20" s="22">
        <f t="shared" si="23"/>
        <v>0.64788462810250358</v>
      </c>
      <c r="AJ20" s="22">
        <f t="shared" si="24"/>
        <v>0.33808445209877469</v>
      </c>
      <c r="AK20" s="22">
        <f t="shared" si="25"/>
        <v>0.52335223195767155</v>
      </c>
      <c r="AL20" s="22">
        <f t="shared" si="26"/>
        <v>0.6502422977752037</v>
      </c>
      <c r="AM20" s="22">
        <f t="shared" si="27"/>
        <v>0.21922031015463</v>
      </c>
      <c r="AN20" s="22">
        <f t="shared" si="28"/>
        <v>0.99778772602153409</v>
      </c>
      <c r="AO20"/>
    </row>
    <row r="21" spans="2:41" s="2" customFormat="1" ht="15.75" thickBot="1" x14ac:dyDescent="0.3">
      <c r="B21" s="131"/>
      <c r="C21" s="14" t="s">
        <v>16</v>
      </c>
      <c r="D21" s="24">
        <v>99.959999999999894</v>
      </c>
      <c r="E21" s="25">
        <v>98.74</v>
      </c>
      <c r="F21" s="25">
        <v>77.299999999999898</v>
      </c>
      <c r="G21" s="25">
        <v>27.28</v>
      </c>
      <c r="H21" s="25">
        <v>9.0500000000000007</v>
      </c>
      <c r="I21" s="25">
        <v>3.92</v>
      </c>
      <c r="J21" s="25">
        <v>2.25</v>
      </c>
      <c r="K21"/>
      <c r="L21" s="131"/>
      <c r="M21" s="14" t="s">
        <v>16</v>
      </c>
      <c r="N21" s="24">
        <f t="shared" si="16"/>
        <v>3.9984000000106533E-4</v>
      </c>
      <c r="O21" s="25">
        <f t="shared" si="17"/>
        <v>1.2441240000000055E-2</v>
      </c>
      <c r="P21" s="25">
        <f t="shared" si="18"/>
        <v>0.17547100000000054</v>
      </c>
      <c r="Q21" s="25">
        <f t="shared" si="19"/>
        <v>0.19838016</v>
      </c>
      <c r="R21" s="25">
        <f t="shared" si="20"/>
        <v>8.2309750000000001E-2</v>
      </c>
      <c r="S21" s="25">
        <f t="shared" si="21"/>
        <v>3.766336E-2</v>
      </c>
      <c r="T21" s="25">
        <f t="shared" si="22"/>
        <v>2.1993749999999999E-2</v>
      </c>
      <c r="U21"/>
      <c r="V21" s="131"/>
      <c r="W21" s="14" t="s">
        <v>16</v>
      </c>
      <c r="X21" s="24">
        <f>(Simulationsergebnisse!D210/100-Modelvergleich!D21/100)/SQRT(Modelvergleich!N21)*SQRT(1000)</f>
        <v>0.63258206110091142</v>
      </c>
      <c r="Y21" s="25">
        <f>(Simulationsergebnisse!E210/100-Modelvergleich!E21/100)/SQRT(Modelvergleich!O21)*SQRT(1000)</f>
        <v>2.4381847874115845</v>
      </c>
      <c r="Z21" s="25">
        <f>(Simulationsergebnisse!F210/100-Modelvergleich!F21/100)/SQRT(Modelvergleich!P21)*SQRT(1000)</f>
        <v>-0.4529482382776755</v>
      </c>
      <c r="AA21" s="25">
        <f>(Simulationsergebnisse!G210/100-Modelvergleich!G21/100)/SQRT(Modelvergleich!Q21)*SQRT(1000)</f>
        <v>0.93718388687354215</v>
      </c>
      <c r="AB21" s="25">
        <f>(Simulationsergebnisse!H210/100-Modelvergleich!H21/100)/SQRT(Modelvergleich!R21)*SQRT(1000)</f>
        <v>-0.38578239332500402</v>
      </c>
      <c r="AC21" s="25">
        <f>(Simulationsergebnisse!I210/100-Modelvergleich!I21/100)/SQRT(Modelvergleich!S21)*SQRT(1000)</f>
        <v>-0.35847853008391073</v>
      </c>
      <c r="AD21" s="25">
        <f>(Simulationsergebnisse!J210/100-Modelvergleich!J21/100)/SQRT(Modelvergleich!T21)*SQRT(1000)</f>
        <v>0.53307751750600152</v>
      </c>
      <c r="AE21"/>
      <c r="AF21" s="131"/>
      <c r="AG21" s="14" t="s">
        <v>16</v>
      </c>
      <c r="AH21" s="57">
        <f t="shared" si="29"/>
        <v>0.73649669763636283</v>
      </c>
      <c r="AI21" s="58">
        <f t="shared" si="23"/>
        <v>0.99261938693908947</v>
      </c>
      <c r="AJ21" s="25">
        <f t="shared" si="24"/>
        <v>0.32529300721506277</v>
      </c>
      <c r="AK21" s="25">
        <f t="shared" si="25"/>
        <v>0.82566801164143566</v>
      </c>
      <c r="AL21" s="25">
        <f t="shared" si="26"/>
        <v>0.3498289179616495</v>
      </c>
      <c r="AM21" s="25">
        <f t="shared" si="27"/>
        <v>0.35999261612811118</v>
      </c>
      <c r="AN21" s="25">
        <f t="shared" si="28"/>
        <v>0.70301003929482386</v>
      </c>
      <c r="AO21"/>
    </row>
    <row r="22" spans="2:41" s="2" customFormat="1" x14ac:dyDescent="0.25">
      <c r="B22" s="130" t="s">
        <v>14</v>
      </c>
      <c r="C22" s="13" t="s">
        <v>15</v>
      </c>
      <c r="D22" s="21">
        <v>12.74</v>
      </c>
      <c r="E22" s="22">
        <v>2.7899999999999898</v>
      </c>
      <c r="F22" s="22">
        <v>0.83999999999999897</v>
      </c>
      <c r="G22" s="22">
        <v>0.36</v>
      </c>
      <c r="H22" s="22">
        <v>0.15</v>
      </c>
      <c r="I22" s="22">
        <v>0.03</v>
      </c>
      <c r="J22" s="53">
        <v>0.01</v>
      </c>
      <c r="K22"/>
      <c r="L22" s="130" t="s">
        <v>14</v>
      </c>
      <c r="M22" s="13" t="s">
        <v>15</v>
      </c>
      <c r="N22" s="21">
        <f t="shared" si="16"/>
        <v>0.11116924000000002</v>
      </c>
      <c r="O22" s="22">
        <f t="shared" si="17"/>
        <v>2.71215899999999E-2</v>
      </c>
      <c r="P22" s="22">
        <f t="shared" si="18"/>
        <v>8.32943999999999E-3</v>
      </c>
      <c r="Q22" s="22">
        <f t="shared" si="19"/>
        <v>3.5870399999999997E-3</v>
      </c>
      <c r="R22" s="22">
        <f t="shared" si="20"/>
        <v>1.4977500000000002E-3</v>
      </c>
      <c r="S22" s="22">
        <f t="shared" si="21"/>
        <v>2.9990999999999997E-4</v>
      </c>
      <c r="T22" s="22">
        <f t="shared" si="22"/>
        <v>9.999000000000001E-5</v>
      </c>
      <c r="U22"/>
      <c r="V22" s="130" t="s">
        <v>14</v>
      </c>
      <c r="W22" s="13" t="s">
        <v>15</v>
      </c>
      <c r="X22" s="21">
        <f>(Simulationsergebnisse!D211/100-Modelvergleich!D22/100)/SQRT(Modelvergleich!N22)*SQRT(1000)</f>
        <v>1.2898719247681441</v>
      </c>
      <c r="Y22" s="22">
        <f>(Simulationsergebnisse!E211/100-Modelvergleich!E22/100)/SQRT(Modelvergleich!O22)*SQRT(1000)</f>
        <v>-1.900980322467108</v>
      </c>
      <c r="Z22" s="22">
        <f>(Simulationsergebnisse!F211/100-Modelvergleich!F22/100)/SQRT(Modelvergleich!P22)*SQRT(1000)</f>
        <v>-1.871052000984428</v>
      </c>
      <c r="AA22" s="22">
        <f>(Simulationsergebnisse!G211/100-Modelvergleich!G22/100)/SQRT(Modelvergleich!Q22)*SQRT(1000)</f>
        <v>1.2671940699511248</v>
      </c>
      <c r="AB22" s="22">
        <f>(Simulationsergebnisse!H211/100-Modelvergleich!H22/100)/SQRT(Modelvergleich!R22)*SQRT(1000)</f>
        <v>1.2256644647170305</v>
      </c>
      <c r="AC22" s="22">
        <f>(Simulationsergebnisse!I211/100-Modelvergleich!I22/100)/SQRT(Modelvergleich!S22)*SQRT(1000)</f>
        <v>-0.54780473437905086</v>
      </c>
      <c r="AD22" s="22">
        <f>(Simulationsergebnisse!J211/100-Modelvergleich!J22/100)/SQRT(Modelvergleich!T22)*SQRT(1000)</f>
        <v>-0.3162435785910917</v>
      </c>
      <c r="AE22"/>
      <c r="AF22" s="130" t="s">
        <v>14</v>
      </c>
      <c r="AG22" s="13" t="s">
        <v>15</v>
      </c>
      <c r="AH22" s="21">
        <f t="shared" si="29"/>
        <v>0.90145243496544447</v>
      </c>
      <c r="AI22" s="22">
        <f t="shared" si="23"/>
        <v>2.8652295037654155E-2</v>
      </c>
      <c r="AJ22" s="22">
        <f t="shared" si="24"/>
        <v>3.0668936831252467E-2</v>
      </c>
      <c r="AK22" s="22">
        <f t="shared" si="25"/>
        <v>0.8974570471783454</v>
      </c>
      <c r="AL22" s="22">
        <f t="shared" si="26"/>
        <v>0.88983751605825046</v>
      </c>
      <c r="AM22" s="22">
        <f t="shared" si="27"/>
        <v>0.29191299371671969</v>
      </c>
      <c r="AN22" s="22">
        <f t="shared" si="28"/>
        <v>0.37590881639313334</v>
      </c>
      <c r="AO22"/>
    </row>
    <row r="23" spans="2:41" s="2" customFormat="1" ht="15.75" thickBot="1" x14ac:dyDescent="0.3">
      <c r="B23" s="131"/>
      <c r="C23" s="14" t="s">
        <v>16</v>
      </c>
      <c r="D23" s="24">
        <v>72.489999999999895</v>
      </c>
      <c r="E23" s="25">
        <v>40.309999999999903</v>
      </c>
      <c r="F23" s="25">
        <v>16.5199999999999</v>
      </c>
      <c r="G23" s="25">
        <v>6.06</v>
      </c>
      <c r="H23" s="25">
        <v>2.25</v>
      </c>
      <c r="I23" s="25">
        <v>1.47</v>
      </c>
      <c r="J23" s="54">
        <v>0.68999999999999895</v>
      </c>
      <c r="K23"/>
      <c r="L23" s="131"/>
      <c r="M23" s="14" t="s">
        <v>16</v>
      </c>
      <c r="N23" s="24">
        <f t="shared" si="16"/>
        <v>0.19941999000000046</v>
      </c>
      <c r="O23" s="25">
        <f t="shared" si="17"/>
        <v>0.24061038999999981</v>
      </c>
      <c r="P23" s="25">
        <f t="shared" si="18"/>
        <v>0.13790895999999933</v>
      </c>
      <c r="Q23" s="25">
        <f t="shared" si="19"/>
        <v>5.6927639999999995E-2</v>
      </c>
      <c r="R23" s="25">
        <f t="shared" si="20"/>
        <v>2.1993749999999999E-2</v>
      </c>
      <c r="S23" s="25">
        <f t="shared" si="21"/>
        <v>1.4483909999999999E-2</v>
      </c>
      <c r="T23" s="25">
        <f t="shared" si="22"/>
        <v>6.8523899999999895E-3</v>
      </c>
      <c r="U23"/>
      <c r="V23" s="131"/>
      <c r="W23" s="14" t="s">
        <v>16</v>
      </c>
      <c r="X23" s="24">
        <f>(Simulationsergebnisse!D212/100-Modelvergleich!D23/100)/SQRT(Modelvergleich!N23)*SQRT(1000)</f>
        <v>1.2109097200578847</v>
      </c>
      <c r="Y23" s="25">
        <f>(Simulationsergebnisse!E212/100-Modelvergleich!E23/100)/SQRT(Modelvergleich!O23)*SQRT(1000)</f>
        <v>-1.3602704595928852</v>
      </c>
      <c r="Z23" s="25">
        <f>(Simulationsergebnisse!F212/100-Modelvergleich!F23/100)/SQRT(Modelvergleich!P23)*SQRT(1000)</f>
        <v>0.32358423519917073</v>
      </c>
      <c r="AA23" s="25">
        <f>(Simulationsergebnisse!G212/100-Modelvergleich!G23/100)/SQRT(Modelvergleich!Q23)*SQRT(1000)</f>
        <v>-0.87474676598848866</v>
      </c>
      <c r="AB23" s="25">
        <f>(Simulationsergebnisse!H212/100-Modelvergleich!H23/100)/SQRT(Modelvergleich!R23)*SQRT(1000)</f>
        <v>0.74630852450840224</v>
      </c>
      <c r="AC23" s="25">
        <f>(Simulationsergebnisse!I212/100-Modelvergleich!I23/100)/SQRT(Modelvergleich!S23)*SQRT(1000)</f>
        <v>-0.97220716023607445</v>
      </c>
      <c r="AD23" s="25">
        <f>(Simulationsergebnisse!J212/100-Modelvergleich!J23/100)/SQRT(Modelvergleich!T23)*SQRT(1000)</f>
        <v>3.8201372249263045E-2</v>
      </c>
      <c r="AE23"/>
      <c r="AF23" s="131"/>
      <c r="AG23" s="14" t="s">
        <v>16</v>
      </c>
      <c r="AH23" s="24">
        <f t="shared" si="29"/>
        <v>0.88703499653535489</v>
      </c>
      <c r="AI23" s="25">
        <f t="shared" si="23"/>
        <v>8.687217640449825E-2</v>
      </c>
      <c r="AJ23" s="25">
        <f t="shared" si="24"/>
        <v>0.62687358757902922</v>
      </c>
      <c r="AK23" s="25">
        <f t="shared" si="25"/>
        <v>0.19085585406364033</v>
      </c>
      <c r="AL23" s="25">
        <f t="shared" si="26"/>
        <v>0.77225946843261628</v>
      </c>
      <c r="AM23" s="25">
        <f t="shared" si="27"/>
        <v>0.16547374957651564</v>
      </c>
      <c r="AN23" s="25">
        <f t="shared" si="28"/>
        <v>0.51523643660029061</v>
      </c>
      <c r="AO23"/>
    </row>
    <row r="24" spans="2:41" s="2" customFormat="1" x14ac:dyDescent="0.25">
      <c r="B24"/>
      <c r="C24"/>
      <c r="D24" s="1"/>
      <c r="E24" s="1"/>
      <c r="F24" s="1"/>
      <c r="G24" s="1"/>
      <c r="H24" s="27"/>
      <c r="I24" s="27"/>
      <c r="J24" s="27"/>
      <c r="K24"/>
      <c r="L24"/>
      <c r="M24"/>
      <c r="N24" s="1"/>
      <c r="O24" s="1"/>
      <c r="P24" s="1"/>
      <c r="Q24" s="1"/>
      <c r="R24" s="27"/>
      <c r="S24" s="27"/>
      <c r="T24" s="27"/>
      <c r="U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2:41" s="2" customFormat="1" ht="15.75" thickBot="1" x14ac:dyDescent="0.3">
      <c r="B25" s="2" t="s">
        <v>72</v>
      </c>
      <c r="C25" s="19" t="s">
        <v>18</v>
      </c>
      <c r="D25" s="51"/>
      <c r="E25" s="51"/>
      <c r="F25" s="51"/>
      <c r="G25" s="51"/>
      <c r="H25" s="51"/>
      <c r="I25" s="51"/>
      <c r="J25" s="51"/>
      <c r="K25"/>
      <c r="L25" s="2" t="s">
        <v>72</v>
      </c>
      <c r="M25" s="19" t="s">
        <v>18</v>
      </c>
      <c r="N25" s="51">
        <v>4</v>
      </c>
      <c r="O25" s="51">
        <v>5</v>
      </c>
      <c r="P25" s="51">
        <v>6</v>
      </c>
      <c r="Q25" s="51">
        <v>7</v>
      </c>
      <c r="R25" s="51">
        <v>8</v>
      </c>
      <c r="S25" s="51">
        <v>9</v>
      </c>
      <c r="T25" s="51">
        <v>10</v>
      </c>
      <c r="U25"/>
      <c r="V25" s="2" t="s">
        <v>71</v>
      </c>
      <c r="W25" s="19" t="s">
        <v>18</v>
      </c>
      <c r="X25" s="18">
        <v>4</v>
      </c>
      <c r="Y25" s="18">
        <v>5</v>
      </c>
      <c r="Z25" s="18">
        <v>6</v>
      </c>
      <c r="AA25" s="18">
        <v>7</v>
      </c>
      <c r="AB25" s="18">
        <v>8</v>
      </c>
      <c r="AC25" s="18">
        <v>9</v>
      </c>
      <c r="AD25" s="18">
        <v>10</v>
      </c>
      <c r="AE25"/>
      <c r="AF25" s="2" t="s">
        <v>71</v>
      </c>
      <c r="AG25" s="19" t="s">
        <v>18</v>
      </c>
      <c r="AH25" s="18">
        <v>4</v>
      </c>
      <c r="AI25" s="18">
        <v>5</v>
      </c>
      <c r="AJ25" s="18">
        <v>6</v>
      </c>
      <c r="AK25" s="18">
        <v>7</v>
      </c>
      <c r="AL25" s="18">
        <v>8</v>
      </c>
      <c r="AM25" s="18">
        <v>9</v>
      </c>
      <c r="AN25" s="18">
        <v>10</v>
      </c>
      <c r="AO25"/>
    </row>
    <row r="26" spans="2:41" s="2" customFormat="1" x14ac:dyDescent="0.25">
      <c r="B26" s="130" t="s">
        <v>12</v>
      </c>
      <c r="C26" s="13" t="s">
        <v>15</v>
      </c>
      <c r="D26" s="21">
        <v>0.60999999999999899</v>
      </c>
      <c r="E26" s="22">
        <v>0.25</v>
      </c>
      <c r="F26" s="22">
        <v>0.109999999999999</v>
      </c>
      <c r="G26" s="22">
        <v>5.9999999999999901E-2</v>
      </c>
      <c r="H26" s="22">
        <v>0.01</v>
      </c>
      <c r="I26" s="22">
        <v>0</v>
      </c>
      <c r="J26" s="22">
        <v>0.01</v>
      </c>
      <c r="K26"/>
      <c r="L26" s="130" t="s">
        <v>12</v>
      </c>
      <c r="M26" s="13" t="s">
        <v>15</v>
      </c>
      <c r="N26" s="21">
        <f t="shared" ref="N26:N31" si="30">D26/100*(1-D26/100)</f>
        <v>6.0627899999999898E-3</v>
      </c>
      <c r="O26" s="22">
        <f t="shared" ref="O26:O31" si="31">E26/100*(1-E26/100)</f>
        <v>2.4937500000000003E-3</v>
      </c>
      <c r="P26" s="22">
        <f t="shared" ref="P26:P31" si="32">F26/100*(1-F26/100)</f>
        <v>1.0987899999999901E-3</v>
      </c>
      <c r="Q26" s="22">
        <f t="shared" ref="Q26:Q31" si="33">G26/100*(1-G26/100)</f>
        <v>5.9963999999999894E-4</v>
      </c>
      <c r="R26" s="22">
        <f t="shared" ref="R26:R31" si="34">H26/100*(1-H26/100)</f>
        <v>9.999000000000001E-5</v>
      </c>
      <c r="S26" s="22">
        <f t="shared" ref="S26:S31" si="35">I26/100*(1-I26/100)</f>
        <v>0</v>
      </c>
      <c r="T26" s="22">
        <f t="shared" ref="T26:T31" si="36">J26/100*(1-J26/100)</f>
        <v>9.999000000000001E-5</v>
      </c>
      <c r="U26"/>
      <c r="V26" s="130" t="s">
        <v>12</v>
      </c>
      <c r="W26" s="13" t="s">
        <v>15</v>
      </c>
      <c r="X26" s="21">
        <f>(Simulationsergebnisse!D215/100-Modelvergleich!D26/100)/SQRT(Modelvergleich!N26)*SQRT(1000)</f>
        <v>-4.0612875257470184E-2</v>
      </c>
      <c r="Y26" s="22">
        <f>(Simulationsergebnisse!E215/100-Modelvergleich!E26/100)/SQRT(Modelvergleich!O26)*SQRT(1000)</f>
        <v>-0.94987138029195517</v>
      </c>
      <c r="Z26" s="22">
        <f>(Simulationsergebnisse!F215/100-Modelvergleich!F26/100)/SQRT(Modelvergleich!P26)*SQRT(1000)</f>
        <v>-9.5398742670019979E-2</v>
      </c>
      <c r="AA26" s="22">
        <f>(Simulationsergebnisse!G215/100-Modelvergleich!G26/100)/SQRT(Modelvergleich!Q26)*SQRT(1000)</f>
        <v>-0.77482915286511822</v>
      </c>
      <c r="AB26" s="22">
        <f>(Simulationsergebnisse!H215/100-Modelvergleich!H26/100)/SQRT(Modelvergleich!R26)*SQRT(1000)</f>
        <v>-0.3162435785910917</v>
      </c>
      <c r="AC26" s="22" t="e">
        <f>(Simulationsergebnisse!I215/100-Modelvergleich!I26/100)/SQRT(Modelvergleich!S26)*SQRT(1000)</f>
        <v>#DIV/0!</v>
      </c>
      <c r="AD26" s="22">
        <f>(Simulationsergebnisse!J215/100-Modelvergleich!J26/100)/SQRT(Modelvergleich!T26)*SQRT(1000)</f>
        <v>-0.3162435785910917</v>
      </c>
      <c r="AE26"/>
      <c r="AF26" s="130" t="s">
        <v>12</v>
      </c>
      <c r="AG26" s="13" t="s">
        <v>15</v>
      </c>
      <c r="AH26" s="21">
        <f>_xlfn.NORM.S.DIST(X26,1)</f>
        <v>0.48380225982747055</v>
      </c>
      <c r="AI26" s="22">
        <f t="shared" ref="AI26:AI31" si="37">_xlfn.NORM.S.DIST(Y26,1)</f>
        <v>0.17108880530652276</v>
      </c>
      <c r="AJ26" s="22">
        <f t="shared" ref="AJ26:AJ31" si="38">_xlfn.NORM.S.DIST(Z26,1)</f>
        <v>0.46199905736445829</v>
      </c>
      <c r="AK26" s="22">
        <f t="shared" ref="AK26:AK31" si="39">_xlfn.NORM.S.DIST(AA26,1)</f>
        <v>0.21922031015463</v>
      </c>
      <c r="AL26" s="22">
        <f t="shared" ref="AL26:AL31" si="40">_xlfn.NORM.S.DIST(AB26,1)</f>
        <v>0.37590881639313334</v>
      </c>
      <c r="AM26" s="22" t="e">
        <f t="shared" ref="AM26:AM31" si="41">_xlfn.NORM.S.DIST(AC26,1)</f>
        <v>#DIV/0!</v>
      </c>
      <c r="AN26" s="22">
        <f t="shared" ref="AN26:AN31" si="42">_xlfn.NORM.S.DIST(AD26,1)</f>
        <v>0.37590881639313334</v>
      </c>
      <c r="AO26"/>
    </row>
    <row r="27" spans="2:41" s="2" customFormat="1" ht="15.75" thickBot="1" x14ac:dyDescent="0.3">
      <c r="B27" s="131"/>
      <c r="C27" s="14" t="s">
        <v>16</v>
      </c>
      <c r="D27" s="24">
        <v>1.18999999999999</v>
      </c>
      <c r="E27" s="25">
        <v>1.3299999999999901</v>
      </c>
      <c r="F27" s="25">
        <v>0.96999999999999897</v>
      </c>
      <c r="G27" s="25">
        <v>0.42999999999999899</v>
      </c>
      <c r="H27" s="25">
        <v>0.24</v>
      </c>
      <c r="I27" s="25">
        <v>6.9999999999999896E-2</v>
      </c>
      <c r="J27" s="25">
        <v>0.01</v>
      </c>
      <c r="K27"/>
      <c r="L27" s="131"/>
      <c r="M27" s="14" t="s">
        <v>16</v>
      </c>
      <c r="N27" s="24">
        <f t="shared" si="30"/>
        <v>1.1758389999999902E-2</v>
      </c>
      <c r="O27" s="25">
        <f t="shared" si="31"/>
        <v>1.3123109999999903E-2</v>
      </c>
      <c r="P27" s="25">
        <f t="shared" si="32"/>
        <v>9.6059099999999901E-3</v>
      </c>
      <c r="Q27" s="25">
        <f t="shared" si="33"/>
        <v>4.2815099999999901E-3</v>
      </c>
      <c r="R27" s="25">
        <f t="shared" si="34"/>
        <v>2.3942399999999997E-3</v>
      </c>
      <c r="S27" s="25">
        <f t="shared" si="35"/>
        <v>6.9950999999999889E-4</v>
      </c>
      <c r="T27" s="25">
        <f t="shared" si="36"/>
        <v>9.999000000000001E-5</v>
      </c>
      <c r="U27"/>
      <c r="V27" s="131"/>
      <c r="W27" s="14" t="s">
        <v>16</v>
      </c>
      <c r="X27" s="24">
        <f>(Simulationsergebnisse!D216/100-Modelvergleich!D27/100)/SQRT(Modelvergleich!N27)*SQRT(1000)</f>
        <v>1.7789178980691303</v>
      </c>
      <c r="Y27" s="25">
        <f>(Simulationsergebnisse!E216/100-Modelvergleich!E27/100)/SQRT(Modelvergleich!O27)*SQRT(1000)</f>
        <v>0.1932322698401823</v>
      </c>
      <c r="Z27" s="25">
        <f>(Simulationsergebnisse!F216/100-Modelvergleich!F27/100)/SQRT(Modelvergleich!P27)*SQRT(1000)</f>
        <v>-0.5485038303544052</v>
      </c>
      <c r="AA27" s="25">
        <f>(Simulationsergebnisse!G216/100-Modelvergleich!G27/100)/SQRT(Modelvergleich!Q27)*SQRT(1000)</f>
        <v>0.82158110002767426</v>
      </c>
      <c r="AB27" s="25">
        <f>(Simulationsergebnisse!H216/100-Modelvergleich!H27/100)/SQRT(Modelvergleich!R27)*SQRT(1000)</f>
        <v>1.0340371489689051</v>
      </c>
      <c r="AC27" s="25">
        <f>(Simulationsergebnisse!I216/100-Modelvergleich!I27/100)/SQRT(Modelvergleich!S27)*SQRT(1000)</f>
        <v>1.5543413068288454</v>
      </c>
      <c r="AD27" s="25">
        <f>(Simulationsergebnisse!J216/100-Modelvergleich!J27/100)/SQRT(Modelvergleich!T27)*SQRT(1000)</f>
        <v>2.8461922073198251</v>
      </c>
      <c r="AE27"/>
      <c r="AF27" s="131"/>
      <c r="AG27" s="14" t="s">
        <v>16</v>
      </c>
      <c r="AH27" s="24">
        <f t="shared" ref="AH27:AH30" si="43">_xlfn.NORM.S.DIST(X27,1)</f>
        <v>0.96237338834355668</v>
      </c>
      <c r="AI27" s="25">
        <f t="shared" si="37"/>
        <v>0.57661146635922444</v>
      </c>
      <c r="AJ27" s="25">
        <f t="shared" si="38"/>
        <v>0.29167299995491647</v>
      </c>
      <c r="AK27" s="25">
        <f t="shared" si="39"/>
        <v>0.79434232519918235</v>
      </c>
      <c r="AL27" s="25">
        <f t="shared" si="40"/>
        <v>0.84944060167144952</v>
      </c>
      <c r="AM27" s="25">
        <f t="shared" si="41"/>
        <v>0.93994848729170855</v>
      </c>
      <c r="AN27" s="25">
        <f t="shared" si="42"/>
        <v>0.99778772602153409</v>
      </c>
      <c r="AO27"/>
    </row>
    <row r="28" spans="2:41" s="2" customFormat="1" x14ac:dyDescent="0.25">
      <c r="B28" s="130" t="s">
        <v>13</v>
      </c>
      <c r="C28" s="13" t="s">
        <v>15</v>
      </c>
      <c r="D28" s="21">
        <v>8.19</v>
      </c>
      <c r="E28" s="22">
        <v>1.37</v>
      </c>
      <c r="F28" s="22">
        <v>0.27</v>
      </c>
      <c r="G28" s="22">
        <v>0.03</v>
      </c>
      <c r="H28" s="22">
        <v>0.02</v>
      </c>
      <c r="I28" s="22">
        <v>0</v>
      </c>
      <c r="J28" s="22">
        <v>0</v>
      </c>
      <c r="K28"/>
      <c r="L28" s="130" t="s">
        <v>13</v>
      </c>
      <c r="M28" s="13" t="s">
        <v>15</v>
      </c>
      <c r="N28" s="21">
        <f t="shared" si="30"/>
        <v>7.5192389999999998E-2</v>
      </c>
      <c r="O28" s="22">
        <f t="shared" si="31"/>
        <v>1.351231E-2</v>
      </c>
      <c r="P28" s="22">
        <f t="shared" si="32"/>
        <v>2.6927100000000001E-3</v>
      </c>
      <c r="Q28" s="22">
        <f t="shared" si="33"/>
        <v>2.9990999999999997E-4</v>
      </c>
      <c r="R28" s="22">
        <f t="shared" si="34"/>
        <v>1.9996E-4</v>
      </c>
      <c r="S28" s="22">
        <f t="shared" si="35"/>
        <v>0</v>
      </c>
      <c r="T28" s="22">
        <f t="shared" si="36"/>
        <v>0</v>
      </c>
      <c r="U28"/>
      <c r="V28" s="130" t="s">
        <v>13</v>
      </c>
      <c r="W28" s="13" t="s">
        <v>15</v>
      </c>
      <c r="X28" s="21">
        <f>(Simulationsergebnisse!D217/100-Modelvergleich!D28/100)/SQRT(Modelvergleich!N28)*SQRT(1000)</f>
        <v>-0.21911224891750772</v>
      </c>
      <c r="Y28" s="22">
        <f>(Simulationsergebnisse!E217/100-Modelvergleich!E28/100)/SQRT(Modelvergleich!O28)*SQRT(1000)</f>
        <v>8.1612457336029565E-2</v>
      </c>
      <c r="Z28" s="22">
        <f>(Simulationsergebnisse!F217/100-Modelvergleich!F28/100)/SQRT(Modelvergleich!P28)*SQRT(1000)</f>
        <v>0.79222503196969252</v>
      </c>
      <c r="AA28" s="22">
        <f>(Simulationsergebnisse!G217/100-Modelvergleich!G28/100)/SQRT(Modelvergleich!Q28)*SQRT(1000)</f>
        <v>-0.54780473437905086</v>
      </c>
      <c r="AB28" s="22">
        <f>(Simulationsergebnisse!H217/100-Modelvergleich!H28/100)/SQRT(Modelvergleich!R28)*SQRT(1000)</f>
        <v>-0.44725832356883011</v>
      </c>
      <c r="AC28" s="22" t="e">
        <f>(Simulationsergebnisse!I217/100-Modelvergleich!I28/100)/SQRT(Modelvergleich!S28)*SQRT(1000)</f>
        <v>#DIV/0!</v>
      </c>
      <c r="AD28" s="22" t="e">
        <f>(Simulationsergebnisse!J217/100-Modelvergleich!J28/100)/SQRT(Modelvergleich!T28)*SQRT(1000)</f>
        <v>#DIV/0!</v>
      </c>
      <c r="AE28"/>
      <c r="AF28" s="130" t="s">
        <v>13</v>
      </c>
      <c r="AG28" s="13" t="s">
        <v>15</v>
      </c>
      <c r="AH28" s="21">
        <f t="shared" si="43"/>
        <v>0.41328130467488711</v>
      </c>
      <c r="AI28" s="22">
        <f t="shared" si="37"/>
        <v>0.53252255258924375</v>
      </c>
      <c r="AJ28" s="22">
        <f t="shared" si="38"/>
        <v>0.78588526235123823</v>
      </c>
      <c r="AK28" s="22">
        <f t="shared" si="39"/>
        <v>0.29191299371671969</v>
      </c>
      <c r="AL28" s="22">
        <f t="shared" si="40"/>
        <v>0.32734427732627125</v>
      </c>
      <c r="AM28" s="22" t="e">
        <f t="shared" si="41"/>
        <v>#DIV/0!</v>
      </c>
      <c r="AN28" s="22" t="e">
        <f t="shared" si="42"/>
        <v>#DIV/0!</v>
      </c>
      <c r="AO28"/>
    </row>
    <row r="29" spans="2:41" s="2" customFormat="1" ht="15.75" thickBot="1" x14ac:dyDescent="0.3">
      <c r="B29" s="131"/>
      <c r="C29" s="14" t="s">
        <v>16</v>
      </c>
      <c r="D29" s="24">
        <v>60.03</v>
      </c>
      <c r="E29" s="25">
        <v>27.9499999999999</v>
      </c>
      <c r="F29" s="25">
        <v>9.8799999999999901</v>
      </c>
      <c r="G29" s="25">
        <v>2.29</v>
      </c>
      <c r="H29" s="25">
        <v>0.63</v>
      </c>
      <c r="I29" s="25">
        <v>0.27</v>
      </c>
      <c r="J29" s="25">
        <v>7.9999999999999905E-2</v>
      </c>
      <c r="K29"/>
      <c r="L29" s="131"/>
      <c r="M29" s="14" t="s">
        <v>16</v>
      </c>
      <c r="N29" s="24">
        <f t="shared" si="30"/>
        <v>0.23993990999999998</v>
      </c>
      <c r="O29" s="25">
        <f t="shared" si="31"/>
        <v>0.20137974999999955</v>
      </c>
      <c r="P29" s="25">
        <f t="shared" si="32"/>
        <v>8.9038559999999919E-2</v>
      </c>
      <c r="Q29" s="25">
        <f t="shared" si="33"/>
        <v>2.2375590000000001E-2</v>
      </c>
      <c r="R29" s="25">
        <f t="shared" si="34"/>
        <v>6.2603099999999998E-3</v>
      </c>
      <c r="S29" s="25">
        <f t="shared" si="35"/>
        <v>2.6927100000000001E-3</v>
      </c>
      <c r="T29" s="25">
        <f t="shared" si="36"/>
        <v>7.9935999999999907E-4</v>
      </c>
      <c r="U29"/>
      <c r="V29" s="131"/>
      <c r="W29" s="14" t="s">
        <v>16</v>
      </c>
      <c r="X29" s="24">
        <f>(Simulationsergebnisse!D218/100-Modelvergleich!D29/100)/SQRT(Modelvergleich!N29)*SQRT(1000)</f>
        <v>1.4009043635721581</v>
      </c>
      <c r="Y29" s="25">
        <f>(Simulationsergebnisse!E218/100-Modelvergleich!E29/100)/SQRT(Modelvergleich!O29)*SQRT(1000)</f>
        <v>-3.5234012627548938E-2</v>
      </c>
      <c r="Z29" s="25">
        <f>(Simulationsergebnisse!F218/100-Modelvergleich!F29/100)/SQRT(Modelvergleich!P29)*SQRT(1000)</f>
        <v>0.44510269779701567</v>
      </c>
      <c r="AA29" s="25">
        <f>(Simulationsergebnisse!G218/100-Modelvergleich!G29/100)/SQRT(Modelvergleich!Q29)*SQRT(1000)</f>
        <v>1.2895630691508051</v>
      </c>
      <c r="AB29" s="25">
        <f>(Simulationsergebnisse!H218/100-Modelvergleich!H29/100)/SQRT(Modelvergleich!R29)*SQRT(1000)</f>
        <v>1.8784512917986094</v>
      </c>
      <c r="AC29" s="25">
        <f>(Simulationsergebnisse!I218/100-Modelvergleich!I29/100)/SQRT(Modelvergleich!S29)*SQRT(1000)</f>
        <v>-0.42658270952214217</v>
      </c>
      <c r="AD29" s="25">
        <f>(Simulationsergebnisse!J218/100-Modelvergleich!J29/100)/SQRT(Modelvergleich!T29)*SQRT(1000)</f>
        <v>1.3421777650230773</v>
      </c>
      <c r="AE29"/>
      <c r="AF29" s="131"/>
      <c r="AG29" s="14" t="s">
        <v>16</v>
      </c>
      <c r="AH29" s="24">
        <f t="shared" si="43"/>
        <v>0.91937866312894168</v>
      </c>
      <c r="AI29" s="25">
        <f t="shared" si="37"/>
        <v>0.48594657045288037</v>
      </c>
      <c r="AJ29" s="25">
        <f t="shared" si="38"/>
        <v>0.67187723035115443</v>
      </c>
      <c r="AK29" s="25">
        <f t="shared" si="39"/>
        <v>0.90139879739474871</v>
      </c>
      <c r="AL29" s="25">
        <f t="shared" si="40"/>
        <v>0.96984027279655505</v>
      </c>
      <c r="AM29" s="25">
        <f t="shared" si="41"/>
        <v>0.33484164683573386</v>
      </c>
      <c r="AN29" s="25">
        <f t="shared" si="42"/>
        <v>0.91023081793991023</v>
      </c>
      <c r="AO29"/>
    </row>
    <row r="30" spans="2:41" s="2" customFormat="1" x14ac:dyDescent="0.25">
      <c r="B30" s="130" t="s">
        <v>14</v>
      </c>
      <c r="C30" s="13" t="s">
        <v>15</v>
      </c>
      <c r="D30" s="21">
        <v>1.31</v>
      </c>
      <c r="E30" s="22">
        <v>0.42</v>
      </c>
      <c r="F30" s="22">
        <v>0.16999999999999901</v>
      </c>
      <c r="G30" s="22">
        <v>5.9999999999999901E-2</v>
      </c>
      <c r="H30" s="22">
        <v>0.01</v>
      </c>
      <c r="I30" s="22">
        <v>0.01</v>
      </c>
      <c r="J30" s="22">
        <v>0</v>
      </c>
      <c r="K30"/>
      <c r="L30" s="130" t="s">
        <v>14</v>
      </c>
      <c r="M30" s="13" t="s">
        <v>15</v>
      </c>
      <c r="N30" s="21">
        <f t="shared" si="30"/>
        <v>1.292839E-2</v>
      </c>
      <c r="O30" s="22">
        <f t="shared" si="31"/>
        <v>4.1823599999999996E-3</v>
      </c>
      <c r="P30" s="22">
        <f t="shared" si="32"/>
        <v>1.6971099999999902E-3</v>
      </c>
      <c r="Q30" s="22">
        <f t="shared" si="33"/>
        <v>5.9963999999999894E-4</v>
      </c>
      <c r="R30" s="22">
        <f t="shared" si="34"/>
        <v>9.999000000000001E-5</v>
      </c>
      <c r="S30" s="22">
        <f t="shared" si="35"/>
        <v>9.999000000000001E-5</v>
      </c>
      <c r="T30" s="22">
        <f t="shared" si="36"/>
        <v>0</v>
      </c>
      <c r="U30"/>
      <c r="V30" s="130" t="s">
        <v>14</v>
      </c>
      <c r="W30" s="13" t="s">
        <v>15</v>
      </c>
      <c r="X30" s="21">
        <f>(Simulationsergebnisse!D219/100-Modelvergleich!D30/100)/SQRT(Modelvergleich!N30)*SQRT(1000)</f>
        <v>1.0846569034148357</v>
      </c>
      <c r="Y30" s="22">
        <f>(Simulationsergebnisse!E219/100-Modelvergleich!E30/100)/SQRT(Modelvergleich!O30)*SQRT(1000)</f>
        <v>-9.7795594135858241E-2</v>
      </c>
      <c r="Z30" s="22">
        <f>(Simulationsergebnisse!F219/100-Modelvergleich!F30/100)/SQRT(Modelvergleich!P30)*SQRT(1000)</f>
        <v>2.5331385468361072</v>
      </c>
      <c r="AA30" s="22">
        <f>(Simulationsergebnisse!G219/100-Modelvergleich!G30/100)/SQRT(Modelvergleich!Q30)*SQRT(1000)</f>
        <v>4.3906985329023458</v>
      </c>
      <c r="AB30" s="22">
        <f>(Simulationsergebnisse!H219/100-Modelvergleich!H30/100)/SQRT(Modelvergleich!R30)*SQRT(1000)</f>
        <v>-0.3162435785910917</v>
      </c>
      <c r="AC30" s="22">
        <f>(Simulationsergebnisse!I219/100-Modelvergleich!I30/100)/SQRT(Modelvergleich!S30)*SQRT(1000)</f>
        <v>-0.3162435785910917</v>
      </c>
      <c r="AD30" s="22" t="e">
        <f>(Simulationsergebnisse!J219/100-Modelvergleich!J30/100)/SQRT(Modelvergleich!T30)*SQRT(1000)</f>
        <v>#DIV/0!</v>
      </c>
      <c r="AE30"/>
      <c r="AF30" s="130" t="s">
        <v>14</v>
      </c>
      <c r="AG30" s="13" t="s">
        <v>15</v>
      </c>
      <c r="AH30" s="21">
        <f t="shared" si="43"/>
        <v>0.86096317892160523</v>
      </c>
      <c r="AI30" s="22">
        <f t="shared" si="37"/>
        <v>0.46104730299235069</v>
      </c>
      <c r="AJ30" s="22">
        <f t="shared" si="38"/>
        <v>0.99434768692858944</v>
      </c>
      <c r="AK30" s="22">
        <f t="shared" si="39"/>
        <v>0.99999435064503062</v>
      </c>
      <c r="AL30" s="22">
        <f t="shared" si="40"/>
        <v>0.37590881639313334</v>
      </c>
      <c r="AM30" s="22">
        <f t="shared" si="41"/>
        <v>0.37590881639313334</v>
      </c>
      <c r="AN30" s="22" t="e">
        <f t="shared" si="42"/>
        <v>#DIV/0!</v>
      </c>
      <c r="AO30"/>
    </row>
    <row r="31" spans="2:41" s="2" customFormat="1" ht="15.75" thickBot="1" x14ac:dyDescent="0.3">
      <c r="B31" s="131"/>
      <c r="C31" s="14" t="s">
        <v>16</v>
      </c>
      <c r="D31" s="24">
        <v>6.28</v>
      </c>
      <c r="E31" s="25">
        <v>3</v>
      </c>
      <c r="F31" s="25">
        <v>1.6299999999999899</v>
      </c>
      <c r="G31" s="25">
        <v>0.78</v>
      </c>
      <c r="H31" s="25">
        <v>0.34</v>
      </c>
      <c r="I31" s="25">
        <v>0.21</v>
      </c>
      <c r="J31" s="25">
        <v>0.13</v>
      </c>
      <c r="K31"/>
      <c r="L31" s="131"/>
      <c r="M31" s="14" t="s">
        <v>16</v>
      </c>
      <c r="N31" s="24">
        <f t="shared" si="30"/>
        <v>5.8856160000000012E-2</v>
      </c>
      <c r="O31" s="25">
        <f t="shared" si="31"/>
        <v>2.9099999999999997E-2</v>
      </c>
      <c r="P31" s="25">
        <f t="shared" si="32"/>
        <v>1.6034309999999902E-2</v>
      </c>
      <c r="Q31" s="25">
        <f t="shared" si="33"/>
        <v>7.7391600000000001E-3</v>
      </c>
      <c r="R31" s="25">
        <f t="shared" si="34"/>
        <v>3.3884400000000004E-3</v>
      </c>
      <c r="S31" s="25">
        <f t="shared" si="35"/>
        <v>2.09559E-3</v>
      </c>
      <c r="T31" s="25">
        <f t="shared" si="36"/>
        <v>1.29831E-3</v>
      </c>
      <c r="U31"/>
      <c r="V31" s="131"/>
      <c r="W31" s="14" t="s">
        <v>16</v>
      </c>
      <c r="X31" s="24">
        <f>(Simulationsergebnisse!D220/100-Modelvergleich!D31/100)/SQRT(Modelvergleich!N31)*SQRT(1000)</f>
        <v>-0.495322019327046</v>
      </c>
      <c r="Y31" s="25">
        <f>(Simulationsergebnisse!E220/100-Modelvergleich!E31/100)/SQRT(Modelvergleich!O31)*SQRT(1000)</f>
        <v>-0.18537599944003436</v>
      </c>
      <c r="Z31" s="25">
        <f>(Simulationsergebnisse!F220/100-Modelvergleich!F31/100)/SQRT(Modelvergleich!P31)*SQRT(1000)</f>
        <v>0.67427743531729312</v>
      </c>
      <c r="AA31" s="25">
        <f>(Simulationsergebnisse!G220/100-Modelvergleich!G31/100)/SQRT(Modelvergleich!Q31)*SQRT(1000)</f>
        <v>-1.0064938339918139</v>
      </c>
      <c r="AB31" s="25">
        <f>(Simulationsergebnisse!H220/100-Modelvergleich!H31/100)/SQRT(Modelvergleich!R31)*SQRT(1000)</f>
        <v>-0.76055063932008682</v>
      </c>
      <c r="AC31" s="25">
        <f>(Simulationsergebnisse!I220/100-Modelvergleich!I31/100)/SQRT(Modelvergleich!S31)*SQRT(1000)</f>
        <v>-0.75987039851398697</v>
      </c>
      <c r="AD31" s="25">
        <f>(Simulationsergebnisse!J220/100-Modelvergleich!J31/100)/SQRT(Modelvergleich!T31)*SQRT(1000)</f>
        <v>-0.26328859903738172</v>
      </c>
      <c r="AE31"/>
      <c r="AF31" s="131"/>
      <c r="AG31" s="14" t="s">
        <v>16</v>
      </c>
      <c r="AH31" s="24">
        <f>_xlfn.NORM.S.DIST(X31,1)</f>
        <v>0.31018641511109002</v>
      </c>
      <c r="AI31" s="25">
        <f t="shared" si="37"/>
        <v>0.42646706591660216</v>
      </c>
      <c r="AJ31" s="25">
        <f t="shared" si="38"/>
        <v>0.74993252647486452</v>
      </c>
      <c r="AK31" s="25">
        <f t="shared" si="39"/>
        <v>0.15708903811793723</v>
      </c>
      <c r="AL31" s="25">
        <f t="shared" si="40"/>
        <v>0.22346275597809989</v>
      </c>
      <c r="AM31" s="25">
        <f t="shared" si="41"/>
        <v>0.22366602865307952</v>
      </c>
      <c r="AN31" s="25">
        <f t="shared" si="42"/>
        <v>0.3961640732174872</v>
      </c>
      <c r="AO31"/>
    </row>
    <row r="32" spans="2:41" s="2" customFormat="1" x14ac:dyDescent="0.25">
      <c r="B32"/>
      <c r="C32"/>
      <c r="D32"/>
      <c r="E32"/>
      <c r="F32"/>
      <c r="G32"/>
      <c r="K32"/>
      <c r="L32"/>
      <c r="M32"/>
      <c r="N32"/>
      <c r="O32"/>
      <c r="P32"/>
      <c r="Q32"/>
      <c r="R32"/>
      <c r="S32"/>
      <c r="T32"/>
      <c r="U32"/>
      <c r="W32"/>
      <c r="X32"/>
      <c r="Y32"/>
      <c r="Z32"/>
      <c r="AA32"/>
      <c r="AB32"/>
    </row>
    <row r="33" spans="2:60" s="2" customForma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2:60" s="2" customFormat="1" x14ac:dyDescent="0.25">
      <c r="B34" s="118" t="s">
        <v>79</v>
      </c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/>
      <c r="AP34"/>
      <c r="AQ34"/>
      <c r="AR34"/>
      <c r="AS34"/>
      <c r="AT34"/>
      <c r="AU34"/>
      <c r="AV34"/>
    </row>
    <row r="35" spans="2:60" s="2" customFormat="1" x14ac:dyDescent="0.25">
      <c r="B35"/>
      <c r="C35"/>
      <c r="D35"/>
      <c r="E35"/>
      <c r="F35"/>
      <c r="G35"/>
      <c r="H35"/>
      <c r="I35"/>
      <c r="J35"/>
      <c r="K35"/>
      <c r="L35"/>
      <c r="M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2:60" s="2" customFormat="1" x14ac:dyDescent="0.25">
      <c r="B36"/>
      <c r="C36"/>
      <c r="D36"/>
      <c r="E36"/>
      <c r="F36"/>
      <c r="G36"/>
      <c r="H36"/>
      <c r="I36"/>
      <c r="J36"/>
      <c r="K36"/>
      <c r="L36"/>
      <c r="M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2:60" s="2" customFormat="1" x14ac:dyDescent="0.25">
      <c r="B37" s="50" t="s">
        <v>75</v>
      </c>
      <c r="C37" s="20"/>
      <c r="D37" s="20"/>
      <c r="E37" s="20"/>
      <c r="F37" s="20"/>
      <c r="G37" s="20"/>
      <c r="H37" s="20"/>
      <c r="I37" s="20"/>
      <c r="J37" s="20"/>
      <c r="K37" s="55"/>
      <c r="L37" s="20" t="s">
        <v>76</v>
      </c>
      <c r="M37" s="20"/>
      <c r="N37" s="20"/>
      <c r="O37" s="20"/>
      <c r="P37" s="20"/>
      <c r="Q37" s="20"/>
      <c r="R37" s="20"/>
      <c r="S37" s="20"/>
      <c r="T37" s="20"/>
      <c r="V37" s="20" t="s">
        <v>77</v>
      </c>
      <c r="W37" s="20"/>
      <c r="X37" s="20"/>
      <c r="Y37" s="20"/>
      <c r="Z37" s="20"/>
      <c r="AA37" s="20"/>
      <c r="AB37" s="20"/>
      <c r="AC37" s="20"/>
      <c r="AD37" s="20"/>
      <c r="AE37"/>
      <c r="AF37" s="20" t="s">
        <v>78</v>
      </c>
      <c r="AG37" s="20"/>
      <c r="AH37" s="20"/>
      <c r="AI37" s="20"/>
      <c r="AJ37" s="20"/>
      <c r="AK37" s="20"/>
      <c r="AL37" s="20"/>
      <c r="AM37" s="20"/>
      <c r="AN37" s="20"/>
      <c r="AO37"/>
      <c r="AP37"/>
      <c r="AQ37"/>
      <c r="AR37"/>
      <c r="AS37"/>
      <c r="AT37"/>
      <c r="AU37"/>
      <c r="AV37"/>
    </row>
    <row r="38" spans="2:60" s="2" customFormat="1" x14ac:dyDescent="0.25">
      <c r="B38" s="17"/>
      <c r="C38" s="7"/>
      <c r="D38" s="7"/>
      <c r="E38" s="7"/>
      <c r="F38" s="7"/>
      <c r="G38" s="7"/>
      <c r="H38"/>
      <c r="I38"/>
      <c r="J38"/>
      <c r="K38" s="56"/>
      <c r="L38"/>
      <c r="M38"/>
      <c r="V38"/>
      <c r="W38"/>
      <c r="AE38"/>
      <c r="AF38"/>
      <c r="AG38"/>
      <c r="AO38"/>
      <c r="AP38"/>
      <c r="AQ38"/>
      <c r="AR38"/>
      <c r="AS38"/>
      <c r="AT38"/>
      <c r="AU38"/>
      <c r="AV38"/>
    </row>
    <row r="39" spans="2:60" s="2" customFormat="1" ht="15.75" thickBot="1" x14ac:dyDescent="0.3">
      <c r="B39" s="2" t="s">
        <v>70</v>
      </c>
      <c r="C39" s="19" t="s">
        <v>18</v>
      </c>
      <c r="D39" s="18">
        <v>4</v>
      </c>
      <c r="E39" s="18">
        <v>5</v>
      </c>
      <c r="F39" s="18">
        <v>6</v>
      </c>
      <c r="G39" s="18">
        <v>7</v>
      </c>
      <c r="H39" s="18">
        <v>8</v>
      </c>
      <c r="I39" s="18">
        <v>9</v>
      </c>
      <c r="J39" s="18">
        <v>10</v>
      </c>
      <c r="K39"/>
      <c r="L39" s="2" t="s">
        <v>70</v>
      </c>
      <c r="M39" s="19" t="s">
        <v>18</v>
      </c>
      <c r="N39" s="18">
        <v>4</v>
      </c>
      <c r="O39" s="18">
        <v>5</v>
      </c>
      <c r="P39" s="18">
        <v>6</v>
      </c>
      <c r="Q39" s="18">
        <v>7</v>
      </c>
      <c r="R39" s="18">
        <v>8</v>
      </c>
      <c r="S39" s="18">
        <v>9</v>
      </c>
      <c r="T39" s="18">
        <v>10</v>
      </c>
      <c r="U39"/>
      <c r="V39" s="2" t="s">
        <v>70</v>
      </c>
      <c r="W39" s="19" t="s">
        <v>18</v>
      </c>
      <c r="X39" s="18">
        <v>4</v>
      </c>
      <c r="Y39" s="18">
        <v>5</v>
      </c>
      <c r="Z39" s="18">
        <v>6</v>
      </c>
      <c r="AA39" s="18">
        <v>7</v>
      </c>
      <c r="AB39" s="18">
        <v>8</v>
      </c>
      <c r="AC39" s="18">
        <v>9</v>
      </c>
      <c r="AD39" s="18">
        <v>10</v>
      </c>
      <c r="AE39"/>
      <c r="AF39" s="2" t="s">
        <v>70</v>
      </c>
      <c r="AG39" s="19" t="s">
        <v>18</v>
      </c>
      <c r="AH39" s="18">
        <v>4</v>
      </c>
      <c r="AI39" s="18">
        <v>5</v>
      </c>
      <c r="AJ39" s="18">
        <v>6</v>
      </c>
      <c r="AK39" s="18">
        <v>7</v>
      </c>
      <c r="AL39" s="18">
        <v>8</v>
      </c>
      <c r="AM39" s="18">
        <v>9</v>
      </c>
      <c r="AN39" s="18">
        <v>10</v>
      </c>
      <c r="AO39"/>
      <c r="AP39"/>
      <c r="AQ39"/>
      <c r="AR39"/>
      <c r="AS39"/>
      <c r="AT39"/>
      <c r="AU39"/>
      <c r="AV39"/>
    </row>
    <row r="40" spans="2:60" s="2" customFormat="1" x14ac:dyDescent="0.25">
      <c r="B40" s="130" t="s">
        <v>12</v>
      </c>
      <c r="C40" s="13" t="s">
        <v>15</v>
      </c>
      <c r="D40" s="21">
        <v>2.64</v>
      </c>
      <c r="E40" s="22">
        <v>1.49999999999999</v>
      </c>
      <c r="F40" s="22">
        <v>0.76</v>
      </c>
      <c r="G40" s="22">
        <v>0.47</v>
      </c>
      <c r="H40" s="22">
        <v>0.39</v>
      </c>
      <c r="I40" s="22">
        <v>0.13999999999999899</v>
      </c>
      <c r="J40" s="22">
        <v>0.05</v>
      </c>
      <c r="K40"/>
      <c r="L40" s="130" t="s">
        <v>12</v>
      </c>
      <c r="M40" s="13" t="s">
        <v>15</v>
      </c>
      <c r="N40" s="21">
        <f>(D40/100)*(1-(D40/100))</f>
        <v>2.570304E-2</v>
      </c>
      <c r="O40" s="22">
        <f t="shared" ref="O40:O45" si="44">E40/100*(1-E40/100)</f>
        <v>1.4774999999999903E-2</v>
      </c>
      <c r="P40" s="22">
        <f t="shared" ref="P40:P45" si="45">F40/100*(1-F40/100)</f>
        <v>7.5422399999999995E-3</v>
      </c>
      <c r="Q40" s="22">
        <f t="shared" ref="Q40:Q45" si="46">G40/100*(1-G40/100)</f>
        <v>4.6779099999999995E-3</v>
      </c>
      <c r="R40" s="22">
        <f t="shared" ref="R40:R45" si="47">H40/100*(1-H40/100)</f>
        <v>3.8847900000000004E-3</v>
      </c>
      <c r="S40" s="22">
        <f t="shared" ref="S40:S45" si="48">I40/100*(1-I40/100)</f>
        <v>1.3980399999999899E-3</v>
      </c>
      <c r="T40" s="22">
        <f t="shared" ref="T40:T45" si="49">J40/100*(1-J40/100)</f>
        <v>4.9975000000000009E-4</v>
      </c>
      <c r="U40"/>
      <c r="V40" s="130" t="s">
        <v>12</v>
      </c>
      <c r="W40" s="13" t="s">
        <v>15</v>
      </c>
      <c r="X40" s="21">
        <f>((Simulationsergebnisse!D129/100-Modelvergleich!D40/100)/SQRT(Modelvergleich!N40))*SQRT(1000)</f>
        <v>-0.86788149902919431</v>
      </c>
      <c r="Y40" s="22">
        <f>((Simulationsergebnisse!E129/100-Modelvergleich!E40/100)/SQRT(Modelvergleich!O40))*SQRT(1000)</f>
        <v>-0.52031488578765939</v>
      </c>
      <c r="Z40" s="22">
        <f>((Simulationsergebnisse!F129/100-Modelvergleich!F40/100)/SQRT(Modelvergleich!P40))*SQRT(1000)</f>
        <v>-0.58259909909057261</v>
      </c>
      <c r="AA40" s="22">
        <f>((Simulationsergebnisse!G129/100-Modelvergleich!G40/100)/SQRT(Modelvergleich!Q40))*SQRT(1000)</f>
        <v>-0.32364738995417441</v>
      </c>
      <c r="AB40" s="22">
        <f>((Simulationsergebnisse!H129/100-Modelvergleich!H40/100)/SQRT(Modelvergleich!R40))*SQRT(1000)</f>
        <v>5.0736000204963605E-2</v>
      </c>
      <c r="AC40" s="22">
        <f>((Simulationsergebnisse!I129/100-Modelvergleich!I40/100)/SQRT(Modelvergleich!S40))*SQRT(1000)</f>
        <v>-0.33829859384831751</v>
      </c>
      <c r="AD40" s="22">
        <f>((Simulationsergebnisse!J129/100-Modelvergleich!J40/100)/SQRT(Modelvergleich!T40))*SQRT(1000)</f>
        <v>-0.70728362420073831</v>
      </c>
      <c r="AE40"/>
      <c r="AF40" s="130" t="s">
        <v>12</v>
      </c>
      <c r="AG40" s="13" t="s">
        <v>15</v>
      </c>
      <c r="AH40" s="21">
        <f>_xlfn.NORM.S.DIST(X40,1)</f>
        <v>0.19272960404520503</v>
      </c>
      <c r="AI40" s="22">
        <f t="shared" ref="AI40:AI45" si="50">_xlfn.NORM.S.DIST(Y40,1)</f>
        <v>0.30142206119298121</v>
      </c>
      <c r="AJ40" s="22">
        <f t="shared" ref="AJ40:AJ45" si="51">_xlfn.NORM.S.DIST(Z40,1)</f>
        <v>0.28008160601654841</v>
      </c>
      <c r="AK40" s="22">
        <f t="shared" ref="AK40:AK45" si="52">_xlfn.NORM.S.DIST(AA40,1)</f>
        <v>0.37310250267845541</v>
      </c>
      <c r="AL40" s="22">
        <f t="shared" ref="AL40:AL45" si="53">_xlfn.NORM.S.DIST(AB40,1)</f>
        <v>0.5202320552185139</v>
      </c>
      <c r="AM40" s="22">
        <f t="shared" ref="AM40:AM45" si="54">_xlfn.NORM.S.DIST(AC40,1)</f>
        <v>0.36756909163283369</v>
      </c>
      <c r="AN40" s="22">
        <f t="shared" ref="AN40:AN45" si="55">_xlfn.NORM.S.DIST(AD40,1)</f>
        <v>0.23969512001270465</v>
      </c>
      <c r="AO40"/>
      <c r="AP40"/>
      <c r="AQ40"/>
      <c r="AR40"/>
      <c r="AS40"/>
      <c r="AT40"/>
      <c r="AU40"/>
      <c r="AV40"/>
    </row>
    <row r="41" spans="2:60" s="2" customFormat="1" ht="15.75" thickBot="1" x14ac:dyDescent="0.3">
      <c r="B41" s="131"/>
      <c r="C41" s="14" t="s">
        <v>16</v>
      </c>
      <c r="D41" s="24">
        <v>17.23</v>
      </c>
      <c r="E41" s="25">
        <v>12.75</v>
      </c>
      <c r="F41" s="25">
        <v>8.7699999999999907</v>
      </c>
      <c r="G41" s="25">
        <v>5.5899999999999901</v>
      </c>
      <c r="H41" s="25">
        <v>3.77999999999999</v>
      </c>
      <c r="I41" s="25">
        <v>2.91</v>
      </c>
      <c r="J41" s="25">
        <v>2.54</v>
      </c>
      <c r="K41"/>
      <c r="L41" s="131"/>
      <c r="M41" s="14" t="s">
        <v>16</v>
      </c>
      <c r="N41" s="24">
        <f t="shared" ref="N41:N45" si="56">D41/100*(1-D41/100)</f>
        <v>0.14261271</v>
      </c>
      <c r="O41" s="25">
        <f t="shared" si="44"/>
        <v>0.11124375</v>
      </c>
      <c r="P41" s="25">
        <f t="shared" si="45"/>
        <v>8.0008709999999927E-2</v>
      </c>
      <c r="Q41" s="25">
        <f t="shared" si="46"/>
        <v>5.2775189999999909E-2</v>
      </c>
      <c r="R41" s="25">
        <f t="shared" si="47"/>
        <v>3.6371159999999909E-2</v>
      </c>
      <c r="S41" s="25">
        <f t="shared" si="48"/>
        <v>2.8253190000000001E-2</v>
      </c>
      <c r="T41" s="25">
        <f t="shared" si="49"/>
        <v>2.475484E-2</v>
      </c>
      <c r="U41"/>
      <c r="V41" s="131"/>
      <c r="W41" s="14" t="s">
        <v>16</v>
      </c>
      <c r="X41" s="24">
        <f>((Simulationsergebnisse!D130/100-Modelvergleich!D41/100)/SQRT(Modelvergleich!N41))*SQRT(1000)</f>
        <v>-0.69502267891395419</v>
      </c>
      <c r="Y41" s="25">
        <f>((Simulationsergebnisse!E130/100-Modelvergleich!E41/100)/SQRT(Modelvergleich!O41))*SQRT(1000)</f>
        <v>0.80589992529417143</v>
      </c>
      <c r="Z41" s="25">
        <f>((Simulationsergebnisse!F130/100-Modelvergleich!F41/100)/SQRT(Modelvergleich!P41))*SQRT(1000)</f>
        <v>-1.3080285629705086</v>
      </c>
      <c r="AA41" s="25">
        <f>((Simulationsergebnisse!G130/100-Modelvergleich!G41/100)/SQRT(Modelvergleich!Q41))*SQRT(1000)</f>
        <v>1.1149878017522339</v>
      </c>
      <c r="AB41" s="25">
        <f>((Simulationsergebnisse!H130/100-Modelvergleich!H41/100)/SQRT(Modelvergleich!R41))*SQRT(1000)</f>
        <v>-0.96172170423834114</v>
      </c>
      <c r="AC41" s="25">
        <f>((Simulationsergebnisse!I130/100-Modelvergleich!I41/100)/SQRT(Modelvergleich!S41))*SQRT(1000)</f>
        <v>-0.95948111480693399</v>
      </c>
      <c r="AD41" s="25">
        <f>((Simulationsergebnisse!J130/100-Modelvergleich!J41/100)/SQRT(Modelvergleich!T41))*SQRT(1000)</f>
        <v>-0.48237098846675214</v>
      </c>
      <c r="AE41"/>
      <c r="AF41" s="131"/>
      <c r="AG41" s="14" t="s">
        <v>16</v>
      </c>
      <c r="AH41" s="24">
        <f t="shared" ref="AH41:AH45" si="57">_xlfn.NORM.S.DIST(X41,1)</f>
        <v>0.24352054451563282</v>
      </c>
      <c r="AI41" s="25">
        <f t="shared" si="50"/>
        <v>0.78984972283116317</v>
      </c>
      <c r="AJ41" s="25">
        <f t="shared" si="51"/>
        <v>9.5431810734406944E-2</v>
      </c>
      <c r="AK41" s="25">
        <f t="shared" si="52"/>
        <v>0.86757217548596366</v>
      </c>
      <c r="AL41" s="25">
        <f t="shared" si="53"/>
        <v>0.16809470840631682</v>
      </c>
      <c r="AM41" s="25">
        <f t="shared" si="54"/>
        <v>0.16865821451042098</v>
      </c>
      <c r="AN41" s="25">
        <f t="shared" si="55"/>
        <v>0.31477121327641672</v>
      </c>
      <c r="AO41"/>
      <c r="AP41"/>
      <c r="AQ41"/>
      <c r="AR41"/>
      <c r="AS41"/>
      <c r="AT41"/>
      <c r="AU41"/>
      <c r="AV41"/>
    </row>
    <row r="42" spans="2:60" s="2" customFormat="1" x14ac:dyDescent="0.25">
      <c r="B42" s="130" t="s">
        <v>13</v>
      </c>
      <c r="C42" s="13" t="s">
        <v>15</v>
      </c>
      <c r="D42" s="21">
        <v>92.259999999999906</v>
      </c>
      <c r="E42" s="22">
        <v>64.929999999999893</v>
      </c>
      <c r="F42" s="22">
        <v>40.739999999999903</v>
      </c>
      <c r="G42" s="22">
        <v>30.8399999999999</v>
      </c>
      <c r="H42" s="22">
        <v>21.189999999999898</v>
      </c>
      <c r="I42" s="22">
        <v>16.39</v>
      </c>
      <c r="J42" s="22">
        <v>9.3399999999999892</v>
      </c>
      <c r="K42"/>
      <c r="L42" s="130" t="s">
        <v>13</v>
      </c>
      <c r="M42" s="13" t="s">
        <v>15</v>
      </c>
      <c r="N42" s="21">
        <f t="shared" si="56"/>
        <v>7.1409240000000776E-2</v>
      </c>
      <c r="O42" s="22">
        <f t="shared" si="44"/>
        <v>0.22770951000000034</v>
      </c>
      <c r="P42" s="22">
        <f t="shared" si="45"/>
        <v>0.24142523999999979</v>
      </c>
      <c r="Q42" s="22">
        <f t="shared" si="46"/>
        <v>0.21328943999999961</v>
      </c>
      <c r="R42" s="22">
        <f t="shared" si="47"/>
        <v>0.16699838999999941</v>
      </c>
      <c r="S42" s="22">
        <f t="shared" si="48"/>
        <v>0.13703679000000002</v>
      </c>
      <c r="T42" s="22">
        <f t="shared" si="49"/>
        <v>8.4676439999999908E-2</v>
      </c>
      <c r="U42"/>
      <c r="V42" s="130" t="s">
        <v>13</v>
      </c>
      <c r="W42" s="13" t="s">
        <v>15</v>
      </c>
      <c r="X42" s="21">
        <f>((Simulationsergebnisse!D131/100-Modelvergleich!D42/100)/SQRT(Modelvergleich!N42))*SQRT(1000)</f>
        <v>-0.30767778649653688</v>
      </c>
      <c r="Y42" s="22">
        <f>((Simulationsergebnisse!E131/100-Modelvergleich!E42/100)/SQRT(Modelvergleich!O42))*SQRT(1000)</f>
        <v>0.64280781764551798</v>
      </c>
      <c r="Z42" s="22">
        <f>((Simulationsergebnisse!F131/100-Modelvergleich!F42/100)/SQRT(Modelvergleich!P42))*SQRT(1000)</f>
        <v>1.0039989588635181</v>
      </c>
      <c r="AA42" s="22">
        <f>((Simulationsergebnisse!G131/100-Modelvergleich!G42/100)/SQRT(Modelvergleich!Q42))*SQRT(1000)</f>
        <v>0.86275178822675502</v>
      </c>
      <c r="AB42" s="22">
        <f>((Simulationsergebnisse!H131/100-Modelvergleich!H42/100)/SQRT(Modelvergleich!R42))*SQRT(1000)</f>
        <v>-0.53394060424022793</v>
      </c>
      <c r="AC42" s="22">
        <f>((Simulationsergebnisse!I131/100-Modelvergleich!I42/100)/SQRT(Modelvergleich!S42))*SQRT(1000)</f>
        <v>1.2899068788873909</v>
      </c>
      <c r="AD42" s="22">
        <f>((Simulationsergebnisse!J131/100-Modelvergleich!J42/100)/SQRT(Modelvergleich!T42))*SQRT(1000)</f>
        <v>-0.47815795013755275</v>
      </c>
      <c r="AE42"/>
      <c r="AF42" s="130" t="s">
        <v>13</v>
      </c>
      <c r="AG42" s="13" t="s">
        <v>15</v>
      </c>
      <c r="AH42" s="21">
        <f t="shared" si="57"/>
        <v>0.37916376205340674</v>
      </c>
      <c r="AI42" s="22">
        <f t="shared" si="50"/>
        <v>0.73982559508503021</v>
      </c>
      <c r="AJ42" s="22">
        <f t="shared" si="51"/>
        <v>0.84231044228899421</v>
      </c>
      <c r="AK42" s="22">
        <f t="shared" si="52"/>
        <v>0.80586302410571375</v>
      </c>
      <c r="AL42" s="22">
        <f t="shared" si="53"/>
        <v>0.29669131418275924</v>
      </c>
      <c r="AM42" s="22">
        <f t="shared" si="54"/>
        <v>0.90145850394486071</v>
      </c>
      <c r="AN42" s="22">
        <f t="shared" si="55"/>
        <v>0.31626889440604267</v>
      </c>
      <c r="AO42"/>
      <c r="AP42"/>
      <c r="AQ42"/>
      <c r="AR42"/>
      <c r="AS42"/>
      <c r="AT42"/>
      <c r="AU42"/>
      <c r="AV42"/>
    </row>
    <row r="43" spans="2:60" s="2" customFormat="1" ht="15.75" thickBot="1" x14ac:dyDescent="0.3">
      <c r="B43" s="131"/>
      <c r="C43" s="14" t="s">
        <v>16</v>
      </c>
      <c r="D43" s="24">
        <v>100</v>
      </c>
      <c r="E43" s="25">
        <v>100</v>
      </c>
      <c r="F43" s="25">
        <v>99.619999999999905</v>
      </c>
      <c r="G43" s="25">
        <v>96.689999999999898</v>
      </c>
      <c r="H43" s="25">
        <v>91.519999999999897</v>
      </c>
      <c r="I43" s="25">
        <v>84.769999999999897</v>
      </c>
      <c r="J43" s="25">
        <v>77.97</v>
      </c>
      <c r="K43"/>
      <c r="L43" s="131"/>
      <c r="M43" s="14" t="s">
        <v>16</v>
      </c>
      <c r="N43" s="24">
        <f t="shared" si="56"/>
        <v>0</v>
      </c>
      <c r="O43" s="25">
        <f t="shared" si="44"/>
        <v>0</v>
      </c>
      <c r="P43" s="25">
        <f t="shared" si="45"/>
        <v>3.7855600000009067E-3</v>
      </c>
      <c r="Q43" s="25">
        <f t="shared" si="46"/>
        <v>3.2004390000000951E-2</v>
      </c>
      <c r="R43" s="25">
        <f t="shared" si="47"/>
        <v>7.7608960000000823E-2</v>
      </c>
      <c r="S43" s="25">
        <f t="shared" si="48"/>
        <v>0.12910471000000068</v>
      </c>
      <c r="T43" s="25">
        <f t="shared" si="49"/>
        <v>0.17176791000000002</v>
      </c>
      <c r="U43"/>
      <c r="V43" s="131"/>
      <c r="W43" s="14" t="s">
        <v>16</v>
      </c>
      <c r="X43" s="24" t="e">
        <f>((Simulationsergebnisse!D132/100-Modelvergleich!D43/100)/SQRT(Modelvergleich!N43))*SQRT(1000)</f>
        <v>#DIV/0!</v>
      </c>
      <c r="Y43" s="25" t="e">
        <f>((Simulationsergebnisse!E132/100-Modelvergleich!E43/100)/SQRT(Modelvergleich!O43))*SQRT(1000)</f>
        <v>#DIV/0!</v>
      </c>
      <c r="Z43" s="25">
        <f>((Simulationsergebnisse!F132/100-Modelvergleich!F43/100)/SQRT(Modelvergleich!P43))*SQRT(1000)</f>
        <v>-1.6446932548455357</v>
      </c>
      <c r="AA43" s="25">
        <f>((Simulationsergebnisse!G132/100-Modelvergleich!G43/100)/SQRT(Modelvergleich!Q43))*SQRT(1000)</f>
        <v>1.6085575939858634</v>
      </c>
      <c r="AB43" s="25">
        <f>((Simulationsergebnisse!H132/100-Modelvergleich!H43/100)/SQRT(Modelvergleich!R43))*SQRT(1000)</f>
        <v>0.77188567443150125</v>
      </c>
      <c r="AC43" s="25">
        <f>((Simulationsergebnisse!I132/100-Modelvergleich!I43/100)/SQRT(Modelvergleich!S43))*SQRT(1000)</f>
        <v>-0.58966283951876841</v>
      </c>
      <c r="AD43" s="25">
        <f>((Simulationsergebnisse!J132/100-Modelvergleich!J43/100)/SQRT(Modelvergleich!T43))*SQRT(1000)</f>
        <v>0.48069492138743464</v>
      </c>
      <c r="AE43"/>
      <c r="AF43" s="131"/>
      <c r="AG43" s="14" t="s">
        <v>16</v>
      </c>
      <c r="AH43" s="57" t="e">
        <f t="shared" si="57"/>
        <v>#DIV/0!</v>
      </c>
      <c r="AI43" s="58" t="e">
        <f t="shared" si="50"/>
        <v>#DIV/0!</v>
      </c>
      <c r="AJ43" s="25">
        <f t="shared" si="51"/>
        <v>5.0016542261507674E-2</v>
      </c>
      <c r="AK43" s="25">
        <f t="shared" si="52"/>
        <v>0.9461434434584115</v>
      </c>
      <c r="AL43" s="25">
        <f t="shared" si="53"/>
        <v>0.77990892863918715</v>
      </c>
      <c r="AM43" s="25">
        <f t="shared" si="54"/>
        <v>0.27770835663702081</v>
      </c>
      <c r="AN43" s="25">
        <f t="shared" si="55"/>
        <v>0.68463332942032529</v>
      </c>
      <c r="AO43"/>
      <c r="AP43"/>
      <c r="AQ43"/>
      <c r="AR43"/>
      <c r="AS43"/>
      <c r="AT43"/>
      <c r="AU43"/>
      <c r="AV43"/>
    </row>
    <row r="44" spans="2:60" s="2" customFormat="1" x14ac:dyDescent="0.25">
      <c r="B44" s="130" t="s">
        <v>14</v>
      </c>
      <c r="C44" s="13" t="s">
        <v>15</v>
      </c>
      <c r="D44" s="21">
        <v>4.37</v>
      </c>
      <c r="E44" s="22">
        <v>2.8299999999999899</v>
      </c>
      <c r="F44" s="22">
        <v>1.1499999999999899</v>
      </c>
      <c r="G44" s="22">
        <v>0.75999999999999901</v>
      </c>
      <c r="H44" s="22">
        <v>0.51</v>
      </c>
      <c r="I44" s="22">
        <v>0.54</v>
      </c>
      <c r="J44" s="22">
        <v>0.36</v>
      </c>
      <c r="K44"/>
      <c r="L44" s="130" t="s">
        <v>14</v>
      </c>
      <c r="M44" s="13" t="s">
        <v>15</v>
      </c>
      <c r="N44" s="21">
        <f t="shared" si="56"/>
        <v>4.1790310000000004E-2</v>
      </c>
      <c r="O44" s="22">
        <f t="shared" si="44"/>
        <v>2.7499109999999903E-2</v>
      </c>
      <c r="P44" s="22">
        <f t="shared" si="45"/>
        <v>1.1367749999999902E-2</v>
      </c>
      <c r="Q44" s="22">
        <f t="shared" si="46"/>
        <v>7.5422399999999909E-3</v>
      </c>
      <c r="R44" s="22">
        <f t="shared" si="47"/>
        <v>5.0739900000000004E-3</v>
      </c>
      <c r="S44" s="22">
        <f t="shared" si="48"/>
        <v>5.3708400000000009E-3</v>
      </c>
      <c r="T44" s="22">
        <f t="shared" si="49"/>
        <v>3.5870399999999997E-3</v>
      </c>
      <c r="U44"/>
      <c r="V44" s="130" t="s">
        <v>14</v>
      </c>
      <c r="W44" s="13" t="s">
        <v>15</v>
      </c>
      <c r="X44" s="21">
        <f>((Simulationsergebnisse!D133/100-Modelvergleich!D44/100)/SQRT(Modelvergleich!N44))*SQRT(1000)</f>
        <v>4.640699617124245E-2</v>
      </c>
      <c r="Y44" s="22">
        <f>((Simulationsergebnisse!E133/100-Modelvergleich!E44/100)/SQRT(Modelvergleich!O44))*SQRT(1000)</f>
        <v>-1.2013823031567195</v>
      </c>
      <c r="Z44" s="22">
        <f>((Simulationsergebnisse!F133/100-Modelvergleich!F44/100)/SQRT(Modelvergleich!P44))*SQRT(1000)</f>
        <v>-0.74148565195024407</v>
      </c>
      <c r="AA44" s="22">
        <f>((Simulationsergebnisse!G133/100-Modelvergleich!G44/100)/SQRT(Modelvergleich!Q44))*SQRT(1000)</f>
        <v>1.2380230855674639</v>
      </c>
      <c r="AB44" s="22">
        <f>((Simulationsergebnisse!H133/100-Modelvergleich!H44/100)/SQRT(Modelvergleich!R44))*SQRT(1000)</f>
        <v>0.84348778451873196</v>
      </c>
      <c r="AC44" s="22">
        <f>((Simulationsergebnisse!I133/100-Modelvergleich!I44/100)/SQRT(Modelvergleich!S44))*SQRT(1000)</f>
        <v>-0.1725992419466571</v>
      </c>
      <c r="AD44" s="22">
        <f>((Simulationsergebnisse!J133/100-Modelvergleich!J44/100)/SQRT(Modelvergleich!T44))*SQRT(1000)</f>
        <v>-0.3167985174877877</v>
      </c>
      <c r="AE44"/>
      <c r="AF44" s="130" t="s">
        <v>14</v>
      </c>
      <c r="AG44" s="13" t="s">
        <v>15</v>
      </c>
      <c r="AH44" s="21">
        <f t="shared" si="57"/>
        <v>0.51850706980791328</v>
      </c>
      <c r="AI44" s="22">
        <f t="shared" si="50"/>
        <v>0.11480146881324943</v>
      </c>
      <c r="AJ44" s="22">
        <f t="shared" si="51"/>
        <v>0.22919951412140238</v>
      </c>
      <c r="AK44" s="22">
        <f t="shared" si="52"/>
        <v>0.89214624950025379</v>
      </c>
      <c r="AL44" s="22">
        <f t="shared" si="53"/>
        <v>0.80052215264428994</v>
      </c>
      <c r="AM44" s="22">
        <f t="shared" si="54"/>
        <v>0.43148322389704763</v>
      </c>
      <c r="AN44" s="22">
        <f t="shared" si="55"/>
        <v>0.37569824459474099</v>
      </c>
      <c r="AO44"/>
      <c r="AP44"/>
      <c r="AQ44"/>
      <c r="AR44"/>
      <c r="AS44"/>
      <c r="AT44"/>
      <c r="AU44"/>
      <c r="AV44"/>
    </row>
    <row r="45" spans="2:60" s="2" customFormat="1" ht="15.75" thickBot="1" x14ac:dyDescent="0.3">
      <c r="B45" s="131"/>
      <c r="C45" s="14" t="s">
        <v>16</v>
      </c>
      <c r="D45" s="24">
        <v>55.369999999999898</v>
      </c>
      <c r="E45" s="25">
        <v>56.269999999999897</v>
      </c>
      <c r="F45" s="25">
        <v>39.1099999999999</v>
      </c>
      <c r="G45" s="25">
        <v>25.79</v>
      </c>
      <c r="H45" s="25">
        <v>15.74</v>
      </c>
      <c r="I45" s="25">
        <v>10.76</v>
      </c>
      <c r="J45" s="25">
        <v>10.2099999999999</v>
      </c>
      <c r="K45"/>
      <c r="L45" s="131"/>
      <c r="M45" s="14" t="s">
        <v>16</v>
      </c>
      <c r="N45" s="24">
        <f t="shared" si="56"/>
        <v>0.24711631000000012</v>
      </c>
      <c r="O45" s="25">
        <f t="shared" si="44"/>
        <v>0.24606871000000013</v>
      </c>
      <c r="P45" s="25">
        <f t="shared" si="45"/>
        <v>0.2381407899999998</v>
      </c>
      <c r="Q45" s="25">
        <f t="shared" si="46"/>
        <v>0.19138759</v>
      </c>
      <c r="R45" s="25">
        <f t="shared" si="47"/>
        <v>0.13262524000000001</v>
      </c>
      <c r="S45" s="25">
        <f t="shared" si="48"/>
        <v>9.6022239999999995E-2</v>
      </c>
      <c r="T45" s="25">
        <f t="shared" si="49"/>
        <v>9.167558999999921E-2</v>
      </c>
      <c r="U45"/>
      <c r="V45" s="131"/>
      <c r="W45" s="14" t="s">
        <v>16</v>
      </c>
      <c r="X45" s="24">
        <f>((Simulationsergebnisse!D134/100-Modelvergleich!D45/100)/SQRT(Modelvergleich!N45))*SQRT(1000)</f>
        <v>0.27353805239864237</v>
      </c>
      <c r="Y45" s="25">
        <f>((Simulationsergebnisse!E134/100-Modelvergleich!E45/100)/SQRT(Modelvergleich!O45))*SQRT(1000)</f>
        <v>-1.5108458283156052</v>
      </c>
      <c r="Z45" s="25">
        <f>((Simulationsergebnisse!F134/100-Modelvergleich!F45/100)/SQRT(Modelvergleich!P45))*SQRT(1000)</f>
        <v>2.2615621753146655</v>
      </c>
      <c r="AA45" s="25">
        <f>((Simulationsergebnisse!G134/100-Modelvergleich!G45/100)/SQRT(Modelvergleich!Q45))*SQRT(1000)</f>
        <v>0.5132175059854045</v>
      </c>
      <c r="AB45" s="25">
        <f>((Simulationsergebnisse!H134/100-Modelvergleich!H45/100)/SQRT(Modelvergleich!R45))*SQRT(1000)</f>
        <v>0.65993399536808361</v>
      </c>
      <c r="AC45" s="25">
        <f>((Simulationsergebnisse!I134/100-Modelvergleich!I45/100)/SQRT(Modelvergleich!S45))*SQRT(1000)</f>
        <v>1.1633728782674042</v>
      </c>
      <c r="AD45" s="25">
        <f>((Simulationsergebnisse!J134/100-Modelvergleich!J45/100)/SQRT(Modelvergleich!T45))*SQRT(1000)</f>
        <v>-0.21932717151225653</v>
      </c>
      <c r="AE45"/>
      <c r="AF45" s="131"/>
      <c r="AG45" s="14" t="s">
        <v>16</v>
      </c>
      <c r="AH45" s="24">
        <f t="shared" si="57"/>
        <v>0.60778017717577515</v>
      </c>
      <c r="AI45" s="25">
        <f t="shared" si="50"/>
        <v>6.5413867713716142E-2</v>
      </c>
      <c r="AJ45" s="25">
        <f t="shared" si="51"/>
        <v>0.98813776640590023</v>
      </c>
      <c r="AK45" s="25">
        <f t="shared" si="52"/>
        <v>0.69610040916455196</v>
      </c>
      <c r="AL45" s="25">
        <f t="shared" si="53"/>
        <v>0.74535190637010929</v>
      </c>
      <c r="AM45" s="25">
        <f t="shared" si="54"/>
        <v>0.87766087569546947</v>
      </c>
      <c r="AN45" s="25">
        <f t="shared" si="55"/>
        <v>0.41319759866621053</v>
      </c>
      <c r="AO45"/>
      <c r="AP45"/>
      <c r="AQ45"/>
      <c r="AR45"/>
      <c r="AS45"/>
      <c r="AT45"/>
      <c r="AU45"/>
      <c r="AV45"/>
    </row>
    <row r="46" spans="2:60" s="2" customFormat="1" x14ac:dyDescent="0.25">
      <c r="D46" s="27"/>
      <c r="E46" s="27"/>
      <c r="F46" s="27"/>
      <c r="G46" s="27"/>
      <c r="H46" s="27"/>
      <c r="I46" s="27"/>
      <c r="J46" s="27"/>
      <c r="K46"/>
      <c r="N46" s="27"/>
      <c r="O46" s="27"/>
      <c r="P46" s="27"/>
      <c r="Q46" s="27"/>
      <c r="R46" s="27"/>
      <c r="S46" s="27"/>
      <c r="T46" s="27"/>
      <c r="U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2:60" s="2" customFormat="1" ht="15.75" thickBot="1" x14ac:dyDescent="0.3">
      <c r="B47" s="2" t="s">
        <v>71</v>
      </c>
      <c r="C47" s="19" t="s">
        <v>18</v>
      </c>
      <c r="D47" s="51"/>
      <c r="E47" s="51"/>
      <c r="F47" s="51"/>
      <c r="G47" s="51"/>
      <c r="H47" s="51"/>
      <c r="I47" s="51"/>
      <c r="J47" s="52"/>
      <c r="K47"/>
      <c r="L47" s="2" t="s">
        <v>71</v>
      </c>
      <c r="M47" s="19" t="s">
        <v>18</v>
      </c>
      <c r="N47" s="51">
        <v>4</v>
      </c>
      <c r="O47" s="51">
        <v>5</v>
      </c>
      <c r="P47" s="51">
        <v>6</v>
      </c>
      <c r="Q47" s="51">
        <v>7</v>
      </c>
      <c r="R47" s="51">
        <v>8</v>
      </c>
      <c r="S47" s="51">
        <v>9</v>
      </c>
      <c r="T47" s="52">
        <v>10</v>
      </c>
      <c r="U47"/>
      <c r="V47" s="2" t="s">
        <v>71</v>
      </c>
      <c r="W47" s="19" t="s">
        <v>18</v>
      </c>
      <c r="X47" s="18">
        <v>4</v>
      </c>
      <c r="Y47" s="18">
        <v>5</v>
      </c>
      <c r="Z47" s="18">
        <v>6</v>
      </c>
      <c r="AA47" s="18">
        <v>7</v>
      </c>
      <c r="AB47" s="18">
        <v>8</v>
      </c>
      <c r="AC47" s="18">
        <v>9</v>
      </c>
      <c r="AD47" s="18">
        <v>10</v>
      </c>
      <c r="AE47"/>
      <c r="AF47" s="2" t="s">
        <v>71</v>
      </c>
      <c r="AG47" s="19" t="s">
        <v>18</v>
      </c>
      <c r="AH47" s="18">
        <v>4</v>
      </c>
      <c r="AI47" s="18">
        <v>5</v>
      </c>
      <c r="AJ47" s="18">
        <v>6</v>
      </c>
      <c r="AK47" s="18">
        <v>7</v>
      </c>
      <c r="AL47" s="18">
        <v>8</v>
      </c>
      <c r="AM47" s="18">
        <v>9</v>
      </c>
      <c r="AN47" s="18">
        <v>10</v>
      </c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2:60" s="2" customFormat="1" x14ac:dyDescent="0.25">
      <c r="B48" s="130" t="s">
        <v>12</v>
      </c>
      <c r="C48" s="13" t="s">
        <v>15</v>
      </c>
      <c r="D48" s="21">
        <v>0.9</v>
      </c>
      <c r="E48" s="22">
        <v>0.43</v>
      </c>
      <c r="F48" s="22">
        <v>0.15</v>
      </c>
      <c r="G48" s="22">
        <v>7.9999999999999905E-2</v>
      </c>
      <c r="H48" s="22">
        <v>0.01</v>
      </c>
      <c r="I48" s="22">
        <v>0.02</v>
      </c>
      <c r="J48" s="53">
        <v>0</v>
      </c>
      <c r="K48"/>
      <c r="L48" s="130" t="s">
        <v>12</v>
      </c>
      <c r="M48" s="13" t="s">
        <v>15</v>
      </c>
      <c r="N48" s="21">
        <f t="shared" ref="N48:N53" si="58">D48/100*(1-D48/100)</f>
        <v>8.9190000000000016E-3</v>
      </c>
      <c r="O48" s="22">
        <f t="shared" ref="O48:O53" si="59">E48/100*(1-E48/100)</f>
        <v>4.2815100000000005E-3</v>
      </c>
      <c r="P48" s="22">
        <f t="shared" ref="P48:P53" si="60">F48/100*(1-F48/100)</f>
        <v>1.4977500000000002E-3</v>
      </c>
      <c r="Q48" s="22">
        <f t="shared" ref="Q48:Q53" si="61">G48/100*(1-G48/100)</f>
        <v>7.9935999999999907E-4</v>
      </c>
      <c r="R48" s="22">
        <f t="shared" ref="R48:R53" si="62">H48/100*(1-H48/100)</f>
        <v>9.999000000000001E-5</v>
      </c>
      <c r="S48" s="22">
        <f t="shared" ref="S48:S53" si="63">I48/100*(1-I48/100)</f>
        <v>1.9996E-4</v>
      </c>
      <c r="T48" s="22">
        <f t="shared" ref="T48:T53" si="64">J48/100*(1-J48/100)</f>
        <v>0</v>
      </c>
      <c r="U48"/>
      <c r="V48" s="130" t="s">
        <v>12</v>
      </c>
      <c r="W48" s="13" t="s">
        <v>15</v>
      </c>
      <c r="X48" s="21">
        <f>((Simulationsergebnisse!D137/100-Modelvergleich!D48/100)/SQRT(Modelvergleich!N48))*SQRT(1000)</f>
        <v>-0.33484353487372559</v>
      </c>
      <c r="Y48" s="22">
        <f>((Simulationsergebnisse!E137/100-Modelvergleich!E48/100)/SQRT(Modelvergleich!O48))*SQRT(1000)</f>
        <v>0.33829810001139488</v>
      </c>
      <c r="Z48" s="22">
        <f>((Simulationsergebnisse!F137/100-Modelvergleich!F48/100)/SQRT(Modelvergleich!P48))*SQRT(1000)</f>
        <v>2.0427741078617307</v>
      </c>
      <c r="AA48" s="22">
        <f>((Simulationsergebnisse!G137/100-Modelvergleich!G48/100)/SQRT(Modelvergleich!Q48))*SQRT(1000)</f>
        <v>-0.89478517668204971</v>
      </c>
      <c r="AB48" s="22">
        <f>((Simulationsergebnisse!H137/100-Modelvergleich!H48/100)/SQRT(Modelvergleich!R48))*SQRT(1000)</f>
        <v>2.8461922073198251</v>
      </c>
      <c r="AC48" s="22">
        <f>((Simulationsergebnisse!I137/100-Modelvergleich!I48/100)/SQRT(Modelvergleich!S48))*SQRT(1000)</f>
        <v>-0.44725832356883011</v>
      </c>
      <c r="AD48" s="22" t="e">
        <f>((Simulationsergebnisse!J137/100-Modelvergleich!J48/100)/SQRT(Modelvergleich!T48))*SQRT(1000)</f>
        <v>#DIV/0!</v>
      </c>
      <c r="AE48"/>
      <c r="AF48" s="130" t="s">
        <v>12</v>
      </c>
      <c r="AG48" s="13" t="s">
        <v>15</v>
      </c>
      <c r="AH48" s="21">
        <f>_xlfn.NORM.S.DIST(X48,1)</f>
        <v>0.36887155909267372</v>
      </c>
      <c r="AI48" s="22">
        <f t="shared" ref="AI48:AI53" si="65">_xlfn.NORM.S.DIST(Y48,1)</f>
        <v>0.63243072231186881</v>
      </c>
      <c r="AJ48" s="22">
        <f t="shared" ref="AJ48:AJ53" si="66">_xlfn.NORM.S.DIST(Z48,1)</f>
        <v>0.97946259759858856</v>
      </c>
      <c r="AK48" s="22">
        <f t="shared" ref="AK48:AK53" si="67">_xlfn.NORM.S.DIST(AA48,1)</f>
        <v>0.1854509679121919</v>
      </c>
      <c r="AL48" s="22">
        <f t="shared" ref="AL48:AL53" si="68">_xlfn.NORM.S.DIST(AB48,1)</f>
        <v>0.99778772602153409</v>
      </c>
      <c r="AM48" s="22">
        <f t="shared" ref="AM48:AM53" si="69">_xlfn.NORM.S.DIST(AC48,1)</f>
        <v>0.32734427732627125</v>
      </c>
      <c r="AN48" s="22" t="e">
        <f t="shared" ref="AN48:AN53" si="70">_xlfn.NORM.S.DIST(AD48,1)</f>
        <v>#DIV/0!</v>
      </c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2:60" s="2" customFormat="1" ht="15.75" thickBot="1" x14ac:dyDescent="0.3">
      <c r="B49" s="131"/>
      <c r="C49" s="14" t="s">
        <v>16</v>
      </c>
      <c r="D49" s="24">
        <v>4.1099999999999897</v>
      </c>
      <c r="E49" s="25">
        <v>2.75</v>
      </c>
      <c r="F49" s="25">
        <v>1.6399999999999899</v>
      </c>
      <c r="G49" s="25">
        <v>0.85999999999999899</v>
      </c>
      <c r="H49" s="25">
        <v>0.42</v>
      </c>
      <c r="I49" s="25">
        <v>0.27</v>
      </c>
      <c r="J49" s="54">
        <v>0.119999999999999</v>
      </c>
      <c r="K49"/>
      <c r="L49" s="131"/>
      <c r="M49" s="14" t="s">
        <v>16</v>
      </c>
      <c r="N49" s="24">
        <f t="shared" si="58"/>
        <v>3.9410789999999904E-2</v>
      </c>
      <c r="O49" s="25">
        <f t="shared" si="59"/>
        <v>2.674375E-2</v>
      </c>
      <c r="P49" s="25">
        <f t="shared" si="60"/>
        <v>1.6131039999999906E-2</v>
      </c>
      <c r="Q49" s="25">
        <f t="shared" si="61"/>
        <v>8.5260399999999899E-3</v>
      </c>
      <c r="R49" s="25">
        <f t="shared" si="62"/>
        <v>4.1823599999999996E-3</v>
      </c>
      <c r="S49" s="25">
        <f t="shared" si="63"/>
        <v>2.6927100000000001E-3</v>
      </c>
      <c r="T49" s="25">
        <f t="shared" si="64"/>
        <v>1.19855999999999E-3</v>
      </c>
      <c r="U49"/>
      <c r="V49" s="131"/>
      <c r="W49" s="14" t="s">
        <v>16</v>
      </c>
      <c r="X49" s="24">
        <f>((Simulationsergebnisse!D138/100-Modelvergleich!D49/100)/SQRT(Modelvergleich!N49))*SQRT(1000)</f>
        <v>0.30265373002594814</v>
      </c>
      <c r="Y49" s="25">
        <f>((Simulationsergebnisse!E138/100-Modelvergleich!E49/100)/SQRT(Modelvergleich!O49))*SQRT(1000)</f>
        <v>-1.8370139461564929</v>
      </c>
      <c r="Z49" s="25">
        <f>((Simulationsergebnisse!F138/100-Modelvergleich!F49/100)/SQRT(Modelvergleich!P49))*SQRT(1000)</f>
        <v>0.64735448900580839</v>
      </c>
      <c r="AA49" s="25">
        <f>((Simulationsergebnisse!G138/100-Modelvergleich!G49/100)/SQRT(Modelvergleich!Q49))*SQRT(1000)</f>
        <v>-0.54795677346363714</v>
      </c>
      <c r="AB49" s="25">
        <f>((Simulationsergebnisse!H138/100-Modelvergleich!H49/100)/SQRT(Modelvergleich!R49))*SQRT(1000)</f>
        <v>0.3911823765434338</v>
      </c>
      <c r="AC49" s="25">
        <f>((Simulationsergebnisse!I138/100-Modelvergleich!I49/100)/SQRT(Modelvergleich!S49))*SQRT(1000)</f>
        <v>-0.42658270952214217</v>
      </c>
      <c r="AD49" s="25">
        <f>((Simulationsergebnisse!J138/100-Modelvergleich!J49/100)/SQRT(Modelvergleich!T49))*SQRT(1000)</f>
        <v>-0.18268382903530198</v>
      </c>
      <c r="AE49"/>
      <c r="AF49" s="131"/>
      <c r="AG49" s="14" t="s">
        <v>16</v>
      </c>
      <c r="AH49" s="24">
        <f t="shared" ref="AH49:AH53" si="71">_xlfn.NORM.S.DIST(X49,1)</f>
        <v>0.61892311852991411</v>
      </c>
      <c r="AI49" s="25">
        <f t="shared" si="65"/>
        <v>3.3103918301764852E-2</v>
      </c>
      <c r="AJ49" s="25">
        <f t="shared" si="66"/>
        <v>0.74129872821383791</v>
      </c>
      <c r="AK49" s="25">
        <f t="shared" si="67"/>
        <v>0.29186079215413097</v>
      </c>
      <c r="AL49" s="25">
        <f t="shared" si="68"/>
        <v>0.65216878299830705</v>
      </c>
      <c r="AM49" s="25">
        <f t="shared" si="69"/>
        <v>0.33484164683573386</v>
      </c>
      <c r="AN49" s="25">
        <f t="shared" si="70"/>
        <v>0.42752305239490496</v>
      </c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2:60" s="2" customFormat="1" x14ac:dyDescent="0.25">
      <c r="B50" s="130" t="s">
        <v>13</v>
      </c>
      <c r="C50" s="13" t="s">
        <v>15</v>
      </c>
      <c r="D50" s="21">
        <v>42.38</v>
      </c>
      <c r="E50" s="22">
        <v>8.6099999999999905</v>
      </c>
      <c r="F50" s="22">
        <v>2.19</v>
      </c>
      <c r="G50" s="22">
        <v>0.84</v>
      </c>
      <c r="H50" s="22">
        <v>0.39</v>
      </c>
      <c r="I50" s="22">
        <v>0.03</v>
      </c>
      <c r="J50" s="53">
        <v>0.02</v>
      </c>
      <c r="K50"/>
      <c r="L50" s="130" t="s">
        <v>13</v>
      </c>
      <c r="M50" s="13" t="s">
        <v>15</v>
      </c>
      <c r="N50" s="21">
        <f t="shared" si="58"/>
        <v>0.24419356000000003</v>
      </c>
      <c r="O50" s="22">
        <f t="shared" si="59"/>
        <v>7.8686789999999923E-2</v>
      </c>
      <c r="P50" s="22">
        <f t="shared" si="60"/>
        <v>2.1420389999999997E-2</v>
      </c>
      <c r="Q50" s="22">
        <f t="shared" si="61"/>
        <v>8.3294400000000005E-3</v>
      </c>
      <c r="R50" s="22">
        <f t="shared" si="62"/>
        <v>3.8847900000000004E-3</v>
      </c>
      <c r="S50" s="22">
        <f t="shared" si="63"/>
        <v>2.9990999999999997E-4</v>
      </c>
      <c r="T50" s="22">
        <f t="shared" si="64"/>
        <v>1.9996E-4</v>
      </c>
      <c r="U50"/>
      <c r="V50" s="130" t="s">
        <v>13</v>
      </c>
      <c r="W50" s="13" t="s">
        <v>15</v>
      </c>
      <c r="X50" s="21">
        <f>((Simulationsergebnisse!D139/100-Modelvergleich!D50/100)/SQRT(Modelvergleich!N50))*SQRT(1000)</f>
        <v>-1.4590418325640448</v>
      </c>
      <c r="Y50" s="22">
        <f>((Simulationsergebnisse!E139/100-Modelvergleich!E50/100)/SQRT(Modelvergleich!O50))*SQRT(1000)</f>
        <v>-2.1531904893001337</v>
      </c>
      <c r="Z50" s="22">
        <f>((Simulationsergebnisse!F139/100-Modelvergleich!F50/100)/SQRT(Modelvergleich!P50))*SQRT(1000)</f>
        <v>-1.4908549920224445</v>
      </c>
      <c r="AA50" s="22">
        <f>((Simulationsergebnisse!G139/100-Modelvergleich!G50/100)/SQRT(Modelvergleich!Q50))*SQRT(1000)</f>
        <v>-0.83157866710419326</v>
      </c>
      <c r="AB50" s="22">
        <f>((Simulationsergebnisse!H139/100-Modelvergleich!H50/100)/SQRT(Modelvergleich!R50))*SQRT(1000)</f>
        <v>-0.45662400184467838</v>
      </c>
      <c r="AC50" s="22">
        <f>((Simulationsergebnisse!I139/100-Modelvergleich!I50/100)/SQRT(Modelvergleich!S50))*SQRT(1000)</f>
        <v>-0.54780473437905086</v>
      </c>
      <c r="AD50" s="22">
        <f>((Simulationsergebnisse!J139/100-Modelvergleich!J50/100)/SQRT(Modelvergleich!T50))*SQRT(1000)</f>
        <v>-0.44725832356883011</v>
      </c>
      <c r="AE50"/>
      <c r="AF50" s="130" t="s">
        <v>13</v>
      </c>
      <c r="AG50" s="13" t="s">
        <v>15</v>
      </c>
      <c r="AH50" s="21">
        <f t="shared" si="71"/>
        <v>7.2276797138617802E-2</v>
      </c>
      <c r="AI50" s="22">
        <f t="shared" si="65"/>
        <v>1.5651855414487572E-2</v>
      </c>
      <c r="AJ50" s="22">
        <f t="shared" si="66"/>
        <v>6.7999785089430984E-2</v>
      </c>
      <c r="AK50" s="22">
        <f t="shared" si="67"/>
        <v>0.20282340378548944</v>
      </c>
      <c r="AL50" s="22">
        <f t="shared" si="68"/>
        <v>0.32397066218654003</v>
      </c>
      <c r="AM50" s="22">
        <f t="shared" si="69"/>
        <v>0.29191299371671969</v>
      </c>
      <c r="AN50" s="22">
        <f t="shared" si="70"/>
        <v>0.32734427732627125</v>
      </c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2:60" s="2" customFormat="1" ht="15.75" thickBot="1" x14ac:dyDescent="0.3">
      <c r="B51" s="131"/>
      <c r="C51" s="14" t="s">
        <v>16</v>
      </c>
      <c r="D51" s="24">
        <v>97.659999999999897</v>
      </c>
      <c r="E51" s="25">
        <v>89.31</v>
      </c>
      <c r="F51" s="25">
        <v>56.88</v>
      </c>
      <c r="G51" s="25">
        <v>18.86</v>
      </c>
      <c r="H51" s="25">
        <v>5.8599999999999897</v>
      </c>
      <c r="I51" s="25">
        <v>2.63</v>
      </c>
      <c r="J51" s="25">
        <v>1.52</v>
      </c>
      <c r="K51"/>
      <c r="L51" s="131"/>
      <c r="M51" s="14" t="s">
        <v>16</v>
      </c>
      <c r="N51" s="24">
        <f t="shared" si="58"/>
        <v>2.2852440000000931E-2</v>
      </c>
      <c r="O51" s="25">
        <f t="shared" si="59"/>
        <v>9.547238999999999E-2</v>
      </c>
      <c r="P51" s="25">
        <f t="shared" si="60"/>
        <v>0.24526655999999999</v>
      </c>
      <c r="Q51" s="25">
        <f t="shared" si="61"/>
        <v>0.15303004000000001</v>
      </c>
      <c r="R51" s="25">
        <f t="shared" si="62"/>
        <v>5.5166039999999909E-2</v>
      </c>
      <c r="S51" s="25">
        <f t="shared" si="63"/>
        <v>2.5608310000000002E-2</v>
      </c>
      <c r="T51" s="25">
        <f t="shared" si="64"/>
        <v>1.496896E-2</v>
      </c>
      <c r="U51"/>
      <c r="V51" s="131"/>
      <c r="W51" s="14" t="s">
        <v>16</v>
      </c>
      <c r="X51" s="24">
        <f>((Simulationsergebnisse!D140/100-Modelvergleich!D51/100)/SQRT(Modelvergleich!N51))*SQRT(1000)</f>
        <v>-0.96225802790102877</v>
      </c>
      <c r="Y51" s="25">
        <f>((Simulationsergebnisse!E140/100-Modelvergleich!E51/100)/SQRT(Modelvergleich!O51))*SQRT(1000)</f>
        <v>0.60382781453772072</v>
      </c>
      <c r="Z51" s="25">
        <f>((Simulationsergebnisse!F140/100-Modelvergleich!F51/100)/SQRT(Modelvergleich!P51))*SQRT(1000)</f>
        <v>-0.11493527390847463</v>
      </c>
      <c r="AA51" s="25">
        <f>((Simulationsergebnisse!G140/100-Modelvergleich!G51/100)/SQRT(Modelvergleich!Q51))*SQRT(1000)</f>
        <v>-0.29101418260247647</v>
      </c>
      <c r="AB51" s="25">
        <f>((Simulationsergebnisse!H140/100-Modelvergleich!H51/100)/SQRT(Modelvergleich!R51))*SQRT(1000)</f>
        <v>-0.35005593315359723</v>
      </c>
      <c r="AC51" s="25">
        <f>((Simulationsergebnisse!I140/100-Modelvergleich!I51/100)/SQRT(Modelvergleich!S51))*SQRT(1000)</f>
        <v>-1.244944784712074</v>
      </c>
      <c r="AD51" s="25">
        <f>((Simulationsergebnisse!J140/100-Modelvergleich!J51/100)/SQRT(Modelvergleich!T51))*SQRT(1000)</f>
        <v>-0.82709265556642153</v>
      </c>
      <c r="AE51"/>
      <c r="AF51" s="131"/>
      <c r="AG51" s="14" t="s">
        <v>16</v>
      </c>
      <c r="AH51" s="29">
        <f t="shared" si="71"/>
        <v>0.16796000342792836</v>
      </c>
      <c r="AI51" s="59">
        <f t="shared" si="65"/>
        <v>0.72702093750194285</v>
      </c>
      <c r="AJ51" s="25">
        <f t="shared" si="66"/>
        <v>0.45424821290768214</v>
      </c>
      <c r="AK51" s="25">
        <f t="shared" si="67"/>
        <v>0.38552023628829329</v>
      </c>
      <c r="AL51" s="25">
        <f t="shared" si="68"/>
        <v>0.36314836065387102</v>
      </c>
      <c r="AM51" s="25">
        <f t="shared" si="69"/>
        <v>0.10657602359017965</v>
      </c>
      <c r="AN51" s="25">
        <f t="shared" si="70"/>
        <v>0.20409227334501109</v>
      </c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2:60" s="2" customFormat="1" x14ac:dyDescent="0.25">
      <c r="B52" s="130" t="s">
        <v>14</v>
      </c>
      <c r="C52" s="13" t="s">
        <v>15</v>
      </c>
      <c r="D52" s="21">
        <v>0.73999999999999899</v>
      </c>
      <c r="E52" s="22">
        <v>0.54</v>
      </c>
      <c r="F52" s="22">
        <v>0.28999999999999898</v>
      </c>
      <c r="G52" s="22">
        <v>0.19</v>
      </c>
      <c r="H52" s="22">
        <v>0.05</v>
      </c>
      <c r="I52" s="22">
        <v>0.05</v>
      </c>
      <c r="J52" s="53">
        <v>0.02</v>
      </c>
      <c r="K52"/>
      <c r="L52" s="130" t="s">
        <v>14</v>
      </c>
      <c r="M52" s="13" t="s">
        <v>15</v>
      </c>
      <c r="N52" s="21">
        <f t="shared" si="58"/>
        <v>7.3452399999999899E-3</v>
      </c>
      <c r="O52" s="22">
        <f t="shared" si="59"/>
        <v>5.3708400000000009E-3</v>
      </c>
      <c r="P52" s="22">
        <f t="shared" si="60"/>
        <v>2.8915899999999899E-3</v>
      </c>
      <c r="Q52" s="22">
        <f t="shared" si="61"/>
        <v>1.89639E-3</v>
      </c>
      <c r="R52" s="22">
        <f t="shared" si="62"/>
        <v>4.9975000000000009E-4</v>
      </c>
      <c r="S52" s="22">
        <f t="shared" si="63"/>
        <v>4.9975000000000009E-4</v>
      </c>
      <c r="T52" s="22">
        <f t="shared" si="64"/>
        <v>1.9996E-4</v>
      </c>
      <c r="U52"/>
      <c r="V52" s="130" t="s">
        <v>14</v>
      </c>
      <c r="W52" s="13" t="s">
        <v>15</v>
      </c>
      <c r="X52" s="21">
        <f>((Simulationsergebnisse!D141/100-Modelvergleich!D52/100)/SQRT(Modelvergleich!N52))*SQRT(1000)</f>
        <v>-0.14759002150735284</v>
      </c>
      <c r="Y52" s="22">
        <f>((Simulationsergebnisse!E141/100-Modelvergleich!E52/100)/SQRT(Modelvergleich!O52))*SQRT(1000)</f>
        <v>0.25889886291998099</v>
      </c>
      <c r="Z52" s="22">
        <f>((Simulationsergebnisse!F141/100-Modelvergleich!F52/100)/SQRT(Modelvergleich!P52))*SQRT(1000)</f>
        <v>-1.1173397360048054</v>
      </c>
      <c r="AA52" s="22">
        <f>((Simulationsergebnisse!G141/100-Modelvergleich!G52/100)/SQRT(Modelvergleich!Q52))*SQRT(1000)</f>
        <v>-1.3797162288155154</v>
      </c>
      <c r="AB52" s="22">
        <f>((Simulationsergebnisse!H141/100-Modelvergleich!H52/100)/SQRT(Modelvergleich!R52))*SQRT(1000)</f>
        <v>-0.70728362420073831</v>
      </c>
      <c r="AC52" s="22">
        <f>((Simulationsergebnisse!I141/100-Modelvergleich!I52/100)/SQRT(Modelvergleich!S52))*SQRT(1000)</f>
        <v>-0.70728362420073831</v>
      </c>
      <c r="AD52" s="22">
        <f>((Simulationsergebnisse!J141/100-Modelvergleich!J52/100)/SQRT(Modelvergleich!T52))*SQRT(1000)</f>
        <v>-0.44725832356883011</v>
      </c>
      <c r="AE52"/>
      <c r="AF52" s="130" t="s">
        <v>14</v>
      </c>
      <c r="AG52" s="13" t="s">
        <v>15</v>
      </c>
      <c r="AH52" s="21">
        <f t="shared" si="71"/>
        <v>0.44133316526832234</v>
      </c>
      <c r="AI52" s="22">
        <f t="shared" si="65"/>
        <v>0.60214336222935128</v>
      </c>
      <c r="AJ52" s="22">
        <f t="shared" si="66"/>
        <v>0.13192454581073462</v>
      </c>
      <c r="AK52" s="22">
        <f t="shared" si="67"/>
        <v>8.3837017057056915E-2</v>
      </c>
      <c r="AL52" s="22">
        <f t="shared" si="68"/>
        <v>0.23969512001270465</v>
      </c>
      <c r="AM52" s="22">
        <f t="shared" si="69"/>
        <v>0.23969512001270465</v>
      </c>
      <c r="AN52" s="22">
        <f t="shared" si="70"/>
        <v>0.32734427732627125</v>
      </c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2:60" s="2" customFormat="1" ht="15.75" thickBot="1" x14ac:dyDescent="0.3">
      <c r="B53" s="131"/>
      <c r="C53" s="14" t="s">
        <v>16</v>
      </c>
      <c r="D53" s="24">
        <v>16.399999999999999</v>
      </c>
      <c r="E53" s="25">
        <v>12.97</v>
      </c>
      <c r="F53" s="25">
        <v>5.9199999999999902</v>
      </c>
      <c r="G53" s="25">
        <v>2.52</v>
      </c>
      <c r="H53" s="25">
        <v>1.07</v>
      </c>
      <c r="I53" s="25">
        <v>0.66</v>
      </c>
      <c r="J53" s="54">
        <v>0.31</v>
      </c>
      <c r="K53"/>
      <c r="L53" s="131"/>
      <c r="M53" s="14" t="s">
        <v>16</v>
      </c>
      <c r="N53" s="24">
        <f t="shared" si="58"/>
        <v>0.137104</v>
      </c>
      <c r="O53" s="25">
        <f t="shared" si="59"/>
        <v>0.11287791</v>
      </c>
      <c r="P53" s="25">
        <f t="shared" si="60"/>
        <v>5.5695359999999909E-2</v>
      </c>
      <c r="Q53" s="25">
        <f t="shared" si="61"/>
        <v>2.456496E-2</v>
      </c>
      <c r="R53" s="25">
        <f t="shared" si="62"/>
        <v>1.0585510000000001E-2</v>
      </c>
      <c r="S53" s="25">
        <f t="shared" si="63"/>
        <v>6.5564399999999993E-3</v>
      </c>
      <c r="T53" s="25">
        <f t="shared" si="64"/>
        <v>3.0903899999999997E-3</v>
      </c>
      <c r="U53"/>
      <c r="V53" s="131"/>
      <c r="W53" s="14" t="s">
        <v>16</v>
      </c>
      <c r="X53" s="24">
        <f>((Simulationsergebnisse!D142/100-Modelvergleich!D53/100)/SQRT(Modelvergleich!N53))*SQRT(1000)</f>
        <v>0.25621006814658914</v>
      </c>
      <c r="Y53" s="25">
        <f>((Simulationsergebnisse!E142/100-Modelvergleich!E53/100)/SQRT(Modelvergleich!O53))*SQRT(1000)</f>
        <v>-1.2894843848001962</v>
      </c>
      <c r="Z53" s="25">
        <f>((Simulationsergebnisse!F142/100-Modelvergleich!F53/100)/SQRT(Modelvergleich!P53))*SQRT(1000)</f>
        <v>2.5191170164125221</v>
      </c>
      <c r="AA53" s="25">
        <f>((Simulationsergebnisse!G142/100-Modelvergleich!G53/100)/SQRT(Modelvergleich!Q53))*SQRT(1000)</f>
        <v>0.76670018132952145</v>
      </c>
      <c r="AB53" s="25">
        <f>((Simulationsergebnisse!H142/100-Modelvergleich!H53/100)/SQRT(Modelvergleich!R53))*SQRT(1000)</f>
        <v>2.858426669067005</v>
      </c>
      <c r="AC53" s="25">
        <f>((Simulationsergebnisse!I142/100-Modelvergleich!I53/100)/SQRT(Modelvergleich!S53))*SQRT(1000)</f>
        <v>0.1562161555612222</v>
      </c>
      <c r="AD53" s="25">
        <f>((Simulationsergebnisse!J142/100-Modelvergleich!J53/100)/SQRT(Modelvergleich!T53))*SQRT(1000)</f>
        <v>-5.6884422718459345E-2</v>
      </c>
      <c r="AE53"/>
      <c r="AF53" s="131"/>
      <c r="AG53" s="14" t="s">
        <v>16</v>
      </c>
      <c r="AH53" s="24">
        <f t="shared" si="71"/>
        <v>0.60110568260735953</v>
      </c>
      <c r="AI53" s="25">
        <f t="shared" si="65"/>
        <v>9.8614870778815075E-2</v>
      </c>
      <c r="AJ53" s="25">
        <f t="shared" si="66"/>
        <v>0.9941175224727552</v>
      </c>
      <c r="AK53" s="25">
        <f t="shared" si="67"/>
        <v>0.77837010209170243</v>
      </c>
      <c r="AL53" s="25">
        <f t="shared" si="68"/>
        <v>0.9978712624984597</v>
      </c>
      <c r="AM53" s="25">
        <f t="shared" si="69"/>
        <v>0.56206867861261256</v>
      </c>
      <c r="AN53" s="25">
        <f t="shared" si="70"/>
        <v>0.47731863154445825</v>
      </c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2:60" s="2" customFormat="1" x14ac:dyDescent="0.25">
      <c r="B54"/>
      <c r="C54"/>
      <c r="D54" s="1"/>
      <c r="E54" s="1"/>
      <c r="F54" s="1"/>
      <c r="G54" s="1"/>
      <c r="H54" s="27"/>
      <c r="I54" s="27"/>
      <c r="J54" s="27"/>
      <c r="K54"/>
      <c r="L54"/>
      <c r="M54"/>
      <c r="N54" s="1"/>
      <c r="O54" s="1"/>
      <c r="P54" s="1"/>
      <c r="Q54" s="1"/>
      <c r="R54" s="27"/>
      <c r="S54" s="27"/>
      <c r="T54" s="27"/>
      <c r="U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2:60" s="2" customFormat="1" ht="15.75" thickBot="1" x14ac:dyDescent="0.3">
      <c r="B55" s="2" t="s">
        <v>72</v>
      </c>
      <c r="C55" s="19" t="s">
        <v>18</v>
      </c>
      <c r="D55" s="51"/>
      <c r="E55" s="51"/>
      <c r="F55" s="51"/>
      <c r="G55" s="51"/>
      <c r="H55" s="51"/>
      <c r="I55" s="51"/>
      <c r="J55" s="51"/>
      <c r="K55"/>
      <c r="L55" s="2" t="s">
        <v>72</v>
      </c>
      <c r="M55" s="19" t="s">
        <v>18</v>
      </c>
      <c r="N55" s="51">
        <v>4</v>
      </c>
      <c r="O55" s="51">
        <v>5</v>
      </c>
      <c r="P55" s="51">
        <v>6</v>
      </c>
      <c r="Q55" s="51">
        <v>7</v>
      </c>
      <c r="R55" s="51">
        <v>8</v>
      </c>
      <c r="S55" s="51">
        <v>9</v>
      </c>
      <c r="T55" s="51">
        <v>10</v>
      </c>
      <c r="U55"/>
      <c r="V55" s="2" t="s">
        <v>71</v>
      </c>
      <c r="W55" s="19" t="s">
        <v>18</v>
      </c>
      <c r="X55" s="18">
        <v>4</v>
      </c>
      <c r="Y55" s="18">
        <v>5</v>
      </c>
      <c r="Z55" s="18">
        <v>6</v>
      </c>
      <c r="AA55" s="18">
        <v>7</v>
      </c>
      <c r="AB55" s="18">
        <v>8</v>
      </c>
      <c r="AC55" s="18">
        <v>9</v>
      </c>
      <c r="AD55" s="18">
        <v>10</v>
      </c>
      <c r="AE55"/>
      <c r="AF55" s="2" t="s">
        <v>71</v>
      </c>
      <c r="AG55" s="19" t="s">
        <v>18</v>
      </c>
      <c r="AH55" s="18">
        <v>4</v>
      </c>
      <c r="AI55" s="18">
        <v>5</v>
      </c>
      <c r="AJ55" s="18">
        <v>6</v>
      </c>
      <c r="AK55" s="18">
        <v>7</v>
      </c>
      <c r="AL55" s="18">
        <v>8</v>
      </c>
      <c r="AM55" s="18">
        <v>9</v>
      </c>
      <c r="AN55" s="18">
        <v>10</v>
      </c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2:60" x14ac:dyDescent="0.25">
      <c r="B56" s="130" t="s">
        <v>12</v>
      </c>
      <c r="C56" s="13" t="s">
        <v>15</v>
      </c>
      <c r="D56" s="21">
        <v>0.27</v>
      </c>
      <c r="E56" s="22">
        <v>0.23</v>
      </c>
      <c r="F56" s="22">
        <v>8.99999999999999E-2</v>
      </c>
      <c r="G56" s="22">
        <v>5.9999999999999901E-2</v>
      </c>
      <c r="H56" s="22">
        <v>0</v>
      </c>
      <c r="I56" s="22">
        <v>0</v>
      </c>
      <c r="J56" s="22">
        <v>0</v>
      </c>
      <c r="L56" s="130" t="s">
        <v>12</v>
      </c>
      <c r="M56" s="13" t="s">
        <v>15</v>
      </c>
      <c r="N56" s="21">
        <f t="shared" ref="N56:N61" si="72">D56/100*(1-D56/100)</f>
        <v>2.6927100000000001E-3</v>
      </c>
      <c r="O56" s="22">
        <f t="shared" ref="O56:O61" si="73">E56/100*(1-E56/100)</f>
        <v>2.2947100000000002E-3</v>
      </c>
      <c r="P56" s="22">
        <f t="shared" ref="P56:P61" si="74">F56/100*(1-F56/100)</f>
        <v>8.9918999999999904E-4</v>
      </c>
      <c r="Q56" s="22">
        <f t="shared" ref="Q56:Q61" si="75">G56/100*(1-G56/100)</f>
        <v>5.9963999999999894E-4</v>
      </c>
      <c r="R56" s="22">
        <f t="shared" ref="R56:R61" si="76">H56/100*(1-H56/100)</f>
        <v>0</v>
      </c>
      <c r="S56" s="22">
        <f t="shared" ref="S56:S61" si="77">I56/100*(1-I56/100)</f>
        <v>0</v>
      </c>
      <c r="T56" s="22">
        <f t="shared" ref="T56:T61" si="78">J56/100*(1-J56/100)</f>
        <v>0</v>
      </c>
      <c r="V56" s="130" t="s">
        <v>12</v>
      </c>
      <c r="W56" s="13" t="s">
        <v>15</v>
      </c>
      <c r="X56" s="21">
        <f>((Simulationsergebnisse!D145/100-Modelvergleich!D56/100)/SQRT(Modelvergleich!N56))*SQRT(1000)</f>
        <v>0.18282116122376907</v>
      </c>
      <c r="Y56" s="22">
        <f>((Simulationsergebnisse!E145/100-Modelvergleich!E56/100)/SQRT(Modelvergleich!O56))*SQRT(1000)</f>
        <v>-0.85818209294785552</v>
      </c>
      <c r="Z56" s="22">
        <f>((Simulationsergebnisse!F145/100-Modelvergleich!F56/100)/SQRT(Modelvergleich!P56))*SQRT(1000)</f>
        <v>2.2145911524647799</v>
      </c>
      <c r="AA56" s="22">
        <f>((Simulationsergebnisse!G145/100-Modelvergleich!G56/100)/SQRT(Modelvergleich!Q56))*SQRT(1000)</f>
        <v>-0.77482915286511822</v>
      </c>
      <c r="AB56" s="22" t="e">
        <f>((Simulationsergebnisse!H145/100-Modelvergleich!H56/100)/SQRT(Modelvergleich!R56))*SQRT(1000)</f>
        <v>#DIV/0!</v>
      </c>
      <c r="AC56" s="22" t="e">
        <f>((Simulationsergebnisse!I145/100-Modelvergleich!I56/100)/SQRT(Modelvergleich!S56))*SQRT(1000)</f>
        <v>#DIV/0!</v>
      </c>
      <c r="AD56" s="22" t="e">
        <f>((Simulationsergebnisse!J145/100-Modelvergleich!J56/100)/SQRT(Modelvergleich!T56))*SQRT(1000)</f>
        <v>#DIV/0!</v>
      </c>
      <c r="AF56" s="130" t="s">
        <v>12</v>
      </c>
      <c r="AG56" s="13" t="s">
        <v>15</v>
      </c>
      <c r="AH56" s="21">
        <f>_xlfn.NORM.S.DIST(X56,1)</f>
        <v>0.57253082790690457</v>
      </c>
      <c r="AI56" s="22">
        <f t="shared" ref="AI56:AI61" si="79">_xlfn.NORM.S.DIST(Y56,1)</f>
        <v>0.19539596120441574</v>
      </c>
      <c r="AJ56" s="22">
        <f t="shared" ref="AJ56:AJ61" si="80">_xlfn.NORM.S.DIST(Z56,1)</f>
        <v>0.98660593007396868</v>
      </c>
      <c r="AK56" s="22">
        <f t="shared" ref="AK56:AK61" si="81">_xlfn.NORM.S.DIST(AA56,1)</f>
        <v>0.21922031015463</v>
      </c>
      <c r="AL56" s="22" t="e">
        <f t="shared" ref="AL56:AL61" si="82">_xlfn.NORM.S.DIST(AB56,1)</f>
        <v>#DIV/0!</v>
      </c>
      <c r="AM56" s="22" t="e">
        <f t="shared" ref="AM56:AM61" si="83">_xlfn.NORM.S.DIST(AC56,1)</f>
        <v>#DIV/0!</v>
      </c>
      <c r="AN56" s="22" t="e">
        <f t="shared" ref="AN56:AN61" si="84">_xlfn.NORM.S.DIST(AD56,1)</f>
        <v>#DIV/0!</v>
      </c>
    </row>
    <row r="57" spans="2:60" ht="15.75" thickBot="1" x14ac:dyDescent="0.3">
      <c r="B57" s="131"/>
      <c r="C57" s="14" t="s">
        <v>16</v>
      </c>
      <c r="D57" s="24">
        <v>0.91999999999999904</v>
      </c>
      <c r="E57" s="25">
        <v>0.56999999999999895</v>
      </c>
      <c r="F57" s="25">
        <v>0.56000000000000005</v>
      </c>
      <c r="G57" s="25">
        <v>0.32</v>
      </c>
      <c r="H57" s="25">
        <v>9.9999999999999895E-2</v>
      </c>
      <c r="I57" s="25">
        <v>0.08</v>
      </c>
      <c r="J57" s="25">
        <v>0.05</v>
      </c>
      <c r="L57" s="131"/>
      <c r="M57" s="14" t="s">
        <v>16</v>
      </c>
      <c r="N57" s="24">
        <f t="shared" si="72"/>
        <v>9.1153599999999908E-3</v>
      </c>
      <c r="O57" s="25">
        <f t="shared" si="73"/>
        <v>5.6675099999999893E-3</v>
      </c>
      <c r="P57" s="25">
        <f t="shared" si="74"/>
        <v>5.5686400000000006E-3</v>
      </c>
      <c r="Q57" s="25">
        <f t="shared" si="75"/>
        <v>3.1897600000000003E-3</v>
      </c>
      <c r="R57" s="25">
        <f t="shared" si="76"/>
        <v>9.9899999999999902E-4</v>
      </c>
      <c r="S57" s="25">
        <f t="shared" si="77"/>
        <v>7.9936000000000004E-4</v>
      </c>
      <c r="T57" s="25">
        <f t="shared" si="78"/>
        <v>4.9975000000000009E-4</v>
      </c>
      <c r="V57" s="131"/>
      <c r="W57" s="14" t="s">
        <v>16</v>
      </c>
      <c r="X57" s="24">
        <f>((Simulationsergebnisse!D146/100-Modelvergleich!D57/100)/SQRT(Modelvergleich!N57))*SQRT(1000)</f>
        <v>-6.6243471406568291E-2</v>
      </c>
      <c r="Y57" s="25">
        <f>((Simulationsergebnisse!E146/100-Modelvergleich!E57/100)/SQRT(Modelvergleich!O57))*SQRT(1000)</f>
        <v>-0.29403693865238112</v>
      </c>
      <c r="Z57" s="25">
        <f>((Simulationsergebnisse!F146/100-Modelvergleich!F57/100)/SQRT(Modelvergleich!P57))*SQRT(1000)</f>
        <v>0.16950613445325149</v>
      </c>
      <c r="AA57" s="25">
        <f>((Simulationsergebnisse!G146/100-Modelvergleich!G57/100)/SQRT(Modelvergleich!Q57))*SQRT(1000)</f>
        <v>-0.67189628871793705</v>
      </c>
      <c r="AB57" s="25">
        <f>((Simulationsergebnisse!H146/100-Modelvergleich!H57/100)/SQRT(Modelvergleich!R57))*SQRT(1000)</f>
        <v>1.0005003753127755</v>
      </c>
      <c r="AC57" s="25">
        <f>((Simulationsergebnisse!I146/100-Modelvergleich!I57/100)/SQRT(Modelvergleich!S57))*SQRT(1000)</f>
        <v>-0.89478517668205027</v>
      </c>
      <c r="AD57" s="25">
        <f>((Simulationsergebnisse!J146/100-Modelvergleich!J57/100)/SQRT(Modelvergleich!T57))*SQRT(1000)</f>
        <v>-0.70728362420073831</v>
      </c>
      <c r="AF57" s="131"/>
      <c r="AG57" s="14" t="s">
        <v>16</v>
      </c>
      <c r="AH57" s="24">
        <f t="shared" ref="AH57:AH60" si="85">_xlfn.NORM.S.DIST(X57,1)</f>
        <v>0.47359199379077732</v>
      </c>
      <c r="AI57" s="25">
        <f t="shared" si="79"/>
        <v>0.38436483868341786</v>
      </c>
      <c r="AJ57" s="25">
        <f t="shared" si="80"/>
        <v>0.5673007262069264</v>
      </c>
      <c r="AK57" s="25">
        <f t="shared" si="81"/>
        <v>0.2508248616153354</v>
      </c>
      <c r="AL57" s="25">
        <f t="shared" si="82"/>
        <v>0.84146579195374305</v>
      </c>
      <c r="AM57" s="25">
        <f t="shared" si="83"/>
        <v>0.18545096791219173</v>
      </c>
      <c r="AN57" s="25">
        <f t="shared" si="84"/>
        <v>0.23969512001270465</v>
      </c>
    </row>
    <row r="58" spans="2:60" x14ac:dyDescent="0.25">
      <c r="B58" s="130" t="s">
        <v>13</v>
      </c>
      <c r="C58" s="13" t="s">
        <v>15</v>
      </c>
      <c r="D58" s="21">
        <v>1.8999999999999899</v>
      </c>
      <c r="E58" s="22">
        <v>0.64</v>
      </c>
      <c r="F58" s="22">
        <v>0.22</v>
      </c>
      <c r="G58" s="22">
        <v>0.05</v>
      </c>
      <c r="H58" s="22">
        <v>0.02</v>
      </c>
      <c r="I58" s="22">
        <v>0.01</v>
      </c>
      <c r="J58" s="22">
        <v>0</v>
      </c>
      <c r="L58" s="130" t="s">
        <v>13</v>
      </c>
      <c r="M58" s="13" t="s">
        <v>15</v>
      </c>
      <c r="N58" s="21">
        <f t="shared" si="72"/>
        <v>1.8638999999999902E-2</v>
      </c>
      <c r="O58" s="22">
        <f t="shared" si="73"/>
        <v>6.3590400000000007E-3</v>
      </c>
      <c r="P58" s="22">
        <f t="shared" si="74"/>
        <v>2.1951600000000003E-3</v>
      </c>
      <c r="Q58" s="22">
        <f t="shared" si="75"/>
        <v>4.9975000000000009E-4</v>
      </c>
      <c r="R58" s="22">
        <f t="shared" si="76"/>
        <v>1.9996E-4</v>
      </c>
      <c r="S58" s="22">
        <f t="shared" si="77"/>
        <v>9.999000000000001E-5</v>
      </c>
      <c r="T58" s="22">
        <f t="shared" si="78"/>
        <v>0</v>
      </c>
      <c r="V58" s="130" t="s">
        <v>13</v>
      </c>
      <c r="W58" s="13" t="s">
        <v>15</v>
      </c>
      <c r="X58" s="21">
        <f>((Simulationsergebnisse!D147/100-Modelvergleich!D58/100)/SQRT(Modelvergleich!N58))*SQRT(1000)</f>
        <v>-0.23162674055299115</v>
      </c>
      <c r="Y58" s="22">
        <f>((Simulationsergebnisse!E147/100-Modelvergleich!E58/100)/SQRT(Modelvergleich!O58))*SQRT(1000)</f>
        <v>-1.7448451799782689</v>
      </c>
      <c r="Z58" s="22">
        <f>((Simulationsergebnisse!F147/100-Modelvergleich!F58/100)/SQRT(Modelvergleich!P58))*SQRT(1000)</f>
        <v>-0.80993124987891496</v>
      </c>
      <c r="AA58" s="22">
        <f>((Simulationsergebnisse!G147/100-Modelvergleich!G58/100)/SQRT(Modelvergleich!Q58))*SQRT(1000)</f>
        <v>-0.70728362420073831</v>
      </c>
      <c r="AB58" s="22">
        <f>((Simulationsergebnisse!H147/100-Modelvergleich!H58/100)/SQRT(Modelvergleich!R58))*SQRT(1000)</f>
        <v>-0.44725832356883011</v>
      </c>
      <c r="AC58" s="22">
        <f>((Simulationsergebnisse!I147/100-Modelvergleich!I58/100)/SQRT(Modelvergleich!S58))*SQRT(1000)</f>
        <v>-0.3162435785910917</v>
      </c>
      <c r="AD58" s="22" t="e">
        <f>((Simulationsergebnisse!J147/100-Modelvergleich!J58/100)/SQRT(Modelvergleich!T58))*SQRT(1000)</f>
        <v>#DIV/0!</v>
      </c>
      <c r="AF58" s="130" t="s">
        <v>13</v>
      </c>
      <c r="AG58" s="13" t="s">
        <v>15</v>
      </c>
      <c r="AH58" s="21">
        <f t="shared" si="85"/>
        <v>0.40841396815428838</v>
      </c>
      <c r="AI58" s="22">
        <f t="shared" si="79"/>
        <v>4.0505910980554914E-2</v>
      </c>
      <c r="AJ58" s="22">
        <f t="shared" si="80"/>
        <v>0.20898984506816071</v>
      </c>
      <c r="AK58" s="22">
        <f t="shared" si="81"/>
        <v>0.23969512001270465</v>
      </c>
      <c r="AL58" s="22">
        <f t="shared" si="82"/>
        <v>0.32734427732627125</v>
      </c>
      <c r="AM58" s="22">
        <f t="shared" si="83"/>
        <v>0.37590881639313334</v>
      </c>
      <c r="AN58" s="22" t="e">
        <f t="shared" si="84"/>
        <v>#DIV/0!</v>
      </c>
    </row>
    <row r="59" spans="2:60" ht="15.75" thickBot="1" x14ac:dyDescent="0.3">
      <c r="B59" s="131"/>
      <c r="C59" s="14" t="s">
        <v>16</v>
      </c>
      <c r="D59" s="24">
        <v>35.5399999999999</v>
      </c>
      <c r="E59" s="25">
        <v>11.239999999999901</v>
      </c>
      <c r="F59" s="25">
        <v>5.5199999999999898</v>
      </c>
      <c r="G59" s="25">
        <v>1.69</v>
      </c>
      <c r="H59" s="25">
        <v>0.56999999999999995</v>
      </c>
      <c r="I59" s="25">
        <v>0.17999999999999899</v>
      </c>
      <c r="J59" s="25">
        <v>0.1</v>
      </c>
      <c r="L59" s="131"/>
      <c r="M59" s="14" t="s">
        <v>16</v>
      </c>
      <c r="N59" s="24">
        <f t="shared" si="72"/>
        <v>0.22909083999999968</v>
      </c>
      <c r="O59" s="25">
        <f t="shared" si="73"/>
        <v>9.9766239999999229E-2</v>
      </c>
      <c r="P59" s="25">
        <f t="shared" si="74"/>
        <v>5.2152959999999908E-2</v>
      </c>
      <c r="Q59" s="25">
        <f t="shared" si="75"/>
        <v>1.6614389999999996E-2</v>
      </c>
      <c r="R59" s="25">
        <f t="shared" si="76"/>
        <v>5.6675099999999989E-3</v>
      </c>
      <c r="S59" s="25">
        <f t="shared" si="77"/>
        <v>1.7967599999999899E-3</v>
      </c>
      <c r="T59" s="25">
        <f t="shared" si="78"/>
        <v>9.990000000000001E-4</v>
      </c>
      <c r="V59" s="131"/>
      <c r="W59" s="14" t="s">
        <v>16</v>
      </c>
      <c r="X59" s="24">
        <f>((Simulationsergebnisse!D148/100-Modelvergleich!D59/100)/SQRT(Modelvergleich!N59))*SQRT(1000)</f>
        <v>-2.0745589769306525</v>
      </c>
      <c r="Y59" s="25">
        <f>((Simulationsergebnisse!E148/100-Modelvergleich!E59/100)/SQRT(Modelvergleich!O59))*SQRT(1000)</f>
        <v>-1.3415689432075943</v>
      </c>
      <c r="Z59" s="25">
        <f>((Simulationsergebnisse!F148/100-Modelvergleich!F59/100)/SQRT(Modelvergleich!P59))*SQRT(1000)</f>
        <v>-0.99699508026606287</v>
      </c>
      <c r="AA59" s="25">
        <f>((Simulationsergebnisse!G148/100-Modelvergleich!G59/100)/SQRT(Modelvergleich!Q59))*SQRT(1000)</f>
        <v>-0.95680273191808918</v>
      </c>
      <c r="AB59" s="25">
        <f>((Simulationsergebnisse!H148/100-Modelvergleich!H59/100)/SQRT(Modelvergleich!R59))*SQRT(1000)</f>
        <v>0.54606860035442562</v>
      </c>
      <c r="AC59" s="25">
        <f>((Simulationsergebnisse!I148/100-Modelvergleich!I59/100)/SQRT(Modelvergleich!S59))*SQRT(1000)</f>
        <v>0.14920554397226091</v>
      </c>
      <c r="AD59" s="25">
        <f>((Simulationsergebnisse!J148/100-Modelvergleich!J59/100)/SQRT(Modelvergleich!T59))*SQRT(1000)</f>
        <v>1.0005003753127737</v>
      </c>
      <c r="AF59" s="131"/>
      <c r="AG59" s="14" t="s">
        <v>16</v>
      </c>
      <c r="AH59" s="24">
        <f t="shared" si="85"/>
        <v>1.9013713722116622E-2</v>
      </c>
      <c r="AI59" s="25">
        <f t="shared" si="79"/>
        <v>8.9867900827010141E-2</v>
      </c>
      <c r="AJ59" s="25">
        <f t="shared" si="80"/>
        <v>0.15938344897743806</v>
      </c>
      <c r="AK59" s="25">
        <f t="shared" si="81"/>
        <v>0.16933341654822018</v>
      </c>
      <c r="AL59" s="25">
        <f t="shared" si="82"/>
        <v>0.70749060864967506</v>
      </c>
      <c r="AM59" s="25">
        <f t="shared" si="83"/>
        <v>0.55930427724673337</v>
      </c>
      <c r="AN59" s="25">
        <f t="shared" si="84"/>
        <v>0.8414657919537426</v>
      </c>
    </row>
    <row r="60" spans="2:60" x14ac:dyDescent="0.25">
      <c r="B60" s="130" t="s">
        <v>14</v>
      </c>
      <c r="C60" s="13" t="s">
        <v>15</v>
      </c>
      <c r="D60" s="21">
        <v>0.18</v>
      </c>
      <c r="E60" s="22">
        <v>0.18</v>
      </c>
      <c r="F60" s="22">
        <v>7.9999999999999905E-2</v>
      </c>
      <c r="G60" s="22">
        <v>0.01</v>
      </c>
      <c r="H60" s="22">
        <v>0.02</v>
      </c>
      <c r="I60" s="22">
        <v>0.01</v>
      </c>
      <c r="J60" s="22">
        <v>0</v>
      </c>
      <c r="L60" s="130" t="s">
        <v>14</v>
      </c>
      <c r="M60" s="13" t="s">
        <v>15</v>
      </c>
      <c r="N60" s="21">
        <f t="shared" si="72"/>
        <v>1.7967599999999999E-3</v>
      </c>
      <c r="O60" s="22">
        <f t="shared" si="73"/>
        <v>1.7967599999999999E-3</v>
      </c>
      <c r="P60" s="22">
        <f t="shared" si="74"/>
        <v>7.9935999999999907E-4</v>
      </c>
      <c r="Q60" s="22">
        <f t="shared" si="75"/>
        <v>9.999000000000001E-5</v>
      </c>
      <c r="R60" s="22">
        <f t="shared" si="76"/>
        <v>1.9996E-4</v>
      </c>
      <c r="S60" s="22">
        <f t="shared" si="77"/>
        <v>9.999000000000001E-5</v>
      </c>
      <c r="T60" s="22">
        <f t="shared" si="78"/>
        <v>0</v>
      </c>
      <c r="V60" s="130" t="s">
        <v>14</v>
      </c>
      <c r="W60" s="13" t="s">
        <v>15</v>
      </c>
      <c r="X60" s="21">
        <f>((Simulationsergebnisse!D149/100-Modelvergleich!D60/100)/SQRT(Modelvergleich!N60))*SQRT(1000)</f>
        <v>-0.59682217588901199</v>
      </c>
      <c r="Y60" s="22">
        <f>((Simulationsergebnisse!E149/100-Modelvergleich!E60/100)/SQRT(Modelvergleich!O60))*SQRT(1000)</f>
        <v>-0.59682217588901199</v>
      </c>
      <c r="Z60" s="22">
        <f>((Simulationsergebnisse!F149/100-Modelvergleich!F60/100)/SQRT(Modelvergleich!P60))*SQRT(1000)</f>
        <v>0.22369629417051376</v>
      </c>
      <c r="AA60" s="22">
        <f>((Simulationsergebnisse!G149/100-Modelvergleich!G60/100)/SQRT(Modelvergleich!Q60))*SQRT(1000)</f>
        <v>-0.3162435785910917</v>
      </c>
      <c r="AB60" s="22">
        <f>((Simulationsergebnisse!H149/100-Modelvergleich!H60/100)/SQRT(Modelvergleich!R60))*SQRT(1000)</f>
        <v>-0.44725832356883011</v>
      </c>
      <c r="AC60" s="22">
        <f>((Simulationsergebnisse!I149/100-Modelvergleich!I60/100)/SQRT(Modelvergleich!S60))*SQRT(1000)</f>
        <v>-0.3162435785910917</v>
      </c>
      <c r="AD60" s="22" t="e">
        <f>((Simulationsergebnisse!J149/100-Modelvergleich!J60/100)/SQRT(Modelvergleich!T60))*SQRT(1000)</f>
        <v>#DIV/0!</v>
      </c>
      <c r="AF60" s="130" t="s">
        <v>14</v>
      </c>
      <c r="AG60" s="13" t="s">
        <v>15</v>
      </c>
      <c r="AH60" s="21">
        <f t="shared" si="85"/>
        <v>0.27531305531181938</v>
      </c>
      <c r="AI60" s="22">
        <f t="shared" si="79"/>
        <v>0.27531305531181938</v>
      </c>
      <c r="AJ60" s="22">
        <f t="shared" si="80"/>
        <v>0.58850318514597577</v>
      </c>
      <c r="AK60" s="22">
        <f t="shared" si="81"/>
        <v>0.37590881639313334</v>
      </c>
      <c r="AL60" s="22">
        <f t="shared" si="82"/>
        <v>0.32734427732627125</v>
      </c>
      <c r="AM60" s="22">
        <f t="shared" si="83"/>
        <v>0.37590881639313334</v>
      </c>
      <c r="AN60" s="22" t="e">
        <f t="shared" si="84"/>
        <v>#DIV/0!</v>
      </c>
    </row>
    <row r="61" spans="2:60" ht="15.75" thickBot="1" x14ac:dyDescent="0.3">
      <c r="B61" s="131"/>
      <c r="C61" s="14" t="s">
        <v>16</v>
      </c>
      <c r="D61" s="24">
        <v>1.68</v>
      </c>
      <c r="E61" s="25">
        <v>0.83999999999999897</v>
      </c>
      <c r="F61" s="25">
        <v>0.45</v>
      </c>
      <c r="G61" s="25">
        <v>0.26</v>
      </c>
      <c r="H61" s="25">
        <v>0.22</v>
      </c>
      <c r="I61" s="25">
        <v>0.13</v>
      </c>
      <c r="J61" s="25">
        <v>0.04</v>
      </c>
      <c r="L61" s="131"/>
      <c r="M61" s="14" t="s">
        <v>16</v>
      </c>
      <c r="N61" s="24">
        <f t="shared" si="72"/>
        <v>1.6517759999999999E-2</v>
      </c>
      <c r="O61" s="25">
        <f t="shared" si="73"/>
        <v>8.32943999999999E-3</v>
      </c>
      <c r="P61" s="25">
        <f t="shared" si="74"/>
        <v>4.4797500000000011E-3</v>
      </c>
      <c r="Q61" s="25">
        <f t="shared" si="75"/>
        <v>2.5932399999999997E-3</v>
      </c>
      <c r="R61" s="25">
        <f t="shared" si="76"/>
        <v>2.1951600000000003E-3</v>
      </c>
      <c r="S61" s="25">
        <f t="shared" si="77"/>
        <v>1.29831E-3</v>
      </c>
      <c r="T61" s="25">
        <f t="shared" si="78"/>
        <v>3.9984000000000005E-4</v>
      </c>
      <c r="V61" s="131"/>
      <c r="W61" s="14" t="s">
        <v>16</v>
      </c>
      <c r="X61" s="24">
        <f>((Simulationsergebnisse!D150/100-Modelvergleich!D61/100)/SQRT(Modelvergleich!N61))*SQRT(1000)</f>
        <v>4.921011952287966E-2</v>
      </c>
      <c r="Y61" s="25">
        <f>((Simulationsergebnisse!E150/100-Modelvergleich!E61/100)/SQRT(Modelvergleich!O61))*SQRT(1000)</f>
        <v>1.94035022324308</v>
      </c>
      <c r="Z61" s="25">
        <f>((Simulationsergebnisse!F150/100-Modelvergleich!F61/100)/SQRT(Modelvergleich!P61))*SQRT(1000)</f>
        <v>1.1811719354198531</v>
      </c>
      <c r="AA61" s="25">
        <f>((Simulationsergebnisse!G150/100-Modelvergleich!G61/100)/SQRT(Modelvergleich!Q61))*SQRT(1000)</f>
        <v>-0.37258888456512257</v>
      </c>
      <c r="AB61" s="25">
        <f>((Simulationsergebnisse!H150/100-Modelvergleich!H61/100)/SQRT(Modelvergleich!R61))*SQRT(1000)</f>
        <v>-0.80993124987891496</v>
      </c>
      <c r="AC61" s="25">
        <f>((Simulationsergebnisse!I150/100-Modelvergleich!I61/100)/SQRT(Modelvergleich!S61))*SQRT(1000)</f>
        <v>0.61434006442055766</v>
      </c>
      <c r="AD61" s="25">
        <f>((Simulationsergebnisse!J150/100-Modelvergleich!J61/100)/SQRT(Modelvergleich!T61))*SQRT(1000)</f>
        <v>-0.63258206110006798</v>
      </c>
      <c r="AF61" s="131"/>
      <c r="AG61" s="14" t="s">
        <v>16</v>
      </c>
      <c r="AH61" s="24">
        <f>_xlfn.NORM.S.DIST(X61,1)</f>
        <v>0.51962407658720711</v>
      </c>
      <c r="AI61" s="25">
        <f t="shared" si="79"/>
        <v>0.97383142920565213</v>
      </c>
      <c r="AJ61" s="25">
        <f t="shared" si="80"/>
        <v>0.8812327861552679</v>
      </c>
      <c r="AK61" s="25">
        <f t="shared" si="81"/>
        <v>0.35472722346864571</v>
      </c>
      <c r="AL61" s="25">
        <f t="shared" si="82"/>
        <v>0.20898984506816071</v>
      </c>
      <c r="AM61" s="25">
        <f t="shared" si="83"/>
        <v>0.73050468360252596</v>
      </c>
      <c r="AN61" s="25">
        <f t="shared" si="84"/>
        <v>0.26350330236391273</v>
      </c>
    </row>
  </sheetData>
  <mergeCells count="74">
    <mergeCell ref="V18:V19"/>
    <mergeCell ref="AF30:AF31"/>
    <mergeCell ref="B4:AN4"/>
    <mergeCell ref="V20:V21"/>
    <mergeCell ref="V22:V23"/>
    <mergeCell ref="V26:V27"/>
    <mergeCell ref="V28:V29"/>
    <mergeCell ref="V30:V31"/>
    <mergeCell ref="AF18:AF19"/>
    <mergeCell ref="AF20:AF21"/>
    <mergeCell ref="AF22:AF23"/>
    <mergeCell ref="AF26:AF27"/>
    <mergeCell ref="AF28:AF29"/>
    <mergeCell ref="V10:V11"/>
    <mergeCell ref="V12:V13"/>
    <mergeCell ref="V14:V15"/>
    <mergeCell ref="AF12:AF13"/>
    <mergeCell ref="AF14:AF15"/>
    <mergeCell ref="L10:L11"/>
    <mergeCell ref="L12:L13"/>
    <mergeCell ref="L14:L15"/>
    <mergeCell ref="AF10:AF11"/>
    <mergeCell ref="B10:B11"/>
    <mergeCell ref="B12:B13"/>
    <mergeCell ref="B14:B15"/>
    <mergeCell ref="B34:AN34"/>
    <mergeCell ref="L30:L31"/>
    <mergeCell ref="B30:B31"/>
    <mergeCell ref="B26:B27"/>
    <mergeCell ref="B28:B29"/>
    <mergeCell ref="B18:B19"/>
    <mergeCell ref="B20:B21"/>
    <mergeCell ref="B22:B23"/>
    <mergeCell ref="L18:L19"/>
    <mergeCell ref="L20:L21"/>
    <mergeCell ref="L22:L23"/>
    <mergeCell ref="L26:L27"/>
    <mergeCell ref="L28:L29"/>
    <mergeCell ref="B40:B41"/>
    <mergeCell ref="L40:L41"/>
    <mergeCell ref="V40:V41"/>
    <mergeCell ref="AF40:AF41"/>
    <mergeCell ref="B42:B43"/>
    <mergeCell ref="L42:L43"/>
    <mergeCell ref="V42:V43"/>
    <mergeCell ref="AF42:AF43"/>
    <mergeCell ref="B44:B45"/>
    <mergeCell ref="L44:L45"/>
    <mergeCell ref="V44:V45"/>
    <mergeCell ref="AF44:AF45"/>
    <mergeCell ref="B48:B49"/>
    <mergeCell ref="L48:L49"/>
    <mergeCell ref="V48:V49"/>
    <mergeCell ref="AF48:AF49"/>
    <mergeCell ref="B50:B51"/>
    <mergeCell ref="L50:L51"/>
    <mergeCell ref="V50:V51"/>
    <mergeCell ref="AF50:AF51"/>
    <mergeCell ref="B52:B53"/>
    <mergeCell ref="L52:L53"/>
    <mergeCell ref="V52:V53"/>
    <mergeCell ref="AF52:AF53"/>
    <mergeCell ref="B60:B61"/>
    <mergeCell ref="L60:L61"/>
    <mergeCell ref="V60:V61"/>
    <mergeCell ref="AF60:AF61"/>
    <mergeCell ref="B56:B57"/>
    <mergeCell ref="L56:L57"/>
    <mergeCell ref="V56:V57"/>
    <mergeCell ref="AF56:AF57"/>
    <mergeCell ref="B58:B59"/>
    <mergeCell ref="L58:L59"/>
    <mergeCell ref="V58:V59"/>
    <mergeCell ref="AF58:AF59"/>
  </mergeCells>
  <conditionalFormatting sqref="AH10:AN15 AH18:AN23 AH26:AN30">
    <cfRule type="cellIs" dxfId="122" priority="10" operator="greaterThan">
      <formula>0.975</formula>
    </cfRule>
    <cfRule type="cellIs" dxfId="121" priority="11" operator="lessThan">
      <formula>0.025</formula>
    </cfRule>
    <cfRule type="cellIs" dxfId="120" priority="12" operator="between">
      <formula>0.025</formula>
      <formula>0.975</formula>
    </cfRule>
  </conditionalFormatting>
  <conditionalFormatting sqref="AH31:AN31">
    <cfRule type="cellIs" dxfId="119" priority="7" operator="greaterThan">
      <formula>0.975</formula>
    </cfRule>
    <cfRule type="cellIs" dxfId="118" priority="8" operator="lessThan">
      <formula>0.025</formula>
    </cfRule>
    <cfRule type="cellIs" dxfId="117" priority="9" operator="between">
      <formula>0.025</formula>
      <formula>0.975</formula>
    </cfRule>
  </conditionalFormatting>
  <conditionalFormatting sqref="AH48:AN53 AH56:AN60 AH40:AN45">
    <cfRule type="cellIs" dxfId="116" priority="4" operator="greaterThan">
      <formula>0.975</formula>
    </cfRule>
    <cfRule type="cellIs" dxfId="115" priority="5" operator="lessThan">
      <formula>0.025</formula>
    </cfRule>
    <cfRule type="cellIs" dxfId="114" priority="6" operator="between">
      <formula>0.025</formula>
      <formula>0.975</formula>
    </cfRule>
  </conditionalFormatting>
  <conditionalFormatting sqref="AH61:AN61">
    <cfRule type="cellIs" dxfId="113" priority="1" operator="greaterThan">
      <formula>0.975</formula>
    </cfRule>
    <cfRule type="cellIs" dxfId="112" priority="2" operator="lessThan">
      <formula>0.025</formula>
    </cfRule>
    <cfRule type="cellIs" dxfId="111" priority="3" operator="between">
      <formula>0.025</formula>
      <formula>0.975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6FDD-6479-4221-BF72-F2F15682A986}">
  <sheetPr>
    <tabColor rgb="FFCFEDEC"/>
  </sheetPr>
  <dimension ref="A1:CE116"/>
  <sheetViews>
    <sheetView showGridLines="0" topLeftCell="A4" zoomScale="55" zoomScaleNormal="55" workbookViewId="0">
      <selection activeCell="AP13" sqref="AP13"/>
    </sheetView>
  </sheetViews>
  <sheetFormatPr baseColWidth="10" defaultRowHeight="15" outlineLevelCol="1" x14ac:dyDescent="0.25"/>
  <cols>
    <col min="1" max="1" width="6.140625" style="2" customWidth="1"/>
    <col min="2" max="2" width="26.140625" customWidth="1"/>
    <col min="3" max="3" width="20.140625" customWidth="1"/>
    <col min="4" max="15" width="12.140625" customWidth="1"/>
    <col min="16" max="20" width="12.140625" hidden="1" customWidth="1" outlineLevel="1"/>
    <col min="21" max="21" width="11.42578125" collapsed="1"/>
    <col min="23" max="23" width="26.28515625" customWidth="1"/>
    <col min="24" max="24" width="20.28515625" customWidth="1"/>
    <col min="25" max="36" width="12" customWidth="1"/>
    <col min="37" max="41" width="12" hidden="1" customWidth="1" outlineLevel="1"/>
    <col min="42" max="42" width="11.42578125" collapsed="1"/>
  </cols>
  <sheetData>
    <row r="1" spans="1:83" s="2" customFormat="1" ht="14.25" x14ac:dyDescent="0.2">
      <c r="B1" s="3" t="s">
        <v>0</v>
      </c>
    </row>
    <row r="2" spans="1:83" s="6" customFormat="1" ht="15" customHeight="1" thickBot="1" x14ac:dyDescent="0.3">
      <c r="A2" s="4"/>
      <c r="B2" s="5" t="s">
        <v>83</v>
      </c>
    </row>
    <row r="3" spans="1:83" s="2" customFormat="1" ht="14.25" x14ac:dyDescent="0.2">
      <c r="A3" s="7"/>
    </row>
    <row r="4" spans="1:83" s="2" customFormat="1" ht="14.25" x14ac:dyDescent="0.2"/>
    <row r="5" spans="1:83" s="2" customFormat="1" ht="14.25" x14ac:dyDescent="0.2"/>
    <row r="6" spans="1:83" s="2" customFormat="1" ht="14.25" x14ac:dyDescent="0.2"/>
    <row r="7" spans="1:83" s="2" customFormat="1" x14ac:dyDescent="0.25">
      <c r="B7" s="118" t="s">
        <v>69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W7" s="118" t="s">
        <v>68</v>
      </c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</row>
    <row r="8" spans="1:83" s="2" customFormat="1" x14ac:dyDescent="0.25">
      <c r="B8"/>
      <c r="C8"/>
      <c r="D8"/>
      <c r="E8"/>
      <c r="F8"/>
      <c r="G8"/>
      <c r="H8"/>
      <c r="I8"/>
      <c r="J8"/>
      <c r="K8"/>
      <c r="L8"/>
      <c r="M8"/>
      <c r="W8"/>
      <c r="X8"/>
      <c r="Y8"/>
      <c r="Z8"/>
      <c r="AA8"/>
      <c r="AB8"/>
      <c r="AC8"/>
      <c r="AD8"/>
      <c r="AE8"/>
      <c r="AF8"/>
      <c r="AG8"/>
      <c r="AH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</row>
    <row r="9" spans="1:83" s="2" customFormat="1" x14ac:dyDescent="0.25">
      <c r="B9"/>
      <c r="C9"/>
      <c r="D9"/>
      <c r="E9"/>
      <c r="F9"/>
      <c r="G9"/>
      <c r="H9"/>
      <c r="I9"/>
      <c r="J9"/>
      <c r="K9"/>
      <c r="L9"/>
      <c r="M9"/>
      <c r="W9"/>
      <c r="X9"/>
      <c r="Y9"/>
      <c r="Z9"/>
      <c r="AA9"/>
      <c r="AB9"/>
      <c r="AC9"/>
      <c r="AD9"/>
      <c r="AE9"/>
      <c r="AF9"/>
      <c r="AG9"/>
      <c r="AH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</row>
    <row r="10" spans="1:83" s="2" customFormat="1" x14ac:dyDescent="0.25">
      <c r="B10" s="20" t="s">
        <v>61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W10" s="47" t="s">
        <v>65</v>
      </c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</row>
    <row r="11" spans="1:83" s="2" customFormat="1" x14ac:dyDescent="0.25">
      <c r="B11" s="17"/>
      <c r="C11" s="7"/>
      <c r="D11" s="7"/>
      <c r="E11" s="7"/>
      <c r="F11" s="7"/>
      <c r="G11" s="7"/>
      <c r="H11"/>
      <c r="I11"/>
      <c r="J11"/>
      <c r="K11"/>
      <c r="L11"/>
      <c r="M11"/>
      <c r="W11" s="17"/>
      <c r="X11" s="7"/>
      <c r="Y11" s="7"/>
      <c r="Z11" s="7"/>
      <c r="AA11" s="7"/>
      <c r="AB11" s="7"/>
      <c r="AC11"/>
      <c r="AD11"/>
      <c r="AE11"/>
      <c r="AF11"/>
      <c r="AG11"/>
      <c r="AH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</row>
    <row r="12" spans="1:83" s="2" customFormat="1" ht="15.75" thickBot="1" x14ac:dyDescent="0.3">
      <c r="B12" s="2" t="s">
        <v>70</v>
      </c>
      <c r="C12" s="19" t="s">
        <v>18</v>
      </c>
      <c r="D12" s="18">
        <v>4</v>
      </c>
      <c r="E12" s="18">
        <v>5</v>
      </c>
      <c r="F12" s="18">
        <v>6</v>
      </c>
      <c r="G12" s="18">
        <v>7</v>
      </c>
      <c r="H12" s="18">
        <v>8</v>
      </c>
      <c r="I12" s="18">
        <v>9</v>
      </c>
      <c r="J12" s="18">
        <v>10</v>
      </c>
      <c r="K12" s="18">
        <v>11</v>
      </c>
      <c r="L12" s="18">
        <v>12</v>
      </c>
      <c r="M12" s="18">
        <v>13</v>
      </c>
      <c r="N12" s="18">
        <v>14</v>
      </c>
      <c r="O12" s="18">
        <v>15</v>
      </c>
      <c r="P12" s="18">
        <v>16</v>
      </c>
      <c r="Q12" s="18">
        <v>17</v>
      </c>
      <c r="R12" s="18">
        <v>18</v>
      </c>
      <c r="S12" s="18">
        <v>19</v>
      </c>
      <c r="T12" s="18">
        <v>20</v>
      </c>
      <c r="W12" s="2" t="s">
        <v>70</v>
      </c>
      <c r="X12" s="19" t="s">
        <v>18</v>
      </c>
      <c r="Y12" s="18">
        <v>4</v>
      </c>
      <c r="Z12" s="18">
        <v>5</v>
      </c>
      <c r="AA12" s="18">
        <v>6</v>
      </c>
      <c r="AB12" s="18">
        <v>7</v>
      </c>
      <c r="AC12" s="18">
        <v>8</v>
      </c>
      <c r="AD12" s="18">
        <v>9</v>
      </c>
      <c r="AE12" s="18">
        <v>10</v>
      </c>
      <c r="AF12" s="18">
        <v>11</v>
      </c>
      <c r="AG12" s="18">
        <v>12</v>
      </c>
      <c r="AH12" s="18">
        <v>13</v>
      </c>
      <c r="AI12" s="18">
        <v>14</v>
      </c>
      <c r="AJ12" s="18">
        <v>15</v>
      </c>
      <c r="AK12" s="100">
        <v>16</v>
      </c>
      <c r="AL12" s="100">
        <v>17</v>
      </c>
      <c r="AM12" s="100">
        <v>18</v>
      </c>
      <c r="AN12" s="100">
        <v>19</v>
      </c>
      <c r="AO12" s="100">
        <v>20</v>
      </c>
      <c r="AP12" s="69" t="s">
        <v>82</v>
      </c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</row>
    <row r="13" spans="1:83" s="2" customFormat="1" x14ac:dyDescent="0.25">
      <c r="B13" s="130" t="s">
        <v>12</v>
      </c>
      <c r="C13" s="13" t="s">
        <v>62</v>
      </c>
      <c r="D13" s="15">
        <v>94</v>
      </c>
      <c r="E13" s="9">
        <v>93.099999999999895</v>
      </c>
      <c r="F13" s="9">
        <v>84</v>
      </c>
      <c r="G13" s="9">
        <v>74.599999999999895</v>
      </c>
      <c r="H13" s="9">
        <v>62.7</v>
      </c>
      <c r="I13" s="9">
        <v>55.1</v>
      </c>
      <c r="J13" s="9">
        <v>42.6</v>
      </c>
      <c r="K13" s="9">
        <v>34.700000000000003</v>
      </c>
      <c r="L13" s="9">
        <v>28.899999999999899</v>
      </c>
      <c r="M13" s="9">
        <v>22.5</v>
      </c>
      <c r="N13" s="9">
        <v>21.6</v>
      </c>
      <c r="O13" s="9">
        <v>14.5999999999999</v>
      </c>
      <c r="P13" s="101"/>
      <c r="Q13" s="101"/>
      <c r="R13" s="101"/>
      <c r="S13" s="101"/>
      <c r="T13" s="102"/>
      <c r="W13" s="130" t="s">
        <v>12</v>
      </c>
      <c r="X13" s="13" t="s">
        <v>15</v>
      </c>
      <c r="Y13" s="15">
        <v>8.9</v>
      </c>
      <c r="Z13" s="9">
        <v>3</v>
      </c>
      <c r="AA13" s="9">
        <v>0.8</v>
      </c>
      <c r="AB13" s="9">
        <v>0.59999999999999898</v>
      </c>
      <c r="AC13" s="9">
        <v>0.1</v>
      </c>
      <c r="AD13" s="9">
        <v>0.29999999999999899</v>
      </c>
      <c r="AE13" s="9">
        <v>0.1</v>
      </c>
      <c r="AF13" s="9">
        <v>0.1</v>
      </c>
      <c r="AG13" s="9">
        <v>0.2</v>
      </c>
      <c r="AH13" s="9">
        <v>0</v>
      </c>
      <c r="AI13" s="9">
        <v>0</v>
      </c>
      <c r="AJ13" s="9">
        <v>0</v>
      </c>
      <c r="AK13" s="101"/>
      <c r="AL13" s="101"/>
      <c r="AM13" s="101"/>
      <c r="AN13" s="101"/>
      <c r="AO13" s="102"/>
      <c r="AP13" s="70">
        <f>(SUM(Y13:AO13)-SUM(Simulationsergebnisse!$D$199:$O$199))/17</f>
        <v>-0.13529411764705845</v>
      </c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</row>
    <row r="14" spans="1:83" s="2" customFormat="1" ht="15.75" thickBot="1" x14ac:dyDescent="0.3">
      <c r="B14" s="132"/>
      <c r="C14" s="42" t="s">
        <v>64</v>
      </c>
      <c r="D14" s="43">
        <v>100</v>
      </c>
      <c r="E14" s="44">
        <v>100</v>
      </c>
      <c r="F14" s="44">
        <v>100</v>
      </c>
      <c r="G14" s="44">
        <v>100</v>
      </c>
      <c r="H14" s="44">
        <v>100</v>
      </c>
      <c r="I14" s="44">
        <v>100</v>
      </c>
      <c r="J14" s="44">
        <v>100</v>
      </c>
      <c r="K14" s="44">
        <v>100</v>
      </c>
      <c r="L14" s="44">
        <v>100</v>
      </c>
      <c r="M14" s="44">
        <v>100</v>
      </c>
      <c r="N14" s="44">
        <v>100</v>
      </c>
      <c r="O14" s="44">
        <v>100</v>
      </c>
      <c r="P14" s="108"/>
      <c r="Q14" s="108"/>
      <c r="R14" s="108"/>
      <c r="S14" s="108"/>
      <c r="T14" s="109"/>
      <c r="W14" s="131"/>
      <c r="X14" s="14" t="s">
        <v>16</v>
      </c>
      <c r="Y14" s="16">
        <v>46</v>
      </c>
      <c r="Z14" s="11">
        <v>31.5</v>
      </c>
      <c r="AA14" s="11">
        <v>19.6999999999999</v>
      </c>
      <c r="AB14" s="11">
        <v>11.8</v>
      </c>
      <c r="AC14" s="11">
        <v>8.3000000000000007</v>
      </c>
      <c r="AD14" s="11">
        <v>4.9000000000000004</v>
      </c>
      <c r="AE14" s="11">
        <v>2</v>
      </c>
      <c r="AF14" s="11">
        <v>1.8</v>
      </c>
      <c r="AG14" s="11">
        <v>1.5</v>
      </c>
      <c r="AH14" s="11">
        <v>1.19999999999999</v>
      </c>
      <c r="AI14" s="11">
        <v>1.1000000000000001</v>
      </c>
      <c r="AJ14" s="11">
        <v>0.59999999999999898</v>
      </c>
      <c r="AK14" s="103"/>
      <c r="AL14" s="103"/>
      <c r="AM14" s="103"/>
      <c r="AN14" s="103"/>
      <c r="AO14" s="104"/>
      <c r="AP14" s="71">
        <f>(SUM(Y14:AO14)-SUM(Simulationsergebnisse!$D$200:$O$200))/17</f>
        <v>-0.54705882352939905</v>
      </c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</row>
    <row r="15" spans="1:83" s="2" customFormat="1" ht="15.75" thickBot="1" x14ac:dyDescent="0.3">
      <c r="B15" s="131"/>
      <c r="C15" s="14" t="s">
        <v>63</v>
      </c>
      <c r="D15" s="16">
        <v>100</v>
      </c>
      <c r="E15" s="11">
        <v>100</v>
      </c>
      <c r="F15" s="11">
        <v>100</v>
      </c>
      <c r="G15" s="11">
        <v>100</v>
      </c>
      <c r="H15" s="11">
        <v>100</v>
      </c>
      <c r="I15" s="11">
        <v>100</v>
      </c>
      <c r="J15" s="11">
        <v>100</v>
      </c>
      <c r="K15" s="11">
        <v>100</v>
      </c>
      <c r="L15" s="11">
        <v>100</v>
      </c>
      <c r="M15" s="11">
        <v>100</v>
      </c>
      <c r="N15" s="11">
        <v>100</v>
      </c>
      <c r="O15" s="11">
        <v>100</v>
      </c>
      <c r="P15" s="103"/>
      <c r="Q15" s="103"/>
      <c r="R15" s="103"/>
      <c r="S15" s="103"/>
      <c r="T15" s="104"/>
      <c r="W15" s="130" t="s">
        <v>13</v>
      </c>
      <c r="X15" s="13" t="s">
        <v>15</v>
      </c>
      <c r="Y15" s="15">
        <v>99.5</v>
      </c>
      <c r="Z15" s="9">
        <v>89.7</v>
      </c>
      <c r="AA15" s="9">
        <v>63.7</v>
      </c>
      <c r="AB15" s="9">
        <v>45.2</v>
      </c>
      <c r="AC15" s="9">
        <v>25.399999999999899</v>
      </c>
      <c r="AD15" s="9">
        <v>19.100000000000001</v>
      </c>
      <c r="AE15" s="9">
        <v>14.1999999999999</v>
      </c>
      <c r="AF15" s="9">
        <v>12.4</v>
      </c>
      <c r="AG15" s="9">
        <v>7.5999999999999899</v>
      </c>
      <c r="AH15" s="9">
        <v>5.5</v>
      </c>
      <c r="AI15" s="9">
        <v>5</v>
      </c>
      <c r="AJ15" s="9">
        <v>3.7999999999999901</v>
      </c>
      <c r="AK15" s="101"/>
      <c r="AL15" s="101"/>
      <c r="AM15" s="101"/>
      <c r="AN15" s="101"/>
      <c r="AO15" s="102"/>
      <c r="AP15" s="70">
        <f>(SUM(Y15:AO15)-SUM(Simulationsergebnisse!$D$201:$O$201))/17</f>
        <v>1.8235294117647125</v>
      </c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</row>
    <row r="16" spans="1:83" s="2" customFormat="1" ht="15.75" thickBot="1" x14ac:dyDescent="0.3">
      <c r="B16" s="130" t="s">
        <v>13</v>
      </c>
      <c r="C16" s="13" t="s">
        <v>62</v>
      </c>
      <c r="D16" s="15">
        <v>100</v>
      </c>
      <c r="E16" s="9">
        <v>100</v>
      </c>
      <c r="F16" s="9">
        <v>100</v>
      </c>
      <c r="G16" s="9">
        <v>100</v>
      </c>
      <c r="H16" s="9">
        <v>100</v>
      </c>
      <c r="I16" s="9">
        <v>100</v>
      </c>
      <c r="J16" s="9">
        <v>100</v>
      </c>
      <c r="K16" s="9">
        <v>100</v>
      </c>
      <c r="L16" s="9">
        <v>100</v>
      </c>
      <c r="M16" s="9">
        <v>100</v>
      </c>
      <c r="N16" s="9">
        <v>100</v>
      </c>
      <c r="O16" s="9">
        <v>100</v>
      </c>
      <c r="P16" s="101"/>
      <c r="Q16" s="101"/>
      <c r="R16" s="101"/>
      <c r="S16" s="101"/>
      <c r="T16" s="102"/>
      <c r="W16" s="131"/>
      <c r="X16" s="14" t="s">
        <v>16</v>
      </c>
      <c r="Y16" s="16">
        <v>100</v>
      </c>
      <c r="Z16" s="11">
        <v>100</v>
      </c>
      <c r="AA16" s="11">
        <v>100</v>
      </c>
      <c r="AB16" s="11">
        <v>100</v>
      </c>
      <c r="AC16" s="11">
        <v>99.2</v>
      </c>
      <c r="AD16" s="11">
        <v>96.5</v>
      </c>
      <c r="AE16" s="11">
        <v>92.7</v>
      </c>
      <c r="AF16" s="11">
        <v>87</v>
      </c>
      <c r="AG16" s="11">
        <v>78.299999999999898</v>
      </c>
      <c r="AH16" s="11">
        <v>72.099999999999895</v>
      </c>
      <c r="AI16" s="11">
        <v>67.900000000000006</v>
      </c>
      <c r="AJ16" s="11">
        <v>61</v>
      </c>
      <c r="AK16" s="103"/>
      <c r="AL16" s="103"/>
      <c r="AM16" s="103"/>
      <c r="AN16" s="103"/>
      <c r="AO16" s="104"/>
      <c r="AP16" s="71">
        <f>(SUM(Y16:AO16)-SUM(Simulationsergebnisse!$D$202:$O$202))/17</f>
        <v>3.2647058823529478</v>
      </c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</row>
    <row r="17" spans="2:83" s="2" customFormat="1" x14ac:dyDescent="0.25">
      <c r="B17" s="132"/>
      <c r="C17" s="42" t="s">
        <v>64</v>
      </c>
      <c r="D17" s="43">
        <v>100</v>
      </c>
      <c r="E17" s="44">
        <v>100</v>
      </c>
      <c r="F17" s="44">
        <v>100</v>
      </c>
      <c r="G17" s="44">
        <v>100</v>
      </c>
      <c r="H17" s="44">
        <v>100</v>
      </c>
      <c r="I17" s="44">
        <v>100</v>
      </c>
      <c r="J17" s="44">
        <v>100</v>
      </c>
      <c r="K17" s="44">
        <v>100</v>
      </c>
      <c r="L17" s="44">
        <v>100</v>
      </c>
      <c r="M17" s="44">
        <v>100</v>
      </c>
      <c r="N17" s="44">
        <v>100</v>
      </c>
      <c r="O17" s="44">
        <v>100</v>
      </c>
      <c r="P17" s="108"/>
      <c r="Q17" s="108"/>
      <c r="R17" s="108"/>
      <c r="S17" s="108"/>
      <c r="T17" s="109"/>
      <c r="W17" s="130" t="s">
        <v>14</v>
      </c>
      <c r="X17" s="13" t="s">
        <v>15</v>
      </c>
      <c r="Y17" s="15">
        <v>48.799999999999898</v>
      </c>
      <c r="Z17" s="9">
        <v>18.5</v>
      </c>
      <c r="AA17" s="9">
        <v>8.6999999999999904</v>
      </c>
      <c r="AB17" s="9">
        <v>4.7999999999999901</v>
      </c>
      <c r="AC17" s="9">
        <v>2.2000000000000002</v>
      </c>
      <c r="AD17" s="9">
        <v>0.8</v>
      </c>
      <c r="AE17" s="9">
        <v>0.2</v>
      </c>
      <c r="AF17" s="9">
        <v>0.2</v>
      </c>
      <c r="AG17" s="9">
        <v>0.2</v>
      </c>
      <c r="AH17" s="9">
        <v>0</v>
      </c>
      <c r="AI17" s="9">
        <v>0</v>
      </c>
      <c r="AJ17" s="9">
        <v>0</v>
      </c>
      <c r="AK17" s="101"/>
      <c r="AL17" s="101"/>
      <c r="AM17" s="101"/>
      <c r="AN17" s="101"/>
      <c r="AO17" s="102"/>
      <c r="AP17" s="70">
        <f>(SUM(Y17:AO17)-SUM(Simulationsergebnisse!$D$203:$O$203))/17</f>
        <v>0.17647058823529913</v>
      </c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</row>
    <row r="18" spans="2:83" s="2" customFormat="1" ht="15.75" thickBot="1" x14ac:dyDescent="0.3">
      <c r="B18" s="131"/>
      <c r="C18" s="14" t="s">
        <v>63</v>
      </c>
      <c r="D18" s="16">
        <v>100</v>
      </c>
      <c r="E18" s="11">
        <v>100</v>
      </c>
      <c r="F18" s="11">
        <v>100</v>
      </c>
      <c r="G18" s="11">
        <v>100</v>
      </c>
      <c r="H18" s="11">
        <v>100</v>
      </c>
      <c r="I18" s="11">
        <v>100</v>
      </c>
      <c r="J18" s="11">
        <v>100</v>
      </c>
      <c r="K18" s="11">
        <v>100</v>
      </c>
      <c r="L18" s="11">
        <v>100</v>
      </c>
      <c r="M18" s="11">
        <v>100</v>
      </c>
      <c r="N18" s="11">
        <v>100</v>
      </c>
      <c r="O18" s="11">
        <v>100</v>
      </c>
      <c r="P18" s="103"/>
      <c r="Q18" s="103"/>
      <c r="R18" s="103"/>
      <c r="S18" s="103"/>
      <c r="T18" s="104"/>
      <c r="W18" s="131"/>
      <c r="X18" s="14" t="s">
        <v>16</v>
      </c>
      <c r="Y18" s="16">
        <v>99.7</v>
      </c>
      <c r="Z18" s="11">
        <v>99.2</v>
      </c>
      <c r="AA18" s="11">
        <v>87.299999999999898</v>
      </c>
      <c r="AB18" s="11">
        <v>59</v>
      </c>
      <c r="AC18" s="11">
        <v>35.299999999999898</v>
      </c>
      <c r="AD18" s="11">
        <v>22.8</v>
      </c>
      <c r="AE18" s="11">
        <v>14.3</v>
      </c>
      <c r="AF18" s="11">
        <v>7.5</v>
      </c>
      <c r="AG18" s="11">
        <v>6.7999999999999901</v>
      </c>
      <c r="AH18" s="11">
        <v>3.6</v>
      </c>
      <c r="AI18" s="11">
        <v>2.2999999999999901</v>
      </c>
      <c r="AJ18" s="11">
        <v>1.8999999999999899</v>
      </c>
      <c r="AK18" s="103"/>
      <c r="AL18" s="103"/>
      <c r="AM18" s="103"/>
      <c r="AN18" s="103"/>
      <c r="AO18" s="104"/>
      <c r="AP18" s="71">
        <f>(SUM(Y18:AO18)-SUM(Simulationsergebnisse!$D$204:$O$204))/17</f>
        <v>0.84117647058823264</v>
      </c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</row>
    <row r="19" spans="2:83" s="2" customFormat="1" x14ac:dyDescent="0.25">
      <c r="B19" s="130" t="s">
        <v>14</v>
      </c>
      <c r="C19" s="13" t="s">
        <v>62</v>
      </c>
      <c r="D19" s="15">
        <v>100</v>
      </c>
      <c r="E19" s="9">
        <v>100</v>
      </c>
      <c r="F19" s="9">
        <v>100</v>
      </c>
      <c r="G19" s="9">
        <v>100</v>
      </c>
      <c r="H19" s="9">
        <v>99.9</v>
      </c>
      <c r="I19" s="9">
        <v>99.299999999999898</v>
      </c>
      <c r="J19" s="9">
        <v>93.099999999999895</v>
      </c>
      <c r="K19" s="9">
        <v>84.4</v>
      </c>
      <c r="L19" s="9">
        <v>66.400000000000006</v>
      </c>
      <c r="M19" s="9">
        <v>58.1</v>
      </c>
      <c r="N19" s="9">
        <v>45.899999999999899</v>
      </c>
      <c r="O19" s="9">
        <v>35</v>
      </c>
      <c r="P19" s="101"/>
      <c r="Q19" s="101"/>
      <c r="R19" s="101"/>
      <c r="S19" s="101"/>
      <c r="T19" s="102"/>
      <c r="AK19" s="105"/>
      <c r="AL19" s="105"/>
      <c r="AM19" s="105"/>
      <c r="AN19" s="105"/>
      <c r="AO19" s="105"/>
      <c r="AP19" s="8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</row>
    <row r="20" spans="2:83" s="2" customFormat="1" ht="15.75" thickBot="1" x14ac:dyDescent="0.3">
      <c r="B20" s="132"/>
      <c r="C20" s="42" t="s">
        <v>64</v>
      </c>
      <c r="D20" s="43">
        <v>100</v>
      </c>
      <c r="E20" s="44">
        <v>100</v>
      </c>
      <c r="F20" s="44">
        <v>100</v>
      </c>
      <c r="G20" s="44">
        <v>100</v>
      </c>
      <c r="H20" s="44">
        <v>100</v>
      </c>
      <c r="I20" s="44">
        <v>100</v>
      </c>
      <c r="J20" s="44">
        <v>100</v>
      </c>
      <c r="K20" s="44">
        <v>100</v>
      </c>
      <c r="L20" s="44">
        <v>100</v>
      </c>
      <c r="M20" s="44">
        <v>100</v>
      </c>
      <c r="N20" s="44">
        <v>100</v>
      </c>
      <c r="O20" s="44">
        <v>100</v>
      </c>
      <c r="P20" s="108"/>
      <c r="Q20" s="108"/>
      <c r="R20" s="108"/>
      <c r="S20" s="108"/>
      <c r="T20" s="109"/>
      <c r="W20" s="2" t="s">
        <v>71</v>
      </c>
      <c r="X20" s="19" t="s">
        <v>18</v>
      </c>
      <c r="Y20" s="18"/>
      <c r="Z20" s="18"/>
      <c r="AA20" s="18"/>
      <c r="AB20" s="18"/>
      <c r="AC20" s="18"/>
      <c r="AD20" s="18"/>
      <c r="AE20" s="48"/>
      <c r="AF20" s="18"/>
      <c r="AG20" s="18"/>
      <c r="AH20" s="18"/>
      <c r="AI20" s="18"/>
      <c r="AJ20" s="18"/>
      <c r="AK20" s="100"/>
      <c r="AL20" s="100"/>
      <c r="AM20" s="100"/>
      <c r="AN20" s="100"/>
      <c r="AO20" s="100"/>
      <c r="AP20" s="72" t="s">
        <v>82</v>
      </c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</row>
    <row r="21" spans="2:83" s="2" customFormat="1" ht="15.75" thickBot="1" x14ac:dyDescent="0.3">
      <c r="B21" s="131"/>
      <c r="C21" s="14" t="s">
        <v>63</v>
      </c>
      <c r="D21" s="16">
        <v>100</v>
      </c>
      <c r="E21" s="11">
        <v>100</v>
      </c>
      <c r="F21" s="11">
        <v>100</v>
      </c>
      <c r="G21" s="11">
        <v>100</v>
      </c>
      <c r="H21" s="11">
        <v>100</v>
      </c>
      <c r="I21" s="11">
        <v>100</v>
      </c>
      <c r="J21" s="11">
        <v>100</v>
      </c>
      <c r="K21" s="11">
        <v>100</v>
      </c>
      <c r="L21" s="11">
        <v>100</v>
      </c>
      <c r="M21" s="11">
        <v>100</v>
      </c>
      <c r="N21" s="11">
        <v>100</v>
      </c>
      <c r="O21" s="11">
        <v>100</v>
      </c>
      <c r="P21" s="103"/>
      <c r="Q21" s="103"/>
      <c r="R21" s="103"/>
      <c r="S21" s="103"/>
      <c r="T21" s="104"/>
      <c r="W21" s="130" t="s">
        <v>12</v>
      </c>
      <c r="X21" s="13" t="s">
        <v>15</v>
      </c>
      <c r="Y21" s="15">
        <v>2</v>
      </c>
      <c r="Z21" s="9">
        <v>0.9</v>
      </c>
      <c r="AA21" s="9">
        <v>0.5</v>
      </c>
      <c r="AB21" s="9">
        <v>0.1</v>
      </c>
      <c r="AC21" s="9">
        <v>0</v>
      </c>
      <c r="AD21" s="9">
        <v>0</v>
      </c>
      <c r="AE21" s="41">
        <v>0</v>
      </c>
      <c r="AF21" s="9">
        <v>0</v>
      </c>
      <c r="AG21" s="9">
        <v>0.1</v>
      </c>
      <c r="AH21" s="9">
        <v>0</v>
      </c>
      <c r="AI21" s="9">
        <v>0</v>
      </c>
      <c r="AJ21" s="9">
        <v>0</v>
      </c>
      <c r="AK21" s="101"/>
      <c r="AL21" s="101"/>
      <c r="AM21" s="101"/>
      <c r="AN21" s="101"/>
      <c r="AO21" s="102"/>
      <c r="AP21" s="70">
        <f>(SUM(Y21:AO21)-SUM(Simulationsergebnisse!$D$207:$O$207))/17</f>
        <v>0.12352941176470601</v>
      </c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</row>
    <row r="22" spans="2:83" s="2" customFormat="1" ht="15.75" thickBot="1" x14ac:dyDescent="0.3">
      <c r="P22" s="105"/>
      <c r="Q22" s="105"/>
      <c r="R22" s="105"/>
      <c r="S22" s="105"/>
      <c r="T22" s="105"/>
      <c r="W22" s="131"/>
      <c r="X22" s="14" t="s">
        <v>16</v>
      </c>
      <c r="Y22" s="16">
        <v>9.4</v>
      </c>
      <c r="Z22" s="11">
        <v>6.5999999999999899</v>
      </c>
      <c r="AA22" s="11">
        <v>3.2999999999999901</v>
      </c>
      <c r="AB22" s="11">
        <v>1.1000000000000001</v>
      </c>
      <c r="AC22" s="11">
        <v>0.4</v>
      </c>
      <c r="AD22" s="11">
        <v>0.1</v>
      </c>
      <c r="AE22" s="49">
        <v>0.4</v>
      </c>
      <c r="AF22" s="11">
        <v>0</v>
      </c>
      <c r="AG22" s="11">
        <v>0.2</v>
      </c>
      <c r="AH22" s="11">
        <v>0</v>
      </c>
      <c r="AI22" s="11">
        <v>0</v>
      </c>
      <c r="AJ22" s="11">
        <v>0</v>
      </c>
      <c r="AK22" s="103"/>
      <c r="AL22" s="103"/>
      <c r="AM22" s="103"/>
      <c r="AN22" s="103"/>
      <c r="AO22" s="104"/>
      <c r="AP22" s="71">
        <f>(SUM(Y22:AO22)-SUM(Simulationsergebnisse!$D$208:$O$208))/17</f>
        <v>0.31764705882352873</v>
      </c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</row>
    <row r="23" spans="2:83" s="2" customFormat="1" ht="15.75" thickBot="1" x14ac:dyDescent="0.3">
      <c r="B23" s="2" t="s">
        <v>71</v>
      </c>
      <c r="C23" s="19" t="s">
        <v>18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00"/>
      <c r="Q23" s="100"/>
      <c r="R23" s="100"/>
      <c r="S23" s="100"/>
      <c r="T23" s="100"/>
      <c r="W23" s="130" t="s">
        <v>13</v>
      </c>
      <c r="X23" s="13" t="s">
        <v>15</v>
      </c>
      <c r="Y23" s="15">
        <v>60.6</v>
      </c>
      <c r="Z23" s="9">
        <v>16.6999999999999</v>
      </c>
      <c r="AA23" s="9">
        <v>3.8999999999999901</v>
      </c>
      <c r="AB23" s="9">
        <v>1.1000000000000001</v>
      </c>
      <c r="AC23" s="9">
        <v>0.2</v>
      </c>
      <c r="AD23" s="9">
        <v>0.4</v>
      </c>
      <c r="AE23" s="41">
        <v>0.1</v>
      </c>
      <c r="AF23" s="9">
        <v>0</v>
      </c>
      <c r="AG23" s="9">
        <v>0.1</v>
      </c>
      <c r="AH23" s="9">
        <v>0</v>
      </c>
      <c r="AI23" s="9">
        <v>0</v>
      </c>
      <c r="AJ23" s="9">
        <v>0</v>
      </c>
      <c r="AK23" s="101"/>
      <c r="AL23" s="101"/>
      <c r="AM23" s="101"/>
      <c r="AN23" s="101"/>
      <c r="AO23" s="102"/>
      <c r="AP23" s="70">
        <f>(SUM(Y23:AO23)-SUM(Simulationsergebnisse!$D$209:$O$209))/17</f>
        <v>-0.18235294117647108</v>
      </c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</row>
    <row r="24" spans="2:83" s="2" customFormat="1" ht="15.75" thickBot="1" x14ac:dyDescent="0.3">
      <c r="B24" s="130" t="s">
        <v>12</v>
      </c>
      <c r="C24" s="13" t="s">
        <v>62</v>
      </c>
      <c r="D24" s="15">
        <v>37.6</v>
      </c>
      <c r="E24" s="9">
        <v>30.399999999999899</v>
      </c>
      <c r="F24" s="9">
        <v>21.3</v>
      </c>
      <c r="G24" s="9">
        <v>16.3</v>
      </c>
      <c r="H24" s="9">
        <v>10.3</v>
      </c>
      <c r="I24" s="9">
        <v>5.5</v>
      </c>
      <c r="J24" s="41">
        <v>3.2999999999999901</v>
      </c>
      <c r="K24" s="9">
        <v>1.1000000000000001</v>
      </c>
      <c r="L24" s="9">
        <v>1.1000000000000001</v>
      </c>
      <c r="M24" s="9">
        <v>1</v>
      </c>
      <c r="N24" s="9">
        <v>0.4</v>
      </c>
      <c r="O24" s="9">
        <v>0.29999999999999899</v>
      </c>
      <c r="P24" s="101"/>
      <c r="Q24" s="101"/>
      <c r="R24" s="101"/>
      <c r="S24" s="101"/>
      <c r="T24" s="102"/>
      <c r="W24" s="131"/>
      <c r="X24" s="14" t="s">
        <v>16</v>
      </c>
      <c r="Y24" s="16">
        <v>99.9</v>
      </c>
      <c r="Z24" s="11">
        <v>98.5</v>
      </c>
      <c r="AA24" s="11">
        <v>80.299999999999898</v>
      </c>
      <c r="AB24" s="11">
        <v>40.299999999999898</v>
      </c>
      <c r="AC24" s="11">
        <v>12</v>
      </c>
      <c r="AD24" s="11">
        <v>5.5</v>
      </c>
      <c r="AE24" s="11">
        <v>2.3999999999999901</v>
      </c>
      <c r="AF24" s="11">
        <v>1.1000000000000001</v>
      </c>
      <c r="AG24" s="11">
        <v>0.8</v>
      </c>
      <c r="AH24" s="11">
        <v>0.1</v>
      </c>
      <c r="AI24" s="11">
        <v>0.69999999999999896</v>
      </c>
      <c r="AJ24" s="11">
        <v>0.1</v>
      </c>
      <c r="AK24" s="103"/>
      <c r="AL24" s="103"/>
      <c r="AM24" s="103"/>
      <c r="AN24" s="103"/>
      <c r="AO24" s="104"/>
      <c r="AP24" s="71">
        <f>(SUM(Y24:AO24)-SUM(Simulationsergebnisse!$D$210:$O$210))/17</f>
        <v>1.2058823529411731</v>
      </c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</row>
    <row r="25" spans="2:83" s="2" customFormat="1" x14ac:dyDescent="0.25">
      <c r="B25" s="132"/>
      <c r="C25" s="42" t="s">
        <v>64</v>
      </c>
      <c r="D25" s="43">
        <v>100</v>
      </c>
      <c r="E25" s="44">
        <v>100</v>
      </c>
      <c r="F25" s="44">
        <v>100</v>
      </c>
      <c r="G25" s="44">
        <v>100</v>
      </c>
      <c r="H25" s="44">
        <v>99.9</v>
      </c>
      <c r="I25" s="44">
        <v>99.7</v>
      </c>
      <c r="J25" s="45">
        <v>98.7</v>
      </c>
      <c r="K25" s="44">
        <v>95.9</v>
      </c>
      <c r="L25" s="44">
        <v>91.799999999999898</v>
      </c>
      <c r="M25" s="44">
        <v>85.2</v>
      </c>
      <c r="N25" s="44">
        <v>77.599999999999895</v>
      </c>
      <c r="O25" s="44">
        <v>68</v>
      </c>
      <c r="P25" s="108"/>
      <c r="Q25" s="108"/>
      <c r="R25" s="108"/>
      <c r="S25" s="108"/>
      <c r="T25" s="109"/>
      <c r="W25" s="130" t="s">
        <v>14</v>
      </c>
      <c r="X25" s="13" t="s">
        <v>15</v>
      </c>
      <c r="Y25" s="15">
        <v>11.8</v>
      </c>
      <c r="Z25" s="9">
        <v>2.7</v>
      </c>
      <c r="AA25" s="9">
        <v>0.29999999999999899</v>
      </c>
      <c r="AB25" s="9">
        <v>0.4</v>
      </c>
      <c r="AC25" s="9">
        <v>0.1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101"/>
      <c r="AL25" s="101"/>
      <c r="AM25" s="101"/>
      <c r="AN25" s="101"/>
      <c r="AO25" s="102"/>
      <c r="AP25" s="70">
        <f>(SUM(Y25:AO25)-SUM(Simulationsergebnisse!$D$211:$O$211))/17</f>
        <v>-0.10588235294117056</v>
      </c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</row>
    <row r="26" spans="2:83" s="2" customFormat="1" ht="15.75" thickBot="1" x14ac:dyDescent="0.3">
      <c r="B26" s="131"/>
      <c r="C26" s="14" t="s">
        <v>63</v>
      </c>
      <c r="D26" s="16">
        <v>100</v>
      </c>
      <c r="E26" s="11">
        <v>100</v>
      </c>
      <c r="F26" s="11">
        <v>100</v>
      </c>
      <c r="G26" s="11">
        <v>100</v>
      </c>
      <c r="H26" s="11">
        <v>100</v>
      </c>
      <c r="I26" s="11">
        <v>100</v>
      </c>
      <c r="J26" s="11">
        <v>100</v>
      </c>
      <c r="K26" s="11">
        <v>100</v>
      </c>
      <c r="L26" s="11">
        <v>100</v>
      </c>
      <c r="M26" s="11">
        <v>100</v>
      </c>
      <c r="N26" s="11">
        <v>100</v>
      </c>
      <c r="O26" s="11">
        <v>100</v>
      </c>
      <c r="P26" s="103"/>
      <c r="Q26" s="103"/>
      <c r="R26" s="103"/>
      <c r="S26" s="103"/>
      <c r="T26" s="104"/>
      <c r="W26" s="131"/>
      <c r="X26" s="14" t="s">
        <v>16</v>
      </c>
      <c r="Y26" s="16">
        <v>71</v>
      </c>
      <c r="Z26" s="11">
        <v>41.299999999999898</v>
      </c>
      <c r="AA26" s="11">
        <v>18.899999999999899</v>
      </c>
      <c r="AB26" s="11">
        <v>5.2999999999999901</v>
      </c>
      <c r="AC26" s="11">
        <v>2</v>
      </c>
      <c r="AD26" s="11">
        <v>1.8</v>
      </c>
      <c r="AE26" s="11">
        <v>0.4</v>
      </c>
      <c r="AF26" s="11">
        <v>0.2</v>
      </c>
      <c r="AG26" s="11">
        <v>0.1</v>
      </c>
      <c r="AH26" s="11">
        <v>0.1</v>
      </c>
      <c r="AI26" s="11">
        <v>0</v>
      </c>
      <c r="AJ26" s="11">
        <v>0</v>
      </c>
      <c r="AK26" s="103"/>
      <c r="AL26" s="103"/>
      <c r="AM26" s="103"/>
      <c r="AN26" s="103"/>
      <c r="AO26" s="104"/>
      <c r="AP26" s="71">
        <f>(SUM(Y26:AO26)-SUM(Simulationsergebnisse!$D$212:$O$212))/17</f>
        <v>6.4705882352932481E-2</v>
      </c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</row>
    <row r="27" spans="2:83" s="2" customFormat="1" x14ac:dyDescent="0.25">
      <c r="B27" s="130" t="s">
        <v>13</v>
      </c>
      <c r="C27" s="13" t="s">
        <v>62</v>
      </c>
      <c r="D27" s="15">
        <v>100</v>
      </c>
      <c r="E27" s="9">
        <v>100</v>
      </c>
      <c r="F27" s="9">
        <v>100</v>
      </c>
      <c r="G27" s="9">
        <v>100</v>
      </c>
      <c r="H27" s="9">
        <v>98.2</v>
      </c>
      <c r="I27" s="9">
        <v>78.799999999999898</v>
      </c>
      <c r="J27" s="41">
        <v>40.899999999999899</v>
      </c>
      <c r="K27" s="9">
        <v>16.5</v>
      </c>
      <c r="L27" s="9">
        <v>11.3</v>
      </c>
      <c r="M27" s="9">
        <v>6.2999999999999901</v>
      </c>
      <c r="N27" s="9">
        <v>3.6</v>
      </c>
      <c r="O27" s="9">
        <v>2.5</v>
      </c>
      <c r="P27" s="101"/>
      <c r="Q27" s="101"/>
      <c r="R27" s="101"/>
      <c r="S27" s="101"/>
      <c r="T27" s="102"/>
      <c r="W27"/>
      <c r="X27"/>
      <c r="Y27"/>
      <c r="Z27"/>
      <c r="AA27"/>
      <c r="AB27"/>
      <c r="AK27" s="105"/>
      <c r="AL27" s="105"/>
      <c r="AM27" s="105"/>
      <c r="AN27" s="105"/>
      <c r="AO27" s="105"/>
      <c r="AP27" s="8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</row>
    <row r="28" spans="2:83" s="2" customFormat="1" ht="15.75" thickBot="1" x14ac:dyDescent="0.3">
      <c r="B28" s="132"/>
      <c r="C28" s="42" t="s">
        <v>64</v>
      </c>
      <c r="D28" s="43">
        <v>100</v>
      </c>
      <c r="E28" s="44">
        <v>100</v>
      </c>
      <c r="F28" s="44">
        <v>100</v>
      </c>
      <c r="G28" s="44">
        <v>100</v>
      </c>
      <c r="H28" s="44">
        <v>100</v>
      </c>
      <c r="I28" s="44">
        <v>100</v>
      </c>
      <c r="J28" s="45">
        <v>100</v>
      </c>
      <c r="K28" s="44">
        <v>100</v>
      </c>
      <c r="L28" s="44">
        <v>100</v>
      </c>
      <c r="M28" s="44">
        <v>100</v>
      </c>
      <c r="N28" s="44">
        <v>100</v>
      </c>
      <c r="O28" s="44">
        <v>100</v>
      </c>
      <c r="P28" s="108"/>
      <c r="Q28" s="108"/>
      <c r="R28" s="108"/>
      <c r="S28" s="108"/>
      <c r="T28" s="109"/>
      <c r="W28" s="2" t="s">
        <v>72</v>
      </c>
      <c r="X28" s="19" t="s">
        <v>18</v>
      </c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00"/>
      <c r="AL28" s="100"/>
      <c r="AM28" s="100"/>
      <c r="AN28" s="100"/>
      <c r="AO28" s="100"/>
      <c r="AP28" s="72" t="s">
        <v>82</v>
      </c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</row>
    <row r="29" spans="2:83" s="2" customFormat="1" ht="15.75" thickBot="1" x14ac:dyDescent="0.3">
      <c r="B29" s="131"/>
      <c r="C29" s="14" t="s">
        <v>63</v>
      </c>
      <c r="D29" s="16">
        <v>100</v>
      </c>
      <c r="E29" s="11">
        <v>100</v>
      </c>
      <c r="F29" s="11">
        <v>100</v>
      </c>
      <c r="G29" s="11">
        <v>100</v>
      </c>
      <c r="H29" s="11">
        <v>100</v>
      </c>
      <c r="I29" s="11">
        <v>100</v>
      </c>
      <c r="J29" s="11">
        <v>100</v>
      </c>
      <c r="K29" s="11">
        <v>100</v>
      </c>
      <c r="L29" s="11">
        <v>100</v>
      </c>
      <c r="M29" s="11">
        <v>100</v>
      </c>
      <c r="N29" s="11">
        <v>100</v>
      </c>
      <c r="O29" s="11">
        <v>100</v>
      </c>
      <c r="P29" s="103"/>
      <c r="Q29" s="103"/>
      <c r="R29" s="103"/>
      <c r="S29" s="103"/>
      <c r="T29" s="104"/>
      <c r="W29" s="130" t="s">
        <v>12</v>
      </c>
      <c r="X29" s="13" t="s">
        <v>15</v>
      </c>
      <c r="Y29" s="15">
        <v>0.29999999999999899</v>
      </c>
      <c r="Z29" s="9">
        <v>0.29999999999999899</v>
      </c>
      <c r="AA29" s="9">
        <v>0.29999999999999899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101"/>
      <c r="AL29" s="101"/>
      <c r="AM29" s="101"/>
      <c r="AN29" s="101"/>
      <c r="AO29" s="102"/>
      <c r="AP29" s="70">
        <f>(SUM(Y29:AO29)-SUM(Simulationsergebnisse!$D$215:$O$215))/17</f>
        <v>5.8823529411763586E-3</v>
      </c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</row>
    <row r="30" spans="2:83" s="2" customFormat="1" ht="15.75" thickBot="1" x14ac:dyDescent="0.3">
      <c r="B30" s="130" t="s">
        <v>14</v>
      </c>
      <c r="C30" s="13" t="s">
        <v>62</v>
      </c>
      <c r="D30" s="15">
        <v>99.9</v>
      </c>
      <c r="E30" s="9">
        <v>99</v>
      </c>
      <c r="F30" s="9">
        <v>93.2</v>
      </c>
      <c r="G30" s="9">
        <v>70.7</v>
      </c>
      <c r="H30" s="9">
        <v>39.200000000000003</v>
      </c>
      <c r="I30" s="9">
        <v>20.399999999999899</v>
      </c>
      <c r="J30" s="9">
        <v>10.0999999999999</v>
      </c>
      <c r="K30" s="9">
        <v>4.0999999999999899</v>
      </c>
      <c r="L30" s="9">
        <v>3.5</v>
      </c>
      <c r="M30" s="9">
        <v>2</v>
      </c>
      <c r="N30" s="9">
        <v>1.3</v>
      </c>
      <c r="O30" s="9">
        <v>1.19999999999999</v>
      </c>
      <c r="P30" s="101"/>
      <c r="Q30" s="101"/>
      <c r="R30" s="101"/>
      <c r="S30" s="101"/>
      <c r="T30" s="102"/>
      <c r="W30" s="131"/>
      <c r="X30" s="14" t="s">
        <v>16</v>
      </c>
      <c r="Y30" s="16">
        <v>1.3999999999999899</v>
      </c>
      <c r="Z30" s="11">
        <v>1.3</v>
      </c>
      <c r="AA30" s="11">
        <v>1.1000000000000001</v>
      </c>
      <c r="AB30" s="11">
        <v>0.1</v>
      </c>
      <c r="AC30" s="11">
        <v>0.2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03"/>
      <c r="AL30" s="103"/>
      <c r="AM30" s="103"/>
      <c r="AN30" s="103"/>
      <c r="AO30" s="104"/>
      <c r="AP30" s="71">
        <f>(SUM(Y30:AO30)-SUM(Simulationsergebnisse!$D$216:$O$216))/17</f>
        <v>-7.6470588235294054E-2</v>
      </c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</row>
    <row r="31" spans="2:83" s="2" customFormat="1" x14ac:dyDescent="0.25">
      <c r="B31" s="132"/>
      <c r="C31" s="42" t="s">
        <v>64</v>
      </c>
      <c r="D31" s="43">
        <v>100</v>
      </c>
      <c r="E31" s="44">
        <v>100</v>
      </c>
      <c r="F31" s="44">
        <v>100</v>
      </c>
      <c r="G31" s="44">
        <v>100</v>
      </c>
      <c r="H31" s="44">
        <v>100</v>
      </c>
      <c r="I31" s="44">
        <v>100</v>
      </c>
      <c r="J31" s="44">
        <v>100</v>
      </c>
      <c r="K31" s="44">
        <v>100</v>
      </c>
      <c r="L31" s="44">
        <v>100</v>
      </c>
      <c r="M31" s="44">
        <v>100</v>
      </c>
      <c r="N31" s="44">
        <v>100</v>
      </c>
      <c r="O31" s="44">
        <v>100</v>
      </c>
      <c r="P31" s="108"/>
      <c r="Q31" s="108"/>
      <c r="R31" s="108"/>
      <c r="S31" s="108"/>
      <c r="T31" s="109"/>
      <c r="W31" s="130" t="s">
        <v>13</v>
      </c>
      <c r="X31" s="13" t="s">
        <v>15</v>
      </c>
      <c r="Y31" s="15">
        <v>5.9</v>
      </c>
      <c r="Z31" s="9">
        <v>2.1</v>
      </c>
      <c r="AA31" s="9">
        <v>0.4</v>
      </c>
      <c r="AB31" s="9">
        <v>0.1</v>
      </c>
      <c r="AC31" s="9">
        <v>0.1</v>
      </c>
      <c r="AD31" s="9">
        <v>0.1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101"/>
      <c r="AL31" s="101"/>
      <c r="AM31" s="101"/>
      <c r="AN31" s="101"/>
      <c r="AO31" s="102"/>
      <c r="AP31" s="70">
        <f>(SUM(Y31:AO31)-SUM(Simulationsergebnisse!$D$217:$O$217))/17</f>
        <v>-6.4705882352940627E-2</v>
      </c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</row>
    <row r="32" spans="2:83" s="2" customFormat="1" ht="15.75" thickBot="1" x14ac:dyDescent="0.3">
      <c r="B32" s="131"/>
      <c r="C32" s="14" t="s">
        <v>63</v>
      </c>
      <c r="D32" s="16">
        <v>100</v>
      </c>
      <c r="E32" s="11">
        <v>100</v>
      </c>
      <c r="F32" s="11">
        <v>100</v>
      </c>
      <c r="G32" s="11">
        <v>100</v>
      </c>
      <c r="H32" s="11">
        <v>100</v>
      </c>
      <c r="I32" s="11">
        <v>100</v>
      </c>
      <c r="J32" s="11">
        <v>100</v>
      </c>
      <c r="K32" s="11">
        <v>100</v>
      </c>
      <c r="L32" s="11">
        <v>100</v>
      </c>
      <c r="M32" s="11">
        <v>100</v>
      </c>
      <c r="N32" s="11">
        <v>100</v>
      </c>
      <c r="O32" s="11">
        <v>100</v>
      </c>
      <c r="P32" s="103"/>
      <c r="Q32" s="103"/>
      <c r="R32" s="103"/>
      <c r="S32" s="103"/>
      <c r="T32" s="104"/>
      <c r="W32" s="131"/>
      <c r="X32" s="14" t="s">
        <v>16</v>
      </c>
      <c r="Y32" s="16">
        <v>62.899999999999899</v>
      </c>
      <c r="Z32" s="11">
        <v>21.399999999999899</v>
      </c>
      <c r="AA32" s="11">
        <v>12.4</v>
      </c>
      <c r="AB32" s="11">
        <v>3.2999999999999901</v>
      </c>
      <c r="AC32" s="11">
        <v>0.8</v>
      </c>
      <c r="AD32" s="11">
        <v>0.2</v>
      </c>
      <c r="AE32" s="11">
        <v>0.1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03"/>
      <c r="AL32" s="103"/>
      <c r="AM32" s="103"/>
      <c r="AN32" s="103"/>
      <c r="AO32" s="104"/>
      <c r="AP32" s="71">
        <f>(SUM(Y32:AO32)-SUM(Simulationsergebnisse!$D$218:$O$218))/17</f>
        <v>-0.22352941176471156</v>
      </c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</row>
    <row r="33" spans="2:83" s="2" customFormat="1" x14ac:dyDescent="0.25">
      <c r="B33"/>
      <c r="C33"/>
      <c r="D33"/>
      <c r="E33"/>
      <c r="F33"/>
      <c r="G33"/>
      <c r="P33" s="105"/>
      <c r="Q33" s="105"/>
      <c r="R33" s="105"/>
      <c r="S33" s="105"/>
      <c r="T33" s="105"/>
      <c r="W33" s="130" t="s">
        <v>14</v>
      </c>
      <c r="X33" s="13" t="s">
        <v>15</v>
      </c>
      <c r="Y33" s="15">
        <v>0.59999999999999898</v>
      </c>
      <c r="Z33" s="9">
        <v>0.29999999999999899</v>
      </c>
      <c r="AA33" s="9">
        <v>0.4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101"/>
      <c r="AL33" s="101"/>
      <c r="AM33" s="101"/>
      <c r="AN33" s="101"/>
      <c r="AO33" s="102"/>
      <c r="AP33" s="70">
        <f>(SUM(Y33:AO33)-SUM(Simulationsergebnisse!$D$219:$O$219))/17</f>
        <v>-9.999999999999952E-2</v>
      </c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</row>
    <row r="34" spans="2:83" s="2" customFormat="1" ht="15.75" thickBot="1" x14ac:dyDescent="0.3">
      <c r="B34" s="2" t="s">
        <v>72</v>
      </c>
      <c r="C34" s="19" t="s">
        <v>18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00"/>
      <c r="Q34" s="100"/>
      <c r="R34" s="100"/>
      <c r="S34" s="100"/>
      <c r="T34" s="100"/>
      <c r="W34" s="131"/>
      <c r="X34" s="14" t="s">
        <v>16</v>
      </c>
      <c r="Y34" s="16">
        <v>7.7999999999999901</v>
      </c>
      <c r="Z34" s="11">
        <v>3.2</v>
      </c>
      <c r="AA34" s="11">
        <v>2.7</v>
      </c>
      <c r="AB34" s="11">
        <v>0.8</v>
      </c>
      <c r="AC34" s="11">
        <v>0.2</v>
      </c>
      <c r="AD34" s="11">
        <v>0.1</v>
      </c>
      <c r="AE34" s="11">
        <v>0</v>
      </c>
      <c r="AF34" s="11">
        <v>0.1</v>
      </c>
      <c r="AG34" s="11">
        <v>0</v>
      </c>
      <c r="AH34" s="11">
        <v>0</v>
      </c>
      <c r="AI34" s="11">
        <v>0</v>
      </c>
      <c r="AJ34" s="11">
        <v>0</v>
      </c>
      <c r="AK34" s="103"/>
      <c r="AL34" s="103"/>
      <c r="AM34" s="103"/>
      <c r="AN34" s="103"/>
      <c r="AO34" s="104"/>
      <c r="AP34" s="71">
        <f>(SUM(Y34:AO34)-SUM(Simulationsergebnisse!$D$220:$O$220))/17</f>
        <v>0.19411764705882409</v>
      </c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</row>
    <row r="35" spans="2:83" s="2" customFormat="1" x14ac:dyDescent="0.25">
      <c r="B35" s="130" t="s">
        <v>12</v>
      </c>
      <c r="C35" s="13" t="s">
        <v>62</v>
      </c>
      <c r="D35" s="28">
        <v>3.7999999999999901</v>
      </c>
      <c r="E35" s="9">
        <v>3.1</v>
      </c>
      <c r="F35" s="9">
        <v>3.1</v>
      </c>
      <c r="G35" s="9">
        <v>1.8999999999999899</v>
      </c>
      <c r="H35" s="9">
        <v>1.69999999999999</v>
      </c>
      <c r="I35" s="9">
        <v>1.6</v>
      </c>
      <c r="J35" s="9">
        <v>1.3999999999999899</v>
      </c>
      <c r="K35" s="9">
        <v>0.2</v>
      </c>
      <c r="L35" s="9">
        <v>0.1</v>
      </c>
      <c r="M35" s="9">
        <v>0.1</v>
      </c>
      <c r="N35" s="9">
        <v>0</v>
      </c>
      <c r="O35" s="9">
        <v>0</v>
      </c>
      <c r="P35" s="101"/>
      <c r="Q35" s="101"/>
      <c r="R35" s="101"/>
      <c r="S35" s="101"/>
      <c r="T35" s="102"/>
      <c r="W35"/>
      <c r="X35"/>
      <c r="Y35"/>
      <c r="Z35"/>
      <c r="AA35"/>
      <c r="AB35"/>
      <c r="AK35" s="105"/>
      <c r="AL35" s="105"/>
      <c r="AM35" s="105"/>
      <c r="AN35" s="105"/>
      <c r="AO35" s="105"/>
      <c r="AP35" s="8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</row>
    <row r="36" spans="2:83" s="2" customFormat="1" ht="15.75" thickBot="1" x14ac:dyDescent="0.3">
      <c r="B36" s="132"/>
      <c r="C36" s="42" t="s">
        <v>64</v>
      </c>
      <c r="D36" s="46">
        <v>59.299999999999898</v>
      </c>
      <c r="E36" s="44">
        <v>48.5</v>
      </c>
      <c r="F36" s="44">
        <v>39.899999999999899</v>
      </c>
      <c r="G36" s="44">
        <v>34</v>
      </c>
      <c r="H36" s="44">
        <v>23.5</v>
      </c>
      <c r="I36" s="44">
        <v>20</v>
      </c>
      <c r="J36" s="44">
        <v>17.5</v>
      </c>
      <c r="K36" s="44">
        <v>12.4</v>
      </c>
      <c r="L36" s="44">
        <v>10</v>
      </c>
      <c r="M36" s="44">
        <v>10.1999999999999</v>
      </c>
      <c r="N36" s="44">
        <v>5</v>
      </c>
      <c r="O36" s="44">
        <v>5.7999999999999901</v>
      </c>
      <c r="P36" s="108"/>
      <c r="Q36" s="108"/>
      <c r="R36" s="108"/>
      <c r="S36" s="108"/>
      <c r="T36" s="109"/>
      <c r="W36" s="2" t="s">
        <v>73</v>
      </c>
      <c r="X36" s="19" t="s">
        <v>18</v>
      </c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00"/>
      <c r="AL36" s="100"/>
      <c r="AM36" s="100"/>
      <c r="AN36" s="100"/>
      <c r="AO36" s="100"/>
      <c r="AP36" s="72" t="s">
        <v>82</v>
      </c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</row>
    <row r="37" spans="2:83" s="2" customFormat="1" ht="15.75" thickBot="1" x14ac:dyDescent="0.3">
      <c r="B37" s="131"/>
      <c r="C37" s="14" t="s">
        <v>63</v>
      </c>
      <c r="D37" s="29">
        <v>98.2</v>
      </c>
      <c r="E37" s="11">
        <v>96.299999999999898</v>
      </c>
      <c r="F37" s="11">
        <v>92.5</v>
      </c>
      <c r="G37" s="11">
        <v>85.4</v>
      </c>
      <c r="H37" s="11">
        <v>79.099999999999895</v>
      </c>
      <c r="I37" s="11">
        <v>65.599999999999895</v>
      </c>
      <c r="J37" s="11">
        <v>56.1</v>
      </c>
      <c r="K37" s="11">
        <v>45.2</v>
      </c>
      <c r="L37" s="11">
        <v>38.799999999999898</v>
      </c>
      <c r="M37" s="11">
        <v>29.899999999999899</v>
      </c>
      <c r="N37" s="11">
        <v>25.6</v>
      </c>
      <c r="O37" s="11">
        <v>22.899999999999899</v>
      </c>
      <c r="P37" s="103"/>
      <c r="Q37" s="103"/>
      <c r="R37" s="103"/>
      <c r="S37" s="103"/>
      <c r="T37" s="104"/>
      <c r="W37" s="130" t="s">
        <v>12</v>
      </c>
      <c r="X37" s="13" t="s">
        <v>15</v>
      </c>
      <c r="Y37" s="28">
        <v>0</v>
      </c>
      <c r="Z37" s="9">
        <v>0.2</v>
      </c>
      <c r="AA37" s="9">
        <v>0</v>
      </c>
      <c r="AB37" s="9">
        <v>0</v>
      </c>
      <c r="AC37" s="9">
        <v>0</v>
      </c>
      <c r="AD37" s="9">
        <v>0</v>
      </c>
      <c r="AE37" s="9">
        <v>0.1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101"/>
      <c r="AL37" s="101"/>
      <c r="AM37" s="101"/>
      <c r="AN37" s="101"/>
      <c r="AO37" s="102"/>
      <c r="AP37" s="70">
        <f>(SUM(Y37:AO37)-SUM(Simulationsergebnisse!$D$223:$O$223))/17</f>
        <v>-2.352941176470582E-2</v>
      </c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</row>
    <row r="38" spans="2:83" s="2" customFormat="1" ht="15.75" thickBot="1" x14ac:dyDescent="0.3">
      <c r="B38" s="130" t="s">
        <v>13</v>
      </c>
      <c r="C38" s="13" t="s">
        <v>62</v>
      </c>
      <c r="D38" s="15">
        <v>98.599999999999895</v>
      </c>
      <c r="E38" s="9">
        <v>95.599999999999895</v>
      </c>
      <c r="F38" s="9">
        <v>79.400000000000006</v>
      </c>
      <c r="G38" s="9">
        <v>51</v>
      </c>
      <c r="H38" s="9">
        <v>23.1</v>
      </c>
      <c r="I38" s="9">
        <v>7.5999999999999899</v>
      </c>
      <c r="J38" s="9">
        <v>2.8999999999999901</v>
      </c>
      <c r="K38" s="9">
        <v>1</v>
      </c>
      <c r="L38" s="9">
        <v>0.59999999999999898</v>
      </c>
      <c r="M38" s="9">
        <v>0.59999999999999898</v>
      </c>
      <c r="N38" s="9">
        <v>0.1</v>
      </c>
      <c r="O38" s="9">
        <v>0.1</v>
      </c>
      <c r="P38" s="101"/>
      <c r="Q38" s="101"/>
      <c r="R38" s="101"/>
      <c r="S38" s="101"/>
      <c r="T38" s="102"/>
      <c r="W38" s="131"/>
      <c r="X38" s="14" t="s">
        <v>16</v>
      </c>
      <c r="Y38" s="29">
        <v>0.1</v>
      </c>
      <c r="Z38" s="11">
        <v>0.59999999999999898</v>
      </c>
      <c r="AA38" s="11">
        <v>0.5</v>
      </c>
      <c r="AB38" s="11">
        <v>0.29999999999999899</v>
      </c>
      <c r="AC38" s="11">
        <v>0.1</v>
      </c>
      <c r="AD38" s="11">
        <v>0</v>
      </c>
      <c r="AE38" s="11">
        <v>0</v>
      </c>
      <c r="AF38" s="11">
        <v>0</v>
      </c>
      <c r="AG38" s="11">
        <v>0</v>
      </c>
      <c r="AH38" s="11">
        <v>0.1</v>
      </c>
      <c r="AI38" s="11">
        <v>0</v>
      </c>
      <c r="AJ38" s="11">
        <v>0</v>
      </c>
      <c r="AK38" s="103"/>
      <c r="AL38" s="103"/>
      <c r="AM38" s="103"/>
      <c r="AN38" s="103"/>
      <c r="AO38" s="104"/>
      <c r="AP38" s="71">
        <f>(SUM(Y38:AO38)-SUM(Simulationsergebnisse!$D$224:$O$224))/17</f>
        <v>5.8823529411764757E-3</v>
      </c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</row>
    <row r="39" spans="2:83" s="2" customFormat="1" x14ac:dyDescent="0.25">
      <c r="B39" s="132"/>
      <c r="C39" s="42" t="s">
        <v>64</v>
      </c>
      <c r="D39" s="43">
        <v>100</v>
      </c>
      <c r="E39" s="44">
        <v>100</v>
      </c>
      <c r="F39" s="44">
        <v>100</v>
      </c>
      <c r="G39" s="44">
        <v>100</v>
      </c>
      <c r="H39" s="44">
        <v>100</v>
      </c>
      <c r="I39" s="44">
        <v>100</v>
      </c>
      <c r="J39" s="44">
        <v>100</v>
      </c>
      <c r="K39" s="44">
        <v>100</v>
      </c>
      <c r="L39" s="44">
        <v>100</v>
      </c>
      <c r="M39" s="44">
        <v>100</v>
      </c>
      <c r="N39" s="44">
        <v>100</v>
      </c>
      <c r="O39" s="44">
        <v>99.299999999999898</v>
      </c>
      <c r="P39" s="108"/>
      <c r="Q39" s="108"/>
      <c r="R39" s="108"/>
      <c r="S39" s="108"/>
      <c r="T39" s="109"/>
      <c r="W39" s="130" t="s">
        <v>13</v>
      </c>
      <c r="X39" s="13" t="s">
        <v>15</v>
      </c>
      <c r="Y39" s="28">
        <v>0</v>
      </c>
      <c r="Z39" s="9">
        <v>0.2</v>
      </c>
      <c r="AA39" s="9">
        <v>0.4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0.1</v>
      </c>
      <c r="AH39" s="9">
        <v>0</v>
      </c>
      <c r="AI39" s="9">
        <v>0</v>
      </c>
      <c r="AJ39" s="9">
        <v>0</v>
      </c>
      <c r="AK39" s="101"/>
      <c r="AL39" s="101"/>
      <c r="AM39" s="101"/>
      <c r="AN39" s="101"/>
      <c r="AO39" s="102"/>
      <c r="AP39" s="70">
        <f>(SUM(Y39:AO39)-SUM(Simulationsergebnisse!$D$225:$O$225))/17</f>
        <v>2.9411764705882353E-2</v>
      </c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</row>
    <row r="40" spans="2:83" s="2" customFormat="1" ht="15.75" thickBot="1" x14ac:dyDescent="0.3">
      <c r="B40" s="131"/>
      <c r="C40" s="14" t="s">
        <v>63</v>
      </c>
      <c r="D40" s="16">
        <v>100</v>
      </c>
      <c r="E40" s="11">
        <v>100</v>
      </c>
      <c r="F40" s="11">
        <v>100</v>
      </c>
      <c r="G40" s="11">
        <v>100</v>
      </c>
      <c r="H40" s="11">
        <v>100</v>
      </c>
      <c r="I40" s="11">
        <v>100</v>
      </c>
      <c r="J40" s="11">
        <v>100</v>
      </c>
      <c r="K40" s="11">
        <v>100</v>
      </c>
      <c r="L40" s="11">
        <v>100</v>
      </c>
      <c r="M40" s="11">
        <v>100</v>
      </c>
      <c r="N40" s="11">
        <v>100</v>
      </c>
      <c r="O40" s="11">
        <v>100</v>
      </c>
      <c r="P40" s="103"/>
      <c r="Q40" s="103"/>
      <c r="R40" s="103"/>
      <c r="S40" s="103"/>
      <c r="T40" s="104"/>
      <c r="W40" s="131"/>
      <c r="X40" s="14" t="s">
        <v>16</v>
      </c>
      <c r="Y40" s="16">
        <v>0.2</v>
      </c>
      <c r="Z40" s="11">
        <v>0.2</v>
      </c>
      <c r="AA40" s="11">
        <v>0.4</v>
      </c>
      <c r="AB40" s="11">
        <v>0.69999999999999896</v>
      </c>
      <c r="AC40" s="11">
        <v>0.29999999999999899</v>
      </c>
      <c r="AD40" s="11">
        <v>0.1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03"/>
      <c r="AL40" s="103"/>
      <c r="AM40" s="103"/>
      <c r="AN40" s="103"/>
      <c r="AO40" s="104"/>
      <c r="AP40" s="71">
        <f>(SUM(Y40:AO40)-SUM(Simulationsergebnisse!$D$226:$O$226))/17</f>
        <v>3.5294117647058726E-2</v>
      </c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</row>
    <row r="41" spans="2:83" s="2" customFormat="1" x14ac:dyDescent="0.25">
      <c r="B41" s="130" t="s">
        <v>14</v>
      </c>
      <c r="C41" s="13" t="s">
        <v>62</v>
      </c>
      <c r="D41" s="15">
        <v>29.899999999999899</v>
      </c>
      <c r="E41" s="9">
        <v>23</v>
      </c>
      <c r="F41" s="9">
        <v>12</v>
      </c>
      <c r="G41" s="9">
        <v>5.9</v>
      </c>
      <c r="H41" s="9">
        <v>2.7999999999999901</v>
      </c>
      <c r="I41" s="9">
        <v>1.8999999999999899</v>
      </c>
      <c r="J41" s="9">
        <v>0.9</v>
      </c>
      <c r="K41" s="9">
        <v>1.1000000000000001</v>
      </c>
      <c r="L41" s="9">
        <v>0.5</v>
      </c>
      <c r="M41" s="9">
        <v>0.59999999999999898</v>
      </c>
      <c r="N41" s="9">
        <v>0.2</v>
      </c>
      <c r="O41" s="9">
        <v>0.1</v>
      </c>
      <c r="P41" s="101"/>
      <c r="Q41" s="101"/>
      <c r="R41" s="101"/>
      <c r="S41" s="101"/>
      <c r="T41" s="102"/>
      <c r="W41" s="130" t="s">
        <v>14</v>
      </c>
      <c r="X41" s="13" t="s">
        <v>15</v>
      </c>
      <c r="Y41" s="15">
        <v>0</v>
      </c>
      <c r="Z41" s="9">
        <v>0.29999999999999899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101"/>
      <c r="AL41" s="101"/>
      <c r="AM41" s="101"/>
      <c r="AN41" s="101"/>
      <c r="AO41" s="102"/>
      <c r="AP41" s="70">
        <f>(SUM(Y41:AO41)-SUM(Simulationsergebnisse!$D$227:$O$227))/17</f>
        <v>-1.1764705882353E-2</v>
      </c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</row>
    <row r="42" spans="2:83" s="2" customFormat="1" ht="15.75" thickBot="1" x14ac:dyDescent="0.3">
      <c r="B42" s="132"/>
      <c r="C42" s="42" t="s">
        <v>64</v>
      </c>
      <c r="D42" s="43">
        <v>100</v>
      </c>
      <c r="E42" s="44">
        <v>100</v>
      </c>
      <c r="F42" s="44">
        <v>100</v>
      </c>
      <c r="G42" s="44">
        <v>99.7</v>
      </c>
      <c r="H42" s="44">
        <v>98.099999999999895</v>
      </c>
      <c r="I42" s="44">
        <v>94.099999999999895</v>
      </c>
      <c r="J42" s="44">
        <v>84.2</v>
      </c>
      <c r="K42" s="44">
        <v>71.099999999999895</v>
      </c>
      <c r="L42" s="44">
        <v>56.299999999999898</v>
      </c>
      <c r="M42" s="44">
        <v>41.2</v>
      </c>
      <c r="N42" s="44">
        <v>28.899999999999899</v>
      </c>
      <c r="O42" s="44">
        <v>18.5</v>
      </c>
      <c r="P42" s="108"/>
      <c r="Q42" s="108"/>
      <c r="R42" s="108"/>
      <c r="S42" s="108"/>
      <c r="T42" s="109"/>
      <c r="W42" s="131"/>
      <c r="X42" s="14" t="s">
        <v>16</v>
      </c>
      <c r="Y42" s="16">
        <v>0.2</v>
      </c>
      <c r="Z42" s="11">
        <v>0.59999999999999898</v>
      </c>
      <c r="AA42" s="11">
        <v>0.1</v>
      </c>
      <c r="AB42" s="11">
        <v>0.1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03"/>
      <c r="AL42" s="103"/>
      <c r="AM42" s="103"/>
      <c r="AN42" s="103"/>
      <c r="AO42" s="104"/>
      <c r="AP42" s="71">
        <f>(SUM(Y42:AO42)-SUM(Simulationsergebnisse!$D$228:$O$228))/17</f>
        <v>-5.8823529411765408E-3</v>
      </c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</row>
    <row r="43" spans="2:83" s="2" customFormat="1" ht="15.75" thickBot="1" x14ac:dyDescent="0.3">
      <c r="B43" s="131"/>
      <c r="C43" s="14" t="s">
        <v>63</v>
      </c>
      <c r="D43" s="16">
        <v>100</v>
      </c>
      <c r="E43" s="11">
        <v>100</v>
      </c>
      <c r="F43" s="11">
        <v>100</v>
      </c>
      <c r="G43" s="11">
        <v>100</v>
      </c>
      <c r="H43" s="11">
        <v>100</v>
      </c>
      <c r="I43" s="11">
        <v>100</v>
      </c>
      <c r="J43" s="11">
        <v>100</v>
      </c>
      <c r="K43" s="11">
        <v>100</v>
      </c>
      <c r="L43" s="11">
        <v>100</v>
      </c>
      <c r="M43" s="11">
        <v>99.7</v>
      </c>
      <c r="N43" s="11">
        <v>99</v>
      </c>
      <c r="O43" s="11">
        <v>95.2</v>
      </c>
      <c r="P43" s="103"/>
      <c r="Q43" s="103"/>
      <c r="R43" s="103"/>
      <c r="S43" s="103"/>
      <c r="T43" s="104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 s="106"/>
      <c r="AL43" s="106"/>
      <c r="AM43" s="106"/>
      <c r="AN43" s="106"/>
      <c r="AO43" s="106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</row>
    <row r="44" spans="2:83" s="2" customFormat="1" x14ac:dyDescent="0.25">
      <c r="B44"/>
      <c r="C44"/>
      <c r="D44"/>
      <c r="E44"/>
      <c r="F44"/>
      <c r="G44"/>
      <c r="P44" s="105"/>
      <c r="Q44" s="105"/>
      <c r="R44" s="105"/>
      <c r="S44" s="105"/>
      <c r="T44" s="105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 s="106"/>
      <c r="AL44" s="106"/>
      <c r="AM44" s="106"/>
      <c r="AN44" s="106"/>
      <c r="AO44" s="106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</row>
    <row r="45" spans="2:83" s="2" customFormat="1" ht="15.75" thickBot="1" x14ac:dyDescent="0.3">
      <c r="B45" s="2" t="s">
        <v>73</v>
      </c>
      <c r="C45" s="19" t="s">
        <v>18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00"/>
      <c r="Q45" s="100"/>
      <c r="R45" s="100"/>
      <c r="S45" s="100"/>
      <c r="T45" s="100"/>
      <c r="W45"/>
      <c r="X45"/>
      <c r="Y45"/>
      <c r="Z45"/>
      <c r="AA45"/>
      <c r="AB45"/>
      <c r="AC45"/>
      <c r="AD45"/>
      <c r="AE45"/>
      <c r="AF45"/>
      <c r="AG45"/>
      <c r="AH45"/>
      <c r="AK45" s="105"/>
      <c r="AL45" s="105"/>
      <c r="AM45" s="105"/>
      <c r="AN45" s="105"/>
      <c r="AO45" s="10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</row>
    <row r="46" spans="2:83" s="2" customFormat="1" x14ac:dyDescent="0.25">
      <c r="B46" s="130" t="s">
        <v>12</v>
      </c>
      <c r="C46" s="13" t="s">
        <v>62</v>
      </c>
      <c r="D46" s="15">
        <v>0.4</v>
      </c>
      <c r="E46" s="9">
        <v>0.29999999999999899</v>
      </c>
      <c r="F46" s="9">
        <v>1.1000000000000001</v>
      </c>
      <c r="G46" s="9">
        <v>1.19999999999999</v>
      </c>
      <c r="H46" s="9">
        <v>0.4</v>
      </c>
      <c r="I46" s="9">
        <v>0.4</v>
      </c>
      <c r="J46" s="9">
        <v>0.5</v>
      </c>
      <c r="K46" s="9">
        <v>0.2</v>
      </c>
      <c r="L46" s="9">
        <v>0</v>
      </c>
      <c r="M46" s="9">
        <v>0</v>
      </c>
      <c r="N46" s="9">
        <v>0</v>
      </c>
      <c r="O46" s="9">
        <v>0</v>
      </c>
      <c r="P46" s="101"/>
      <c r="Q46" s="101"/>
      <c r="R46" s="101"/>
      <c r="S46" s="101"/>
      <c r="T46" s="102"/>
      <c r="W46"/>
      <c r="X46"/>
      <c r="Y46"/>
      <c r="Z46"/>
      <c r="AA46"/>
      <c r="AB46"/>
      <c r="AC46"/>
      <c r="AD46"/>
      <c r="AE46"/>
      <c r="AF46"/>
      <c r="AG46"/>
      <c r="AH46"/>
      <c r="AK46" s="105"/>
      <c r="AL46" s="105"/>
      <c r="AM46" s="105"/>
      <c r="AN46" s="105"/>
      <c r="AO46" s="105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</row>
    <row r="47" spans="2:83" s="2" customFormat="1" x14ac:dyDescent="0.25">
      <c r="B47" s="132"/>
      <c r="C47" s="42" t="s">
        <v>64</v>
      </c>
      <c r="D47" s="43">
        <v>0</v>
      </c>
      <c r="E47" s="44">
        <v>0.5</v>
      </c>
      <c r="F47" s="44">
        <v>0.8</v>
      </c>
      <c r="G47" s="44">
        <v>0.4</v>
      </c>
      <c r="H47" s="44">
        <v>0.8</v>
      </c>
      <c r="I47" s="44">
        <v>0.9</v>
      </c>
      <c r="J47" s="44">
        <v>1.6</v>
      </c>
      <c r="K47" s="44">
        <v>0.9</v>
      </c>
      <c r="L47" s="44">
        <v>1.1000000000000001</v>
      </c>
      <c r="M47" s="44">
        <v>1.1000000000000001</v>
      </c>
      <c r="N47" s="44">
        <v>1</v>
      </c>
      <c r="O47" s="44">
        <v>0.69999999999999896</v>
      </c>
      <c r="P47" s="108"/>
      <c r="Q47" s="108"/>
      <c r="R47" s="108"/>
      <c r="S47" s="108"/>
      <c r="T47" s="109"/>
      <c r="W47" s="47" t="s">
        <v>66</v>
      </c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107"/>
      <c r="AL47" s="107"/>
      <c r="AM47" s="107"/>
      <c r="AN47" s="107"/>
      <c r="AO47" s="107"/>
      <c r="AP47" s="20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</row>
    <row r="48" spans="2:83" s="2" customFormat="1" ht="15.75" thickBot="1" x14ac:dyDescent="0.3">
      <c r="B48" s="131"/>
      <c r="C48" s="14" t="s">
        <v>63</v>
      </c>
      <c r="D48" s="16">
        <v>0.29999999999999899</v>
      </c>
      <c r="E48" s="11">
        <v>0.4</v>
      </c>
      <c r="F48" s="11">
        <v>0.69999999999999896</v>
      </c>
      <c r="G48" s="11">
        <v>1</v>
      </c>
      <c r="H48" s="11">
        <v>1.3</v>
      </c>
      <c r="I48" s="11">
        <v>0.9</v>
      </c>
      <c r="J48" s="11">
        <v>1.1000000000000001</v>
      </c>
      <c r="K48" s="11">
        <v>1.69999999999999</v>
      </c>
      <c r="L48" s="11">
        <v>2.1</v>
      </c>
      <c r="M48" s="11">
        <v>2.2000000000000002</v>
      </c>
      <c r="N48" s="11">
        <v>1.5</v>
      </c>
      <c r="O48" s="11">
        <v>1.5</v>
      </c>
      <c r="P48" s="103"/>
      <c r="Q48" s="103"/>
      <c r="R48" s="103"/>
      <c r="S48" s="103"/>
      <c r="T48" s="104"/>
      <c r="W48" s="17"/>
      <c r="X48" s="7"/>
      <c r="Y48" s="7"/>
      <c r="Z48" s="7"/>
      <c r="AA48" s="7"/>
      <c r="AB48" s="7"/>
      <c r="AC48"/>
      <c r="AD48"/>
      <c r="AE48"/>
      <c r="AF48"/>
      <c r="AG48"/>
      <c r="AH48"/>
      <c r="AK48" s="105"/>
      <c r="AL48" s="105"/>
      <c r="AM48" s="105"/>
      <c r="AN48" s="105"/>
      <c r="AO48" s="105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</row>
    <row r="49" spans="2:83" s="2" customFormat="1" ht="15.75" thickBot="1" x14ac:dyDescent="0.3">
      <c r="B49" s="130" t="s">
        <v>13</v>
      </c>
      <c r="C49" s="13" t="s">
        <v>62</v>
      </c>
      <c r="D49" s="28">
        <v>0.1</v>
      </c>
      <c r="E49" s="9">
        <v>0.8</v>
      </c>
      <c r="F49" s="9">
        <v>0.2</v>
      </c>
      <c r="G49" s="9">
        <v>0.4</v>
      </c>
      <c r="H49" s="9">
        <v>0.4</v>
      </c>
      <c r="I49" s="9">
        <v>1.3</v>
      </c>
      <c r="J49" s="9">
        <v>0.2</v>
      </c>
      <c r="K49" s="9">
        <v>0.2</v>
      </c>
      <c r="L49" s="9">
        <v>0</v>
      </c>
      <c r="M49" s="9">
        <v>0</v>
      </c>
      <c r="N49" s="9">
        <v>0</v>
      </c>
      <c r="O49" s="9">
        <v>0</v>
      </c>
      <c r="P49" s="101"/>
      <c r="Q49" s="101"/>
      <c r="R49" s="101"/>
      <c r="S49" s="101"/>
      <c r="T49" s="102"/>
      <c r="W49" s="2" t="s">
        <v>70</v>
      </c>
      <c r="X49" s="19" t="s">
        <v>18</v>
      </c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00"/>
      <c r="AL49" s="100"/>
      <c r="AM49" s="100"/>
      <c r="AN49" s="100"/>
      <c r="AO49" s="100"/>
      <c r="AP49" s="69" t="s">
        <v>82</v>
      </c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</row>
    <row r="50" spans="2:83" s="2" customFormat="1" x14ac:dyDescent="0.25">
      <c r="B50" s="132"/>
      <c r="C50" s="42" t="s">
        <v>64</v>
      </c>
      <c r="D50" s="46">
        <v>0.5</v>
      </c>
      <c r="E50" s="44">
        <v>0.29999999999999899</v>
      </c>
      <c r="F50" s="44">
        <v>0.5</v>
      </c>
      <c r="G50" s="44">
        <v>1.8</v>
      </c>
      <c r="H50" s="44">
        <v>0.69999999999999896</v>
      </c>
      <c r="I50" s="44">
        <v>0.4</v>
      </c>
      <c r="J50" s="44">
        <v>1.1000000000000001</v>
      </c>
      <c r="K50" s="44">
        <v>1</v>
      </c>
      <c r="L50" s="44">
        <v>1.19999999999999</v>
      </c>
      <c r="M50" s="44">
        <v>1.1000000000000001</v>
      </c>
      <c r="N50" s="44">
        <v>1</v>
      </c>
      <c r="O50" s="44">
        <v>1.3</v>
      </c>
      <c r="P50" s="108"/>
      <c r="Q50" s="108"/>
      <c r="R50" s="108"/>
      <c r="S50" s="108"/>
      <c r="T50" s="109"/>
      <c r="W50" s="130" t="s">
        <v>12</v>
      </c>
      <c r="X50" s="13" t="s">
        <v>15</v>
      </c>
      <c r="Y50" s="15">
        <v>9.0999999999999908</v>
      </c>
      <c r="Z50" s="9">
        <v>4.2</v>
      </c>
      <c r="AA50" s="9">
        <v>1.3999999999999899</v>
      </c>
      <c r="AB50" s="9">
        <v>0.59999999999999898</v>
      </c>
      <c r="AC50" s="9">
        <v>0.29999999999999899</v>
      </c>
      <c r="AD50" s="9">
        <v>0.2</v>
      </c>
      <c r="AE50" s="9">
        <v>0.29999999999999899</v>
      </c>
      <c r="AF50" s="9">
        <v>0.1</v>
      </c>
      <c r="AG50" s="9">
        <v>0</v>
      </c>
      <c r="AH50" s="9">
        <v>0.1</v>
      </c>
      <c r="AI50" s="9">
        <v>0</v>
      </c>
      <c r="AJ50" s="9">
        <v>0</v>
      </c>
      <c r="AK50" s="101"/>
      <c r="AL50" s="101"/>
      <c r="AM50" s="101"/>
      <c r="AN50" s="101"/>
      <c r="AO50" s="102"/>
      <c r="AP50" s="70">
        <f>(SUM(Y50:AO50)-SUM(Simulationsergebnisse!$D$199:$O$199))/17</f>
        <v>-5.8823529411771809E-3</v>
      </c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</row>
    <row r="51" spans="2:83" s="2" customFormat="1" ht="15.75" thickBot="1" x14ac:dyDescent="0.3">
      <c r="B51" s="131"/>
      <c r="C51" s="14" t="s">
        <v>63</v>
      </c>
      <c r="D51" s="16">
        <v>0.2</v>
      </c>
      <c r="E51" s="11">
        <v>0.69999999999999896</v>
      </c>
      <c r="F51" s="11">
        <v>0.9</v>
      </c>
      <c r="G51" s="11">
        <v>0.69999999999999896</v>
      </c>
      <c r="H51" s="11">
        <v>0.8</v>
      </c>
      <c r="I51" s="11">
        <v>0.8</v>
      </c>
      <c r="J51" s="11">
        <v>1.6</v>
      </c>
      <c r="K51" s="11">
        <v>1</v>
      </c>
      <c r="L51" s="11">
        <v>1.3999999999999899</v>
      </c>
      <c r="M51" s="11">
        <v>1.3</v>
      </c>
      <c r="N51" s="11">
        <v>1.19999999999999</v>
      </c>
      <c r="O51" s="11">
        <v>1.5</v>
      </c>
      <c r="P51" s="103"/>
      <c r="Q51" s="103"/>
      <c r="R51" s="103"/>
      <c r="S51" s="103"/>
      <c r="T51" s="104"/>
      <c r="W51" s="131"/>
      <c r="X51" s="14" t="s">
        <v>16</v>
      </c>
      <c r="Y51" s="16">
        <v>42</v>
      </c>
      <c r="Z51" s="11">
        <v>28.899999999999899</v>
      </c>
      <c r="AA51" s="11">
        <v>18.100000000000001</v>
      </c>
      <c r="AB51" s="11">
        <v>10.5</v>
      </c>
      <c r="AC51" s="11">
        <v>7.2999999999999901</v>
      </c>
      <c r="AD51" s="11">
        <v>4.9000000000000004</v>
      </c>
      <c r="AE51" s="11">
        <v>3.3999999999999901</v>
      </c>
      <c r="AF51" s="11">
        <v>1.5</v>
      </c>
      <c r="AG51" s="11">
        <v>2</v>
      </c>
      <c r="AH51" s="11">
        <v>1.5</v>
      </c>
      <c r="AI51" s="11">
        <v>1</v>
      </c>
      <c r="AJ51" s="11">
        <v>0.9</v>
      </c>
      <c r="AK51" s="103"/>
      <c r="AL51" s="103"/>
      <c r="AM51" s="103"/>
      <c r="AN51" s="103"/>
      <c r="AO51" s="104"/>
      <c r="AP51" s="71">
        <f>(SUM(Y51:AO51)-SUM(Simulationsergebnisse!$D$200:$O$200))/17</f>
        <v>-1.0411764705882238</v>
      </c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</row>
    <row r="52" spans="2:83" s="2" customFormat="1" x14ac:dyDescent="0.25">
      <c r="B52" s="130" t="s">
        <v>14</v>
      </c>
      <c r="C52" s="13" t="s">
        <v>62</v>
      </c>
      <c r="D52" s="15">
        <v>0.8</v>
      </c>
      <c r="E52" s="9">
        <v>0.4</v>
      </c>
      <c r="F52" s="9">
        <v>0.59999999999999898</v>
      </c>
      <c r="G52" s="9">
        <v>0.8</v>
      </c>
      <c r="H52" s="9">
        <v>0.4</v>
      </c>
      <c r="I52" s="9">
        <v>0.69999999999999896</v>
      </c>
      <c r="J52" s="9">
        <v>0.29999999999999899</v>
      </c>
      <c r="K52" s="9">
        <v>0.1</v>
      </c>
      <c r="L52" s="9">
        <v>0.29999999999999899</v>
      </c>
      <c r="M52" s="9">
        <v>0</v>
      </c>
      <c r="N52" s="9">
        <v>0</v>
      </c>
      <c r="O52" s="9">
        <v>0.1</v>
      </c>
      <c r="P52" s="101"/>
      <c r="Q52" s="101"/>
      <c r="R52" s="101"/>
      <c r="S52" s="101"/>
      <c r="T52" s="102"/>
      <c r="W52" s="130" t="s">
        <v>13</v>
      </c>
      <c r="X52" s="13" t="s">
        <v>15</v>
      </c>
      <c r="Y52" s="15">
        <v>99.5</v>
      </c>
      <c r="Z52" s="9">
        <v>87.599999999999895</v>
      </c>
      <c r="AA52" s="9">
        <v>64.299999999999898</v>
      </c>
      <c r="AB52" s="9">
        <v>42.5</v>
      </c>
      <c r="AC52" s="9">
        <v>29.6999999999999</v>
      </c>
      <c r="AD52" s="9">
        <v>20.100000000000001</v>
      </c>
      <c r="AE52" s="9">
        <v>14.6999999999999</v>
      </c>
      <c r="AF52" s="9">
        <v>9.9</v>
      </c>
      <c r="AG52" s="9">
        <v>9.9</v>
      </c>
      <c r="AH52" s="9">
        <v>5.4</v>
      </c>
      <c r="AI52" s="9">
        <v>5.0999999999999899</v>
      </c>
      <c r="AJ52" s="9">
        <v>5.5</v>
      </c>
      <c r="AK52" s="101"/>
      <c r="AL52" s="101"/>
      <c r="AM52" s="101"/>
      <c r="AN52" s="101"/>
      <c r="AO52" s="102"/>
      <c r="AP52" s="70">
        <f>(SUM(Y52:AO52)-SUM(Simulationsergebnisse!$D$201:$O$201))/17</f>
        <v>2.0058823529411676</v>
      </c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</row>
    <row r="53" spans="2:83" s="2" customFormat="1" ht="15.75" thickBot="1" x14ac:dyDescent="0.3">
      <c r="B53" s="132"/>
      <c r="C53" s="42" t="s">
        <v>64</v>
      </c>
      <c r="D53" s="43">
        <v>0.69999999999999896</v>
      </c>
      <c r="E53" s="44">
        <v>0.59999999999999898</v>
      </c>
      <c r="F53" s="44">
        <v>0.5</v>
      </c>
      <c r="G53" s="44">
        <v>0.4</v>
      </c>
      <c r="H53" s="44">
        <v>1.3</v>
      </c>
      <c r="I53" s="44">
        <v>1.19999999999999</v>
      </c>
      <c r="J53" s="44">
        <v>1.3</v>
      </c>
      <c r="K53" s="44">
        <v>1.19999999999999</v>
      </c>
      <c r="L53" s="44">
        <v>0.9</v>
      </c>
      <c r="M53" s="44">
        <v>1</v>
      </c>
      <c r="N53" s="44">
        <v>0.69999999999999896</v>
      </c>
      <c r="O53" s="44">
        <v>0.69999999999999896</v>
      </c>
      <c r="P53" s="108"/>
      <c r="Q53" s="108"/>
      <c r="R53" s="108"/>
      <c r="S53" s="108"/>
      <c r="T53" s="109"/>
      <c r="W53" s="131"/>
      <c r="X53" s="14" t="s">
        <v>16</v>
      </c>
      <c r="Y53" s="16">
        <v>100</v>
      </c>
      <c r="Z53" s="11">
        <v>100</v>
      </c>
      <c r="AA53" s="11">
        <v>100</v>
      </c>
      <c r="AB53" s="11">
        <v>100</v>
      </c>
      <c r="AC53" s="11">
        <v>99.4</v>
      </c>
      <c r="AD53" s="11">
        <v>97.2</v>
      </c>
      <c r="AE53" s="11">
        <v>93.2</v>
      </c>
      <c r="AF53" s="11">
        <v>86</v>
      </c>
      <c r="AG53" s="11">
        <v>81.099999999999895</v>
      </c>
      <c r="AH53" s="11">
        <v>74.2</v>
      </c>
      <c r="AI53" s="11">
        <v>69.799999999999898</v>
      </c>
      <c r="AJ53" s="11">
        <v>62.899999999999899</v>
      </c>
      <c r="AK53" s="103"/>
      <c r="AL53" s="103"/>
      <c r="AM53" s="103"/>
      <c r="AN53" s="103"/>
      <c r="AO53" s="104"/>
      <c r="AP53" s="71">
        <f>(SUM(Y53:AO53)-SUM(Simulationsergebnisse!$D$202:$O$202))/17</f>
        <v>3.8000000000000012</v>
      </c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</row>
    <row r="54" spans="2:83" s="2" customFormat="1" ht="15.75" thickBot="1" x14ac:dyDescent="0.3">
      <c r="B54" s="131"/>
      <c r="C54" s="14" t="s">
        <v>63</v>
      </c>
      <c r="D54" s="16">
        <v>0.5</v>
      </c>
      <c r="E54" s="11">
        <v>0.59999999999999898</v>
      </c>
      <c r="F54" s="11">
        <v>1.3</v>
      </c>
      <c r="G54" s="11">
        <v>0.59999999999999898</v>
      </c>
      <c r="H54" s="11">
        <v>0.8</v>
      </c>
      <c r="I54" s="11">
        <v>1.19999999999999</v>
      </c>
      <c r="J54" s="11">
        <v>1</v>
      </c>
      <c r="K54" s="11">
        <v>1</v>
      </c>
      <c r="L54" s="11">
        <v>1.5</v>
      </c>
      <c r="M54" s="11">
        <v>1.3</v>
      </c>
      <c r="N54" s="11">
        <v>1.3</v>
      </c>
      <c r="O54" s="11">
        <v>1.5</v>
      </c>
      <c r="P54" s="103"/>
      <c r="Q54" s="103"/>
      <c r="R54" s="103"/>
      <c r="S54" s="103"/>
      <c r="T54" s="104"/>
      <c r="W54" s="130" t="s">
        <v>14</v>
      </c>
      <c r="X54" s="13" t="s">
        <v>15</v>
      </c>
      <c r="Y54" s="15">
        <v>45.7</v>
      </c>
      <c r="Z54" s="9">
        <v>21.1999999999999</v>
      </c>
      <c r="AA54" s="9">
        <v>8.9</v>
      </c>
      <c r="AB54" s="9">
        <v>4.7999999999999901</v>
      </c>
      <c r="AC54" s="9">
        <v>2.2000000000000002</v>
      </c>
      <c r="AD54" s="9">
        <v>0.9</v>
      </c>
      <c r="AE54" s="9">
        <v>0.5</v>
      </c>
      <c r="AF54" s="9">
        <v>0</v>
      </c>
      <c r="AG54" s="9">
        <v>0.1</v>
      </c>
      <c r="AH54" s="9">
        <v>0</v>
      </c>
      <c r="AI54" s="9">
        <v>0</v>
      </c>
      <c r="AJ54" s="9">
        <v>0</v>
      </c>
      <c r="AK54" s="101"/>
      <c r="AL54" s="101"/>
      <c r="AM54" s="101"/>
      <c r="AN54" s="101"/>
      <c r="AO54" s="102"/>
      <c r="AP54" s="70">
        <f>(SUM(Y54:AO54)-SUM(Simulationsergebnisse!$D$203:$O$203))/17</f>
        <v>0.17058823529412467</v>
      </c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83" s="2" customFormat="1" ht="15.75" thickBot="1" x14ac:dyDescent="0.3">
      <c r="B55"/>
      <c r="C55"/>
      <c r="D55"/>
      <c r="E55"/>
      <c r="F55"/>
      <c r="G55"/>
      <c r="W55" s="131"/>
      <c r="X55" s="14" t="s">
        <v>16</v>
      </c>
      <c r="Y55" s="16">
        <v>99.9</v>
      </c>
      <c r="Z55" s="11">
        <v>99.599999999999895</v>
      </c>
      <c r="AA55" s="11">
        <v>86</v>
      </c>
      <c r="AB55" s="11">
        <v>57.5</v>
      </c>
      <c r="AC55" s="11">
        <v>35.299999999999898</v>
      </c>
      <c r="AD55" s="11">
        <v>21.1999999999999</v>
      </c>
      <c r="AE55" s="11">
        <v>14.5999999999999</v>
      </c>
      <c r="AF55" s="11">
        <v>9.4</v>
      </c>
      <c r="AG55" s="11">
        <v>6.2</v>
      </c>
      <c r="AH55" s="11">
        <v>4</v>
      </c>
      <c r="AI55" s="11">
        <v>2.7999999999999901</v>
      </c>
      <c r="AJ55" s="11">
        <v>1.3</v>
      </c>
      <c r="AK55" s="103"/>
      <c r="AL55" s="103"/>
      <c r="AM55" s="103"/>
      <c r="AN55" s="103"/>
      <c r="AO55" s="104"/>
      <c r="AP55" s="71">
        <f>(SUM(Y55:AO55)-SUM(Simulationsergebnisse!$D$204:$O$204))/17</f>
        <v>0.729411764705861</v>
      </c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83" s="2" customFormat="1" x14ac:dyDescent="0.25">
      <c r="B56"/>
      <c r="C56"/>
      <c r="D56"/>
      <c r="E56"/>
      <c r="F56"/>
      <c r="G56"/>
      <c r="AK56" s="105"/>
      <c r="AL56" s="105"/>
      <c r="AM56" s="105"/>
      <c r="AN56" s="105"/>
      <c r="AO56" s="105"/>
      <c r="AP56" s="8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</row>
    <row r="57" spans="2:83" ht="15.75" thickBot="1" x14ac:dyDescent="0.3">
      <c r="W57" s="2" t="s">
        <v>71</v>
      </c>
      <c r="X57" s="19" t="s">
        <v>18</v>
      </c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00"/>
      <c r="AL57" s="100"/>
      <c r="AM57" s="100"/>
      <c r="AN57" s="100"/>
      <c r="AO57" s="100"/>
      <c r="AP57" s="72" t="s">
        <v>82</v>
      </c>
    </row>
    <row r="58" spans="2:83" x14ac:dyDescent="0.25">
      <c r="W58" s="130" t="s">
        <v>12</v>
      </c>
      <c r="X58" s="13" t="s">
        <v>15</v>
      </c>
      <c r="Y58" s="15">
        <v>2.2000000000000002</v>
      </c>
      <c r="Z58" s="9">
        <v>0.59999999999999898</v>
      </c>
      <c r="AA58" s="9">
        <v>0.2</v>
      </c>
      <c r="AB58" s="9">
        <v>0</v>
      </c>
      <c r="AC58" s="9">
        <v>0</v>
      </c>
      <c r="AD58" s="9">
        <v>0.1</v>
      </c>
      <c r="AE58" s="41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101"/>
      <c r="AL58" s="101"/>
      <c r="AM58" s="101"/>
      <c r="AN58" s="101"/>
      <c r="AO58" s="102"/>
      <c r="AP58" s="70">
        <f>(SUM(Y58:AO58)-SUM(Simulationsergebnisse!$D$207:$O$207))/17</f>
        <v>9.4117647058823597E-2</v>
      </c>
    </row>
    <row r="59" spans="2:83" ht="15.75" thickBot="1" x14ac:dyDescent="0.3">
      <c r="W59" s="131"/>
      <c r="X59" s="14" t="s">
        <v>16</v>
      </c>
      <c r="Y59" s="16">
        <v>8.9</v>
      </c>
      <c r="Z59" s="11">
        <v>7.0999999999999899</v>
      </c>
      <c r="AA59" s="11">
        <v>3.8999999999999901</v>
      </c>
      <c r="AB59" s="11">
        <v>2.2000000000000002</v>
      </c>
      <c r="AC59" s="11">
        <v>1.1000000000000001</v>
      </c>
      <c r="AD59" s="11">
        <v>0.2</v>
      </c>
      <c r="AE59" s="49">
        <v>0.29999999999999899</v>
      </c>
      <c r="AF59" s="11">
        <v>0</v>
      </c>
      <c r="AG59" s="11">
        <v>0.1</v>
      </c>
      <c r="AH59" s="11">
        <v>0</v>
      </c>
      <c r="AI59" s="11">
        <v>0</v>
      </c>
      <c r="AJ59" s="11">
        <v>0</v>
      </c>
      <c r="AK59" s="103"/>
      <c r="AL59" s="103"/>
      <c r="AM59" s="103"/>
      <c r="AN59" s="103"/>
      <c r="AO59" s="104"/>
      <c r="AP59" s="71">
        <f>(SUM(Y59:AO59)-SUM(Simulationsergebnisse!$D$208:$O$208))/17</f>
        <v>0.45294117647058779</v>
      </c>
    </row>
    <row r="60" spans="2:83" x14ac:dyDescent="0.25">
      <c r="W60" s="130" t="s">
        <v>13</v>
      </c>
      <c r="X60" s="13" t="s">
        <v>15</v>
      </c>
      <c r="Y60" s="15">
        <v>65.2</v>
      </c>
      <c r="Z60" s="9">
        <v>18.8</v>
      </c>
      <c r="AA60" s="9">
        <v>3.2</v>
      </c>
      <c r="AB60" s="9">
        <v>1</v>
      </c>
      <c r="AC60" s="9">
        <v>0.59999999999999898</v>
      </c>
      <c r="AD60" s="9">
        <v>0.2</v>
      </c>
      <c r="AE60" s="41">
        <v>0</v>
      </c>
      <c r="AF60" s="9">
        <v>0.1</v>
      </c>
      <c r="AG60" s="9">
        <v>0.1</v>
      </c>
      <c r="AH60" s="9">
        <v>0.1</v>
      </c>
      <c r="AI60" s="9">
        <v>0</v>
      </c>
      <c r="AJ60" s="9">
        <v>0</v>
      </c>
      <c r="AK60" s="101"/>
      <c r="AL60" s="101"/>
      <c r="AM60" s="101"/>
      <c r="AN60" s="101"/>
      <c r="AO60" s="102"/>
      <c r="AP60" s="70">
        <f>(SUM(Y60:AO60)-SUM(Simulationsergebnisse!$D$209:$O$209))/17</f>
        <v>0.1823529411764761</v>
      </c>
    </row>
    <row r="61" spans="2:83" ht="15.75" thickBot="1" x14ac:dyDescent="0.3">
      <c r="W61" s="131"/>
      <c r="X61" s="14" t="s">
        <v>16</v>
      </c>
      <c r="Y61" s="16">
        <v>100</v>
      </c>
      <c r="Z61" s="11">
        <v>98.799999999999898</v>
      </c>
      <c r="AA61" s="11">
        <v>83.299999999999898</v>
      </c>
      <c r="AB61" s="11">
        <v>38.799999999999898</v>
      </c>
      <c r="AC61" s="11">
        <v>13.5</v>
      </c>
      <c r="AD61" s="11">
        <v>6</v>
      </c>
      <c r="AE61" s="11">
        <v>2.2999999999999901</v>
      </c>
      <c r="AF61" s="11">
        <v>1.19999999999999</v>
      </c>
      <c r="AG61" s="11">
        <v>1</v>
      </c>
      <c r="AH61" s="11">
        <v>0.59999999999999898</v>
      </c>
      <c r="AI61" s="11">
        <v>0.2</v>
      </c>
      <c r="AJ61" s="11">
        <v>0.29999999999999899</v>
      </c>
      <c r="AK61" s="103"/>
      <c r="AL61" s="103"/>
      <c r="AM61" s="103"/>
      <c r="AN61" s="103"/>
      <c r="AO61" s="104"/>
      <c r="AP61" s="71">
        <f>(SUM(Y61:AO61)-SUM(Simulationsergebnisse!$D$210:$O$210))/17</f>
        <v>1.458823529411752</v>
      </c>
    </row>
    <row r="62" spans="2:83" x14ac:dyDescent="0.25">
      <c r="W62" s="130" t="s">
        <v>14</v>
      </c>
      <c r="X62" s="13" t="s">
        <v>15</v>
      </c>
      <c r="Y62" s="15">
        <v>13.1999999999999</v>
      </c>
      <c r="Z62" s="9">
        <v>4.0999999999999899</v>
      </c>
      <c r="AA62" s="9">
        <v>1.3</v>
      </c>
      <c r="AB62" s="9">
        <v>0.5</v>
      </c>
      <c r="AC62" s="9">
        <v>0.2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101"/>
      <c r="AL62" s="101"/>
      <c r="AM62" s="101"/>
      <c r="AN62" s="101"/>
      <c r="AO62" s="102"/>
      <c r="AP62" s="70">
        <f>(SUM(Y62:AO62)-SUM(Simulationsergebnisse!$D$211:$O$211))/17</f>
        <v>0.12941176470588189</v>
      </c>
    </row>
    <row r="63" spans="2:83" ht="15.75" thickBot="1" x14ac:dyDescent="0.3">
      <c r="W63" s="131"/>
      <c r="X63" s="14" t="s">
        <v>16</v>
      </c>
      <c r="Y63" s="16">
        <v>74.2</v>
      </c>
      <c r="Z63" s="11">
        <v>38.700000000000003</v>
      </c>
      <c r="AA63" s="11">
        <v>17.3</v>
      </c>
      <c r="AB63" s="11">
        <v>7.5</v>
      </c>
      <c r="AC63" s="11">
        <v>3</v>
      </c>
      <c r="AD63" s="11">
        <v>1.69999999999999</v>
      </c>
      <c r="AE63" s="11">
        <v>0.5</v>
      </c>
      <c r="AF63" s="11">
        <v>0.29999999999999899</v>
      </c>
      <c r="AG63" s="11">
        <v>0.1</v>
      </c>
      <c r="AH63" s="11">
        <v>0</v>
      </c>
      <c r="AI63" s="11">
        <v>0</v>
      </c>
      <c r="AJ63" s="11">
        <v>0</v>
      </c>
      <c r="AK63" s="103"/>
      <c r="AL63" s="103"/>
      <c r="AM63" s="103"/>
      <c r="AN63" s="103"/>
      <c r="AO63" s="104"/>
      <c r="AP63" s="71">
        <f>(SUM(Y63:AO63)-SUM(Simulationsergebnisse!$D$212:$O$212))/17</f>
        <v>0.19411764705882922</v>
      </c>
    </row>
    <row r="64" spans="2:83" x14ac:dyDescent="0.25">
      <c r="AC64" s="2"/>
      <c r="AD64" s="2"/>
      <c r="AE64" s="2"/>
      <c r="AF64" s="2"/>
      <c r="AG64" s="2"/>
      <c r="AH64" s="2"/>
      <c r="AI64" s="2"/>
      <c r="AJ64" s="2"/>
      <c r="AK64" s="105"/>
      <c r="AL64" s="105"/>
      <c r="AM64" s="105"/>
      <c r="AN64" s="105"/>
      <c r="AO64" s="105"/>
      <c r="AP64" s="8"/>
    </row>
    <row r="65" spans="23:42" ht="15.75" thickBot="1" x14ac:dyDescent="0.3">
      <c r="W65" s="2" t="s">
        <v>72</v>
      </c>
      <c r="X65" s="19" t="s">
        <v>18</v>
      </c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00"/>
      <c r="AL65" s="100"/>
      <c r="AM65" s="100"/>
      <c r="AN65" s="100"/>
      <c r="AO65" s="100"/>
      <c r="AP65" s="72" t="s">
        <v>82</v>
      </c>
    </row>
    <row r="66" spans="23:42" x14ac:dyDescent="0.25">
      <c r="W66" s="130" t="s">
        <v>12</v>
      </c>
      <c r="X66" s="13" t="s">
        <v>15</v>
      </c>
      <c r="Y66" s="15">
        <v>0.4</v>
      </c>
      <c r="Z66" s="9">
        <v>0.4</v>
      </c>
      <c r="AA66" s="9">
        <v>0</v>
      </c>
      <c r="AB66" s="9">
        <v>0</v>
      </c>
      <c r="AC66" s="9">
        <v>0</v>
      </c>
      <c r="AD66" s="9">
        <v>0.1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101"/>
      <c r="AL66" s="101"/>
      <c r="AM66" s="101"/>
      <c r="AN66" s="101"/>
      <c r="AO66" s="102"/>
      <c r="AP66" s="70">
        <f>(SUM(Y66:AO66)-SUM(Simulationsergebnisse!$D$215:$O$215))/17</f>
        <v>5.8823529411765347E-3</v>
      </c>
    </row>
    <row r="67" spans="23:42" ht="15.75" thickBot="1" x14ac:dyDescent="0.3">
      <c r="W67" s="131"/>
      <c r="X67" s="14" t="s">
        <v>16</v>
      </c>
      <c r="Y67" s="16">
        <v>1.3999999999999899</v>
      </c>
      <c r="Z67" s="11">
        <v>0.8</v>
      </c>
      <c r="AA67" s="11">
        <v>1.19999999999999</v>
      </c>
      <c r="AB67" s="11">
        <v>0.4</v>
      </c>
      <c r="AC67" s="11">
        <v>0.2</v>
      </c>
      <c r="AD67" s="11">
        <v>0.1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03"/>
      <c r="AL67" s="103"/>
      <c r="AM67" s="103"/>
      <c r="AN67" s="103"/>
      <c r="AO67" s="104"/>
      <c r="AP67" s="71">
        <f>(SUM(Y67:AO67)-SUM(Simulationsergebnisse!$D$216:$O$216))/17</f>
        <v>-7.6470588235294623E-2</v>
      </c>
    </row>
    <row r="68" spans="23:42" x14ac:dyDescent="0.25">
      <c r="W68" s="130" t="s">
        <v>13</v>
      </c>
      <c r="X68" s="13" t="s">
        <v>15</v>
      </c>
      <c r="Y68" s="15">
        <v>6.7999999999999901</v>
      </c>
      <c r="Z68" s="9">
        <v>1.3</v>
      </c>
      <c r="AA68" s="9">
        <v>1.3</v>
      </c>
      <c r="AB68" s="9">
        <v>0</v>
      </c>
      <c r="AC68" s="9">
        <v>0.2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101"/>
      <c r="AL68" s="101"/>
      <c r="AM68" s="101"/>
      <c r="AN68" s="101"/>
      <c r="AO68" s="102"/>
      <c r="AP68" s="70">
        <f>(SUM(Y68:AO68)-SUM(Simulationsergebnisse!$D$217:$O$217))/17</f>
        <v>-1.1764705882352899E-2</v>
      </c>
    </row>
    <row r="69" spans="23:42" ht="15.75" thickBot="1" x14ac:dyDescent="0.3">
      <c r="W69" s="131"/>
      <c r="X69" s="14" t="s">
        <v>16</v>
      </c>
      <c r="Y69" s="16">
        <v>56.5</v>
      </c>
      <c r="Z69" s="11">
        <v>25.6</v>
      </c>
      <c r="AA69" s="11">
        <v>12.1999999999999</v>
      </c>
      <c r="AB69" s="11">
        <v>3.7</v>
      </c>
      <c r="AC69" s="11">
        <v>0.9</v>
      </c>
      <c r="AD69" s="11">
        <v>0.4</v>
      </c>
      <c r="AE69" s="11">
        <v>0.1</v>
      </c>
      <c r="AF69" s="11">
        <v>0.1</v>
      </c>
      <c r="AG69" s="11">
        <v>0</v>
      </c>
      <c r="AH69" s="11">
        <v>0</v>
      </c>
      <c r="AI69" s="11">
        <v>0.1</v>
      </c>
      <c r="AJ69" s="11">
        <v>0</v>
      </c>
      <c r="AK69" s="103"/>
      <c r="AL69" s="103"/>
      <c r="AM69" s="103"/>
      <c r="AN69" s="103"/>
      <c r="AO69" s="104"/>
      <c r="AP69" s="71">
        <f>(SUM(Y69:AO69)-SUM(Simulationsergebnisse!$D$218:$O$218))/17</f>
        <v>-0.31176470588235278</v>
      </c>
    </row>
    <row r="70" spans="23:42" x14ac:dyDescent="0.25">
      <c r="W70" s="130" t="s">
        <v>14</v>
      </c>
      <c r="X70" s="13" t="s">
        <v>15</v>
      </c>
      <c r="Y70" s="15">
        <v>1.8</v>
      </c>
      <c r="Z70" s="9">
        <v>0.4</v>
      </c>
      <c r="AA70" s="9">
        <v>0.4</v>
      </c>
      <c r="AB70" s="9">
        <v>0</v>
      </c>
      <c r="AC70" s="9">
        <v>0</v>
      </c>
      <c r="AD70" s="9">
        <v>0.1</v>
      </c>
      <c r="AE70" s="9">
        <v>0.1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101"/>
      <c r="AL70" s="101"/>
      <c r="AM70" s="101"/>
      <c r="AN70" s="101"/>
      <c r="AO70" s="102"/>
      <c r="AP70" s="70">
        <f>(SUM(Y70:AO70)-SUM(Simulationsergebnisse!$D$219:$O$219))/17</f>
        <v>-1.1764705882352325E-2</v>
      </c>
    </row>
    <row r="71" spans="23:42" ht="15.75" thickBot="1" x14ac:dyDescent="0.3">
      <c r="W71" s="131"/>
      <c r="X71" s="14" t="s">
        <v>16</v>
      </c>
      <c r="Y71" s="16">
        <v>6.0999999999999899</v>
      </c>
      <c r="Z71" s="11">
        <v>2.3999999999999901</v>
      </c>
      <c r="AA71" s="11">
        <v>2.2999999999999901</v>
      </c>
      <c r="AB71" s="11">
        <v>0.59999999999999898</v>
      </c>
      <c r="AC71" s="11">
        <v>0.29999999999999899</v>
      </c>
      <c r="AD71" s="11">
        <v>0.1</v>
      </c>
      <c r="AE71" s="11">
        <v>0.1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03"/>
      <c r="AL71" s="103"/>
      <c r="AM71" s="103"/>
      <c r="AN71" s="103"/>
      <c r="AO71" s="104"/>
      <c r="AP71" s="71">
        <f>(SUM(Y71:AO71)-SUM(Simulationsergebnisse!$D$220:$O$220))/17</f>
        <v>1.7647058823528825E-2</v>
      </c>
    </row>
    <row r="72" spans="23:42" x14ac:dyDescent="0.25">
      <c r="AC72" s="2"/>
      <c r="AD72" s="2"/>
      <c r="AE72" s="2"/>
      <c r="AF72" s="2"/>
      <c r="AG72" s="2"/>
      <c r="AH72" s="2"/>
      <c r="AI72" s="2"/>
      <c r="AJ72" s="2"/>
      <c r="AK72" s="105"/>
      <c r="AL72" s="105"/>
      <c r="AM72" s="105"/>
      <c r="AN72" s="105"/>
      <c r="AO72" s="105"/>
      <c r="AP72" s="8"/>
    </row>
    <row r="73" spans="23:42" ht="15.75" thickBot="1" x14ac:dyDescent="0.3">
      <c r="W73" s="2" t="s">
        <v>73</v>
      </c>
      <c r="X73" s="19" t="s">
        <v>18</v>
      </c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00"/>
      <c r="AL73" s="100"/>
      <c r="AM73" s="100"/>
      <c r="AN73" s="100"/>
      <c r="AO73" s="100"/>
      <c r="AP73" s="72" t="s">
        <v>82</v>
      </c>
    </row>
    <row r="74" spans="23:42" x14ac:dyDescent="0.25">
      <c r="W74" s="130" t="s">
        <v>12</v>
      </c>
      <c r="X74" s="13" t="s">
        <v>15</v>
      </c>
      <c r="Y74" s="28">
        <v>0</v>
      </c>
      <c r="Z74" s="9">
        <v>0.1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101"/>
      <c r="AL74" s="101"/>
      <c r="AM74" s="101"/>
      <c r="AN74" s="101"/>
      <c r="AO74" s="102"/>
      <c r="AP74" s="70">
        <f>(SUM(Y74:AO74)-SUM(Simulationsergebnisse!$D$223:$O$223))/17</f>
        <v>-3.5294117647058761E-2</v>
      </c>
    </row>
    <row r="75" spans="23:42" ht="15.75" thickBot="1" x14ac:dyDescent="0.3">
      <c r="W75" s="131"/>
      <c r="X75" s="14" t="s">
        <v>16</v>
      </c>
      <c r="Y75" s="29">
        <v>0.2</v>
      </c>
      <c r="Z75" s="11">
        <v>0.5</v>
      </c>
      <c r="AA75" s="11">
        <v>0.2</v>
      </c>
      <c r="AB75" s="11">
        <v>0.5</v>
      </c>
      <c r="AC75" s="11">
        <v>0</v>
      </c>
      <c r="AD75" s="11">
        <v>0.2</v>
      </c>
      <c r="AE75" s="11">
        <v>0</v>
      </c>
      <c r="AF75" s="11">
        <v>0.1</v>
      </c>
      <c r="AG75" s="11">
        <v>0</v>
      </c>
      <c r="AH75" s="11">
        <v>0</v>
      </c>
      <c r="AI75" s="11">
        <v>0</v>
      </c>
      <c r="AJ75" s="11">
        <v>0</v>
      </c>
      <c r="AK75" s="103"/>
      <c r="AL75" s="103"/>
      <c r="AM75" s="103"/>
      <c r="AN75" s="103"/>
      <c r="AO75" s="104"/>
      <c r="AP75" s="71">
        <f>(SUM(Y75:AO75)-SUM(Simulationsergebnisse!$D$224:$O$224))/17</f>
        <v>5.8823529411765937E-3</v>
      </c>
    </row>
    <row r="76" spans="23:42" x14ac:dyDescent="0.25">
      <c r="W76" s="130" t="s">
        <v>13</v>
      </c>
      <c r="X76" s="13" t="s">
        <v>15</v>
      </c>
      <c r="Y76" s="28">
        <v>0.29999999999999899</v>
      </c>
      <c r="Z76" s="9">
        <v>0.1</v>
      </c>
      <c r="AA76" s="9">
        <v>0.2</v>
      </c>
      <c r="AB76" s="9">
        <v>0.1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101"/>
      <c r="AL76" s="101"/>
      <c r="AM76" s="101"/>
      <c r="AN76" s="101"/>
      <c r="AO76" s="102"/>
      <c r="AP76" s="70">
        <f>(SUM(Y76:AO76)-SUM(Simulationsergebnisse!$D$225:$O$225))/17</f>
        <v>2.941176470588229E-2</v>
      </c>
    </row>
    <row r="77" spans="23:42" ht="15.75" thickBot="1" x14ac:dyDescent="0.3">
      <c r="W77" s="131"/>
      <c r="X77" s="14" t="s">
        <v>16</v>
      </c>
      <c r="Y77" s="16">
        <v>0.4</v>
      </c>
      <c r="Z77" s="11">
        <v>1</v>
      </c>
      <c r="AA77" s="11">
        <v>0.59999999999999898</v>
      </c>
      <c r="AB77" s="11">
        <v>0.29999999999999899</v>
      </c>
      <c r="AC77" s="11">
        <v>0.1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03"/>
      <c r="AL77" s="103"/>
      <c r="AM77" s="103"/>
      <c r="AN77" s="103"/>
      <c r="AO77" s="104"/>
      <c r="AP77" s="71">
        <f>(SUM(Y77:AO77)-SUM(Simulationsergebnisse!$D$226:$O$226))/17</f>
        <v>6.4705882352941071E-2</v>
      </c>
    </row>
    <row r="78" spans="23:42" x14ac:dyDescent="0.25">
      <c r="W78" s="130" t="s">
        <v>14</v>
      </c>
      <c r="X78" s="13" t="s">
        <v>15</v>
      </c>
      <c r="Y78" s="15">
        <v>0.2</v>
      </c>
      <c r="Z78" s="9">
        <v>0.1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101"/>
      <c r="AL78" s="101"/>
      <c r="AM78" s="101"/>
      <c r="AN78" s="101"/>
      <c r="AO78" s="102"/>
      <c r="AP78" s="70">
        <f>(SUM(Y78:AO78)-SUM(Simulationsergebnisse!$D$227:$O$227))/17</f>
        <v>-1.1764705882352939E-2</v>
      </c>
    </row>
    <row r="79" spans="23:42" ht="15.75" thickBot="1" x14ac:dyDescent="0.3">
      <c r="W79" s="131"/>
      <c r="X79" s="14" t="s">
        <v>16</v>
      </c>
      <c r="Y79" s="16">
        <v>0.59999999999999898</v>
      </c>
      <c r="Z79" s="11">
        <v>0.2</v>
      </c>
      <c r="AA79" s="11">
        <v>0.4</v>
      </c>
      <c r="AB79" s="11">
        <v>0.2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0.1</v>
      </c>
      <c r="AI79" s="11">
        <v>0</v>
      </c>
      <c r="AJ79" s="11">
        <v>0</v>
      </c>
      <c r="AK79" s="103"/>
      <c r="AL79" s="103"/>
      <c r="AM79" s="103"/>
      <c r="AN79" s="103"/>
      <c r="AO79" s="104"/>
      <c r="AP79" s="71">
        <f>(SUM(Y79:AO79)-SUM(Simulationsergebnisse!$D$228:$O$228))/17</f>
        <v>2.3529411764705813E-2</v>
      </c>
    </row>
    <row r="80" spans="23:42" x14ac:dyDescent="0.25">
      <c r="AK80" s="106"/>
      <c r="AL80" s="106"/>
      <c r="AM80" s="106"/>
      <c r="AN80" s="106"/>
      <c r="AO80" s="106"/>
    </row>
    <row r="81" spans="23:42" x14ac:dyDescent="0.25">
      <c r="AK81" s="106"/>
      <c r="AL81" s="106"/>
      <c r="AM81" s="106"/>
      <c r="AN81" s="106"/>
      <c r="AO81" s="106"/>
    </row>
    <row r="82" spans="23:42" x14ac:dyDescent="0.25">
      <c r="AI82" s="2"/>
      <c r="AJ82" s="2"/>
      <c r="AK82" s="105"/>
      <c r="AL82" s="105"/>
      <c r="AM82" s="105"/>
      <c r="AN82" s="105"/>
      <c r="AO82" s="105"/>
    </row>
    <row r="83" spans="23:42" x14ac:dyDescent="0.25">
      <c r="AI83" s="2"/>
      <c r="AJ83" s="2"/>
      <c r="AK83" s="105"/>
      <c r="AL83" s="105"/>
      <c r="AM83" s="105"/>
      <c r="AN83" s="105"/>
      <c r="AO83" s="105"/>
    </row>
    <row r="84" spans="23:42" x14ac:dyDescent="0.25">
      <c r="W84" s="47" t="s">
        <v>67</v>
      </c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107"/>
      <c r="AL84" s="107"/>
      <c r="AM84" s="107"/>
      <c r="AN84" s="107"/>
      <c r="AO84" s="107"/>
      <c r="AP84" s="20"/>
    </row>
    <row r="85" spans="23:42" x14ac:dyDescent="0.25">
      <c r="W85" s="17"/>
      <c r="X85" s="7"/>
      <c r="Y85" s="7"/>
      <c r="Z85" s="7"/>
      <c r="AA85" s="7"/>
      <c r="AB85" s="7"/>
      <c r="AI85" s="2"/>
      <c r="AJ85" s="2"/>
      <c r="AK85" s="105"/>
      <c r="AL85" s="105"/>
      <c r="AM85" s="105"/>
      <c r="AN85" s="105"/>
      <c r="AO85" s="105"/>
      <c r="AP85" s="2"/>
    </row>
    <row r="86" spans="23:42" ht="15.75" thickBot="1" x14ac:dyDescent="0.3">
      <c r="W86" s="2" t="s">
        <v>70</v>
      </c>
      <c r="X86" s="19" t="s">
        <v>18</v>
      </c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00"/>
      <c r="AL86" s="100"/>
      <c r="AM86" s="100"/>
      <c r="AN86" s="100"/>
      <c r="AO86" s="100"/>
      <c r="AP86" s="69" t="s">
        <v>82</v>
      </c>
    </row>
    <row r="87" spans="23:42" x14ac:dyDescent="0.25">
      <c r="W87" s="130" t="s">
        <v>12</v>
      </c>
      <c r="X87" s="13" t="s">
        <v>15</v>
      </c>
      <c r="Y87" s="15">
        <v>9.9</v>
      </c>
      <c r="Z87" s="9">
        <v>3.8999999999999901</v>
      </c>
      <c r="AA87" s="9">
        <v>1</v>
      </c>
      <c r="AB87" s="9">
        <v>0.69999999999999896</v>
      </c>
      <c r="AC87" s="9">
        <v>0.1</v>
      </c>
      <c r="AD87" s="9">
        <v>0.29999999999999899</v>
      </c>
      <c r="AE87" s="9">
        <v>0.2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101"/>
      <c r="AL87" s="101"/>
      <c r="AM87" s="101"/>
      <c r="AN87" s="101"/>
      <c r="AO87" s="102"/>
      <c r="AP87" s="70">
        <f>(SUM(Y87:AO87)-SUM(Simulationsergebnisse!$D$199:$O$199))/17</f>
        <v>-1.7647058823529661E-2</v>
      </c>
    </row>
    <row r="88" spans="23:42" ht="15.75" thickBot="1" x14ac:dyDescent="0.3">
      <c r="W88" s="131"/>
      <c r="X88" s="14" t="s">
        <v>16</v>
      </c>
      <c r="Y88" s="16">
        <v>46</v>
      </c>
      <c r="Z88" s="11">
        <v>32.799999999999898</v>
      </c>
      <c r="AA88" s="11">
        <v>17.3</v>
      </c>
      <c r="AB88" s="11">
        <v>11.5999999999999</v>
      </c>
      <c r="AC88" s="11">
        <v>6.7999999999999901</v>
      </c>
      <c r="AD88" s="11">
        <v>4.0999999999999899</v>
      </c>
      <c r="AE88" s="11">
        <v>3.7999999999999901</v>
      </c>
      <c r="AF88" s="11">
        <v>2.3999999999999901</v>
      </c>
      <c r="AG88" s="11">
        <v>2.2000000000000002</v>
      </c>
      <c r="AH88" s="11">
        <v>0.9</v>
      </c>
      <c r="AI88" s="11">
        <v>1.1000000000000001</v>
      </c>
      <c r="AJ88" s="11">
        <v>1.19999999999999</v>
      </c>
      <c r="AK88" s="103"/>
      <c r="AL88" s="103"/>
      <c r="AM88" s="103"/>
      <c r="AN88" s="103"/>
      <c r="AO88" s="104"/>
      <c r="AP88" s="71">
        <f>(SUM(Y88:AO88)-SUM(Simulationsergebnisse!$D$200:$O$200))/17</f>
        <v>-0.55882352941176139</v>
      </c>
    </row>
    <row r="89" spans="23:42" x14ac:dyDescent="0.25">
      <c r="W89" s="130" t="s">
        <v>13</v>
      </c>
      <c r="X89" s="13" t="s">
        <v>15</v>
      </c>
      <c r="Y89" s="15">
        <v>98.9</v>
      </c>
      <c r="Z89" s="9">
        <v>89.5</v>
      </c>
      <c r="AA89" s="9">
        <v>61.2</v>
      </c>
      <c r="AB89" s="9">
        <v>43.6</v>
      </c>
      <c r="AC89" s="9">
        <v>30.5</v>
      </c>
      <c r="AD89" s="9">
        <v>20.6999999999999</v>
      </c>
      <c r="AE89" s="9">
        <v>15.0999999999999</v>
      </c>
      <c r="AF89" s="9">
        <v>9.8000000000000007</v>
      </c>
      <c r="AG89" s="9">
        <v>8.5999999999999908</v>
      </c>
      <c r="AH89" s="9">
        <v>6.2</v>
      </c>
      <c r="AI89" s="9">
        <v>5.4</v>
      </c>
      <c r="AJ89" s="9">
        <v>3.7</v>
      </c>
      <c r="AK89" s="101"/>
      <c r="AL89" s="101"/>
      <c r="AM89" s="101"/>
      <c r="AN89" s="101"/>
      <c r="AO89" s="102"/>
      <c r="AP89" s="70">
        <f>(SUM(Y89:AO89)-SUM(Simulationsergebnisse!$D$201:$O$201))/17</f>
        <v>1.9470588235294197</v>
      </c>
    </row>
    <row r="90" spans="23:42" ht="15.75" thickBot="1" x14ac:dyDescent="0.3">
      <c r="W90" s="131"/>
      <c r="X90" s="14" t="s">
        <v>16</v>
      </c>
      <c r="Y90" s="16">
        <v>100</v>
      </c>
      <c r="Z90" s="11">
        <v>100</v>
      </c>
      <c r="AA90" s="11">
        <v>100</v>
      </c>
      <c r="AB90" s="11">
        <v>99.9</v>
      </c>
      <c r="AC90" s="11">
        <v>99.5</v>
      </c>
      <c r="AD90" s="11">
        <v>97.2</v>
      </c>
      <c r="AE90" s="11">
        <v>92.299999999999898</v>
      </c>
      <c r="AF90" s="11">
        <v>88.099999999999895</v>
      </c>
      <c r="AG90" s="11">
        <v>81.799999999999898</v>
      </c>
      <c r="AH90" s="11">
        <v>72.099999999999895</v>
      </c>
      <c r="AI90" s="11">
        <v>66.5</v>
      </c>
      <c r="AJ90" s="11">
        <v>62</v>
      </c>
      <c r="AK90" s="103"/>
      <c r="AL90" s="103"/>
      <c r="AM90" s="103"/>
      <c r="AN90" s="103"/>
      <c r="AO90" s="104"/>
      <c r="AP90" s="71">
        <f>(SUM(Y90:AO90)-SUM(Simulationsergebnisse!$D$202:$O$202))/17</f>
        <v>3.5411764705882312</v>
      </c>
    </row>
    <row r="91" spans="23:42" x14ac:dyDescent="0.25">
      <c r="W91" s="130" t="s">
        <v>14</v>
      </c>
      <c r="X91" s="13" t="s">
        <v>15</v>
      </c>
      <c r="Y91" s="15">
        <v>48.799999999999898</v>
      </c>
      <c r="Z91" s="9">
        <v>22.6</v>
      </c>
      <c r="AA91" s="9">
        <v>11.8</v>
      </c>
      <c r="AB91" s="9">
        <v>3.8999999999999901</v>
      </c>
      <c r="AC91" s="9">
        <v>2.2999999999999901</v>
      </c>
      <c r="AD91" s="9">
        <v>0.59999999999999898</v>
      </c>
      <c r="AE91" s="9">
        <v>0.29999999999999899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101"/>
      <c r="AL91" s="101"/>
      <c r="AM91" s="101"/>
      <c r="AN91" s="101"/>
      <c r="AO91" s="102"/>
      <c r="AP91" s="70">
        <f>(SUM(Y91:AO91)-SUM(Simulationsergebnisse!$D$203:$O$203))/17</f>
        <v>0.52352941176470957</v>
      </c>
    </row>
    <row r="92" spans="23:42" ht="15.75" thickBot="1" x14ac:dyDescent="0.3">
      <c r="W92" s="131"/>
      <c r="X92" s="14" t="s">
        <v>16</v>
      </c>
      <c r="Y92" s="16">
        <v>100</v>
      </c>
      <c r="Z92" s="11">
        <v>99.099999999999895</v>
      </c>
      <c r="AA92" s="11">
        <v>86.599999999999895</v>
      </c>
      <c r="AB92" s="11">
        <v>59.299999999999898</v>
      </c>
      <c r="AC92" s="11">
        <v>36.1</v>
      </c>
      <c r="AD92" s="11">
        <v>20.399999999999899</v>
      </c>
      <c r="AE92" s="11">
        <v>13.3</v>
      </c>
      <c r="AF92" s="11">
        <v>9</v>
      </c>
      <c r="AG92" s="11">
        <v>5.5999999999999899</v>
      </c>
      <c r="AH92" s="11">
        <v>3.1</v>
      </c>
      <c r="AI92" s="11">
        <v>2.8999999999999901</v>
      </c>
      <c r="AJ92" s="11">
        <v>1.1000000000000001</v>
      </c>
      <c r="AK92" s="103"/>
      <c r="AL92" s="103"/>
      <c r="AM92" s="103"/>
      <c r="AN92" s="103"/>
      <c r="AO92" s="104"/>
      <c r="AP92" s="71">
        <f>(SUM(Y92:AO92)-SUM(Simulationsergebnisse!$D$204:$O$204))/17</f>
        <v>0.65294117647057281</v>
      </c>
    </row>
    <row r="93" spans="23:42" x14ac:dyDescent="0.25"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105"/>
      <c r="AL93" s="105"/>
      <c r="AM93" s="105"/>
      <c r="AN93" s="105"/>
      <c r="AO93" s="105"/>
      <c r="AP93" s="8"/>
    </row>
    <row r="94" spans="23:42" ht="15.75" thickBot="1" x14ac:dyDescent="0.3">
      <c r="W94" s="2" t="s">
        <v>71</v>
      </c>
      <c r="X94" s="19" t="s">
        <v>18</v>
      </c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00"/>
      <c r="AL94" s="100"/>
      <c r="AM94" s="100"/>
      <c r="AN94" s="100"/>
      <c r="AO94" s="100"/>
      <c r="AP94" s="72" t="s">
        <v>82</v>
      </c>
    </row>
    <row r="95" spans="23:42" x14ac:dyDescent="0.25">
      <c r="W95" s="130" t="s">
        <v>12</v>
      </c>
      <c r="X95" s="13" t="s">
        <v>15</v>
      </c>
      <c r="Y95" s="15">
        <v>3</v>
      </c>
      <c r="Z95" s="9">
        <v>0.9</v>
      </c>
      <c r="AA95" s="9">
        <v>0.4</v>
      </c>
      <c r="AB95" s="9">
        <v>0.29999999999999899</v>
      </c>
      <c r="AC95" s="9">
        <v>0.1</v>
      </c>
      <c r="AD95" s="9">
        <v>0</v>
      </c>
      <c r="AE95" s="30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101"/>
      <c r="AL95" s="101"/>
      <c r="AM95" s="101"/>
      <c r="AN95" s="101"/>
      <c r="AO95" s="102"/>
      <c r="AP95" s="70">
        <f>(SUM(Y95:AO95)-SUM(Simulationsergebnisse!$D$207:$O$207))/17</f>
        <v>0.18823529411764706</v>
      </c>
    </row>
    <row r="96" spans="23:42" ht="15.75" thickBot="1" x14ac:dyDescent="0.3">
      <c r="W96" s="131"/>
      <c r="X96" s="14" t="s">
        <v>16</v>
      </c>
      <c r="Y96" s="16">
        <v>8.8000000000000007</v>
      </c>
      <c r="Z96" s="11">
        <v>7</v>
      </c>
      <c r="AA96" s="11">
        <v>4.7</v>
      </c>
      <c r="AB96" s="11">
        <v>1.8</v>
      </c>
      <c r="AC96" s="11">
        <v>0.9</v>
      </c>
      <c r="AD96" s="11">
        <v>0.2</v>
      </c>
      <c r="AE96" s="11">
        <v>0.29999999999999899</v>
      </c>
      <c r="AF96" s="11">
        <v>0.1</v>
      </c>
      <c r="AG96" s="11">
        <v>0</v>
      </c>
      <c r="AH96" s="11">
        <v>0</v>
      </c>
      <c r="AI96" s="11">
        <v>0</v>
      </c>
      <c r="AJ96" s="11">
        <v>0</v>
      </c>
      <c r="AK96" s="103"/>
      <c r="AL96" s="103"/>
      <c r="AM96" s="103"/>
      <c r="AN96" s="103"/>
      <c r="AO96" s="104"/>
      <c r="AP96" s="71">
        <f>(SUM(Y96:AO96)-SUM(Simulationsergebnisse!$D$208:$O$208))/17</f>
        <v>0.45294117647058885</v>
      </c>
    </row>
    <row r="97" spans="23:42" x14ac:dyDescent="0.25">
      <c r="W97" s="130" t="s">
        <v>13</v>
      </c>
      <c r="X97" s="13" t="s">
        <v>15</v>
      </c>
      <c r="Y97" s="15">
        <v>67</v>
      </c>
      <c r="Z97" s="9">
        <v>19.6999999999999</v>
      </c>
      <c r="AA97" s="9">
        <v>4.7999999999999901</v>
      </c>
      <c r="AB97" s="9">
        <v>1.3</v>
      </c>
      <c r="AC97" s="9">
        <v>0.4</v>
      </c>
      <c r="AD97" s="9">
        <v>0.29999999999999899</v>
      </c>
      <c r="AE97" s="30">
        <v>0</v>
      </c>
      <c r="AF97" s="9">
        <v>0</v>
      </c>
      <c r="AG97" s="9">
        <v>0</v>
      </c>
      <c r="AH97" s="9">
        <v>0.1</v>
      </c>
      <c r="AI97" s="9">
        <v>0.1</v>
      </c>
      <c r="AJ97" s="9">
        <v>0</v>
      </c>
      <c r="AK97" s="101"/>
      <c r="AL97" s="101"/>
      <c r="AM97" s="101"/>
      <c r="AN97" s="101"/>
      <c r="AO97" s="102"/>
      <c r="AP97" s="70">
        <f>(SUM(Y97:AO97)-SUM(Simulationsergebnisse!$D$209:$O$209))/17</f>
        <v>0.44117647058823445</v>
      </c>
    </row>
    <row r="98" spans="23:42" ht="15.75" thickBot="1" x14ac:dyDescent="0.3">
      <c r="W98" s="131"/>
      <c r="X98" s="14" t="s">
        <v>16</v>
      </c>
      <c r="Y98" s="16">
        <v>100</v>
      </c>
      <c r="Z98" s="11">
        <v>98.799999999999898</v>
      </c>
      <c r="AA98" s="11">
        <v>83.299999999999898</v>
      </c>
      <c r="AB98" s="11">
        <v>41.299999999999898</v>
      </c>
      <c r="AC98" s="11">
        <v>16.399999999999899</v>
      </c>
      <c r="AD98" s="11">
        <v>6.5</v>
      </c>
      <c r="AE98" s="11">
        <v>3.6</v>
      </c>
      <c r="AF98" s="11">
        <v>1.5</v>
      </c>
      <c r="AG98" s="11">
        <v>0.9</v>
      </c>
      <c r="AH98" s="11">
        <v>0.29999999999999899</v>
      </c>
      <c r="AI98" s="11">
        <v>0.4</v>
      </c>
      <c r="AJ98" s="11">
        <v>0.5</v>
      </c>
      <c r="AK98" s="103"/>
      <c r="AL98" s="103"/>
      <c r="AM98" s="103"/>
      <c r="AN98" s="103"/>
      <c r="AO98" s="104"/>
      <c r="AP98" s="71">
        <f>(SUM(Y98:AO98)-SUM(Simulationsergebnisse!$D$210:$O$210))/17</f>
        <v>1.8999999999999806</v>
      </c>
    </row>
    <row r="99" spans="23:42" x14ac:dyDescent="0.25">
      <c r="W99" s="130" t="s">
        <v>14</v>
      </c>
      <c r="X99" s="13" t="s">
        <v>15</v>
      </c>
      <c r="Y99" s="15">
        <v>12.0999999999999</v>
      </c>
      <c r="Z99" s="9">
        <v>3</v>
      </c>
      <c r="AA99" s="9">
        <v>0.59999999999999898</v>
      </c>
      <c r="AB99" s="9">
        <v>0.8</v>
      </c>
      <c r="AC99" s="9">
        <v>0</v>
      </c>
      <c r="AD99" s="9">
        <v>0.1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101"/>
      <c r="AL99" s="101"/>
      <c r="AM99" s="101"/>
      <c r="AN99" s="101"/>
      <c r="AO99" s="102"/>
      <c r="AP99" s="70">
        <f>(SUM(Y99:AO99)-SUM(Simulationsergebnisse!$D$211:$O$211))/17</f>
        <v>-2.9411764705882144E-2</v>
      </c>
    </row>
    <row r="100" spans="23:42" ht="15.75" thickBot="1" x14ac:dyDescent="0.3">
      <c r="W100" s="131"/>
      <c r="X100" s="14" t="s">
        <v>16</v>
      </c>
      <c r="Y100" s="16">
        <v>70.900000000000006</v>
      </c>
      <c r="Z100" s="11">
        <v>39.899999999999899</v>
      </c>
      <c r="AA100" s="11">
        <v>19.399999999999899</v>
      </c>
      <c r="AB100" s="11">
        <v>7.4</v>
      </c>
      <c r="AC100" s="11">
        <v>2.8999999999999901</v>
      </c>
      <c r="AD100" s="11">
        <v>1.6</v>
      </c>
      <c r="AE100" s="11">
        <v>1.1000000000000001</v>
      </c>
      <c r="AF100" s="11">
        <v>0</v>
      </c>
      <c r="AG100" s="11">
        <v>0.2</v>
      </c>
      <c r="AH100" s="11">
        <v>0</v>
      </c>
      <c r="AI100" s="11">
        <v>0</v>
      </c>
      <c r="AJ100" s="11">
        <v>0.1</v>
      </c>
      <c r="AK100" s="103"/>
      <c r="AL100" s="103"/>
      <c r="AM100" s="103"/>
      <c r="AN100" s="103"/>
      <c r="AO100" s="104"/>
      <c r="AP100" s="71">
        <f>(SUM(Y100:AO100)-SUM(Simulationsergebnisse!$D$212:$O$212))/17</f>
        <v>0.20588235294116644</v>
      </c>
    </row>
    <row r="101" spans="23:42" x14ac:dyDescent="0.25">
      <c r="AC101" s="2"/>
      <c r="AD101" s="2"/>
      <c r="AE101" s="2"/>
      <c r="AF101" s="2"/>
      <c r="AG101" s="2"/>
      <c r="AH101" s="2"/>
      <c r="AI101" s="2"/>
      <c r="AJ101" s="2"/>
      <c r="AK101" s="105"/>
      <c r="AL101" s="105"/>
      <c r="AM101" s="105"/>
      <c r="AN101" s="105"/>
      <c r="AO101" s="105"/>
      <c r="AP101" s="8"/>
    </row>
    <row r="102" spans="23:42" ht="15.75" thickBot="1" x14ac:dyDescent="0.3">
      <c r="W102" s="2" t="s">
        <v>72</v>
      </c>
      <c r="X102" s="19" t="s">
        <v>18</v>
      </c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00"/>
      <c r="AL102" s="100"/>
      <c r="AM102" s="100"/>
      <c r="AN102" s="100"/>
      <c r="AO102" s="100"/>
      <c r="AP102" s="72" t="s">
        <v>82</v>
      </c>
    </row>
    <row r="103" spans="23:42" x14ac:dyDescent="0.25">
      <c r="W103" s="130" t="s">
        <v>12</v>
      </c>
      <c r="X103" s="13" t="s">
        <v>15</v>
      </c>
      <c r="Y103" s="15">
        <v>0.2</v>
      </c>
      <c r="Z103" s="9">
        <v>0.2</v>
      </c>
      <c r="AA103" s="9">
        <v>0.1</v>
      </c>
      <c r="AB103" s="9">
        <v>0</v>
      </c>
      <c r="AC103" s="9">
        <v>0</v>
      </c>
      <c r="AD103" s="9">
        <v>0.1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101"/>
      <c r="AL103" s="101"/>
      <c r="AM103" s="101"/>
      <c r="AN103" s="101"/>
      <c r="AO103" s="102"/>
      <c r="AP103" s="70">
        <f>(SUM(Y103:AO103)-SUM(Simulationsergebnisse!$D$215:$O$215))/17</f>
        <v>-1.176470588235288E-2</v>
      </c>
    </row>
    <row r="104" spans="23:42" ht="15.75" thickBot="1" x14ac:dyDescent="0.3">
      <c r="W104" s="131"/>
      <c r="X104" s="14" t="s">
        <v>16</v>
      </c>
      <c r="Y104" s="16">
        <v>1</v>
      </c>
      <c r="Z104" s="11">
        <v>0.9</v>
      </c>
      <c r="AA104" s="11">
        <v>0.59999999999999898</v>
      </c>
      <c r="AB104" s="11">
        <v>0.5</v>
      </c>
      <c r="AC104" s="11">
        <v>0.8</v>
      </c>
      <c r="AD104" s="11">
        <v>0.1</v>
      </c>
      <c r="AE104" s="11">
        <v>0.1</v>
      </c>
      <c r="AF104" s="11">
        <v>0</v>
      </c>
      <c r="AG104" s="11">
        <v>0</v>
      </c>
      <c r="AH104" s="11">
        <v>0.1</v>
      </c>
      <c r="AI104" s="11">
        <v>0</v>
      </c>
      <c r="AJ104" s="11">
        <v>0</v>
      </c>
      <c r="AK104" s="103"/>
      <c r="AL104" s="103"/>
      <c r="AM104" s="103"/>
      <c r="AN104" s="103"/>
      <c r="AO104" s="104"/>
      <c r="AP104" s="71">
        <f>(SUM(Y104:AO104)-SUM(Simulationsergebnisse!$D$216:$O$216))/17</f>
        <v>-7.6470588235293527E-2</v>
      </c>
    </row>
    <row r="105" spans="23:42" x14ac:dyDescent="0.25">
      <c r="W105" s="130" t="s">
        <v>13</v>
      </c>
      <c r="X105" s="13" t="s">
        <v>15</v>
      </c>
      <c r="Y105" s="15">
        <v>7.7999999999999901</v>
      </c>
      <c r="Z105" s="9">
        <v>1.6</v>
      </c>
      <c r="AA105" s="9">
        <v>0.4</v>
      </c>
      <c r="AB105" s="9">
        <v>0.1</v>
      </c>
      <c r="AC105" s="9">
        <v>0</v>
      </c>
      <c r="AD105" s="9">
        <v>0</v>
      </c>
      <c r="AE105" s="9">
        <v>0</v>
      </c>
      <c r="AF105" s="9">
        <v>0</v>
      </c>
      <c r="AG105" s="9">
        <v>0.1</v>
      </c>
      <c r="AH105" s="9">
        <v>0</v>
      </c>
      <c r="AI105" s="9">
        <v>0</v>
      </c>
      <c r="AJ105" s="9">
        <v>0</v>
      </c>
      <c r="AK105" s="101"/>
      <c r="AL105" s="101"/>
      <c r="AM105" s="101"/>
      <c r="AN105" s="101"/>
      <c r="AO105" s="102"/>
      <c r="AP105" s="70">
        <f>(SUM(Y105:AO105)-SUM(Simulationsergebnisse!$D$217:$O$217))/17</f>
        <v>1.1764705882352899E-2</v>
      </c>
    </row>
    <row r="106" spans="23:42" ht="15.75" thickBot="1" x14ac:dyDescent="0.3">
      <c r="W106" s="131"/>
      <c r="X106" s="14" t="s">
        <v>16</v>
      </c>
      <c r="Y106" s="16">
        <v>58</v>
      </c>
      <c r="Z106" s="11">
        <v>25.8</v>
      </c>
      <c r="AA106" s="11">
        <v>12.3</v>
      </c>
      <c r="AB106" s="11">
        <v>2.7999999999999901</v>
      </c>
      <c r="AC106" s="11">
        <v>0.9</v>
      </c>
      <c r="AD106" s="11">
        <v>0.2</v>
      </c>
      <c r="AE106" s="11">
        <v>0.2</v>
      </c>
      <c r="AF106" s="11">
        <v>0.1</v>
      </c>
      <c r="AG106" s="11">
        <v>0</v>
      </c>
      <c r="AH106" s="11">
        <v>0</v>
      </c>
      <c r="AI106" s="11">
        <v>0</v>
      </c>
      <c r="AJ106" s="11">
        <v>0</v>
      </c>
      <c r="AK106" s="103"/>
      <c r="AL106" s="103"/>
      <c r="AM106" s="103"/>
      <c r="AN106" s="103"/>
      <c r="AO106" s="104"/>
      <c r="AP106" s="71">
        <f>(SUM(Y106:AO106)-SUM(Simulationsergebnisse!$D$218:$O$218))/17</f>
        <v>-0.2705882352941123</v>
      </c>
    </row>
    <row r="107" spans="23:42" x14ac:dyDescent="0.25">
      <c r="W107" s="130" t="s">
        <v>14</v>
      </c>
      <c r="X107" s="13" t="s">
        <v>15</v>
      </c>
      <c r="Y107" s="15">
        <v>0.9</v>
      </c>
      <c r="Z107" s="9">
        <v>0.29999999999999899</v>
      </c>
      <c r="AA107" s="9">
        <v>0.2</v>
      </c>
      <c r="AB107" s="9">
        <v>0</v>
      </c>
      <c r="AC107" s="9">
        <v>0.1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101"/>
      <c r="AL107" s="101"/>
      <c r="AM107" s="101"/>
      <c r="AN107" s="101"/>
      <c r="AO107" s="102"/>
      <c r="AP107" s="70">
        <f>(SUM(Y107:AO107)-SUM(Simulationsergebnisse!$D$219:$O$219))/17</f>
        <v>-8.8235294117646509E-2</v>
      </c>
    </row>
    <row r="108" spans="23:42" ht="15.75" thickBot="1" x14ac:dyDescent="0.3">
      <c r="W108" s="131"/>
      <c r="X108" s="14" t="s">
        <v>16</v>
      </c>
      <c r="Y108" s="16">
        <v>7.2</v>
      </c>
      <c r="Z108" s="11">
        <v>3.5</v>
      </c>
      <c r="AA108" s="11">
        <v>1.6</v>
      </c>
      <c r="AB108" s="11">
        <v>0.9</v>
      </c>
      <c r="AC108" s="11">
        <v>0.2</v>
      </c>
      <c r="AD108" s="11">
        <v>0.1</v>
      </c>
      <c r="AE108" s="11">
        <v>0</v>
      </c>
      <c r="AF108" s="11">
        <v>0.1</v>
      </c>
      <c r="AG108" s="11">
        <v>0</v>
      </c>
      <c r="AH108" s="11">
        <v>0</v>
      </c>
      <c r="AI108" s="11">
        <v>0</v>
      </c>
      <c r="AJ108" s="11">
        <v>0</v>
      </c>
      <c r="AK108" s="103"/>
      <c r="AL108" s="103"/>
      <c r="AM108" s="103"/>
      <c r="AN108" s="103"/>
      <c r="AO108" s="104"/>
      <c r="AP108" s="71">
        <f>(SUM(Y108:AO108)-SUM(Simulationsergebnisse!$D$220:$O$220))/17</f>
        <v>0.11764705882353056</v>
      </c>
    </row>
    <row r="109" spans="23:42" x14ac:dyDescent="0.25">
      <c r="AC109" s="2"/>
      <c r="AD109" s="2"/>
      <c r="AE109" s="2"/>
      <c r="AF109" s="2"/>
      <c r="AG109" s="2"/>
      <c r="AH109" s="2"/>
      <c r="AI109" s="2"/>
      <c r="AJ109" s="2"/>
      <c r="AK109" s="105"/>
      <c r="AL109" s="105"/>
      <c r="AM109" s="105"/>
      <c r="AN109" s="105"/>
      <c r="AO109" s="105"/>
      <c r="AP109" s="8"/>
    </row>
    <row r="110" spans="23:42" ht="15.75" thickBot="1" x14ac:dyDescent="0.3">
      <c r="W110" s="2" t="s">
        <v>73</v>
      </c>
      <c r="X110" s="19" t="s">
        <v>18</v>
      </c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00"/>
      <c r="AL110" s="100"/>
      <c r="AM110" s="100"/>
      <c r="AN110" s="100"/>
      <c r="AO110" s="100"/>
      <c r="AP110" s="72" t="s">
        <v>82</v>
      </c>
    </row>
    <row r="111" spans="23:42" x14ac:dyDescent="0.25">
      <c r="W111" s="130" t="s">
        <v>12</v>
      </c>
      <c r="X111" s="13" t="s">
        <v>15</v>
      </c>
      <c r="Y111" s="28">
        <v>0.2</v>
      </c>
      <c r="Z111" s="9">
        <v>0.2</v>
      </c>
      <c r="AA111" s="9">
        <v>0.1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101"/>
      <c r="AL111" s="101"/>
      <c r="AM111" s="101"/>
      <c r="AN111" s="101"/>
      <c r="AO111" s="102"/>
      <c r="AP111" s="70">
        <f>(SUM(Y111:AO111)-SUM(Simulationsergebnisse!$D$223:$O$223))/17</f>
        <v>-1.176470588235288E-2</v>
      </c>
    </row>
    <row r="112" spans="23:42" ht="15.75" thickBot="1" x14ac:dyDescent="0.3">
      <c r="W112" s="131"/>
      <c r="X112" s="14" t="s">
        <v>16</v>
      </c>
      <c r="Y112" s="29">
        <v>0.29999999999999899</v>
      </c>
      <c r="Z112" s="11">
        <v>0.8</v>
      </c>
      <c r="AA112" s="11">
        <v>0.1</v>
      </c>
      <c r="AB112" s="11">
        <v>0.4</v>
      </c>
      <c r="AC112" s="11">
        <v>0.1</v>
      </c>
      <c r="AD112" s="11">
        <v>0.1</v>
      </c>
      <c r="AE112" s="11">
        <v>0</v>
      </c>
      <c r="AF112" s="11">
        <v>0.1</v>
      </c>
      <c r="AG112" s="11">
        <v>0</v>
      </c>
      <c r="AH112" s="11">
        <v>0</v>
      </c>
      <c r="AI112" s="11">
        <v>0</v>
      </c>
      <c r="AJ112" s="11">
        <v>0.1</v>
      </c>
      <c r="AK112" s="103"/>
      <c r="AL112" s="103"/>
      <c r="AM112" s="103"/>
      <c r="AN112" s="103"/>
      <c r="AO112" s="104"/>
      <c r="AP112" s="71">
        <f>(SUM(Y112:AO112)-SUM(Simulationsergebnisse!$D$224:$O$224))/17</f>
        <v>2.3529411764705983E-2</v>
      </c>
    </row>
    <row r="113" spans="23:42" x14ac:dyDescent="0.25">
      <c r="W113" s="130" t="s">
        <v>13</v>
      </c>
      <c r="X113" s="13" t="s">
        <v>15</v>
      </c>
      <c r="Y113" s="28">
        <v>0</v>
      </c>
      <c r="Z113" s="9">
        <v>0.4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101"/>
      <c r="AL113" s="101"/>
      <c r="AM113" s="101"/>
      <c r="AN113" s="101"/>
      <c r="AO113" s="102"/>
      <c r="AP113" s="70">
        <f>(SUM(Y113:AO113)-SUM(Simulationsergebnisse!$D$225:$O$225))/17</f>
        <v>1.1764705882352941E-2</v>
      </c>
    </row>
    <row r="114" spans="23:42" ht="15.75" thickBot="1" x14ac:dyDescent="0.3">
      <c r="W114" s="131"/>
      <c r="X114" s="14" t="s">
        <v>16</v>
      </c>
      <c r="Y114" s="16">
        <v>0.1</v>
      </c>
      <c r="Z114" s="11">
        <v>0.59999999999999898</v>
      </c>
      <c r="AA114" s="11">
        <v>0.1</v>
      </c>
      <c r="AB114" s="11">
        <v>0.29999999999999899</v>
      </c>
      <c r="AC114" s="11">
        <v>0.29999999999999899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03"/>
      <c r="AL114" s="103"/>
      <c r="AM114" s="103"/>
      <c r="AN114" s="103"/>
      <c r="AO114" s="104"/>
      <c r="AP114" s="71">
        <f>(SUM(Y114:AO114)-SUM(Simulationsergebnisse!$D$226:$O$226))/17</f>
        <v>5.8823529411762927E-3</v>
      </c>
    </row>
    <row r="115" spans="23:42" x14ac:dyDescent="0.25">
      <c r="W115" s="130" t="s">
        <v>14</v>
      </c>
      <c r="X115" s="13" t="s">
        <v>15</v>
      </c>
      <c r="Y115" s="15">
        <v>0.2</v>
      </c>
      <c r="Z115" s="9">
        <v>0.1</v>
      </c>
      <c r="AA115" s="9">
        <v>0.2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101"/>
      <c r="AL115" s="101"/>
      <c r="AM115" s="101"/>
      <c r="AN115" s="101"/>
      <c r="AO115" s="102"/>
      <c r="AP115" s="70">
        <f>(SUM(Y115:AO115)-SUM(Simulationsergebnisse!$D$227:$O$227))/17</f>
        <v>0</v>
      </c>
    </row>
    <row r="116" spans="23:42" ht="15.75" thickBot="1" x14ac:dyDescent="0.3">
      <c r="W116" s="131"/>
      <c r="X116" s="14" t="s">
        <v>16</v>
      </c>
      <c r="Y116" s="16">
        <v>0.59999999999999898</v>
      </c>
      <c r="Z116" s="11">
        <v>0.1</v>
      </c>
      <c r="AA116" s="11">
        <v>0.29999999999999899</v>
      </c>
      <c r="AB116" s="11">
        <v>0.5</v>
      </c>
      <c r="AC116" s="11">
        <v>0.1</v>
      </c>
      <c r="AD116" s="11">
        <v>0.1</v>
      </c>
      <c r="AE116" s="11">
        <v>0</v>
      </c>
      <c r="AF116" s="11">
        <v>0</v>
      </c>
      <c r="AG116" s="11">
        <v>0.1</v>
      </c>
      <c r="AH116" s="11">
        <v>0</v>
      </c>
      <c r="AI116" s="11">
        <v>0.1</v>
      </c>
      <c r="AJ116" s="11">
        <v>0</v>
      </c>
      <c r="AK116" s="103"/>
      <c r="AL116" s="103"/>
      <c r="AM116" s="103"/>
      <c r="AN116" s="103"/>
      <c r="AO116" s="104"/>
      <c r="AP116" s="71">
        <f>(SUM(Y116:AO116)-SUM(Simulationsergebnisse!$D$228:$O$228))/17</f>
        <v>4.705882352941166E-2</v>
      </c>
    </row>
  </sheetData>
  <mergeCells count="50">
    <mergeCell ref="W107:W108"/>
    <mergeCell ref="W111:W112"/>
    <mergeCell ref="W113:W114"/>
    <mergeCell ref="W115:W116"/>
    <mergeCell ref="W95:W96"/>
    <mergeCell ref="W97:W98"/>
    <mergeCell ref="W99:W100"/>
    <mergeCell ref="W103:W104"/>
    <mergeCell ref="W105:W106"/>
    <mergeCell ref="W78:W79"/>
    <mergeCell ref="W87:W88"/>
    <mergeCell ref="W89:W90"/>
    <mergeCell ref="W91:W92"/>
    <mergeCell ref="W66:W67"/>
    <mergeCell ref="W68:W69"/>
    <mergeCell ref="W70:W71"/>
    <mergeCell ref="W74:W75"/>
    <mergeCell ref="W76:W77"/>
    <mergeCell ref="W52:W53"/>
    <mergeCell ref="W54:W55"/>
    <mergeCell ref="W58:W59"/>
    <mergeCell ref="W60:W61"/>
    <mergeCell ref="W62:W63"/>
    <mergeCell ref="W37:W38"/>
    <mergeCell ref="W39:W40"/>
    <mergeCell ref="W41:W42"/>
    <mergeCell ref="W50:W51"/>
    <mergeCell ref="W23:W24"/>
    <mergeCell ref="W25:W26"/>
    <mergeCell ref="W29:W30"/>
    <mergeCell ref="W31:W32"/>
    <mergeCell ref="W33:W34"/>
    <mergeCell ref="W13:W14"/>
    <mergeCell ref="W15:W16"/>
    <mergeCell ref="W17:W18"/>
    <mergeCell ref="W21:W22"/>
    <mergeCell ref="W7:AP7"/>
    <mergeCell ref="B7:T7"/>
    <mergeCell ref="B24:B26"/>
    <mergeCell ref="B27:B29"/>
    <mergeCell ref="B30:B32"/>
    <mergeCell ref="B13:B15"/>
    <mergeCell ref="B16:B18"/>
    <mergeCell ref="B19:B21"/>
    <mergeCell ref="B46:B48"/>
    <mergeCell ref="B49:B51"/>
    <mergeCell ref="B52:B54"/>
    <mergeCell ref="B35:B37"/>
    <mergeCell ref="B38:B40"/>
    <mergeCell ref="B41:B43"/>
  </mergeCells>
  <conditionalFormatting sqref="AP13:AP18 AP21:AP26 AP29:AP34">
    <cfRule type="cellIs" dxfId="110" priority="12" operator="greaterThan">
      <formula>0</formula>
    </cfRule>
  </conditionalFormatting>
  <conditionalFormatting sqref="AP13:AP34">
    <cfRule type="cellIs" dxfId="109" priority="11" operator="lessThan">
      <formula>0</formula>
    </cfRule>
  </conditionalFormatting>
  <conditionalFormatting sqref="AP37:AP42">
    <cfRule type="cellIs" dxfId="108" priority="9" operator="lessThan">
      <formula>0</formula>
    </cfRule>
    <cfRule type="cellIs" dxfId="107" priority="10" operator="greaterThan">
      <formula>0</formula>
    </cfRule>
  </conditionalFormatting>
  <conditionalFormatting sqref="AP50:AP55 AP58:AP63 AP66:AP71">
    <cfRule type="cellIs" dxfId="106" priority="8" operator="greaterThan">
      <formula>0</formula>
    </cfRule>
  </conditionalFormatting>
  <conditionalFormatting sqref="AP50:AP71">
    <cfRule type="cellIs" dxfId="105" priority="7" operator="lessThan">
      <formula>0</formula>
    </cfRule>
  </conditionalFormatting>
  <conditionalFormatting sqref="AP74:AP79">
    <cfRule type="cellIs" dxfId="104" priority="5" operator="lessThan">
      <formula>0</formula>
    </cfRule>
    <cfRule type="cellIs" dxfId="103" priority="6" operator="greaterThan">
      <formula>0</formula>
    </cfRule>
  </conditionalFormatting>
  <conditionalFormatting sqref="AP87:AP92 AP95:AP100 AP103:AP108">
    <cfRule type="cellIs" dxfId="102" priority="4" operator="greaterThan">
      <formula>0</formula>
    </cfRule>
  </conditionalFormatting>
  <conditionalFormatting sqref="AP87:AP108">
    <cfRule type="cellIs" dxfId="101" priority="3" operator="lessThan">
      <formula>0</formula>
    </cfRule>
  </conditionalFormatting>
  <conditionalFormatting sqref="AP111:AP116">
    <cfRule type="cellIs" dxfId="100" priority="1" operator="lessThan">
      <formula>0</formula>
    </cfRule>
    <cfRule type="cellIs" dxfId="99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FE03-305D-4062-A282-82BD5FF8D865}">
  <sheetPr>
    <tabColor rgb="FFCFEDEC"/>
  </sheetPr>
  <dimension ref="A1:AG115"/>
  <sheetViews>
    <sheetView showGridLines="0" tabSelected="1" zoomScale="65" zoomScaleNormal="20" workbookViewId="0">
      <selection activeCell="O1" activeCellId="3" sqref="E1:E1048576 H1:H1048576 J1:J1048576 O1:O1048576"/>
    </sheetView>
  </sheetViews>
  <sheetFormatPr baseColWidth="10" defaultRowHeight="15" x14ac:dyDescent="0.25"/>
  <cols>
    <col min="1" max="1" width="6.140625" style="2" customWidth="1"/>
    <col min="2" max="2" width="26.140625" customWidth="1"/>
    <col min="3" max="3" width="20.140625" customWidth="1"/>
    <col min="4" max="4" width="12.140625" customWidth="1"/>
    <col min="5" max="5" width="12.140625" style="138" customWidth="1"/>
    <col min="6" max="7" width="12.140625" customWidth="1"/>
    <col min="8" max="8" width="12.140625" style="138" customWidth="1"/>
    <col min="9" max="9" width="12.140625" customWidth="1"/>
    <col min="10" max="10" width="12.140625" style="138" customWidth="1"/>
    <col min="11" max="14" width="12.140625" customWidth="1"/>
    <col min="15" max="15" width="12.140625" style="138" customWidth="1"/>
    <col min="16" max="16" width="12.140625" customWidth="1"/>
    <col min="19" max="19" width="26.28515625" customWidth="1"/>
    <col min="20" max="20" width="20.28515625" customWidth="1"/>
    <col min="21" max="33" width="12" customWidth="1"/>
  </cols>
  <sheetData>
    <row r="1" spans="1:33" s="2" customFormat="1" ht="14.25" x14ac:dyDescent="0.2">
      <c r="B1" s="3" t="s">
        <v>0</v>
      </c>
      <c r="E1" s="8"/>
      <c r="H1" s="8"/>
      <c r="J1" s="8"/>
      <c r="O1" s="8"/>
    </row>
    <row r="2" spans="1:33" s="6" customFormat="1" ht="15" customHeight="1" thickBot="1" x14ac:dyDescent="0.3">
      <c r="A2" s="4"/>
      <c r="B2" s="5" t="s">
        <v>84</v>
      </c>
    </row>
    <row r="3" spans="1:33" s="2" customFormat="1" ht="14.25" x14ac:dyDescent="0.2">
      <c r="A3" s="7"/>
      <c r="E3" s="8"/>
      <c r="H3" s="8"/>
      <c r="J3" s="8"/>
      <c r="O3" s="8"/>
    </row>
    <row r="4" spans="1:33" s="2" customFormat="1" ht="14.25" x14ac:dyDescent="0.2">
      <c r="E4" s="8"/>
      <c r="H4" s="8"/>
      <c r="J4" s="8"/>
      <c r="O4" s="8"/>
    </row>
    <row r="5" spans="1:33" s="2" customFormat="1" ht="14.25" x14ac:dyDescent="0.2">
      <c r="E5" s="8"/>
      <c r="H5" s="8"/>
      <c r="J5" s="8"/>
      <c r="O5" s="8"/>
    </row>
    <row r="6" spans="1:33" s="2" customFormat="1" x14ac:dyDescent="0.25">
      <c r="B6" s="118" t="s">
        <v>74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S6" s="118" t="s">
        <v>81</v>
      </c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</row>
    <row r="7" spans="1:33" s="2" customFormat="1" x14ac:dyDescent="0.25">
      <c r="B7"/>
      <c r="C7"/>
      <c r="D7"/>
      <c r="E7" s="138"/>
      <c r="F7"/>
      <c r="G7"/>
      <c r="H7" s="138"/>
      <c r="I7"/>
      <c r="J7" s="138"/>
      <c r="K7"/>
      <c r="L7"/>
      <c r="M7"/>
      <c r="O7" s="8"/>
      <c r="S7"/>
      <c r="T7"/>
      <c r="U7"/>
      <c r="V7"/>
      <c r="W7"/>
      <c r="X7"/>
      <c r="Y7"/>
      <c r="Z7"/>
      <c r="AA7"/>
      <c r="AB7"/>
      <c r="AC7"/>
      <c r="AD7"/>
    </row>
    <row r="8" spans="1:33" s="2" customFormat="1" x14ac:dyDescent="0.25">
      <c r="B8"/>
      <c r="C8"/>
      <c r="D8"/>
      <c r="E8" s="138"/>
      <c r="F8"/>
      <c r="G8"/>
      <c r="H8" s="138"/>
      <c r="I8"/>
      <c r="J8" s="138"/>
      <c r="K8"/>
      <c r="L8"/>
      <c r="M8"/>
      <c r="O8" s="8"/>
      <c r="S8"/>
      <c r="T8"/>
      <c r="U8"/>
      <c r="V8"/>
      <c r="W8"/>
      <c r="X8"/>
      <c r="Y8"/>
      <c r="Z8"/>
      <c r="AA8"/>
      <c r="AB8"/>
      <c r="AC8"/>
      <c r="AD8"/>
    </row>
    <row r="9" spans="1:33" s="2" customFormat="1" x14ac:dyDescent="0.25">
      <c r="B9" s="50">
        <v>0.33300000000000002</v>
      </c>
      <c r="C9" s="20"/>
      <c r="D9" s="20"/>
      <c r="E9" s="139"/>
      <c r="F9" s="20"/>
      <c r="G9" s="20"/>
      <c r="H9" s="139"/>
      <c r="I9" s="20"/>
      <c r="J9" s="139"/>
      <c r="K9" s="20"/>
      <c r="L9" s="20"/>
      <c r="M9" s="20"/>
      <c r="N9" s="20"/>
      <c r="O9" s="139"/>
      <c r="P9" s="20"/>
      <c r="S9" s="50">
        <v>0.33300000000000002</v>
      </c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s="2" customFormat="1" x14ac:dyDescent="0.25">
      <c r="B10" s="17"/>
      <c r="C10" s="7"/>
      <c r="D10" s="7"/>
      <c r="E10" s="4"/>
      <c r="F10" s="7"/>
      <c r="G10" s="7"/>
      <c r="H10" s="138"/>
      <c r="I10"/>
      <c r="J10" s="138"/>
      <c r="K10"/>
      <c r="L10"/>
      <c r="M10"/>
      <c r="O10" s="8"/>
      <c r="S10" s="17"/>
      <c r="T10" s="7"/>
      <c r="U10" s="7"/>
      <c r="V10" s="7"/>
      <c r="W10" s="7"/>
      <c r="X10" s="7"/>
      <c r="Y10"/>
      <c r="Z10"/>
      <c r="AA10"/>
      <c r="AB10"/>
      <c r="AC10"/>
      <c r="AD10"/>
    </row>
    <row r="11" spans="1:33" s="2" customFormat="1" thickBot="1" x14ac:dyDescent="0.25">
      <c r="B11" s="2" t="s">
        <v>70</v>
      </c>
      <c r="C11" s="19" t="s">
        <v>18</v>
      </c>
      <c r="D11" s="18">
        <v>4</v>
      </c>
      <c r="E11" s="140">
        <v>5</v>
      </c>
      <c r="F11" s="18">
        <v>6</v>
      </c>
      <c r="G11" s="18">
        <v>7</v>
      </c>
      <c r="H11" s="140">
        <v>8</v>
      </c>
      <c r="I11" s="18">
        <v>9</v>
      </c>
      <c r="J11" s="140">
        <v>10</v>
      </c>
      <c r="K11" s="18">
        <v>11</v>
      </c>
      <c r="L11" s="18">
        <v>12</v>
      </c>
      <c r="M11" s="18">
        <v>13</v>
      </c>
      <c r="N11" s="18">
        <v>14</v>
      </c>
      <c r="O11" s="72">
        <v>15</v>
      </c>
      <c r="P11" s="69" t="s">
        <v>82</v>
      </c>
      <c r="S11" s="2" t="s">
        <v>70</v>
      </c>
      <c r="T11" s="19" t="s">
        <v>18</v>
      </c>
      <c r="U11" s="18">
        <v>4</v>
      </c>
      <c r="V11" s="18">
        <v>5</v>
      </c>
      <c r="W11" s="18">
        <v>6</v>
      </c>
      <c r="X11" s="18">
        <v>7</v>
      </c>
      <c r="Y11" s="18">
        <v>8</v>
      </c>
      <c r="Z11" s="18">
        <v>9</v>
      </c>
      <c r="AA11" s="18">
        <v>10</v>
      </c>
      <c r="AB11" s="18">
        <v>11</v>
      </c>
      <c r="AC11" s="18">
        <v>12</v>
      </c>
      <c r="AD11" s="18">
        <v>13</v>
      </c>
      <c r="AE11" s="18">
        <v>14</v>
      </c>
      <c r="AF11" s="18">
        <v>15</v>
      </c>
      <c r="AG11" s="69" t="s">
        <v>82</v>
      </c>
    </row>
    <row r="12" spans="1:33" s="2" customFormat="1" ht="14.25" x14ac:dyDescent="0.2">
      <c r="B12" s="130" t="s">
        <v>12</v>
      </c>
      <c r="C12" s="13" t="s">
        <v>15</v>
      </c>
      <c r="D12" s="15">
        <v>12.0999999999999</v>
      </c>
      <c r="E12" s="141">
        <v>9.8000000000000007</v>
      </c>
      <c r="F12" s="9">
        <v>8.5999999999999908</v>
      </c>
      <c r="G12" s="9">
        <v>6.7999999999999901</v>
      </c>
      <c r="H12" s="141">
        <v>4</v>
      </c>
      <c r="I12" s="9">
        <v>2.8999999999999901</v>
      </c>
      <c r="J12" s="141">
        <v>1.19999999999999</v>
      </c>
      <c r="K12" s="9">
        <v>1.1000000000000001</v>
      </c>
      <c r="L12" s="9">
        <v>1.1000000000000001</v>
      </c>
      <c r="M12" s="9">
        <v>1.3</v>
      </c>
      <c r="N12" s="9">
        <v>1.19999999999999</v>
      </c>
      <c r="O12" s="70">
        <v>1</v>
      </c>
      <c r="P12" s="70">
        <f>(SUM(Überlappen!D12:O12)-SUM(Simulationsergebnisse!$D$199:$O$199))/12</f>
        <v>2.8916666666666551</v>
      </c>
      <c r="S12" s="130" t="s">
        <v>12</v>
      </c>
      <c r="T12" s="13" t="s">
        <v>15</v>
      </c>
      <c r="U12" s="15">
        <v>2</v>
      </c>
      <c r="V12" s="9">
        <v>1.19999999999999</v>
      </c>
      <c r="W12" s="9">
        <v>1.6</v>
      </c>
      <c r="X12" s="9">
        <v>1</v>
      </c>
      <c r="Y12" s="9">
        <v>0.4</v>
      </c>
      <c r="Z12" s="9">
        <v>0.69999999999999896</v>
      </c>
      <c r="AA12" s="9">
        <v>0.9</v>
      </c>
      <c r="AB12" s="9">
        <v>0.29999999999999899</v>
      </c>
      <c r="AC12" s="9">
        <v>0.4</v>
      </c>
      <c r="AD12" s="9">
        <v>0.4</v>
      </c>
      <c r="AE12" s="9">
        <v>0.4</v>
      </c>
      <c r="AF12" s="9">
        <v>0.4</v>
      </c>
      <c r="AG12" s="70">
        <f>(SUM(U12:AF12)-SUM(Simulationsergebnisse!$D$129:$O$129))/12</f>
        <v>0.39166666666666594</v>
      </c>
    </row>
    <row r="13" spans="1:33" s="2" customFormat="1" thickBot="1" x14ac:dyDescent="0.25">
      <c r="B13" s="131"/>
      <c r="C13" s="14" t="s">
        <v>16</v>
      </c>
      <c r="D13" s="16">
        <v>54.299999999999898</v>
      </c>
      <c r="E13" s="59">
        <v>50.7</v>
      </c>
      <c r="F13" s="11">
        <v>45.799999999999898</v>
      </c>
      <c r="G13" s="11">
        <v>39.799999999999898</v>
      </c>
      <c r="H13" s="59">
        <v>35.700000000000003</v>
      </c>
      <c r="I13" s="11">
        <v>31</v>
      </c>
      <c r="J13" s="59">
        <v>27.8</v>
      </c>
      <c r="K13" s="11">
        <v>23.6999999999999</v>
      </c>
      <c r="L13" s="11">
        <v>16.6999999999999</v>
      </c>
      <c r="M13" s="11">
        <v>17.3</v>
      </c>
      <c r="N13" s="11">
        <v>15.3</v>
      </c>
      <c r="O13" s="71">
        <v>12.0999999999999</v>
      </c>
      <c r="P13" s="71">
        <f>(SUM(Überlappen!D13:O13)-SUM(Simulationsergebnisse!$D$200:$O$200))/12</f>
        <v>19.208333333333307</v>
      </c>
      <c r="S13" s="131"/>
      <c r="T13" s="14" t="s">
        <v>16</v>
      </c>
      <c r="U13" s="16">
        <v>6.5</v>
      </c>
      <c r="V13" s="11">
        <v>7.2999999999999901</v>
      </c>
      <c r="W13" s="11">
        <v>7.4</v>
      </c>
      <c r="X13" s="11">
        <v>6.7</v>
      </c>
      <c r="Y13" s="11">
        <v>4.7999999999999901</v>
      </c>
      <c r="Z13" s="11">
        <v>5.5</v>
      </c>
      <c r="AA13" s="11">
        <v>5</v>
      </c>
      <c r="AB13" s="11">
        <v>4.5</v>
      </c>
      <c r="AC13" s="11">
        <v>4.7999999999999901</v>
      </c>
      <c r="AD13" s="11">
        <v>3</v>
      </c>
      <c r="AE13" s="11">
        <v>4</v>
      </c>
      <c r="AF13" s="11">
        <v>3.8999999999999901</v>
      </c>
      <c r="AG13" s="71">
        <f>(SUM(U13:AF13)-SUM(Simulationsergebnisse!$D$130:$O$130))/12</f>
        <v>0.65000000000001512</v>
      </c>
    </row>
    <row r="14" spans="1:33" s="2" customFormat="1" ht="14.25" x14ac:dyDescent="0.2">
      <c r="B14" s="130" t="s">
        <v>13</v>
      </c>
      <c r="C14" s="13" t="s">
        <v>15</v>
      </c>
      <c r="D14" s="15">
        <v>100</v>
      </c>
      <c r="E14" s="141">
        <v>100</v>
      </c>
      <c r="F14" s="9">
        <v>100</v>
      </c>
      <c r="G14" s="9">
        <v>100</v>
      </c>
      <c r="H14" s="141">
        <v>99.799999999999898</v>
      </c>
      <c r="I14" s="9">
        <v>99.099999999999895</v>
      </c>
      <c r="J14" s="142">
        <v>97.7</v>
      </c>
      <c r="K14" s="9">
        <v>96.299999999999898</v>
      </c>
      <c r="L14" s="9">
        <v>94.299999999999898</v>
      </c>
      <c r="M14" s="9">
        <v>92.4</v>
      </c>
      <c r="N14" s="9">
        <v>89</v>
      </c>
      <c r="O14" s="70">
        <v>87.9</v>
      </c>
      <c r="P14" s="70">
        <f>(SUM(Überlappen!D14:O14)-SUM(Simulationsergebnisse!$D$201:$O$201))/12</f>
        <v>66.36666666666666</v>
      </c>
      <c r="S14" s="130" t="s">
        <v>13</v>
      </c>
      <c r="T14" s="13" t="s">
        <v>15</v>
      </c>
      <c r="U14" s="15">
        <v>99.9</v>
      </c>
      <c r="V14" s="9">
        <v>99.4</v>
      </c>
      <c r="W14" s="9">
        <v>99.299999999999898</v>
      </c>
      <c r="X14" s="9">
        <v>98.299999999999898</v>
      </c>
      <c r="Y14" s="9">
        <v>96.7</v>
      </c>
      <c r="Z14" s="9">
        <v>92.099999999999895</v>
      </c>
      <c r="AA14" s="41">
        <v>89.2</v>
      </c>
      <c r="AB14" s="9">
        <v>83.299999999999898</v>
      </c>
      <c r="AC14" s="9">
        <v>83.799999999999898</v>
      </c>
      <c r="AD14" s="9">
        <v>77.599999999999895</v>
      </c>
      <c r="AE14" s="9">
        <v>77.599999999999895</v>
      </c>
      <c r="AF14" s="9">
        <v>71.299999999999898</v>
      </c>
      <c r="AG14" s="70">
        <f>(SUM(U14:AF14)-SUM(Simulationsergebnisse!$D$131:$O$131))/12</f>
        <v>65.216666666666626</v>
      </c>
    </row>
    <row r="15" spans="1:33" s="2" customFormat="1" thickBot="1" x14ac:dyDescent="0.25">
      <c r="B15" s="131"/>
      <c r="C15" s="14" t="s">
        <v>16</v>
      </c>
      <c r="D15" s="16">
        <v>100</v>
      </c>
      <c r="E15" s="59">
        <v>100</v>
      </c>
      <c r="F15" s="11">
        <v>100</v>
      </c>
      <c r="G15" s="11">
        <v>100</v>
      </c>
      <c r="H15" s="59">
        <v>100</v>
      </c>
      <c r="I15" s="11">
        <v>100</v>
      </c>
      <c r="J15" s="143">
        <v>100</v>
      </c>
      <c r="K15" s="11">
        <v>100</v>
      </c>
      <c r="L15" s="11">
        <v>100</v>
      </c>
      <c r="M15" s="11">
        <v>100</v>
      </c>
      <c r="N15" s="11">
        <v>100</v>
      </c>
      <c r="O15" s="71">
        <v>100</v>
      </c>
      <c r="P15" s="71">
        <f>(SUM(Überlappen!D15:O15)-SUM(Simulationsergebnisse!$D$202:$O$202))/12</f>
        <v>16.733333333333359</v>
      </c>
      <c r="S15" s="131"/>
      <c r="T15" s="14" t="s">
        <v>16</v>
      </c>
      <c r="U15" s="16">
        <v>100</v>
      </c>
      <c r="V15" s="11">
        <v>100</v>
      </c>
      <c r="W15" s="11">
        <v>100</v>
      </c>
      <c r="X15" s="11">
        <v>100</v>
      </c>
      <c r="Y15" s="11">
        <v>100</v>
      </c>
      <c r="Z15" s="11">
        <v>100</v>
      </c>
      <c r="AA15" s="49">
        <v>100</v>
      </c>
      <c r="AB15" s="11">
        <v>100</v>
      </c>
      <c r="AC15" s="11">
        <v>100</v>
      </c>
      <c r="AD15" s="11">
        <v>100</v>
      </c>
      <c r="AE15" s="11">
        <v>100</v>
      </c>
      <c r="AF15" s="11">
        <v>100</v>
      </c>
      <c r="AG15" s="71">
        <f>(SUM(U15:AF15)-SUM(Simulationsergebnisse!$D$132:$O$132))/12</f>
        <v>23.350000000000033</v>
      </c>
    </row>
    <row r="16" spans="1:33" s="2" customFormat="1" ht="14.25" x14ac:dyDescent="0.2">
      <c r="B16" s="130" t="s">
        <v>14</v>
      </c>
      <c r="C16" s="13" t="s">
        <v>15</v>
      </c>
      <c r="D16" s="15">
        <v>92</v>
      </c>
      <c r="E16" s="141">
        <v>85.7</v>
      </c>
      <c r="F16" s="9">
        <v>78.599999999999895</v>
      </c>
      <c r="G16" s="9">
        <v>66.5</v>
      </c>
      <c r="H16" s="141">
        <v>54.1</v>
      </c>
      <c r="I16" s="9">
        <v>46.299999999999898</v>
      </c>
      <c r="J16" s="141">
        <v>37.6</v>
      </c>
      <c r="K16" s="9">
        <v>31.399999999999899</v>
      </c>
      <c r="L16" s="9">
        <v>27.1</v>
      </c>
      <c r="M16" s="9">
        <v>25.6</v>
      </c>
      <c r="N16" s="9">
        <v>22.399999999999899</v>
      </c>
      <c r="O16" s="70">
        <v>19.3</v>
      </c>
      <c r="P16" s="70">
        <f>(SUM(Überlappen!D16:O16)-SUM(Simulationsergebnisse!$D$203:$O$203))/12</f>
        <v>42.09999999999998</v>
      </c>
      <c r="S16" s="130" t="s">
        <v>14</v>
      </c>
      <c r="T16" s="13" t="s">
        <v>15</v>
      </c>
      <c r="U16" s="15">
        <v>6.2999999999999901</v>
      </c>
      <c r="V16" s="9">
        <v>3.2</v>
      </c>
      <c r="W16" s="9">
        <v>7.4</v>
      </c>
      <c r="X16" s="9">
        <v>5.5999999999999899</v>
      </c>
      <c r="Y16" s="9">
        <v>6.2999999999999901</v>
      </c>
      <c r="Z16" s="9">
        <v>6.0999999999999899</v>
      </c>
      <c r="AA16" s="9">
        <v>4.5999999999999899</v>
      </c>
      <c r="AB16" s="9">
        <v>4.0999999999999899</v>
      </c>
      <c r="AC16" s="9">
        <v>3.7999999999999901</v>
      </c>
      <c r="AD16" s="9">
        <v>4</v>
      </c>
      <c r="AE16" s="9">
        <v>3</v>
      </c>
      <c r="AF16" s="9">
        <v>2.3999999999999901</v>
      </c>
      <c r="AG16" s="70">
        <f>(SUM(U16:AF16)-SUM(Simulationsergebnisse!$D$133:$O$133))/12</f>
        <v>3.86666666666666</v>
      </c>
    </row>
    <row r="17" spans="2:33" s="2" customFormat="1" thickBot="1" x14ac:dyDescent="0.25">
      <c r="B17" s="131"/>
      <c r="C17" s="14" t="s">
        <v>16</v>
      </c>
      <c r="D17" s="16">
        <v>100</v>
      </c>
      <c r="E17" s="59">
        <v>100</v>
      </c>
      <c r="F17" s="11">
        <v>100</v>
      </c>
      <c r="G17" s="11">
        <v>100</v>
      </c>
      <c r="H17" s="59">
        <v>100</v>
      </c>
      <c r="I17" s="11">
        <v>100</v>
      </c>
      <c r="J17" s="59">
        <v>100</v>
      </c>
      <c r="K17" s="11">
        <v>100</v>
      </c>
      <c r="L17" s="11">
        <v>99.599999999999895</v>
      </c>
      <c r="M17" s="11">
        <v>99.7</v>
      </c>
      <c r="N17" s="11">
        <v>99.799999999999898</v>
      </c>
      <c r="O17" s="71">
        <v>99.5</v>
      </c>
      <c r="P17" s="71">
        <f>(SUM(Überlappen!D17:O17)-SUM(Simulationsergebnisse!$D$204:$O$204))/12</f>
        <v>64.433333333333337</v>
      </c>
      <c r="S17" s="131"/>
      <c r="T17" s="14" t="s">
        <v>16</v>
      </c>
      <c r="U17" s="16">
        <v>28.8</v>
      </c>
      <c r="V17" s="11">
        <v>39.299999999999898</v>
      </c>
      <c r="W17" s="11">
        <v>43</v>
      </c>
      <c r="X17" s="11">
        <v>48.299999999999898</v>
      </c>
      <c r="Y17" s="11">
        <v>47.5</v>
      </c>
      <c r="Z17" s="11">
        <v>48.7</v>
      </c>
      <c r="AA17" s="11">
        <v>51.7</v>
      </c>
      <c r="AB17" s="11">
        <v>47.5</v>
      </c>
      <c r="AC17" s="11">
        <v>47.299999999999898</v>
      </c>
      <c r="AD17" s="11">
        <v>44</v>
      </c>
      <c r="AE17" s="11">
        <v>47.5</v>
      </c>
      <c r="AF17" s="11">
        <v>47.799999999999898</v>
      </c>
      <c r="AG17" s="71">
        <f>(SUM(U17:AF17)-SUM(Simulationsergebnisse!$D$134:$O$134))/12</f>
        <v>24.566666666666659</v>
      </c>
    </row>
    <row r="18" spans="2:33" s="2" customFormat="1" ht="14.25" x14ac:dyDescent="0.2">
      <c r="E18" s="8"/>
      <c r="H18" s="8"/>
      <c r="J18" s="8"/>
      <c r="O18" s="8"/>
      <c r="P18" s="8"/>
      <c r="AG18" s="8"/>
    </row>
    <row r="19" spans="2:33" s="2" customFormat="1" thickBot="1" x14ac:dyDescent="0.25">
      <c r="B19" s="2" t="s">
        <v>71</v>
      </c>
      <c r="C19" s="19" t="s">
        <v>18</v>
      </c>
      <c r="D19" s="18"/>
      <c r="E19" s="140"/>
      <c r="F19" s="18"/>
      <c r="G19" s="18"/>
      <c r="H19" s="140"/>
      <c r="I19" s="18"/>
      <c r="J19" s="147"/>
      <c r="K19" s="18"/>
      <c r="L19" s="18"/>
      <c r="M19" s="18"/>
      <c r="N19" s="18"/>
      <c r="O19" s="72"/>
      <c r="P19" s="72" t="s">
        <v>82</v>
      </c>
      <c r="S19" s="2" t="s">
        <v>71</v>
      </c>
      <c r="T19" s="19" t="s">
        <v>18</v>
      </c>
      <c r="U19" s="18"/>
      <c r="V19" s="18"/>
      <c r="W19" s="18"/>
      <c r="X19" s="18"/>
      <c r="Y19" s="18"/>
      <c r="Z19" s="18"/>
      <c r="AA19" s="48"/>
      <c r="AB19" s="18"/>
      <c r="AC19" s="18"/>
      <c r="AD19" s="18"/>
      <c r="AE19" s="18"/>
      <c r="AF19" s="18"/>
      <c r="AG19" s="69" t="s">
        <v>82</v>
      </c>
    </row>
    <row r="20" spans="2:33" s="2" customFormat="1" ht="14.25" x14ac:dyDescent="0.2">
      <c r="B20" s="130" t="s">
        <v>12</v>
      </c>
      <c r="C20" s="13" t="s">
        <v>15</v>
      </c>
      <c r="D20" s="15">
        <v>2.7</v>
      </c>
      <c r="E20" s="141">
        <v>2.2000000000000002</v>
      </c>
      <c r="F20" s="9">
        <v>1.8</v>
      </c>
      <c r="G20" s="9">
        <v>1</v>
      </c>
      <c r="H20" s="141">
        <v>0.69999999999999896</v>
      </c>
      <c r="I20" s="9">
        <v>0.1</v>
      </c>
      <c r="J20" s="142">
        <v>0.29999999999999899</v>
      </c>
      <c r="K20" s="9">
        <v>0.29999999999999899</v>
      </c>
      <c r="L20" s="9">
        <v>0.29999999999999899</v>
      </c>
      <c r="M20" s="9">
        <v>0.2</v>
      </c>
      <c r="N20" s="9">
        <v>0.2</v>
      </c>
      <c r="O20" s="70">
        <v>0.1</v>
      </c>
      <c r="P20" s="70">
        <f>(SUM(Überlappen!D20:O20)-SUM(Simulationsergebnisse!$D$207:$O$207))/12</f>
        <v>0.69999999999999962</v>
      </c>
      <c r="S20" s="130" t="s">
        <v>12</v>
      </c>
      <c r="T20" s="13" t="s">
        <v>15</v>
      </c>
      <c r="U20" s="15">
        <v>0.8</v>
      </c>
      <c r="V20" s="9">
        <v>0.1</v>
      </c>
      <c r="W20" s="9">
        <v>0.29999999999999899</v>
      </c>
      <c r="X20" s="9">
        <v>0.69999999999999896</v>
      </c>
      <c r="Y20" s="9">
        <v>0.2</v>
      </c>
      <c r="Z20" s="9">
        <v>0.29999999999999899</v>
      </c>
      <c r="AA20" s="41">
        <v>0</v>
      </c>
      <c r="AB20" s="9">
        <v>0.29999999999999899</v>
      </c>
      <c r="AC20" s="9">
        <v>0.2</v>
      </c>
      <c r="AD20" s="9">
        <v>0.4</v>
      </c>
      <c r="AE20" s="9">
        <v>0.1</v>
      </c>
      <c r="AF20" s="9">
        <v>0.2</v>
      </c>
      <c r="AG20" s="70">
        <f>(SUM(U20:AF20)-SUM(Simulationsergebnisse!$D$137:$O$137))/12</f>
        <v>0.14999999999999969</v>
      </c>
    </row>
    <row r="21" spans="2:33" s="2" customFormat="1" thickBot="1" x14ac:dyDescent="0.25">
      <c r="B21" s="131"/>
      <c r="C21" s="14" t="s">
        <v>16</v>
      </c>
      <c r="D21" s="16">
        <v>13.5999999999999</v>
      </c>
      <c r="E21" s="59">
        <v>11.8</v>
      </c>
      <c r="F21" s="11">
        <v>8.4</v>
      </c>
      <c r="G21" s="11">
        <v>7</v>
      </c>
      <c r="H21" s="59">
        <v>7.5999999999999899</v>
      </c>
      <c r="I21" s="11">
        <v>5.0999999999999899</v>
      </c>
      <c r="J21" s="143">
        <v>3.7999999999999901</v>
      </c>
      <c r="K21" s="11">
        <v>3.8999999999999901</v>
      </c>
      <c r="L21" s="11">
        <v>3.7</v>
      </c>
      <c r="M21" s="11">
        <v>2.5</v>
      </c>
      <c r="N21" s="11">
        <v>1.6</v>
      </c>
      <c r="O21" s="71">
        <v>1.6</v>
      </c>
      <c r="P21" s="71">
        <f>(SUM(Überlappen!D21:O21)-SUM(Simulationsergebnisse!$D$208:$O$208))/12</f>
        <v>4.5416666666666536</v>
      </c>
      <c r="S21" s="131"/>
      <c r="T21" s="14" t="s">
        <v>16</v>
      </c>
      <c r="U21" s="16">
        <v>1.5</v>
      </c>
      <c r="V21" s="11">
        <v>1.19999999999999</v>
      </c>
      <c r="W21" s="11">
        <v>1.5</v>
      </c>
      <c r="X21" s="11">
        <v>1.8999999999999899</v>
      </c>
      <c r="Y21" s="11">
        <v>0.9</v>
      </c>
      <c r="Z21" s="11">
        <v>1.3999999999999899</v>
      </c>
      <c r="AA21" s="49">
        <v>1.1000000000000001</v>
      </c>
      <c r="AB21" s="11">
        <v>1.3</v>
      </c>
      <c r="AC21" s="11">
        <v>0.69999999999999896</v>
      </c>
      <c r="AD21" s="11">
        <v>0.8</v>
      </c>
      <c r="AE21" s="11">
        <v>0.59999999999999898</v>
      </c>
      <c r="AF21" s="11">
        <v>0.4</v>
      </c>
      <c r="AG21" s="71">
        <f>(SUM(U21:AF21)-SUM(Simulationsergebnisse!$D$138:$O$138))/12</f>
        <v>0.29999999999999954</v>
      </c>
    </row>
    <row r="22" spans="2:33" s="2" customFormat="1" ht="14.25" x14ac:dyDescent="0.2">
      <c r="B22" s="130" t="s">
        <v>13</v>
      </c>
      <c r="C22" s="13" t="s">
        <v>15</v>
      </c>
      <c r="D22" s="60">
        <v>96.4</v>
      </c>
      <c r="E22" s="145">
        <v>91.599999999999895</v>
      </c>
      <c r="F22" s="61">
        <v>87.9</v>
      </c>
      <c r="G22" s="61">
        <v>70.900000000000006</v>
      </c>
      <c r="H22" s="145">
        <v>52.299999999999898</v>
      </c>
      <c r="I22" s="61">
        <v>33.799999999999898</v>
      </c>
      <c r="J22" s="148">
        <v>32</v>
      </c>
      <c r="K22" s="61">
        <v>26.1999999999999</v>
      </c>
      <c r="L22" s="61">
        <v>19.6999999999999</v>
      </c>
      <c r="M22" s="61">
        <v>14.9</v>
      </c>
      <c r="N22" s="61">
        <v>15.1999999999999</v>
      </c>
      <c r="O22" s="70">
        <v>10.5</v>
      </c>
      <c r="P22" s="70">
        <f>(SUM(Überlappen!D22:O22)-SUM(Simulationsergebnisse!$D$209:$O$209))/12</f>
        <v>38.766666666666616</v>
      </c>
      <c r="S22" s="130" t="s">
        <v>13</v>
      </c>
      <c r="T22" s="13" t="s">
        <v>15</v>
      </c>
      <c r="U22" s="60">
        <v>70.7</v>
      </c>
      <c r="V22" s="61">
        <v>59.399999999999899</v>
      </c>
      <c r="W22" s="61">
        <v>54.299999999999898</v>
      </c>
      <c r="X22" s="61">
        <v>42.299999999999898</v>
      </c>
      <c r="Y22" s="61">
        <v>32.700000000000003</v>
      </c>
      <c r="Z22" s="61">
        <v>22.1999999999999</v>
      </c>
      <c r="AA22" s="62">
        <v>21</v>
      </c>
      <c r="AB22" s="61">
        <v>15.8</v>
      </c>
      <c r="AC22" s="61">
        <v>12</v>
      </c>
      <c r="AD22" s="61">
        <v>10.0999999999999</v>
      </c>
      <c r="AE22" s="61">
        <v>8.5999999999999908</v>
      </c>
      <c r="AF22" s="61">
        <v>5.5999999999999899</v>
      </c>
      <c r="AG22" s="70">
        <f>(SUM(U22:AF22)-SUM(Simulationsergebnisse!$D$139:$O$139))/12</f>
        <v>25.458333333333286</v>
      </c>
    </row>
    <row r="23" spans="2:33" s="2" customFormat="1" thickBot="1" x14ac:dyDescent="0.25">
      <c r="B23" s="131"/>
      <c r="C23" s="14" t="s">
        <v>16</v>
      </c>
      <c r="D23" s="63">
        <v>100</v>
      </c>
      <c r="E23" s="146">
        <v>100</v>
      </c>
      <c r="F23" s="64">
        <v>100</v>
      </c>
      <c r="G23" s="64">
        <v>100</v>
      </c>
      <c r="H23" s="146">
        <v>100</v>
      </c>
      <c r="I23" s="64">
        <v>100</v>
      </c>
      <c r="J23" s="146">
        <v>100</v>
      </c>
      <c r="K23" s="64">
        <v>100</v>
      </c>
      <c r="L23" s="64">
        <v>99.799999999999898</v>
      </c>
      <c r="M23" s="64">
        <v>99.5</v>
      </c>
      <c r="N23" s="64">
        <v>98.099999999999895</v>
      </c>
      <c r="O23" s="71">
        <v>97.799999999999898</v>
      </c>
      <c r="P23" s="71">
        <f>(SUM(Überlappen!D23:O23)-SUM(Simulationsergebnisse!$D$210:$O$210))/12</f>
        <v>72.833333333333329</v>
      </c>
      <c r="S23" s="131"/>
      <c r="T23" s="14" t="s">
        <v>16</v>
      </c>
      <c r="U23" s="63">
        <v>99.9</v>
      </c>
      <c r="V23" s="64">
        <v>99.9</v>
      </c>
      <c r="W23" s="64">
        <v>99.7</v>
      </c>
      <c r="X23" s="64">
        <v>99.599999999999895</v>
      </c>
      <c r="Y23" s="64">
        <v>99.599999999999895</v>
      </c>
      <c r="Z23" s="64">
        <v>99</v>
      </c>
      <c r="AA23" s="64">
        <v>98.099999999999895</v>
      </c>
      <c r="AB23" s="64">
        <v>97.4</v>
      </c>
      <c r="AC23" s="64">
        <v>94.9</v>
      </c>
      <c r="AD23" s="64">
        <v>93.599999999999895</v>
      </c>
      <c r="AE23" s="64">
        <v>93.099999999999895</v>
      </c>
      <c r="AF23" s="64">
        <v>92.2</v>
      </c>
      <c r="AG23" s="71">
        <f>(SUM(U23:AF23)-SUM(Simulationsergebnisse!$D$140:$O$140))/12</f>
        <v>74.508333333333297</v>
      </c>
    </row>
    <row r="24" spans="2:33" s="2" customFormat="1" ht="14.25" x14ac:dyDescent="0.2">
      <c r="B24" s="130" t="s">
        <v>14</v>
      </c>
      <c r="C24" s="13" t="s">
        <v>15</v>
      </c>
      <c r="D24" s="15">
        <v>29.6999999999999</v>
      </c>
      <c r="E24" s="141">
        <v>20.5</v>
      </c>
      <c r="F24" s="9">
        <v>15.5999999999999</v>
      </c>
      <c r="G24" s="9">
        <v>10.4</v>
      </c>
      <c r="H24" s="141">
        <v>7.4</v>
      </c>
      <c r="I24" s="9">
        <v>5.0999999999999899</v>
      </c>
      <c r="J24" s="142">
        <v>4.2</v>
      </c>
      <c r="K24" s="9">
        <v>2.8999999999999901</v>
      </c>
      <c r="L24" s="9">
        <v>3.2</v>
      </c>
      <c r="M24" s="9">
        <v>1.8</v>
      </c>
      <c r="N24" s="9">
        <v>2</v>
      </c>
      <c r="O24" s="70">
        <v>1</v>
      </c>
      <c r="P24" s="70">
        <f>(SUM(Überlappen!D24:O24)-SUM(Simulationsergebnisse!$D$211:$O$211))/12</f>
        <v>7.2249999999999917</v>
      </c>
      <c r="S24" s="130" t="s">
        <v>14</v>
      </c>
      <c r="T24" s="13" t="s">
        <v>15</v>
      </c>
      <c r="U24" s="15">
        <v>1</v>
      </c>
      <c r="V24" s="9">
        <v>0.4</v>
      </c>
      <c r="W24" s="9">
        <v>1.1000000000000001</v>
      </c>
      <c r="X24" s="9">
        <v>0.5</v>
      </c>
      <c r="Y24" s="9">
        <v>1.3999999999999899</v>
      </c>
      <c r="Z24" s="9">
        <v>0.8</v>
      </c>
      <c r="AA24" s="41">
        <v>0.1</v>
      </c>
      <c r="AB24" s="9">
        <v>0.1</v>
      </c>
      <c r="AC24" s="9">
        <v>0.69999999999999896</v>
      </c>
      <c r="AD24" s="9">
        <v>0.59999999999999898</v>
      </c>
      <c r="AE24" s="9">
        <v>0.5</v>
      </c>
      <c r="AF24" s="9">
        <v>0.4</v>
      </c>
      <c r="AG24" s="70">
        <f>(SUM(U24:AF24)-SUM(Simulationsergebnisse!$D$141:$O$141))/12</f>
        <v>0.50833333333333242</v>
      </c>
    </row>
    <row r="25" spans="2:33" s="2" customFormat="1" thickBot="1" x14ac:dyDescent="0.25">
      <c r="B25" s="131"/>
      <c r="C25" s="14" t="s">
        <v>16</v>
      </c>
      <c r="D25" s="16">
        <v>91.4</v>
      </c>
      <c r="E25" s="59">
        <v>89.099999999999895</v>
      </c>
      <c r="F25" s="11">
        <v>87.2</v>
      </c>
      <c r="G25" s="11">
        <v>78.299999999999898</v>
      </c>
      <c r="H25" s="59">
        <v>72.599999999999895</v>
      </c>
      <c r="I25" s="11">
        <v>63.6</v>
      </c>
      <c r="J25" s="143">
        <v>57.399999999999899</v>
      </c>
      <c r="K25" s="11">
        <v>49.899999999999899</v>
      </c>
      <c r="L25" s="11">
        <v>45.399999999999899</v>
      </c>
      <c r="M25" s="11">
        <v>40.700000000000003</v>
      </c>
      <c r="N25" s="11">
        <v>37.899999999999899</v>
      </c>
      <c r="O25" s="71">
        <v>32.5</v>
      </c>
      <c r="P25" s="71">
        <f>(SUM(Überlappen!D25:O25)-SUM(Simulationsergebnisse!$D$212:$O$212))/12</f>
        <v>50.499999999999943</v>
      </c>
      <c r="S25" s="131"/>
      <c r="T25" s="14" t="s">
        <v>16</v>
      </c>
      <c r="U25" s="16">
        <v>6.2</v>
      </c>
      <c r="V25" s="11">
        <v>8.1999999999999904</v>
      </c>
      <c r="W25" s="11">
        <v>9.3000000000000007</v>
      </c>
      <c r="X25" s="11">
        <v>7</v>
      </c>
      <c r="Y25" s="11">
        <v>8.1999999999999904</v>
      </c>
      <c r="Z25" s="11">
        <v>9.1999999999999904</v>
      </c>
      <c r="AA25" s="49">
        <v>6.2</v>
      </c>
      <c r="AB25" s="11">
        <v>6</v>
      </c>
      <c r="AC25" s="11">
        <v>6.2</v>
      </c>
      <c r="AD25" s="11">
        <v>5.7</v>
      </c>
      <c r="AE25" s="11">
        <v>6.0999999999999899</v>
      </c>
      <c r="AF25" s="11">
        <v>5</v>
      </c>
      <c r="AG25" s="71">
        <f>(SUM(U25:AF25)-SUM(Simulationsergebnisse!$D$142:$O$142))/12</f>
        <v>3.4166666666666825</v>
      </c>
    </row>
    <row r="26" spans="2:33" s="2" customFormat="1" x14ac:dyDescent="0.25">
      <c r="B26"/>
      <c r="C26"/>
      <c r="D26"/>
      <c r="E26" s="138"/>
      <c r="F26"/>
      <c r="G26"/>
      <c r="H26" s="8"/>
      <c r="J26" s="8"/>
      <c r="O26" s="8"/>
      <c r="P26" s="8"/>
      <c r="S26"/>
      <c r="T26"/>
      <c r="U26"/>
      <c r="V26"/>
      <c r="W26"/>
      <c r="X26"/>
      <c r="AG26" s="8"/>
    </row>
    <row r="27" spans="2:33" s="2" customFormat="1" thickBot="1" x14ac:dyDescent="0.25">
      <c r="B27" s="2" t="s">
        <v>72</v>
      </c>
      <c r="C27" s="19" t="s">
        <v>18</v>
      </c>
      <c r="D27" s="18"/>
      <c r="E27" s="140"/>
      <c r="F27" s="18"/>
      <c r="G27" s="18"/>
      <c r="H27" s="140"/>
      <c r="I27" s="18"/>
      <c r="J27" s="140"/>
      <c r="K27" s="18"/>
      <c r="L27" s="18"/>
      <c r="M27" s="18"/>
      <c r="N27" s="18"/>
      <c r="O27" s="72"/>
      <c r="P27" s="72" t="s">
        <v>82</v>
      </c>
      <c r="S27" s="2" t="s">
        <v>72</v>
      </c>
      <c r="T27" s="19" t="s">
        <v>18</v>
      </c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69" t="s">
        <v>82</v>
      </c>
    </row>
    <row r="28" spans="2:33" s="2" customFormat="1" ht="14.25" x14ac:dyDescent="0.2">
      <c r="B28" s="130" t="s">
        <v>12</v>
      </c>
      <c r="C28" s="13" t="s">
        <v>15</v>
      </c>
      <c r="D28" s="15">
        <v>0.2</v>
      </c>
      <c r="E28" s="141">
        <v>0.2</v>
      </c>
      <c r="F28" s="9">
        <v>0.1</v>
      </c>
      <c r="G28" s="9">
        <v>0.2</v>
      </c>
      <c r="H28" s="141">
        <v>0.29999999999999899</v>
      </c>
      <c r="I28" s="9">
        <v>0</v>
      </c>
      <c r="J28" s="141">
        <v>0.1</v>
      </c>
      <c r="K28" s="9">
        <v>0.1</v>
      </c>
      <c r="L28" s="9">
        <v>0.1</v>
      </c>
      <c r="M28" s="9">
        <v>0.1</v>
      </c>
      <c r="N28" s="9">
        <v>0.1</v>
      </c>
      <c r="O28" s="70">
        <v>0</v>
      </c>
      <c r="P28" s="70">
        <f>(SUM(Überlappen!D28:O28)-SUM(Simulationsergebnisse!$D$215:$O$215))/12</f>
        <v>5.8333333333333369E-2</v>
      </c>
      <c r="S28" s="130" t="s">
        <v>12</v>
      </c>
      <c r="T28" s="13" t="s">
        <v>15</v>
      </c>
      <c r="U28" s="15">
        <v>0.1</v>
      </c>
      <c r="V28" s="9">
        <v>0</v>
      </c>
      <c r="W28" s="9">
        <v>0.1</v>
      </c>
      <c r="X28" s="9">
        <v>0.4</v>
      </c>
      <c r="Y28" s="9">
        <v>0</v>
      </c>
      <c r="Z28" s="9">
        <v>0</v>
      </c>
      <c r="AA28" s="9">
        <v>0.1</v>
      </c>
      <c r="AB28" s="9">
        <v>0</v>
      </c>
      <c r="AC28" s="9">
        <v>0</v>
      </c>
      <c r="AD28" s="9">
        <v>0</v>
      </c>
      <c r="AE28" s="9">
        <v>0.1</v>
      </c>
      <c r="AF28" s="9">
        <v>0.1</v>
      </c>
      <c r="AG28" s="70">
        <f>(SUM(U28:AF28)-SUM(Simulationsergebnisse!$D$145:$O$145))/12</f>
        <v>8.3333333333335067E-3</v>
      </c>
    </row>
    <row r="29" spans="2:33" s="2" customFormat="1" thickBot="1" x14ac:dyDescent="0.25">
      <c r="B29" s="131"/>
      <c r="C29" s="14" t="s">
        <v>16</v>
      </c>
      <c r="D29" s="16">
        <v>0.9</v>
      </c>
      <c r="E29" s="59">
        <v>0.8</v>
      </c>
      <c r="F29" s="11">
        <v>0.69999999999999896</v>
      </c>
      <c r="G29" s="11">
        <v>0.59999999999999898</v>
      </c>
      <c r="H29" s="59">
        <v>0.5</v>
      </c>
      <c r="I29" s="11">
        <v>0.2</v>
      </c>
      <c r="J29" s="59">
        <v>0.69999999999999896</v>
      </c>
      <c r="K29" s="11">
        <v>0.29999999999999899</v>
      </c>
      <c r="L29" s="11">
        <v>0.59999999999999898</v>
      </c>
      <c r="M29" s="11">
        <v>0.2</v>
      </c>
      <c r="N29" s="11">
        <v>0.1</v>
      </c>
      <c r="O29" s="71">
        <v>0.1</v>
      </c>
      <c r="P29" s="71">
        <f>(SUM(Überlappen!D29:O29)-SUM(Simulationsergebnisse!$D$216:$O$216))/12</f>
        <v>2.5000000000000504E-2</v>
      </c>
      <c r="S29" s="131"/>
      <c r="T29" s="14" t="s">
        <v>16</v>
      </c>
      <c r="U29" s="16">
        <v>0.2</v>
      </c>
      <c r="V29" s="11">
        <v>0.29999999999999899</v>
      </c>
      <c r="W29" s="11">
        <v>0.4</v>
      </c>
      <c r="X29" s="11">
        <v>0.1</v>
      </c>
      <c r="Y29" s="11">
        <v>0.29999999999999899</v>
      </c>
      <c r="Z29" s="11">
        <v>0.29999999999999899</v>
      </c>
      <c r="AA29" s="11">
        <v>0.2</v>
      </c>
      <c r="AB29" s="11">
        <v>0.1</v>
      </c>
      <c r="AC29" s="11">
        <v>0.1</v>
      </c>
      <c r="AD29" s="11">
        <v>0.2</v>
      </c>
      <c r="AE29" s="11">
        <v>0.1</v>
      </c>
      <c r="AF29" s="11">
        <v>0</v>
      </c>
      <c r="AG29" s="71">
        <f>(SUM(U29:AF29)-SUM(Simulationsergebnisse!$D$146:$O$146))/12</f>
        <v>-1.6666666666666829E-2</v>
      </c>
    </row>
    <row r="30" spans="2:33" s="2" customFormat="1" ht="14.25" x14ac:dyDescent="0.2">
      <c r="B30" s="130" t="s">
        <v>13</v>
      </c>
      <c r="C30" s="13" t="s">
        <v>15</v>
      </c>
      <c r="D30" s="60">
        <v>16</v>
      </c>
      <c r="E30" s="145">
        <v>16</v>
      </c>
      <c r="F30" s="61">
        <v>8.1999999999999904</v>
      </c>
      <c r="G30" s="61">
        <v>5.9</v>
      </c>
      <c r="H30" s="145">
        <v>1.5</v>
      </c>
      <c r="I30" s="61">
        <v>1.1000000000000001</v>
      </c>
      <c r="J30" s="148">
        <v>0.59999999999999898</v>
      </c>
      <c r="K30" s="61">
        <v>0.8</v>
      </c>
      <c r="L30" s="61">
        <v>0.29999999999999899</v>
      </c>
      <c r="M30" s="61">
        <v>0.1</v>
      </c>
      <c r="N30" s="61">
        <v>0.29999999999999899</v>
      </c>
      <c r="O30" s="70">
        <v>0</v>
      </c>
      <c r="P30" s="70">
        <f>(SUM(Überlappen!D30:O30)-SUM(Simulationsergebnisse!$D$217:$O$217))/12</f>
        <v>3.4166666666666661</v>
      </c>
      <c r="S30" s="130" t="s">
        <v>13</v>
      </c>
      <c r="T30" s="13" t="s">
        <v>15</v>
      </c>
      <c r="U30" s="60">
        <v>9.6999999999999904</v>
      </c>
      <c r="V30" s="61">
        <v>3.5</v>
      </c>
      <c r="W30" s="61">
        <v>1.69999999999999</v>
      </c>
      <c r="X30" s="61">
        <v>2</v>
      </c>
      <c r="Y30" s="61">
        <v>0.69999999999999896</v>
      </c>
      <c r="Z30" s="61">
        <v>0.4</v>
      </c>
      <c r="AA30" s="62">
        <v>0.5</v>
      </c>
      <c r="AB30" s="61">
        <v>0.1</v>
      </c>
      <c r="AC30" s="61">
        <v>0</v>
      </c>
      <c r="AD30" s="61">
        <v>0.1</v>
      </c>
      <c r="AE30" s="61">
        <v>0.4</v>
      </c>
      <c r="AF30" s="61">
        <v>0.1</v>
      </c>
      <c r="AG30" s="70">
        <f>(SUM(U30:AF30)-SUM(Simulationsergebnisse!$D$147:$O$147))/12</f>
        <v>1.4249999999999983</v>
      </c>
    </row>
    <row r="31" spans="2:33" s="2" customFormat="1" thickBot="1" x14ac:dyDescent="0.25">
      <c r="B31" s="131"/>
      <c r="C31" s="14" t="s">
        <v>16</v>
      </c>
      <c r="D31" s="63">
        <v>61.299999999999898</v>
      </c>
      <c r="E31" s="146">
        <v>61.399999999999899</v>
      </c>
      <c r="F31" s="64">
        <v>56.399999999999899</v>
      </c>
      <c r="G31" s="64">
        <v>54.299999999999898</v>
      </c>
      <c r="H31" s="146">
        <v>42.299999999999898</v>
      </c>
      <c r="I31" s="64">
        <v>33.899999999999899</v>
      </c>
      <c r="J31" s="149">
        <v>25.6</v>
      </c>
      <c r="K31" s="64">
        <v>17.600000000000001</v>
      </c>
      <c r="L31" s="64">
        <v>13.6999999999999</v>
      </c>
      <c r="M31" s="64">
        <v>10.8</v>
      </c>
      <c r="N31" s="64">
        <v>7</v>
      </c>
      <c r="O31" s="71">
        <v>5.5999999999999899</v>
      </c>
      <c r="P31" s="71">
        <f>(SUM(Überlappen!D31:O31)-SUM(Simulationsergebnisse!$D$218:$O$218))/12</f>
        <v>23.749999999999954</v>
      </c>
      <c r="S31" s="131"/>
      <c r="T31" s="14" t="s">
        <v>16</v>
      </c>
      <c r="U31" s="63">
        <v>39</v>
      </c>
      <c r="V31" s="64">
        <v>35.799999999999898</v>
      </c>
      <c r="W31" s="64">
        <v>26.1999999999999</v>
      </c>
      <c r="X31" s="64">
        <v>17.600000000000001</v>
      </c>
      <c r="Y31" s="64">
        <v>12.1999999999999</v>
      </c>
      <c r="Z31" s="64">
        <v>13.1999999999999</v>
      </c>
      <c r="AA31" s="65">
        <v>7.9</v>
      </c>
      <c r="AB31" s="64">
        <v>7.2</v>
      </c>
      <c r="AC31" s="64">
        <v>5.9</v>
      </c>
      <c r="AD31" s="64">
        <v>4.5</v>
      </c>
      <c r="AE31" s="64">
        <v>3.2</v>
      </c>
      <c r="AF31" s="64">
        <v>3.3999999999999901</v>
      </c>
      <c r="AG31" s="71">
        <f>(SUM(U31:AF31)-SUM(Simulationsergebnisse!$D$148:$O$148))/12</f>
        <v>10.541666666666641</v>
      </c>
    </row>
    <row r="32" spans="2:33" s="2" customFormat="1" ht="14.25" x14ac:dyDescent="0.2">
      <c r="B32" s="130" t="s">
        <v>14</v>
      </c>
      <c r="C32" s="13" t="s">
        <v>15</v>
      </c>
      <c r="D32" s="15">
        <v>1.69999999999999</v>
      </c>
      <c r="E32" s="141">
        <v>1.8</v>
      </c>
      <c r="F32" s="9">
        <v>1.19999999999999</v>
      </c>
      <c r="G32" s="9">
        <v>0.5</v>
      </c>
      <c r="H32" s="141">
        <v>0.4</v>
      </c>
      <c r="I32" s="9">
        <v>0.4</v>
      </c>
      <c r="J32" s="141">
        <v>0.2</v>
      </c>
      <c r="K32" s="9">
        <v>0.2</v>
      </c>
      <c r="L32" s="9">
        <v>0.2</v>
      </c>
      <c r="M32" s="9">
        <v>0</v>
      </c>
      <c r="N32" s="9">
        <v>0.1</v>
      </c>
      <c r="O32" s="70">
        <v>0.1</v>
      </c>
      <c r="P32" s="70">
        <f>(SUM(Überlappen!D32:O32)-SUM(Simulationsergebnisse!$D$219:$O$219))/12</f>
        <v>0.31666666666666587</v>
      </c>
      <c r="S32" s="130" t="s">
        <v>14</v>
      </c>
      <c r="T32" s="13" t="s">
        <v>15</v>
      </c>
      <c r="U32" s="15">
        <v>0.1</v>
      </c>
      <c r="V32" s="9">
        <v>0.1</v>
      </c>
      <c r="W32" s="9">
        <v>0</v>
      </c>
      <c r="X32" s="9">
        <v>0.2</v>
      </c>
      <c r="Y32" s="9">
        <v>0</v>
      </c>
      <c r="Z32" s="9">
        <v>0.29999999999999899</v>
      </c>
      <c r="AA32" s="9">
        <v>0.1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70">
        <f>(SUM(U32:AF32)-SUM(Simulationsergebnisse!$D$149:$O$149))/12</f>
        <v>4.1666666666666581E-2</v>
      </c>
    </row>
    <row r="33" spans="2:33" s="2" customFormat="1" thickBot="1" x14ac:dyDescent="0.25">
      <c r="B33" s="131"/>
      <c r="C33" s="14" t="s">
        <v>16</v>
      </c>
      <c r="D33" s="16">
        <v>11.3</v>
      </c>
      <c r="E33" s="59">
        <v>9.0999999999999908</v>
      </c>
      <c r="F33" s="11">
        <v>6.5999999999999899</v>
      </c>
      <c r="G33" s="11">
        <v>5.4</v>
      </c>
      <c r="H33" s="59">
        <v>2.8999999999999901</v>
      </c>
      <c r="I33" s="11">
        <v>2.7999999999999901</v>
      </c>
      <c r="J33" s="59">
        <v>1.8</v>
      </c>
      <c r="K33" s="11">
        <v>2.6</v>
      </c>
      <c r="L33" s="11">
        <v>1.1000000000000001</v>
      </c>
      <c r="M33" s="11">
        <v>1.6</v>
      </c>
      <c r="N33" s="11">
        <v>1.19999999999999</v>
      </c>
      <c r="O33" s="71">
        <v>1</v>
      </c>
      <c r="P33" s="71">
        <f>(SUM(Überlappen!D33:O33)-SUM(Simulationsergebnisse!$D$220:$O$220))/12</f>
        <v>2.9833333333333312</v>
      </c>
      <c r="S33" s="131"/>
      <c r="T33" s="14" t="s">
        <v>16</v>
      </c>
      <c r="U33" s="16">
        <v>0.4</v>
      </c>
      <c r="V33" s="11">
        <v>1</v>
      </c>
      <c r="W33" s="11">
        <v>0.69999999999999896</v>
      </c>
      <c r="X33" s="11">
        <v>0.5</v>
      </c>
      <c r="Y33" s="11">
        <v>0.5</v>
      </c>
      <c r="Z33" s="11">
        <v>0.59999999999999898</v>
      </c>
      <c r="AA33" s="11">
        <v>0.29999999999999899</v>
      </c>
      <c r="AB33" s="11">
        <v>0.29999999999999899</v>
      </c>
      <c r="AC33" s="11">
        <v>0.29999999999999899</v>
      </c>
      <c r="AD33" s="11">
        <v>0.2</v>
      </c>
      <c r="AE33" s="11">
        <v>0.1</v>
      </c>
      <c r="AF33" s="11">
        <v>0.1</v>
      </c>
      <c r="AG33" s="71">
        <f>(SUM(U33:AF33)-SUM(Simulationsergebnisse!$D$150:$O$150))/12</f>
        <v>5.8333333333334535E-2</v>
      </c>
    </row>
    <row r="34" spans="2:33" s="2" customFormat="1" x14ac:dyDescent="0.25">
      <c r="B34"/>
      <c r="C34"/>
      <c r="D34"/>
      <c r="E34" s="138"/>
      <c r="F34"/>
      <c r="G34"/>
      <c r="H34" s="8"/>
      <c r="J34" s="8"/>
      <c r="O34" s="8"/>
      <c r="P34" s="8"/>
      <c r="S34"/>
      <c r="T34"/>
      <c r="U34"/>
      <c r="V34"/>
      <c r="W34"/>
      <c r="X34"/>
      <c r="AG34" s="8"/>
    </row>
    <row r="35" spans="2:33" s="2" customFormat="1" thickBot="1" x14ac:dyDescent="0.25">
      <c r="B35" s="2" t="s">
        <v>73</v>
      </c>
      <c r="C35" s="19" t="s">
        <v>18</v>
      </c>
      <c r="D35" s="18"/>
      <c r="E35" s="140"/>
      <c r="F35" s="18"/>
      <c r="G35" s="18"/>
      <c r="H35" s="140"/>
      <c r="I35" s="18"/>
      <c r="J35" s="140"/>
      <c r="K35" s="18"/>
      <c r="L35" s="18"/>
      <c r="M35" s="18"/>
      <c r="N35" s="18"/>
      <c r="O35" s="72"/>
      <c r="P35" s="72" t="s">
        <v>82</v>
      </c>
      <c r="S35" s="2" t="s">
        <v>73</v>
      </c>
      <c r="T35" s="19" t="s">
        <v>18</v>
      </c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69" t="s">
        <v>82</v>
      </c>
    </row>
    <row r="36" spans="2:33" s="2" customFormat="1" ht="14.25" x14ac:dyDescent="0.2">
      <c r="B36" s="130" t="s">
        <v>12</v>
      </c>
      <c r="C36" s="13" t="s">
        <v>15</v>
      </c>
      <c r="D36" s="28">
        <v>0</v>
      </c>
      <c r="E36" s="141">
        <v>0</v>
      </c>
      <c r="F36" s="9">
        <v>0.1</v>
      </c>
      <c r="G36" s="9">
        <v>0</v>
      </c>
      <c r="H36" s="141">
        <v>0.1</v>
      </c>
      <c r="I36" s="9">
        <v>0</v>
      </c>
      <c r="J36" s="141">
        <v>0</v>
      </c>
      <c r="K36" s="9">
        <v>0.1</v>
      </c>
      <c r="L36" s="9">
        <v>0</v>
      </c>
      <c r="M36" s="9">
        <v>0.1</v>
      </c>
      <c r="N36" s="9">
        <v>0</v>
      </c>
      <c r="O36" s="70">
        <v>0</v>
      </c>
      <c r="P36" s="70">
        <f>(SUM(Überlappen!D36:O36)-SUM(Simulationsergebnisse!$D$223:$O$223))/12</f>
        <v>-2.4999999999999911E-2</v>
      </c>
      <c r="S36" s="130" t="s">
        <v>12</v>
      </c>
      <c r="T36" s="13" t="s">
        <v>15</v>
      </c>
      <c r="U36" s="28">
        <v>0.1</v>
      </c>
      <c r="V36" s="9">
        <v>0.2</v>
      </c>
      <c r="W36" s="9">
        <v>0.1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70">
        <f>(SUM(U36:AF36)-SUM(Simulationsergebnisse!$D$153:$O$153))/12</f>
        <v>-1.6666666666666673E-2</v>
      </c>
    </row>
    <row r="37" spans="2:33" s="2" customFormat="1" thickBot="1" x14ac:dyDescent="0.25">
      <c r="B37" s="131"/>
      <c r="C37" s="14" t="s">
        <v>16</v>
      </c>
      <c r="D37" s="29">
        <v>0.1</v>
      </c>
      <c r="E37" s="59">
        <v>0.1</v>
      </c>
      <c r="F37" s="11">
        <v>0.4</v>
      </c>
      <c r="G37" s="11">
        <v>0.1</v>
      </c>
      <c r="H37" s="59">
        <v>0.1</v>
      </c>
      <c r="I37" s="11">
        <v>0.1</v>
      </c>
      <c r="J37" s="59">
        <v>0.29999999999999899</v>
      </c>
      <c r="K37" s="11">
        <v>0.2</v>
      </c>
      <c r="L37" s="11">
        <v>0</v>
      </c>
      <c r="M37" s="11">
        <v>0</v>
      </c>
      <c r="N37" s="11">
        <v>0.1</v>
      </c>
      <c r="O37" s="71">
        <v>0.1</v>
      </c>
      <c r="P37" s="71">
        <f>(SUM(Überlappen!D37:O37)-SUM(Simulationsergebnisse!$D$224:$O$224))/12</f>
        <v>1.1102230246251565E-16</v>
      </c>
      <c r="S37" s="131"/>
      <c r="T37" s="14" t="s">
        <v>16</v>
      </c>
      <c r="U37" s="29">
        <v>0</v>
      </c>
      <c r="V37" s="11">
        <v>0.1</v>
      </c>
      <c r="W37" s="11">
        <v>0</v>
      </c>
      <c r="X37" s="11">
        <v>0</v>
      </c>
      <c r="Y37" s="11">
        <v>0.1</v>
      </c>
      <c r="Z37" s="11">
        <v>0</v>
      </c>
      <c r="AA37" s="11">
        <v>0</v>
      </c>
      <c r="AB37" s="11">
        <v>0.1</v>
      </c>
      <c r="AC37" s="11">
        <v>0.1</v>
      </c>
      <c r="AD37" s="11">
        <v>0</v>
      </c>
      <c r="AE37" s="11">
        <v>0</v>
      </c>
      <c r="AF37" s="11">
        <v>0.2</v>
      </c>
      <c r="AG37" s="71">
        <f>(SUM(U37:AF37)-SUM(Simulationsergebnisse!$D$154:$O$154))/12</f>
        <v>-9.9999999999999742E-2</v>
      </c>
    </row>
    <row r="38" spans="2:33" s="2" customFormat="1" ht="14.25" x14ac:dyDescent="0.2">
      <c r="B38" s="130" t="s">
        <v>13</v>
      </c>
      <c r="C38" s="13" t="s">
        <v>15</v>
      </c>
      <c r="D38" s="28">
        <v>0</v>
      </c>
      <c r="E38" s="141">
        <v>0.1</v>
      </c>
      <c r="F38" s="9">
        <v>0</v>
      </c>
      <c r="G38" s="9">
        <v>0</v>
      </c>
      <c r="H38" s="141">
        <v>0</v>
      </c>
      <c r="I38" s="9">
        <v>0.1</v>
      </c>
      <c r="J38" s="141">
        <v>0.1</v>
      </c>
      <c r="K38" s="9">
        <v>0</v>
      </c>
      <c r="L38" s="9">
        <v>0</v>
      </c>
      <c r="M38" s="9">
        <v>0.2</v>
      </c>
      <c r="N38" s="9">
        <v>0</v>
      </c>
      <c r="O38" s="70">
        <v>0</v>
      </c>
      <c r="P38" s="70">
        <f>(SUM(Überlappen!D38:O38)-SUM(Simulationsergebnisse!$D$225:$O$225))/12</f>
        <v>2.4999999999999998E-2</v>
      </c>
      <c r="S38" s="130" t="s">
        <v>13</v>
      </c>
      <c r="T38" s="13" t="s">
        <v>15</v>
      </c>
      <c r="U38" s="28">
        <v>0</v>
      </c>
      <c r="V38" s="9">
        <v>0.1</v>
      </c>
      <c r="W38" s="9">
        <v>0</v>
      </c>
      <c r="X38" s="9">
        <v>0</v>
      </c>
      <c r="Y38" s="9">
        <v>0.1</v>
      </c>
      <c r="Z38" s="9">
        <v>0.2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70">
        <f>(SUM(U38:AF38)-SUM(Simulationsergebnisse!$D$155:$O$155))/12</f>
        <v>-8.3333333333333315E-3</v>
      </c>
    </row>
    <row r="39" spans="2:33" s="2" customFormat="1" thickBot="1" x14ac:dyDescent="0.25">
      <c r="B39" s="131"/>
      <c r="C39" s="14" t="s">
        <v>16</v>
      </c>
      <c r="D39" s="16">
        <v>0.29999999999999899</v>
      </c>
      <c r="E39" s="59">
        <v>0.1</v>
      </c>
      <c r="F39" s="11">
        <v>0.1</v>
      </c>
      <c r="G39" s="11">
        <v>0.1</v>
      </c>
      <c r="H39" s="59">
        <v>0.2</v>
      </c>
      <c r="I39" s="11">
        <v>0.2</v>
      </c>
      <c r="J39" s="59">
        <v>0</v>
      </c>
      <c r="K39" s="11">
        <v>0.2</v>
      </c>
      <c r="L39" s="11">
        <v>0.2</v>
      </c>
      <c r="M39" s="11">
        <v>0.1</v>
      </c>
      <c r="N39" s="11">
        <v>0</v>
      </c>
      <c r="O39" s="71">
        <v>0</v>
      </c>
      <c r="P39" s="71">
        <f>(SUM(Überlappen!D39:O39)-SUM(Simulationsergebnisse!$D$226:$O$226))/12</f>
        <v>1.666666666666659E-2</v>
      </c>
      <c r="S39" s="131"/>
      <c r="T39" s="14" t="s">
        <v>16</v>
      </c>
      <c r="U39" s="16">
        <v>0.1</v>
      </c>
      <c r="V39" s="11">
        <v>0.2</v>
      </c>
      <c r="W39" s="11">
        <v>0.1</v>
      </c>
      <c r="X39" s="11">
        <v>0.1</v>
      </c>
      <c r="Y39" s="11">
        <v>0</v>
      </c>
      <c r="Z39" s="11">
        <v>0.1</v>
      </c>
      <c r="AA39" s="11">
        <v>0</v>
      </c>
      <c r="AB39" s="11">
        <v>0</v>
      </c>
      <c r="AC39" s="11">
        <v>0</v>
      </c>
      <c r="AD39" s="11">
        <v>0.2</v>
      </c>
      <c r="AE39" s="11">
        <v>0.1</v>
      </c>
      <c r="AF39" s="11">
        <v>0</v>
      </c>
      <c r="AG39" s="71">
        <f>(SUM(U39:AF39)-SUM(Simulationsergebnisse!$D$156:$O$156))/12</f>
        <v>-4.1666666666666512E-2</v>
      </c>
    </row>
    <row r="40" spans="2:33" s="2" customFormat="1" ht="14.25" x14ac:dyDescent="0.2">
      <c r="B40" s="130" t="s">
        <v>14</v>
      </c>
      <c r="C40" s="13" t="s">
        <v>15</v>
      </c>
      <c r="D40" s="28">
        <v>0.2</v>
      </c>
      <c r="E40" s="141">
        <v>0.1</v>
      </c>
      <c r="F40" s="9">
        <v>0.29999999999999899</v>
      </c>
      <c r="G40" s="9">
        <v>0.29999999999999899</v>
      </c>
      <c r="H40" s="141">
        <v>0.1</v>
      </c>
      <c r="I40" s="9">
        <v>0</v>
      </c>
      <c r="J40" s="141">
        <v>0</v>
      </c>
      <c r="K40" s="9">
        <v>0</v>
      </c>
      <c r="L40" s="9">
        <v>0</v>
      </c>
      <c r="M40" s="9">
        <v>0.1</v>
      </c>
      <c r="N40" s="9">
        <v>0.1</v>
      </c>
      <c r="O40" s="70">
        <v>0</v>
      </c>
      <c r="P40" s="70">
        <f>(SUM(Überlappen!D40:O40)-SUM(Simulationsergebnisse!$D$227:$O$227))/12</f>
        <v>5.8333333333333161E-2</v>
      </c>
      <c r="S40" s="130" t="s">
        <v>14</v>
      </c>
      <c r="T40" s="13" t="s">
        <v>15</v>
      </c>
      <c r="U40" s="28">
        <v>0</v>
      </c>
      <c r="V40" s="9">
        <v>0</v>
      </c>
      <c r="W40" s="9">
        <v>0</v>
      </c>
      <c r="X40" s="9">
        <v>0</v>
      </c>
      <c r="Y40" s="9">
        <v>0</v>
      </c>
      <c r="Z40" s="9">
        <v>0.1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70">
        <f>(SUM(U40:AF40)-SUM(Simulationsergebnisse!$D$157:$O$157))/12</f>
        <v>-1.666666666666667E-2</v>
      </c>
    </row>
    <row r="41" spans="2:33" s="2" customFormat="1" thickBot="1" x14ac:dyDescent="0.25">
      <c r="B41" s="131"/>
      <c r="C41" s="14" t="s">
        <v>16</v>
      </c>
      <c r="D41" s="29">
        <v>0.29999999999999899</v>
      </c>
      <c r="E41" s="59">
        <v>0.29999999999999899</v>
      </c>
      <c r="F41" s="11">
        <v>0.1</v>
      </c>
      <c r="G41" s="11">
        <v>0.1</v>
      </c>
      <c r="H41" s="59">
        <v>0</v>
      </c>
      <c r="I41" s="11">
        <v>0</v>
      </c>
      <c r="J41" s="59">
        <v>0.1</v>
      </c>
      <c r="K41" s="11">
        <v>0.4</v>
      </c>
      <c r="L41" s="11">
        <v>0.1</v>
      </c>
      <c r="M41" s="11">
        <v>0</v>
      </c>
      <c r="N41" s="11">
        <v>0.1</v>
      </c>
      <c r="O41" s="71">
        <v>0</v>
      </c>
      <c r="P41" s="71">
        <f>(SUM(Überlappen!D41:O41)-SUM(Simulationsergebnisse!$D$228:$O$228))/12</f>
        <v>3.333333333333318E-2</v>
      </c>
      <c r="S41" s="131"/>
      <c r="T41" s="14" t="s">
        <v>16</v>
      </c>
      <c r="U41" s="29">
        <v>0</v>
      </c>
      <c r="V41" s="11">
        <v>0.1</v>
      </c>
      <c r="W41" s="11">
        <v>0</v>
      </c>
      <c r="X41" s="11">
        <v>0</v>
      </c>
      <c r="Y41" s="11">
        <v>0.1</v>
      </c>
      <c r="Z41" s="11">
        <v>0.1</v>
      </c>
      <c r="AA41" s="11">
        <v>0.29999999999999899</v>
      </c>
      <c r="AB41" s="11">
        <v>0</v>
      </c>
      <c r="AC41" s="11">
        <v>0</v>
      </c>
      <c r="AD41" s="11">
        <v>0.1</v>
      </c>
      <c r="AE41" s="11">
        <v>0.1</v>
      </c>
      <c r="AF41" s="11">
        <v>0</v>
      </c>
      <c r="AG41" s="71">
        <f>(SUM(U41:AF41)-SUM(Simulationsergebnisse!$D$158:$O$158))/12</f>
        <v>4.1666666666666574E-2</v>
      </c>
    </row>
    <row r="42" spans="2:33" s="2" customFormat="1" ht="14.25" x14ac:dyDescent="0.2">
      <c r="E42" s="8"/>
      <c r="H42" s="8"/>
      <c r="J42" s="8"/>
      <c r="O42" s="8"/>
    </row>
    <row r="43" spans="2:33" s="2" customFormat="1" ht="14.25" x14ac:dyDescent="0.2">
      <c r="E43" s="8"/>
      <c r="H43" s="8"/>
      <c r="J43" s="8"/>
      <c r="O43" s="8"/>
    </row>
    <row r="44" spans="2:33" s="2" customFormat="1" ht="14.25" x14ac:dyDescent="0.2">
      <c r="E44" s="8"/>
      <c r="H44" s="8"/>
      <c r="J44" s="8"/>
      <c r="O44" s="8"/>
    </row>
    <row r="45" spans="2:33" s="2" customFormat="1" ht="14.25" x14ac:dyDescent="0.2">
      <c r="E45" s="8"/>
      <c r="H45" s="8"/>
      <c r="J45" s="8"/>
      <c r="O45" s="8"/>
    </row>
    <row r="46" spans="2:33" s="2" customFormat="1" x14ac:dyDescent="0.25">
      <c r="B46" s="50">
        <v>0.2</v>
      </c>
      <c r="C46" s="20"/>
      <c r="D46" s="20"/>
      <c r="E46" s="139"/>
      <c r="F46" s="20"/>
      <c r="G46" s="20"/>
      <c r="H46" s="139"/>
      <c r="I46" s="20"/>
      <c r="J46" s="139"/>
      <c r="K46" s="20"/>
      <c r="L46" s="20"/>
      <c r="M46" s="20"/>
      <c r="N46" s="20"/>
      <c r="O46" s="139"/>
      <c r="P46" s="20"/>
      <c r="S46" s="50">
        <v>0.2</v>
      </c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spans="2:33" s="2" customFormat="1" x14ac:dyDescent="0.25">
      <c r="B47" s="17"/>
      <c r="C47" s="7"/>
      <c r="D47" s="7"/>
      <c r="E47" s="4"/>
      <c r="F47" s="7"/>
      <c r="G47" s="7"/>
      <c r="H47" s="138"/>
      <c r="I47"/>
      <c r="J47" s="138"/>
      <c r="K47"/>
      <c r="L47"/>
      <c r="M47"/>
      <c r="O47" s="8"/>
      <c r="S47" s="17"/>
      <c r="T47" s="7"/>
      <c r="U47" s="7"/>
      <c r="V47" s="7"/>
      <c r="W47" s="7"/>
      <c r="X47" s="7"/>
      <c r="Y47"/>
      <c r="Z47"/>
      <c r="AA47"/>
      <c r="AB47"/>
      <c r="AC47"/>
      <c r="AD47"/>
    </row>
    <row r="48" spans="2:33" s="2" customFormat="1" thickBot="1" x14ac:dyDescent="0.25">
      <c r="B48" s="2" t="s">
        <v>70</v>
      </c>
      <c r="C48" s="19" t="s">
        <v>18</v>
      </c>
      <c r="D48" s="18"/>
      <c r="E48" s="140"/>
      <c r="F48" s="18"/>
      <c r="G48" s="18"/>
      <c r="H48" s="140"/>
      <c r="I48" s="18"/>
      <c r="J48" s="140"/>
      <c r="K48" s="18"/>
      <c r="L48" s="18"/>
      <c r="M48" s="18"/>
      <c r="N48" s="18"/>
      <c r="O48" s="140"/>
      <c r="P48" s="69" t="s">
        <v>82</v>
      </c>
      <c r="S48" s="2" t="s">
        <v>70</v>
      </c>
      <c r="T48" s="19" t="s">
        <v>18</v>
      </c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69" t="s">
        <v>82</v>
      </c>
    </row>
    <row r="49" spans="2:33" s="2" customFormat="1" ht="14.25" x14ac:dyDescent="0.2">
      <c r="B49" s="130" t="s">
        <v>12</v>
      </c>
      <c r="C49" s="13" t="s">
        <v>15</v>
      </c>
      <c r="D49" s="15">
        <v>12.5</v>
      </c>
      <c r="E49" s="141">
        <v>9.0999999999999908</v>
      </c>
      <c r="F49" s="9">
        <v>6</v>
      </c>
      <c r="G49" s="9">
        <v>3.7999999999999901</v>
      </c>
      <c r="H49" s="141">
        <v>1.8999999999999899</v>
      </c>
      <c r="I49" s="9">
        <v>1.3999999999999899</v>
      </c>
      <c r="J49" s="141">
        <v>0.8</v>
      </c>
      <c r="K49" s="9">
        <v>0.9</v>
      </c>
      <c r="L49" s="9">
        <v>0.5</v>
      </c>
      <c r="M49" s="9">
        <v>0.8</v>
      </c>
      <c r="N49" s="9">
        <v>0.29999999999999899</v>
      </c>
      <c r="O49" s="70">
        <v>0.2</v>
      </c>
      <c r="P49" s="70">
        <f>(SUM(Überlappen!D49:O49)-SUM(Simulationsergebnisse!$D$199:$O$199))/12</f>
        <v>1.8166666666666635</v>
      </c>
      <c r="S49" s="130" t="s">
        <v>12</v>
      </c>
      <c r="T49" s="13" t="s">
        <v>15</v>
      </c>
      <c r="U49" s="15">
        <v>2.2000000000000002</v>
      </c>
      <c r="V49" s="9">
        <v>1.69999999999999</v>
      </c>
      <c r="W49" s="9">
        <v>1.3999999999999899</v>
      </c>
      <c r="X49" s="9">
        <v>0.8</v>
      </c>
      <c r="Y49" s="9">
        <v>0.59999999999999898</v>
      </c>
      <c r="Z49" s="9">
        <v>0.5</v>
      </c>
      <c r="AA49" s="9">
        <v>0.5</v>
      </c>
      <c r="AB49" s="9">
        <v>0.4</v>
      </c>
      <c r="AC49" s="9">
        <v>0.29999999999999899</v>
      </c>
      <c r="AD49" s="9">
        <v>0.4</v>
      </c>
      <c r="AE49" s="9">
        <v>0.2</v>
      </c>
      <c r="AF49" s="9">
        <v>0.4</v>
      </c>
      <c r="AG49" s="70">
        <f>(SUM(U49:AF49)-SUM(Simulationsergebnisse!$D$129:$O$129))/12</f>
        <v>0.36666666666666486</v>
      </c>
    </row>
    <row r="50" spans="2:33" s="2" customFormat="1" thickBot="1" x14ac:dyDescent="0.25">
      <c r="B50" s="131"/>
      <c r="C50" s="14" t="s">
        <v>16</v>
      </c>
      <c r="D50" s="16">
        <v>51.899999999999899</v>
      </c>
      <c r="E50" s="59">
        <v>45.799999999999898</v>
      </c>
      <c r="F50" s="11">
        <v>37.1</v>
      </c>
      <c r="G50" s="11">
        <v>32.399999999999899</v>
      </c>
      <c r="H50" s="59">
        <v>25.8</v>
      </c>
      <c r="I50" s="11">
        <v>23.5</v>
      </c>
      <c r="J50" s="59">
        <v>16.899999999999899</v>
      </c>
      <c r="K50" s="11">
        <v>11.9</v>
      </c>
      <c r="L50" s="11">
        <v>11.0999999999999</v>
      </c>
      <c r="M50" s="11">
        <v>10.1999999999999</v>
      </c>
      <c r="N50" s="11">
        <v>9</v>
      </c>
      <c r="O50" s="71">
        <v>6.2999999999999901</v>
      </c>
      <c r="P50" s="71">
        <f>(SUM(Überlappen!D50:O50)-SUM(Simulationsergebnisse!$D$200:$O$200))/12</f>
        <v>11.849999999999973</v>
      </c>
      <c r="S50" s="131"/>
      <c r="T50" s="14" t="s">
        <v>16</v>
      </c>
      <c r="U50" s="16">
        <v>10.3</v>
      </c>
      <c r="V50" s="11">
        <v>10.9</v>
      </c>
      <c r="W50" s="11">
        <v>7.5999999999999899</v>
      </c>
      <c r="X50" s="11">
        <v>7.7</v>
      </c>
      <c r="Y50" s="11">
        <v>6.0999999999999899</v>
      </c>
      <c r="Z50" s="11">
        <v>4.7</v>
      </c>
      <c r="AA50" s="11">
        <v>5.7999999999999901</v>
      </c>
      <c r="AB50" s="11">
        <v>5.9</v>
      </c>
      <c r="AC50" s="11">
        <v>4.5</v>
      </c>
      <c r="AD50" s="11">
        <v>6.5</v>
      </c>
      <c r="AE50" s="11">
        <v>4.5999999999999899</v>
      </c>
      <c r="AF50" s="11">
        <v>3.7999999999999901</v>
      </c>
      <c r="AG50" s="71">
        <f>(SUM(U50:AF50)-SUM(Simulationsergebnisse!$D$130:$O$130))/12</f>
        <v>1.9000000000000146</v>
      </c>
    </row>
    <row r="51" spans="2:33" s="2" customFormat="1" ht="14.25" x14ac:dyDescent="0.2">
      <c r="B51" s="130" t="s">
        <v>13</v>
      </c>
      <c r="C51" s="13" t="s">
        <v>15</v>
      </c>
      <c r="D51" s="15">
        <v>100</v>
      </c>
      <c r="E51" s="141">
        <v>99.799999999999898</v>
      </c>
      <c r="F51" s="9">
        <v>99.2</v>
      </c>
      <c r="G51" s="9">
        <v>96.799999999999898</v>
      </c>
      <c r="H51" s="141">
        <v>92.2</v>
      </c>
      <c r="I51" s="9">
        <v>84.099999999999895</v>
      </c>
      <c r="J51" s="142">
        <v>75.099999999999895</v>
      </c>
      <c r="K51" s="9">
        <v>68.599999999999895</v>
      </c>
      <c r="L51" s="9">
        <v>61.399999999999899</v>
      </c>
      <c r="M51" s="9">
        <v>57.5</v>
      </c>
      <c r="N51" s="9">
        <v>54.7</v>
      </c>
      <c r="O51" s="70">
        <v>50.799999999999898</v>
      </c>
      <c r="P51" s="70">
        <f>(SUM(Überlappen!D51:O51)-SUM(Simulationsergebnisse!$D$201:$O$201))/12</f>
        <v>48.34166666666664</v>
      </c>
      <c r="S51" s="130" t="s">
        <v>13</v>
      </c>
      <c r="T51" s="13" t="s">
        <v>15</v>
      </c>
      <c r="U51" s="15">
        <v>99.799999999999898</v>
      </c>
      <c r="V51" s="9">
        <v>95</v>
      </c>
      <c r="W51" s="9">
        <v>92.9</v>
      </c>
      <c r="X51" s="9">
        <v>81.400000000000006</v>
      </c>
      <c r="Y51" s="9">
        <v>68.599999999999895</v>
      </c>
      <c r="Z51" s="9">
        <v>57.7</v>
      </c>
      <c r="AA51" s="41">
        <v>56.5</v>
      </c>
      <c r="AB51" s="9">
        <v>52.899999999999899</v>
      </c>
      <c r="AC51" s="9">
        <v>47.899999999999899</v>
      </c>
      <c r="AD51" s="9">
        <v>41.399999999999899</v>
      </c>
      <c r="AE51" s="9">
        <v>41.5</v>
      </c>
      <c r="AF51" s="9">
        <v>37.5</v>
      </c>
      <c r="AG51" s="70">
        <f>(SUM(U51:AF51)-SUM(Simulationsergebnisse!$D$131:$O$131))/12</f>
        <v>40.599999999999973</v>
      </c>
    </row>
    <row r="52" spans="2:33" s="2" customFormat="1" thickBot="1" x14ac:dyDescent="0.25">
      <c r="B52" s="131"/>
      <c r="C52" s="14" t="s">
        <v>16</v>
      </c>
      <c r="D52" s="16">
        <v>100</v>
      </c>
      <c r="E52" s="59">
        <v>100</v>
      </c>
      <c r="F52" s="11">
        <v>100</v>
      </c>
      <c r="G52" s="11">
        <v>100</v>
      </c>
      <c r="H52" s="59">
        <v>100</v>
      </c>
      <c r="I52" s="11">
        <v>100</v>
      </c>
      <c r="J52" s="143">
        <v>100</v>
      </c>
      <c r="K52" s="11">
        <v>100</v>
      </c>
      <c r="L52" s="11">
        <v>100</v>
      </c>
      <c r="M52" s="11">
        <v>100</v>
      </c>
      <c r="N52" s="11">
        <v>100</v>
      </c>
      <c r="O52" s="71">
        <v>100</v>
      </c>
      <c r="P52" s="71">
        <f>(SUM(Überlappen!D52:O52)-SUM(Simulationsergebnisse!$D$202:$O$202))/12</f>
        <v>16.733333333333359</v>
      </c>
      <c r="S52" s="131"/>
      <c r="T52" s="14" t="s">
        <v>16</v>
      </c>
      <c r="U52" s="16">
        <v>100</v>
      </c>
      <c r="V52" s="11">
        <v>100</v>
      </c>
      <c r="W52" s="11">
        <v>100</v>
      </c>
      <c r="X52" s="11">
        <v>100</v>
      </c>
      <c r="Y52" s="11">
        <v>100</v>
      </c>
      <c r="Z52" s="11">
        <v>100</v>
      </c>
      <c r="AA52" s="49">
        <v>100</v>
      </c>
      <c r="AB52" s="11">
        <v>99.9</v>
      </c>
      <c r="AC52" s="11">
        <v>100</v>
      </c>
      <c r="AD52" s="11">
        <v>100</v>
      </c>
      <c r="AE52" s="11">
        <v>100</v>
      </c>
      <c r="AF52" s="11">
        <v>99.9</v>
      </c>
      <c r="AG52" s="71">
        <f>(SUM(U52:AF52)-SUM(Simulationsergebnisse!$D$132:$O$132))/12</f>
        <v>23.333333333333382</v>
      </c>
    </row>
    <row r="53" spans="2:33" s="2" customFormat="1" ht="14.25" x14ac:dyDescent="0.2">
      <c r="B53" s="130" t="s">
        <v>14</v>
      </c>
      <c r="C53" s="13" t="s">
        <v>15</v>
      </c>
      <c r="D53" s="15">
        <v>90.4</v>
      </c>
      <c r="E53" s="141">
        <v>73.5</v>
      </c>
      <c r="F53" s="9">
        <v>53.899999999999899</v>
      </c>
      <c r="G53" s="9">
        <v>36.799999999999898</v>
      </c>
      <c r="H53" s="141">
        <v>25.8</v>
      </c>
      <c r="I53" s="9">
        <v>17.600000000000001</v>
      </c>
      <c r="J53" s="141">
        <v>11.9</v>
      </c>
      <c r="K53" s="9">
        <v>11.0999999999999</v>
      </c>
      <c r="L53" s="9">
        <v>10.1999999999999</v>
      </c>
      <c r="M53" s="9">
        <v>8.5999999999999908</v>
      </c>
      <c r="N53" s="9">
        <v>7.0999999999999899</v>
      </c>
      <c r="O53" s="70">
        <v>5.2</v>
      </c>
      <c r="P53" s="70">
        <f>(SUM(Überlappen!D53:O53)-SUM(Simulationsergebnisse!$D$203:$O$203))/12</f>
        <v>22.558333333333309</v>
      </c>
      <c r="S53" s="130" t="s">
        <v>14</v>
      </c>
      <c r="T53" s="13" t="s">
        <v>15</v>
      </c>
      <c r="U53" s="15">
        <v>11.8</v>
      </c>
      <c r="V53" s="9">
        <v>8.9</v>
      </c>
      <c r="W53" s="9">
        <v>5.5</v>
      </c>
      <c r="X53" s="9">
        <v>5.2999999999999901</v>
      </c>
      <c r="Y53" s="9">
        <v>5.2</v>
      </c>
      <c r="Z53" s="9">
        <v>3.7</v>
      </c>
      <c r="AA53" s="9">
        <v>3.2</v>
      </c>
      <c r="AB53" s="9">
        <v>1.3</v>
      </c>
      <c r="AC53" s="9">
        <v>2.2000000000000002</v>
      </c>
      <c r="AD53" s="9">
        <v>1.5</v>
      </c>
      <c r="AE53" s="9">
        <v>0.59999999999999898</v>
      </c>
      <c r="AF53" s="9">
        <v>0.69999999999999896</v>
      </c>
      <c r="AG53" s="70">
        <f>(SUM(U53:AF53)-SUM(Simulationsergebnisse!$D$133:$O$133))/12</f>
        <v>3.2916666666666665</v>
      </c>
    </row>
    <row r="54" spans="2:33" s="2" customFormat="1" thickBot="1" x14ac:dyDescent="0.25">
      <c r="B54" s="131"/>
      <c r="C54" s="14" t="s">
        <v>16</v>
      </c>
      <c r="D54" s="16">
        <v>100</v>
      </c>
      <c r="E54" s="59">
        <v>100</v>
      </c>
      <c r="F54" s="11">
        <v>100</v>
      </c>
      <c r="G54" s="11">
        <v>100</v>
      </c>
      <c r="H54" s="59">
        <v>99.799999999999898</v>
      </c>
      <c r="I54" s="11">
        <v>99.4</v>
      </c>
      <c r="J54" s="59">
        <v>98.7</v>
      </c>
      <c r="K54" s="11">
        <v>96.7</v>
      </c>
      <c r="L54" s="11">
        <v>92</v>
      </c>
      <c r="M54" s="11">
        <v>90.299999999999898</v>
      </c>
      <c r="N54" s="11">
        <v>84.9</v>
      </c>
      <c r="O54" s="71">
        <v>82</v>
      </c>
      <c r="P54" s="71">
        <f>(SUM(Überlappen!D54:O54)-SUM(Simulationsergebnisse!$D$204:$O$204))/12</f>
        <v>59.866666666666674</v>
      </c>
      <c r="S54" s="131"/>
      <c r="T54" s="14" t="s">
        <v>16</v>
      </c>
      <c r="U54" s="16">
        <v>54.2</v>
      </c>
      <c r="V54" s="11">
        <v>49.899999999999899</v>
      </c>
      <c r="W54" s="11">
        <v>55.2</v>
      </c>
      <c r="X54" s="11">
        <v>55.1</v>
      </c>
      <c r="Y54" s="11">
        <v>53.5</v>
      </c>
      <c r="Z54" s="11">
        <v>53</v>
      </c>
      <c r="AA54" s="11">
        <v>47.399999999999899</v>
      </c>
      <c r="AB54" s="11">
        <v>47.6</v>
      </c>
      <c r="AC54" s="11">
        <v>46.299999999999898</v>
      </c>
      <c r="AD54" s="11">
        <v>37.899999999999899</v>
      </c>
      <c r="AE54" s="11">
        <v>39.799999999999898</v>
      </c>
      <c r="AF54" s="11">
        <v>35</v>
      </c>
      <c r="AG54" s="71">
        <f>(SUM(U54:AF54)-SUM(Simulationsergebnisse!$D$134:$O$134))/12</f>
        <v>27.358333333333317</v>
      </c>
    </row>
    <row r="55" spans="2:33" s="2" customFormat="1" ht="14.25" x14ac:dyDescent="0.2">
      <c r="E55" s="8"/>
      <c r="H55" s="8"/>
      <c r="J55" s="8"/>
      <c r="O55" s="8"/>
      <c r="P55" s="8"/>
      <c r="AG55" s="8"/>
    </row>
    <row r="56" spans="2:33" ht="15.75" thickBot="1" x14ac:dyDescent="0.3">
      <c r="B56" s="2" t="s">
        <v>71</v>
      </c>
      <c r="C56" s="19" t="s">
        <v>18</v>
      </c>
      <c r="D56" s="18"/>
      <c r="E56" s="140"/>
      <c r="F56" s="18"/>
      <c r="G56" s="18"/>
      <c r="H56" s="140"/>
      <c r="I56" s="18"/>
      <c r="J56" s="147"/>
      <c r="K56" s="18"/>
      <c r="L56" s="18"/>
      <c r="M56" s="18"/>
      <c r="N56" s="18"/>
      <c r="O56" s="72"/>
      <c r="P56" s="72" t="s">
        <v>82</v>
      </c>
      <c r="S56" s="2" t="s">
        <v>71</v>
      </c>
      <c r="T56" s="19" t="s">
        <v>18</v>
      </c>
      <c r="U56" s="18"/>
      <c r="V56" s="18"/>
      <c r="W56" s="18"/>
      <c r="X56" s="18"/>
      <c r="Y56" s="18"/>
      <c r="Z56" s="18"/>
      <c r="AA56" s="48"/>
      <c r="AB56" s="18"/>
      <c r="AC56" s="18"/>
      <c r="AD56" s="18"/>
      <c r="AE56" s="18"/>
      <c r="AF56" s="18"/>
      <c r="AG56" s="69" t="s">
        <v>82</v>
      </c>
    </row>
    <row r="57" spans="2:33" x14ac:dyDescent="0.25">
      <c r="B57" s="130" t="s">
        <v>12</v>
      </c>
      <c r="C57" s="13" t="s">
        <v>15</v>
      </c>
      <c r="D57" s="15">
        <v>2.2999999999999901</v>
      </c>
      <c r="E57" s="141">
        <v>2.6</v>
      </c>
      <c r="F57" s="9">
        <v>0.8</v>
      </c>
      <c r="G57" s="9">
        <v>0.59999999999999898</v>
      </c>
      <c r="H57" s="141">
        <v>0.5</v>
      </c>
      <c r="I57" s="9">
        <v>0.1</v>
      </c>
      <c r="J57" s="142">
        <v>0.1</v>
      </c>
      <c r="K57" s="9">
        <v>0.1</v>
      </c>
      <c r="L57" s="9">
        <v>0</v>
      </c>
      <c r="M57" s="9">
        <v>0.1</v>
      </c>
      <c r="N57" s="9">
        <v>0</v>
      </c>
      <c r="O57" s="70">
        <v>0.29999999999999899</v>
      </c>
      <c r="P57" s="70">
        <f>(SUM(Überlappen!D57:O57)-SUM(Simulationsergebnisse!$D$207:$O$207))/12</f>
        <v>0.49999999999999895</v>
      </c>
      <c r="S57" s="130" t="s">
        <v>12</v>
      </c>
      <c r="T57" s="13" t="s">
        <v>15</v>
      </c>
      <c r="U57" s="15">
        <v>0.4</v>
      </c>
      <c r="V57" s="9">
        <v>0.69999999999999896</v>
      </c>
      <c r="W57" s="9">
        <v>0.2</v>
      </c>
      <c r="X57" s="9">
        <v>0.69999999999999896</v>
      </c>
      <c r="Y57" s="9">
        <v>0</v>
      </c>
      <c r="Z57" s="9">
        <v>0</v>
      </c>
      <c r="AA57" s="41">
        <v>0</v>
      </c>
      <c r="AB57" s="9">
        <v>0</v>
      </c>
      <c r="AC57" s="9">
        <v>0.2</v>
      </c>
      <c r="AD57" s="9">
        <v>0</v>
      </c>
      <c r="AE57" s="9">
        <v>0.1</v>
      </c>
      <c r="AF57" s="9">
        <v>0</v>
      </c>
      <c r="AG57" s="70">
        <f>(SUM(U57:AF57)-SUM(Simulationsergebnisse!$D$137:$O$137))/12</f>
        <v>4.1666666666666484E-2</v>
      </c>
    </row>
    <row r="58" spans="2:33" ht="15.75" thickBot="1" x14ac:dyDescent="0.3">
      <c r="B58" s="131"/>
      <c r="C58" s="14" t="s">
        <v>16</v>
      </c>
      <c r="D58" s="16">
        <v>11.1999999999999</v>
      </c>
      <c r="E58" s="59">
        <v>11.5</v>
      </c>
      <c r="F58" s="11">
        <v>7</v>
      </c>
      <c r="G58" s="11">
        <v>5.2</v>
      </c>
      <c r="H58" s="59">
        <v>4.5999999999999899</v>
      </c>
      <c r="I58" s="11">
        <v>3.5</v>
      </c>
      <c r="J58" s="143">
        <v>3.2999999999999901</v>
      </c>
      <c r="K58" s="11">
        <v>2.1</v>
      </c>
      <c r="L58" s="11">
        <v>1.69999999999999</v>
      </c>
      <c r="M58" s="11">
        <v>1.3999999999999899</v>
      </c>
      <c r="N58" s="11">
        <v>1.19999999999999</v>
      </c>
      <c r="O58" s="71">
        <v>0.69999999999999896</v>
      </c>
      <c r="P58" s="71">
        <f>(SUM(Überlappen!D58:O58)-SUM(Simulationsergebnisse!$D$208:$O$208))/12</f>
        <v>3.1083333333333214</v>
      </c>
      <c r="S58" s="131"/>
      <c r="T58" s="14" t="s">
        <v>16</v>
      </c>
      <c r="U58" s="16">
        <v>2.1</v>
      </c>
      <c r="V58" s="11">
        <v>2.2999999999999901</v>
      </c>
      <c r="W58" s="11">
        <v>0.59999999999999898</v>
      </c>
      <c r="X58" s="11">
        <v>2</v>
      </c>
      <c r="Y58" s="11">
        <v>0.8</v>
      </c>
      <c r="Z58" s="11">
        <v>1.1000000000000001</v>
      </c>
      <c r="AA58" s="49">
        <v>0.69999999999999896</v>
      </c>
      <c r="AB58" s="11">
        <v>0.8</v>
      </c>
      <c r="AC58" s="11">
        <v>0.59999999999999898</v>
      </c>
      <c r="AD58" s="11">
        <v>0.5</v>
      </c>
      <c r="AE58" s="11">
        <v>0.5</v>
      </c>
      <c r="AF58" s="11">
        <v>0.4</v>
      </c>
      <c r="AG58" s="71">
        <f>(SUM(U58:AF58)-SUM(Simulationsergebnisse!$D$138:$O$138))/12</f>
        <v>0.22500000000000098</v>
      </c>
    </row>
    <row r="59" spans="2:33" x14ac:dyDescent="0.25">
      <c r="B59" s="130" t="s">
        <v>13</v>
      </c>
      <c r="C59" s="13" t="s">
        <v>15</v>
      </c>
      <c r="D59" s="60">
        <v>92.299999999999898</v>
      </c>
      <c r="E59" s="145">
        <v>81</v>
      </c>
      <c r="F59" s="61">
        <v>53.5</v>
      </c>
      <c r="G59" s="61">
        <v>28.8</v>
      </c>
      <c r="H59" s="145">
        <v>18.5</v>
      </c>
      <c r="I59" s="61">
        <v>10.6999999999999</v>
      </c>
      <c r="J59" s="148">
        <v>7.7999999999999901</v>
      </c>
      <c r="K59" s="61">
        <v>3.7999999999999901</v>
      </c>
      <c r="L59" s="61">
        <v>4.5999999999999899</v>
      </c>
      <c r="M59" s="61">
        <v>4.0999999999999899</v>
      </c>
      <c r="N59" s="61">
        <v>4.0999999999999899</v>
      </c>
      <c r="O59" s="70">
        <v>3.1</v>
      </c>
      <c r="P59" s="70">
        <f>(SUM(Überlappen!D59:O59)-SUM(Simulationsergebnisse!$D$209:$O$209))/12</f>
        <v>18.841666666666654</v>
      </c>
      <c r="S59" s="130" t="s">
        <v>13</v>
      </c>
      <c r="T59" s="13" t="s">
        <v>15</v>
      </c>
      <c r="U59" s="60">
        <v>55</v>
      </c>
      <c r="V59" s="61">
        <v>51.1</v>
      </c>
      <c r="W59" s="61">
        <v>29.1</v>
      </c>
      <c r="X59" s="61">
        <v>16.5</v>
      </c>
      <c r="Y59" s="61">
        <v>10.9</v>
      </c>
      <c r="Z59" s="61">
        <v>6.7999999999999901</v>
      </c>
      <c r="AA59" s="62">
        <v>5.2999999999999901</v>
      </c>
      <c r="AB59" s="61">
        <v>4</v>
      </c>
      <c r="AC59" s="61">
        <v>1.8999999999999899</v>
      </c>
      <c r="AD59" s="61">
        <v>1.69999999999999</v>
      </c>
      <c r="AE59" s="61">
        <v>1.5</v>
      </c>
      <c r="AF59" s="61">
        <v>1.1000000000000001</v>
      </c>
      <c r="AG59" s="70">
        <f>(SUM(U59:AF59)-SUM(Simulationsergebnisse!$D$139:$O$139))/12</f>
        <v>11.308333333333328</v>
      </c>
    </row>
    <row r="60" spans="2:33" ht="15.75" thickBot="1" x14ac:dyDescent="0.3">
      <c r="B60" s="131"/>
      <c r="C60" s="14" t="s">
        <v>16</v>
      </c>
      <c r="D60" s="63">
        <v>100</v>
      </c>
      <c r="E60" s="146">
        <v>100</v>
      </c>
      <c r="F60" s="64">
        <v>100</v>
      </c>
      <c r="G60" s="64">
        <v>100</v>
      </c>
      <c r="H60" s="146">
        <v>99.599999999999895</v>
      </c>
      <c r="I60" s="64">
        <v>97.5</v>
      </c>
      <c r="J60" s="146">
        <v>94.299999999999898</v>
      </c>
      <c r="K60" s="64">
        <v>86.599999999999895</v>
      </c>
      <c r="L60" s="64">
        <v>79.400000000000006</v>
      </c>
      <c r="M60" s="64">
        <v>68.7</v>
      </c>
      <c r="N60" s="64">
        <v>60.6</v>
      </c>
      <c r="O60" s="71">
        <v>53.799999999999898</v>
      </c>
      <c r="P60" s="71">
        <f>(SUM(Überlappen!D60:O60)-SUM(Simulationsergebnisse!$D$210:$O$210))/12</f>
        <v>59.941666666666656</v>
      </c>
      <c r="S60" s="131"/>
      <c r="T60" s="14" t="s">
        <v>16</v>
      </c>
      <c r="U60" s="63">
        <v>99.9</v>
      </c>
      <c r="V60" s="64">
        <v>99.7</v>
      </c>
      <c r="W60" s="64">
        <v>98.2</v>
      </c>
      <c r="X60" s="64">
        <v>97.2</v>
      </c>
      <c r="Y60" s="64">
        <v>93.4</v>
      </c>
      <c r="Z60" s="64">
        <v>89.4</v>
      </c>
      <c r="AA60" s="64">
        <v>83</v>
      </c>
      <c r="AB60" s="64">
        <v>77.900000000000006</v>
      </c>
      <c r="AC60" s="64">
        <v>69.2</v>
      </c>
      <c r="AD60" s="64">
        <v>61</v>
      </c>
      <c r="AE60" s="64">
        <v>51.1</v>
      </c>
      <c r="AF60" s="64">
        <v>45.399999999999899</v>
      </c>
      <c r="AG60" s="71">
        <f>(SUM(U60:AF60)-SUM(Simulationsergebnisse!$D$140:$O$140))/12</f>
        <v>57.708333333333321</v>
      </c>
    </row>
    <row r="61" spans="2:33" x14ac:dyDescent="0.25">
      <c r="B61" s="130" t="s">
        <v>14</v>
      </c>
      <c r="C61" s="13" t="s">
        <v>15</v>
      </c>
      <c r="D61" s="15">
        <v>26.1999999999999</v>
      </c>
      <c r="E61" s="141">
        <v>12.4</v>
      </c>
      <c r="F61" s="9">
        <v>10</v>
      </c>
      <c r="G61" s="9">
        <v>4.2999999999999901</v>
      </c>
      <c r="H61" s="141">
        <v>2.6</v>
      </c>
      <c r="I61" s="9">
        <v>1.69999999999999</v>
      </c>
      <c r="J61" s="142">
        <v>1.1000000000000001</v>
      </c>
      <c r="K61" s="9">
        <v>0.59999999999999898</v>
      </c>
      <c r="L61" s="9">
        <v>0.5</v>
      </c>
      <c r="M61" s="9">
        <v>0.29999999999999899</v>
      </c>
      <c r="N61" s="9">
        <v>0.9</v>
      </c>
      <c r="O61" s="70">
        <v>0.5</v>
      </c>
      <c r="P61" s="70">
        <f>(SUM(Überlappen!D61:O61)-SUM(Simulationsergebnisse!$D$211:$O$211))/12</f>
        <v>3.6666666666666656</v>
      </c>
      <c r="S61" s="130" t="s">
        <v>14</v>
      </c>
      <c r="T61" s="13" t="s">
        <v>15</v>
      </c>
      <c r="U61" s="15">
        <v>2.3999999999999901</v>
      </c>
      <c r="V61" s="9">
        <v>0.9</v>
      </c>
      <c r="W61" s="9">
        <v>0.59999999999999898</v>
      </c>
      <c r="X61" s="9">
        <v>0.8</v>
      </c>
      <c r="Y61" s="9">
        <v>1</v>
      </c>
      <c r="Z61" s="9">
        <v>0.5</v>
      </c>
      <c r="AA61" s="41">
        <v>0.29999999999999899</v>
      </c>
      <c r="AB61" s="9">
        <v>0.4</v>
      </c>
      <c r="AC61" s="9">
        <v>0</v>
      </c>
      <c r="AD61" s="9">
        <v>0.2</v>
      </c>
      <c r="AE61" s="9">
        <v>0.29999999999999899</v>
      </c>
      <c r="AF61" s="9">
        <v>0.1</v>
      </c>
      <c r="AG61" s="70">
        <f>(SUM(U61:AF61)-SUM(Simulationsergebnisse!$D$141:$O$141))/12</f>
        <v>0.49999999999999906</v>
      </c>
    </row>
    <row r="62" spans="2:33" ht="15.75" thickBot="1" x14ac:dyDescent="0.3">
      <c r="B62" s="131"/>
      <c r="C62" s="14" t="s">
        <v>16</v>
      </c>
      <c r="D62" s="16">
        <v>88.599999999999895</v>
      </c>
      <c r="E62" s="59">
        <v>83.9</v>
      </c>
      <c r="F62" s="11">
        <v>72.400000000000006</v>
      </c>
      <c r="G62" s="11">
        <v>58</v>
      </c>
      <c r="H62" s="59">
        <v>44</v>
      </c>
      <c r="I62" s="11">
        <v>36</v>
      </c>
      <c r="J62" s="143">
        <v>25.6</v>
      </c>
      <c r="K62" s="11">
        <v>19.5</v>
      </c>
      <c r="L62" s="11">
        <v>17.600000000000001</v>
      </c>
      <c r="M62" s="11">
        <v>12.5999999999999</v>
      </c>
      <c r="N62" s="11">
        <v>10.3</v>
      </c>
      <c r="O62" s="71">
        <v>9.0999999999999908</v>
      </c>
      <c r="P62" s="71">
        <f>(SUM(Überlappen!D62:O62)-SUM(Simulationsergebnisse!$D$212:$O$212))/12</f>
        <v>28.133333333333326</v>
      </c>
      <c r="S62" s="131"/>
      <c r="T62" s="14" t="s">
        <v>16</v>
      </c>
      <c r="U62" s="16">
        <v>13.3</v>
      </c>
      <c r="V62" s="11">
        <v>11.0999999999999</v>
      </c>
      <c r="W62" s="11">
        <v>12.0999999999999</v>
      </c>
      <c r="X62" s="11">
        <v>10.1999999999999</v>
      </c>
      <c r="Y62" s="11">
        <v>7.4</v>
      </c>
      <c r="Z62" s="11">
        <v>8.6999999999999904</v>
      </c>
      <c r="AA62" s="49">
        <v>7.0999999999999899</v>
      </c>
      <c r="AB62" s="11">
        <v>7.5</v>
      </c>
      <c r="AC62" s="11">
        <v>6.9</v>
      </c>
      <c r="AD62" s="11">
        <v>4.0999999999999899</v>
      </c>
      <c r="AE62" s="11">
        <v>4.5999999999999899</v>
      </c>
      <c r="AF62" s="11">
        <v>3</v>
      </c>
      <c r="AG62" s="71">
        <f>(SUM(U62:AF62)-SUM(Simulationsergebnisse!$D$142:$O$142))/12</f>
        <v>4.4749999999999917</v>
      </c>
    </row>
    <row r="63" spans="2:33" x14ac:dyDescent="0.25">
      <c r="H63" s="8"/>
      <c r="I63" s="2"/>
      <c r="J63" s="8"/>
      <c r="K63" s="2"/>
      <c r="L63" s="2"/>
      <c r="M63" s="2"/>
      <c r="N63" s="2"/>
      <c r="O63" s="8"/>
      <c r="P63" s="8"/>
      <c r="Y63" s="2"/>
      <c r="Z63" s="2"/>
      <c r="AA63" s="2"/>
      <c r="AB63" s="2"/>
      <c r="AC63" s="2"/>
      <c r="AD63" s="2"/>
      <c r="AE63" s="2"/>
      <c r="AF63" s="2"/>
      <c r="AG63" s="8"/>
    </row>
    <row r="64" spans="2:33" ht="15.75" thickBot="1" x14ac:dyDescent="0.3">
      <c r="B64" s="2" t="s">
        <v>72</v>
      </c>
      <c r="C64" s="19" t="s">
        <v>18</v>
      </c>
      <c r="D64" s="18"/>
      <c r="E64" s="140"/>
      <c r="F64" s="18"/>
      <c r="G64" s="18"/>
      <c r="H64" s="140"/>
      <c r="I64" s="18"/>
      <c r="J64" s="140"/>
      <c r="K64" s="18"/>
      <c r="L64" s="18"/>
      <c r="M64" s="18"/>
      <c r="N64" s="18"/>
      <c r="O64" s="72"/>
      <c r="P64" s="72" t="s">
        <v>82</v>
      </c>
      <c r="S64" s="2" t="s">
        <v>72</v>
      </c>
      <c r="T64" s="19" t="s">
        <v>18</v>
      </c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69" t="s">
        <v>82</v>
      </c>
    </row>
    <row r="65" spans="2:33" x14ac:dyDescent="0.25">
      <c r="B65" s="130" t="s">
        <v>12</v>
      </c>
      <c r="C65" s="13" t="s">
        <v>15</v>
      </c>
      <c r="D65" s="15">
        <v>0.29999999999999899</v>
      </c>
      <c r="E65" s="141">
        <v>0.5</v>
      </c>
      <c r="F65" s="9">
        <v>0.59999999999999898</v>
      </c>
      <c r="G65" s="9">
        <v>0.2</v>
      </c>
      <c r="H65" s="141">
        <v>0.29999999999999899</v>
      </c>
      <c r="I65" s="9">
        <v>0</v>
      </c>
      <c r="J65" s="141">
        <v>0</v>
      </c>
      <c r="K65" s="9">
        <v>0</v>
      </c>
      <c r="L65" s="9">
        <v>0</v>
      </c>
      <c r="M65" s="9">
        <v>0.1</v>
      </c>
      <c r="N65" s="9">
        <v>0</v>
      </c>
      <c r="O65" s="70">
        <v>0</v>
      </c>
      <c r="P65" s="70">
        <f>(SUM(Überlappen!D65:O65)-SUM(Simulationsergebnisse!$D$215:$O$215))/12</f>
        <v>9.9999999999999825E-2</v>
      </c>
      <c r="S65" s="130" t="s">
        <v>12</v>
      </c>
      <c r="T65" s="13" t="s">
        <v>15</v>
      </c>
      <c r="U65" s="15">
        <v>0.1</v>
      </c>
      <c r="V65" s="9">
        <v>0.1</v>
      </c>
      <c r="W65" s="9">
        <v>0</v>
      </c>
      <c r="X65" s="9">
        <v>0.2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70">
        <f>(SUM(U65:AF65)-SUM(Simulationsergebnisse!$D$145:$O$145))/12</f>
        <v>-3.3333333333333159E-2</v>
      </c>
    </row>
    <row r="66" spans="2:33" ht="15.75" thickBot="1" x14ac:dyDescent="0.3">
      <c r="B66" s="131"/>
      <c r="C66" s="14" t="s">
        <v>16</v>
      </c>
      <c r="D66" s="16">
        <v>1.1000000000000001</v>
      </c>
      <c r="E66" s="59">
        <v>0.69999999999999896</v>
      </c>
      <c r="F66" s="11">
        <v>0.8</v>
      </c>
      <c r="G66" s="11">
        <v>0.9</v>
      </c>
      <c r="H66" s="59">
        <v>0.9</v>
      </c>
      <c r="I66" s="11">
        <v>0.4</v>
      </c>
      <c r="J66" s="59">
        <v>0.4</v>
      </c>
      <c r="K66" s="11">
        <v>0.69999999999999896</v>
      </c>
      <c r="L66" s="11">
        <v>0.2</v>
      </c>
      <c r="M66" s="11">
        <v>0.1</v>
      </c>
      <c r="N66" s="11">
        <v>0</v>
      </c>
      <c r="O66" s="71">
        <v>0.29999999999999899</v>
      </c>
      <c r="P66" s="71">
        <f>(SUM(Überlappen!D66:O66)-SUM(Simulationsergebnisse!$D$216:$O$216))/12</f>
        <v>9.1666666666667382E-2</v>
      </c>
      <c r="S66" s="131"/>
      <c r="T66" s="14" t="s">
        <v>16</v>
      </c>
      <c r="U66" s="16">
        <v>0.29999999999999899</v>
      </c>
      <c r="V66" s="11">
        <v>0.59999999999999898</v>
      </c>
      <c r="W66" s="11">
        <v>0.4</v>
      </c>
      <c r="X66" s="11">
        <v>0.4</v>
      </c>
      <c r="Y66" s="11">
        <v>0.2</v>
      </c>
      <c r="Z66" s="11">
        <v>0</v>
      </c>
      <c r="AA66" s="11">
        <v>0.4</v>
      </c>
      <c r="AB66" s="11">
        <v>0.1</v>
      </c>
      <c r="AC66" s="11">
        <v>0.1</v>
      </c>
      <c r="AD66" s="11">
        <v>0</v>
      </c>
      <c r="AE66" s="11">
        <v>0.2</v>
      </c>
      <c r="AF66" s="11">
        <v>0</v>
      </c>
      <c r="AG66" s="71">
        <f>(SUM(U66:AF66)-SUM(Simulationsergebnisse!$D$146:$O$146))/12</f>
        <v>1.6666666666666607E-2</v>
      </c>
    </row>
    <row r="67" spans="2:33" x14ac:dyDescent="0.25">
      <c r="B67" s="130" t="s">
        <v>13</v>
      </c>
      <c r="C67" s="13" t="s">
        <v>15</v>
      </c>
      <c r="D67" s="60">
        <v>15.8</v>
      </c>
      <c r="E67" s="145">
        <v>7.2</v>
      </c>
      <c r="F67" s="61">
        <v>4.0999999999999899</v>
      </c>
      <c r="G67" s="61">
        <v>2</v>
      </c>
      <c r="H67" s="145">
        <v>0.9</v>
      </c>
      <c r="I67" s="61">
        <v>0.2</v>
      </c>
      <c r="J67" s="148">
        <v>0.2</v>
      </c>
      <c r="K67" s="61">
        <v>0.4</v>
      </c>
      <c r="L67" s="61">
        <v>0</v>
      </c>
      <c r="M67" s="61">
        <v>0.2</v>
      </c>
      <c r="N67" s="61">
        <v>0.29999999999999899</v>
      </c>
      <c r="O67" s="70">
        <v>0</v>
      </c>
      <c r="P67" s="70">
        <f>(SUM(Überlappen!D67:O67)-SUM(Simulationsergebnisse!$D$217:$O$217))/12</f>
        <v>1.7916666666666663</v>
      </c>
      <c r="S67" s="130" t="s">
        <v>13</v>
      </c>
      <c r="T67" s="13" t="s">
        <v>15</v>
      </c>
      <c r="U67" s="60">
        <v>5.7999999999999901</v>
      </c>
      <c r="V67" s="61">
        <v>1.5</v>
      </c>
      <c r="W67" s="61">
        <v>1.1000000000000001</v>
      </c>
      <c r="X67" s="61">
        <v>0.8</v>
      </c>
      <c r="Y67" s="61">
        <v>0.4</v>
      </c>
      <c r="Z67" s="61">
        <v>0.29999999999999899</v>
      </c>
      <c r="AA67" s="62">
        <v>0.4</v>
      </c>
      <c r="AB67" s="61">
        <v>0.2</v>
      </c>
      <c r="AC67" s="61">
        <v>0</v>
      </c>
      <c r="AD67" s="61">
        <v>0</v>
      </c>
      <c r="AE67" s="61">
        <v>0.1</v>
      </c>
      <c r="AF67" s="61">
        <v>0</v>
      </c>
      <c r="AG67" s="70">
        <f>(SUM(U67:AF67)-SUM(Simulationsergebnisse!$D$147:$O$147))/12</f>
        <v>0.70833333333333248</v>
      </c>
    </row>
    <row r="68" spans="2:33" ht="15.75" thickBot="1" x14ac:dyDescent="0.3">
      <c r="B68" s="131"/>
      <c r="C68" s="14" t="s">
        <v>16</v>
      </c>
      <c r="D68" s="63">
        <v>64.400000000000006</v>
      </c>
      <c r="E68" s="146">
        <v>58</v>
      </c>
      <c r="F68" s="64">
        <v>45</v>
      </c>
      <c r="G68" s="64">
        <v>34.700000000000003</v>
      </c>
      <c r="H68" s="146">
        <v>20.100000000000001</v>
      </c>
      <c r="I68" s="64">
        <v>13.4</v>
      </c>
      <c r="J68" s="149">
        <v>8.8000000000000007</v>
      </c>
      <c r="K68" s="64">
        <v>6.2</v>
      </c>
      <c r="L68" s="64">
        <v>2.6</v>
      </c>
      <c r="M68" s="64">
        <v>2.7</v>
      </c>
      <c r="N68" s="64">
        <v>1.19999999999999</v>
      </c>
      <c r="O68" s="71">
        <v>0.8</v>
      </c>
      <c r="P68" s="71">
        <f>(SUM(Überlappen!D68:O68)-SUM(Simulationsergebnisse!$D$218:$O$218))/12</f>
        <v>12.750000000000012</v>
      </c>
      <c r="S68" s="131"/>
      <c r="T68" s="14" t="s">
        <v>16</v>
      </c>
      <c r="U68" s="63">
        <v>42</v>
      </c>
      <c r="V68" s="64">
        <v>26.6</v>
      </c>
      <c r="W68" s="64">
        <v>13.9</v>
      </c>
      <c r="X68" s="64">
        <v>10.3</v>
      </c>
      <c r="Y68" s="64">
        <v>6.2999999999999901</v>
      </c>
      <c r="Z68" s="64">
        <v>5.5</v>
      </c>
      <c r="AA68" s="65">
        <v>3.7</v>
      </c>
      <c r="AB68" s="64">
        <v>3.3999999999999901</v>
      </c>
      <c r="AC68" s="64">
        <v>1.69999999999999</v>
      </c>
      <c r="AD68" s="64">
        <v>2</v>
      </c>
      <c r="AE68" s="64">
        <v>1.19999999999999</v>
      </c>
      <c r="AF68" s="64">
        <v>1.19999999999999</v>
      </c>
      <c r="AG68" s="71">
        <f>(SUM(U68:AF68)-SUM(Simulationsergebnisse!$D$148:$O$148))/12</f>
        <v>5.6833333333333398</v>
      </c>
    </row>
    <row r="69" spans="2:33" x14ac:dyDescent="0.25">
      <c r="B69" s="130" t="s">
        <v>14</v>
      </c>
      <c r="C69" s="13" t="s">
        <v>15</v>
      </c>
      <c r="D69" s="15">
        <v>1.3999999999999899</v>
      </c>
      <c r="E69" s="141">
        <v>1.1000000000000001</v>
      </c>
      <c r="F69" s="9">
        <v>0.4</v>
      </c>
      <c r="G69" s="9">
        <v>0.2</v>
      </c>
      <c r="H69" s="141">
        <v>0.2</v>
      </c>
      <c r="I69" s="9">
        <v>0.29999999999999899</v>
      </c>
      <c r="J69" s="141">
        <v>0.1</v>
      </c>
      <c r="K69" s="9">
        <v>0.1</v>
      </c>
      <c r="L69" s="9">
        <v>0.1</v>
      </c>
      <c r="M69" s="9">
        <v>0</v>
      </c>
      <c r="N69" s="9">
        <v>0.2</v>
      </c>
      <c r="O69" s="70">
        <v>0.1</v>
      </c>
      <c r="P69" s="70">
        <f>(SUM(Überlappen!D69:O69)-SUM(Simulationsergebnisse!$D$219:$O$219))/12</f>
        <v>9.9999999999999978E-2</v>
      </c>
      <c r="S69" s="130" t="s">
        <v>14</v>
      </c>
      <c r="T69" s="13" t="s">
        <v>15</v>
      </c>
      <c r="U69" s="15">
        <v>0.1</v>
      </c>
      <c r="V69" s="9">
        <v>0.2</v>
      </c>
      <c r="W69" s="9">
        <v>0.1</v>
      </c>
      <c r="X69" s="9">
        <v>0</v>
      </c>
      <c r="Y69" s="9">
        <v>0.1</v>
      </c>
      <c r="Z69" s="9">
        <v>0.1</v>
      </c>
      <c r="AA69" s="9">
        <v>0</v>
      </c>
      <c r="AB69" s="9">
        <v>0.1</v>
      </c>
      <c r="AC69" s="9">
        <v>0</v>
      </c>
      <c r="AD69" s="9">
        <v>0</v>
      </c>
      <c r="AE69" s="9">
        <v>0.1</v>
      </c>
      <c r="AF69" s="9">
        <v>0</v>
      </c>
      <c r="AG69" s="70">
        <f>(SUM(U69:AF69)-SUM(Simulationsergebnisse!$D$149:$O$149))/12</f>
        <v>4.1666666666666657E-2</v>
      </c>
    </row>
    <row r="70" spans="2:33" ht="15.75" thickBot="1" x14ac:dyDescent="0.3">
      <c r="B70" s="131"/>
      <c r="C70" s="14" t="s">
        <v>16</v>
      </c>
      <c r="D70" s="16">
        <v>10.1999999999999</v>
      </c>
      <c r="E70" s="59">
        <v>8.0999999999999908</v>
      </c>
      <c r="F70" s="11">
        <v>4.7999999999999901</v>
      </c>
      <c r="G70" s="11">
        <v>3.7999999999999901</v>
      </c>
      <c r="H70" s="59">
        <v>2.2999999999999901</v>
      </c>
      <c r="I70" s="11">
        <v>1.3999999999999899</v>
      </c>
      <c r="J70" s="59">
        <v>0.69999999999999896</v>
      </c>
      <c r="K70" s="11">
        <v>1</v>
      </c>
      <c r="L70" s="11">
        <v>0.8</v>
      </c>
      <c r="M70" s="11">
        <v>0.59999999999999898</v>
      </c>
      <c r="N70" s="11">
        <v>0.69999999999999896</v>
      </c>
      <c r="O70" s="71">
        <v>0.4</v>
      </c>
      <c r="P70" s="71">
        <f>(SUM(Überlappen!D70:O70)-SUM(Simulationsergebnisse!$D$220:$O$220))/12</f>
        <v>1.9333333333333222</v>
      </c>
      <c r="S70" s="131"/>
      <c r="T70" s="14" t="s">
        <v>16</v>
      </c>
      <c r="U70" s="16">
        <v>1.3999999999999899</v>
      </c>
      <c r="V70" s="11">
        <v>0.59999999999999898</v>
      </c>
      <c r="W70" s="11">
        <v>0.5</v>
      </c>
      <c r="X70" s="11">
        <v>0.59999999999999898</v>
      </c>
      <c r="Y70" s="11">
        <v>0.1</v>
      </c>
      <c r="Z70" s="11">
        <v>0.4</v>
      </c>
      <c r="AA70" s="11">
        <v>0.1</v>
      </c>
      <c r="AB70" s="11">
        <v>0.29999999999999899</v>
      </c>
      <c r="AC70" s="11">
        <v>0.4</v>
      </c>
      <c r="AD70" s="11">
        <v>0.1</v>
      </c>
      <c r="AE70" s="11">
        <v>0</v>
      </c>
      <c r="AF70" s="11">
        <v>0.2</v>
      </c>
      <c r="AG70" s="71">
        <f>(SUM(U70:AF70)-SUM(Simulationsergebnisse!$D$150:$O$150))/12</f>
        <v>3.3333333333333957E-2</v>
      </c>
    </row>
    <row r="71" spans="2:33" x14ac:dyDescent="0.25">
      <c r="H71" s="8"/>
      <c r="I71" s="2"/>
      <c r="J71" s="8"/>
      <c r="K71" s="2"/>
      <c r="L71" s="2"/>
      <c r="M71" s="2"/>
      <c r="N71" s="2"/>
      <c r="O71" s="8"/>
      <c r="P71" s="8"/>
      <c r="Y71" s="2"/>
      <c r="Z71" s="2"/>
      <c r="AA71" s="2"/>
      <c r="AB71" s="2"/>
      <c r="AC71" s="2"/>
      <c r="AD71" s="2"/>
      <c r="AE71" s="2"/>
      <c r="AF71" s="2"/>
      <c r="AG71" s="8"/>
    </row>
    <row r="72" spans="2:33" ht="15.75" thickBot="1" x14ac:dyDescent="0.3">
      <c r="B72" s="2" t="s">
        <v>73</v>
      </c>
      <c r="C72" s="19" t="s">
        <v>18</v>
      </c>
      <c r="D72" s="18"/>
      <c r="E72" s="140"/>
      <c r="F72" s="18"/>
      <c r="G72" s="18"/>
      <c r="H72" s="140"/>
      <c r="I72" s="18"/>
      <c r="J72" s="140"/>
      <c r="K72" s="18"/>
      <c r="L72" s="18"/>
      <c r="M72" s="18"/>
      <c r="N72" s="18"/>
      <c r="O72" s="72"/>
      <c r="P72" s="72" t="s">
        <v>82</v>
      </c>
      <c r="S72" s="2" t="s">
        <v>73</v>
      </c>
      <c r="T72" s="19" t="s">
        <v>18</v>
      </c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69" t="s">
        <v>82</v>
      </c>
    </row>
    <row r="73" spans="2:33" x14ac:dyDescent="0.25">
      <c r="B73" s="130" t="s">
        <v>12</v>
      </c>
      <c r="C73" s="13" t="s">
        <v>15</v>
      </c>
      <c r="D73" s="28">
        <v>0.2</v>
      </c>
      <c r="E73" s="141">
        <v>0.1</v>
      </c>
      <c r="F73" s="9">
        <v>0.2</v>
      </c>
      <c r="G73" s="9">
        <v>0</v>
      </c>
      <c r="H73" s="141">
        <v>0</v>
      </c>
      <c r="I73" s="9">
        <v>0.1</v>
      </c>
      <c r="J73" s="141">
        <v>0.1</v>
      </c>
      <c r="K73" s="9">
        <v>0.1</v>
      </c>
      <c r="L73" s="9">
        <v>0</v>
      </c>
      <c r="M73" s="9">
        <v>0</v>
      </c>
      <c r="N73" s="9">
        <v>0</v>
      </c>
      <c r="O73" s="70">
        <v>0</v>
      </c>
      <c r="P73" s="70">
        <f>(SUM(Überlappen!D73:O73)-SUM(Simulationsergebnisse!$D$223:$O$223))/12</f>
        <v>8.3333333333334147E-3</v>
      </c>
      <c r="S73" s="130" t="s">
        <v>12</v>
      </c>
      <c r="T73" s="13" t="s">
        <v>15</v>
      </c>
      <c r="U73" s="28">
        <v>0</v>
      </c>
      <c r="V73" s="9">
        <v>0</v>
      </c>
      <c r="W73" s="9">
        <v>0.1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70">
        <f>(SUM(U73:AF73)-SUM(Simulationsergebnisse!$D$153:$O$153))/12</f>
        <v>-4.1666666666666678E-2</v>
      </c>
    </row>
    <row r="74" spans="2:33" ht="15.75" thickBot="1" x14ac:dyDescent="0.3">
      <c r="B74" s="131"/>
      <c r="C74" s="14" t="s">
        <v>16</v>
      </c>
      <c r="D74" s="29">
        <v>0</v>
      </c>
      <c r="E74" s="59">
        <v>0.1</v>
      </c>
      <c r="F74" s="11">
        <v>0.4</v>
      </c>
      <c r="G74" s="11">
        <v>0.2</v>
      </c>
      <c r="H74" s="59">
        <v>0</v>
      </c>
      <c r="I74" s="11">
        <v>0.29999999999999899</v>
      </c>
      <c r="J74" s="59">
        <v>0.4</v>
      </c>
      <c r="K74" s="11">
        <v>0</v>
      </c>
      <c r="L74" s="11">
        <v>0.4</v>
      </c>
      <c r="M74" s="11">
        <v>0.1</v>
      </c>
      <c r="N74" s="11">
        <v>0.29999999999999899</v>
      </c>
      <c r="O74" s="71">
        <v>0.1</v>
      </c>
      <c r="P74" s="71">
        <f>(SUM(Überlappen!D74:O74)-SUM(Simulationsergebnisse!$D$224:$O$224))/12</f>
        <v>5.8333333333333348E-2</v>
      </c>
      <c r="S74" s="131"/>
      <c r="T74" s="14" t="s">
        <v>16</v>
      </c>
      <c r="U74" s="29">
        <v>0.1</v>
      </c>
      <c r="V74" s="11">
        <v>0.5</v>
      </c>
      <c r="W74" s="11">
        <v>0.1</v>
      </c>
      <c r="X74" s="11">
        <v>0.1</v>
      </c>
      <c r="Y74" s="11">
        <v>0.2</v>
      </c>
      <c r="Z74" s="11">
        <v>0.1</v>
      </c>
      <c r="AA74" s="11">
        <v>0.1</v>
      </c>
      <c r="AB74" s="11">
        <v>0.2</v>
      </c>
      <c r="AC74" s="11">
        <v>0.2</v>
      </c>
      <c r="AD74" s="11">
        <v>0.2</v>
      </c>
      <c r="AE74" s="11">
        <v>0.29999999999999899</v>
      </c>
      <c r="AF74" s="11">
        <v>0</v>
      </c>
      <c r="AG74" s="71">
        <f>(SUM(U74:AF74)-SUM(Simulationsergebnisse!$D$154:$O$154))/12</f>
        <v>2.5000000000000189E-2</v>
      </c>
    </row>
    <row r="75" spans="2:33" x14ac:dyDescent="0.25">
      <c r="B75" s="130" t="s">
        <v>13</v>
      </c>
      <c r="C75" s="13" t="s">
        <v>15</v>
      </c>
      <c r="D75" s="28">
        <v>0</v>
      </c>
      <c r="E75" s="141">
        <v>0</v>
      </c>
      <c r="F75" s="9">
        <v>0.1</v>
      </c>
      <c r="G75" s="9">
        <v>0.1</v>
      </c>
      <c r="H75" s="141">
        <v>0</v>
      </c>
      <c r="I75" s="9">
        <v>0</v>
      </c>
      <c r="J75" s="141">
        <v>0</v>
      </c>
      <c r="K75" s="9">
        <v>0</v>
      </c>
      <c r="L75" s="9">
        <v>0</v>
      </c>
      <c r="M75" s="9">
        <v>0</v>
      </c>
      <c r="N75" s="9">
        <v>0</v>
      </c>
      <c r="O75" s="70">
        <v>0</v>
      </c>
      <c r="P75" s="70">
        <f>(SUM(Überlappen!D75:O75)-SUM(Simulationsergebnisse!$D$225:$O$225))/12</f>
        <v>0</v>
      </c>
      <c r="S75" s="130" t="s">
        <v>13</v>
      </c>
      <c r="T75" s="13" t="s">
        <v>15</v>
      </c>
      <c r="U75" s="28">
        <v>0.1</v>
      </c>
      <c r="V75" s="9">
        <v>0.2</v>
      </c>
      <c r="W75" s="9">
        <v>0</v>
      </c>
      <c r="X75" s="9">
        <v>0.29999999999999899</v>
      </c>
      <c r="Y75" s="9">
        <v>0</v>
      </c>
      <c r="Z75" s="9">
        <v>0.2</v>
      </c>
      <c r="AA75" s="9">
        <v>0</v>
      </c>
      <c r="AB75" s="9">
        <v>0</v>
      </c>
      <c r="AC75" s="9">
        <v>0.1</v>
      </c>
      <c r="AD75" s="9">
        <v>0</v>
      </c>
      <c r="AE75" s="9">
        <v>0</v>
      </c>
      <c r="AF75" s="9">
        <v>0</v>
      </c>
      <c r="AG75" s="70">
        <f>(SUM(U75:AF75)-SUM(Simulationsergebnisse!$D$155:$O$155))/12</f>
        <v>3.3333333333333243E-2</v>
      </c>
    </row>
    <row r="76" spans="2:33" ht="15.75" thickBot="1" x14ac:dyDescent="0.3">
      <c r="B76" s="131"/>
      <c r="C76" s="14" t="s">
        <v>16</v>
      </c>
      <c r="D76" s="16">
        <v>0.1</v>
      </c>
      <c r="E76" s="59">
        <v>0.29999999999999899</v>
      </c>
      <c r="F76" s="11">
        <v>0.1</v>
      </c>
      <c r="G76" s="11">
        <v>0.2</v>
      </c>
      <c r="H76" s="59">
        <v>0.2</v>
      </c>
      <c r="I76" s="11">
        <v>0.1</v>
      </c>
      <c r="J76" s="59">
        <v>0</v>
      </c>
      <c r="K76" s="11">
        <v>0.1</v>
      </c>
      <c r="L76" s="11">
        <v>0.1</v>
      </c>
      <c r="M76" s="11">
        <v>0.1</v>
      </c>
      <c r="N76" s="11">
        <v>0.1</v>
      </c>
      <c r="O76" s="71">
        <v>0.2</v>
      </c>
      <c r="P76" s="71">
        <f>(SUM(Überlappen!D76:O76)-SUM(Simulationsergebnisse!$D$226:$O$226))/12</f>
        <v>2.4999999999999949E-2</v>
      </c>
      <c r="S76" s="131"/>
      <c r="T76" s="14" t="s">
        <v>16</v>
      </c>
      <c r="U76" s="16">
        <v>0.2</v>
      </c>
      <c r="V76" s="11">
        <v>0.29999999999999899</v>
      </c>
      <c r="W76" s="11">
        <v>0.2</v>
      </c>
      <c r="X76" s="11">
        <v>0</v>
      </c>
      <c r="Y76" s="11">
        <v>0.1</v>
      </c>
      <c r="Z76" s="11">
        <v>0.2</v>
      </c>
      <c r="AA76" s="11">
        <v>0.2</v>
      </c>
      <c r="AB76" s="11">
        <v>0.2</v>
      </c>
      <c r="AC76" s="11">
        <v>0</v>
      </c>
      <c r="AD76" s="11">
        <v>0</v>
      </c>
      <c r="AE76" s="11">
        <v>0.4</v>
      </c>
      <c r="AF76" s="11">
        <v>0.1</v>
      </c>
      <c r="AG76" s="71">
        <f>(SUM(U76:AF76)-SUM(Simulationsergebnisse!$D$156:$O$156))/12</f>
        <v>4.1666666666666741E-2</v>
      </c>
    </row>
    <row r="77" spans="2:33" x14ac:dyDescent="0.25">
      <c r="B77" s="130" t="s">
        <v>14</v>
      </c>
      <c r="C77" s="13" t="s">
        <v>15</v>
      </c>
      <c r="D77" s="28">
        <v>0</v>
      </c>
      <c r="E77" s="141">
        <v>0.29999999999999899</v>
      </c>
      <c r="F77" s="9">
        <v>0.29999999999999899</v>
      </c>
      <c r="G77" s="9">
        <v>0.1</v>
      </c>
      <c r="H77" s="141">
        <v>0</v>
      </c>
      <c r="I77" s="9">
        <v>0.1</v>
      </c>
      <c r="J77" s="141">
        <v>0</v>
      </c>
      <c r="K77" s="9">
        <v>0.1</v>
      </c>
      <c r="L77" s="9">
        <v>0</v>
      </c>
      <c r="M77" s="9">
        <v>0</v>
      </c>
      <c r="N77" s="9">
        <v>0</v>
      </c>
      <c r="O77" s="70">
        <v>0</v>
      </c>
      <c r="P77" s="70">
        <f>(SUM(Überlappen!D77:O77)-SUM(Simulationsergebnisse!$D$227:$O$227))/12</f>
        <v>3.3333333333333159E-2</v>
      </c>
      <c r="S77" s="130" t="s">
        <v>14</v>
      </c>
      <c r="T77" s="13" t="s">
        <v>15</v>
      </c>
      <c r="U77" s="28">
        <v>0.1</v>
      </c>
      <c r="V77" s="9">
        <v>0.2</v>
      </c>
      <c r="W77" s="9">
        <v>0.1</v>
      </c>
      <c r="X77" s="9">
        <v>0</v>
      </c>
      <c r="Y77" s="9">
        <v>0</v>
      </c>
      <c r="Z77" s="9">
        <v>0.1</v>
      </c>
      <c r="AA77" s="9">
        <v>0</v>
      </c>
      <c r="AB77" s="9">
        <v>0.1</v>
      </c>
      <c r="AC77" s="9">
        <v>0</v>
      </c>
      <c r="AD77" s="9">
        <v>0.1</v>
      </c>
      <c r="AE77" s="9">
        <v>0</v>
      </c>
      <c r="AF77" s="9">
        <v>0</v>
      </c>
      <c r="AG77" s="70">
        <f>(SUM(U77:AF77)-SUM(Simulationsergebnisse!$D$157:$O$157))/12</f>
        <v>3.3333333333333326E-2</v>
      </c>
    </row>
    <row r="78" spans="2:33" ht="15.75" thickBot="1" x14ac:dyDescent="0.3">
      <c r="B78" s="131"/>
      <c r="C78" s="14" t="s">
        <v>16</v>
      </c>
      <c r="D78" s="29">
        <v>0.1</v>
      </c>
      <c r="E78" s="59">
        <v>0.29999999999999899</v>
      </c>
      <c r="F78" s="11">
        <v>0.1</v>
      </c>
      <c r="G78" s="11">
        <v>0</v>
      </c>
      <c r="H78" s="59">
        <v>0.1</v>
      </c>
      <c r="I78" s="11">
        <v>0.2</v>
      </c>
      <c r="J78" s="59">
        <v>0.2</v>
      </c>
      <c r="K78" s="11">
        <v>0.2</v>
      </c>
      <c r="L78" s="11">
        <v>0</v>
      </c>
      <c r="M78" s="11">
        <v>0</v>
      </c>
      <c r="N78" s="11">
        <v>0</v>
      </c>
      <c r="O78" s="71">
        <v>0.1</v>
      </c>
      <c r="P78" s="71">
        <f>(SUM(Überlappen!D78:O78)-SUM(Simulationsergebnisse!$D$228:$O$228))/12</f>
        <v>1.6666666666666569E-2</v>
      </c>
      <c r="S78" s="131"/>
      <c r="T78" s="14" t="s">
        <v>16</v>
      </c>
      <c r="U78" s="29">
        <v>0.4</v>
      </c>
      <c r="V78" s="11">
        <v>0</v>
      </c>
      <c r="W78" s="11">
        <v>0.2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0.1</v>
      </c>
      <c r="AD78" s="11">
        <v>0.1</v>
      </c>
      <c r="AE78" s="11">
        <v>0</v>
      </c>
      <c r="AF78" s="11">
        <v>0</v>
      </c>
      <c r="AG78" s="71">
        <f>(SUM(U78:AF78)-SUM(Simulationsergebnisse!$D$158:$O$158))/12</f>
        <v>4.1666666666666664E-2</v>
      </c>
    </row>
    <row r="83" spans="2:33" x14ac:dyDescent="0.25">
      <c r="B83" s="50">
        <v>0.1</v>
      </c>
      <c r="C83" s="20"/>
      <c r="D83" s="20"/>
      <c r="E83" s="139"/>
      <c r="F83" s="20"/>
      <c r="G83" s="20"/>
      <c r="H83" s="139"/>
      <c r="I83" s="20"/>
      <c r="J83" s="139"/>
      <c r="K83" s="20"/>
      <c r="L83" s="20"/>
      <c r="M83" s="20"/>
      <c r="N83" s="20"/>
      <c r="O83" s="139"/>
      <c r="P83" s="20"/>
      <c r="S83" s="50">
        <v>0.1</v>
      </c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spans="2:33" x14ac:dyDescent="0.25">
      <c r="B84" s="17"/>
      <c r="C84" s="7"/>
      <c r="D84" s="7"/>
      <c r="E84" s="4"/>
      <c r="F84" s="7"/>
      <c r="G84" s="7"/>
      <c r="N84" s="2"/>
      <c r="O84" s="8"/>
      <c r="P84" s="2"/>
      <c r="S84" s="17"/>
      <c r="T84" s="7"/>
      <c r="U84" s="7"/>
      <c r="V84" s="7"/>
      <c r="W84" s="7"/>
      <c r="X84" s="7"/>
      <c r="AE84" s="2"/>
      <c r="AF84" s="2"/>
      <c r="AG84" s="2"/>
    </row>
    <row r="85" spans="2:33" ht="15.75" thickBot="1" x14ac:dyDescent="0.3">
      <c r="B85" s="2" t="s">
        <v>70</v>
      </c>
      <c r="C85" s="19" t="s">
        <v>18</v>
      </c>
      <c r="D85" s="18"/>
      <c r="E85" s="140"/>
      <c r="F85" s="18"/>
      <c r="G85" s="18"/>
      <c r="H85" s="140"/>
      <c r="I85" s="18"/>
      <c r="J85" s="140"/>
      <c r="K85" s="18"/>
      <c r="L85" s="18"/>
      <c r="M85" s="18"/>
      <c r="N85" s="18"/>
      <c r="O85" s="140"/>
      <c r="P85" s="69" t="s">
        <v>82</v>
      </c>
      <c r="S85" s="2" t="s">
        <v>70</v>
      </c>
      <c r="T85" s="19" t="s">
        <v>18</v>
      </c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69" t="s">
        <v>82</v>
      </c>
    </row>
    <row r="86" spans="2:33" x14ac:dyDescent="0.25">
      <c r="B86" s="130" t="s">
        <v>12</v>
      </c>
      <c r="C86" s="13" t="s">
        <v>15</v>
      </c>
      <c r="D86" s="15">
        <v>9.5999999999999908</v>
      </c>
      <c r="E86" s="141">
        <v>6.5</v>
      </c>
      <c r="F86" s="9">
        <v>1.6</v>
      </c>
      <c r="G86" s="9">
        <v>0.9</v>
      </c>
      <c r="H86" s="141">
        <v>1.19999999999999</v>
      </c>
      <c r="I86" s="9">
        <v>0.69999999999999896</v>
      </c>
      <c r="J86" s="141">
        <v>0.1</v>
      </c>
      <c r="K86" s="9">
        <v>0.4</v>
      </c>
      <c r="L86" s="9">
        <v>0.2</v>
      </c>
      <c r="M86" s="9">
        <v>0</v>
      </c>
      <c r="N86" s="9">
        <v>0.2</v>
      </c>
      <c r="O86" s="70">
        <v>0.2</v>
      </c>
      <c r="P86" s="70">
        <f>(SUM(Überlappen!D86:O86)-SUM(Simulationsergebnisse!$D$199:$O$199))/12</f>
        <v>0.43333333333333207</v>
      </c>
      <c r="S86" s="130" t="s">
        <v>12</v>
      </c>
      <c r="T86" s="13" t="s">
        <v>15</v>
      </c>
      <c r="U86" s="15">
        <v>2.2999999999999901</v>
      </c>
      <c r="V86" s="9">
        <v>1.5</v>
      </c>
      <c r="W86" s="9">
        <v>0.59999999999999898</v>
      </c>
      <c r="X86" s="9">
        <v>1.19999999999999</v>
      </c>
      <c r="Y86" s="9">
        <v>0.4</v>
      </c>
      <c r="Z86" s="9">
        <v>0.4</v>
      </c>
      <c r="AA86" s="9">
        <v>0.2</v>
      </c>
      <c r="AB86" s="9">
        <v>0.59999999999999898</v>
      </c>
      <c r="AC86" s="9">
        <v>0.1</v>
      </c>
      <c r="AD86" s="9">
        <v>0.1</v>
      </c>
      <c r="AE86" s="9">
        <v>0</v>
      </c>
      <c r="AF86" s="9">
        <v>0.2</v>
      </c>
      <c r="AG86" s="70">
        <f>(SUM(U86:AF86)-SUM(Simulationsergebnisse!$D$129:$O$129))/12</f>
        <v>0.21666666666666487</v>
      </c>
    </row>
    <row r="87" spans="2:33" ht="15.75" thickBot="1" x14ac:dyDescent="0.3">
      <c r="B87" s="131"/>
      <c r="C87" s="14" t="s">
        <v>16</v>
      </c>
      <c r="D87" s="16">
        <v>51.6</v>
      </c>
      <c r="E87" s="59">
        <v>40.6</v>
      </c>
      <c r="F87" s="11">
        <v>32.299999999999898</v>
      </c>
      <c r="G87" s="11">
        <v>21.399999999999899</v>
      </c>
      <c r="H87" s="59">
        <v>15.4</v>
      </c>
      <c r="I87" s="11">
        <v>10.1999999999999</v>
      </c>
      <c r="J87" s="59">
        <v>9</v>
      </c>
      <c r="K87" s="11">
        <v>6.5</v>
      </c>
      <c r="L87" s="11">
        <v>5.0999999999999899</v>
      </c>
      <c r="M87" s="11">
        <v>4</v>
      </c>
      <c r="N87" s="11">
        <v>3.5</v>
      </c>
      <c r="O87" s="71">
        <v>3.1</v>
      </c>
      <c r="P87" s="71">
        <f>(SUM(Überlappen!D87:O87)-SUM(Simulationsergebnisse!$D$200:$O$200))/12</f>
        <v>5.2500000000000027</v>
      </c>
      <c r="S87" s="131"/>
      <c r="T87" s="14" t="s">
        <v>16</v>
      </c>
      <c r="U87" s="16">
        <v>13.4</v>
      </c>
      <c r="V87" s="11">
        <v>11.3</v>
      </c>
      <c r="W87" s="11">
        <v>9.5</v>
      </c>
      <c r="X87" s="11">
        <v>7.2999999999999901</v>
      </c>
      <c r="Y87" s="11">
        <v>4.4000000000000004</v>
      </c>
      <c r="Z87" s="11">
        <v>3.6</v>
      </c>
      <c r="AA87" s="11">
        <v>3.7</v>
      </c>
      <c r="AB87" s="11">
        <v>2.2000000000000002</v>
      </c>
      <c r="AC87" s="11">
        <v>2.1</v>
      </c>
      <c r="AD87" s="11">
        <v>1</v>
      </c>
      <c r="AE87" s="11">
        <v>2.3999999999999901</v>
      </c>
      <c r="AF87" s="11">
        <v>1.69999999999999</v>
      </c>
      <c r="AG87" s="71">
        <f>(SUM(U87:AF87)-SUM(Simulationsergebnisse!$D$130:$O$130))/12</f>
        <v>0.58333333333335047</v>
      </c>
    </row>
    <row r="88" spans="2:33" x14ac:dyDescent="0.25">
      <c r="B88" s="130" t="s">
        <v>13</v>
      </c>
      <c r="C88" s="13" t="s">
        <v>15</v>
      </c>
      <c r="D88" s="15">
        <v>100</v>
      </c>
      <c r="E88" s="141">
        <v>99.099999999999895</v>
      </c>
      <c r="F88" s="9">
        <v>92</v>
      </c>
      <c r="G88" s="9">
        <v>73</v>
      </c>
      <c r="H88" s="141">
        <v>59.1</v>
      </c>
      <c r="I88" s="9">
        <v>51</v>
      </c>
      <c r="J88" s="142">
        <v>41.799999999999898</v>
      </c>
      <c r="K88" s="9">
        <v>28.899999999999899</v>
      </c>
      <c r="L88" s="9">
        <v>27.5</v>
      </c>
      <c r="M88" s="9">
        <v>21.3</v>
      </c>
      <c r="N88" s="9">
        <v>23.5</v>
      </c>
      <c r="O88" s="70">
        <v>17.899999999999899</v>
      </c>
      <c r="P88" s="70">
        <f>(SUM(Überlappen!D88:O88)-SUM(Simulationsergebnisse!$D$201:$O$201))/12</f>
        <v>22.916666666666654</v>
      </c>
      <c r="S88" s="130" t="s">
        <v>13</v>
      </c>
      <c r="T88" s="13" t="s">
        <v>15</v>
      </c>
      <c r="U88" s="15">
        <v>98.299999999999898</v>
      </c>
      <c r="V88" s="9">
        <v>87</v>
      </c>
      <c r="W88" s="9">
        <v>63.899999999999899</v>
      </c>
      <c r="X88" s="9">
        <v>49.6</v>
      </c>
      <c r="Y88" s="9">
        <v>36.799999999999898</v>
      </c>
      <c r="Z88" s="9">
        <v>27.1999999999999</v>
      </c>
      <c r="AA88" s="41">
        <v>25.1</v>
      </c>
      <c r="AB88" s="9">
        <v>22.1</v>
      </c>
      <c r="AC88" s="9">
        <v>19.5</v>
      </c>
      <c r="AD88" s="9">
        <v>16.100000000000001</v>
      </c>
      <c r="AE88" s="9">
        <v>15</v>
      </c>
      <c r="AF88" s="9">
        <v>13.6999999999999</v>
      </c>
      <c r="AG88" s="70">
        <f>(SUM(U88:AF88)-SUM(Simulationsergebnisse!$D$131:$O$131))/12</f>
        <v>15.699999999999974</v>
      </c>
    </row>
    <row r="89" spans="2:33" ht="15.75" thickBot="1" x14ac:dyDescent="0.3">
      <c r="B89" s="131"/>
      <c r="C89" s="14" t="s">
        <v>16</v>
      </c>
      <c r="D89" s="16">
        <v>100</v>
      </c>
      <c r="E89" s="59">
        <v>100</v>
      </c>
      <c r="F89" s="11">
        <v>100</v>
      </c>
      <c r="G89" s="11">
        <v>100</v>
      </c>
      <c r="H89" s="59">
        <v>100</v>
      </c>
      <c r="I89" s="11">
        <v>100</v>
      </c>
      <c r="J89" s="143">
        <v>99.799999999999898</v>
      </c>
      <c r="K89" s="11">
        <v>99.7</v>
      </c>
      <c r="L89" s="11">
        <v>99.5</v>
      </c>
      <c r="M89" s="11">
        <v>98.7</v>
      </c>
      <c r="N89" s="11">
        <v>98.599999999999895</v>
      </c>
      <c r="O89" s="71">
        <v>97.5</v>
      </c>
      <c r="P89" s="71">
        <f>(SUM(Überlappen!D89:O89)-SUM(Simulationsergebnisse!$D$202:$O$202))/12</f>
        <v>16.216666666666686</v>
      </c>
      <c r="S89" s="131"/>
      <c r="T89" s="14" t="s">
        <v>16</v>
      </c>
      <c r="U89" s="16">
        <v>100</v>
      </c>
      <c r="V89" s="11">
        <v>100</v>
      </c>
      <c r="W89" s="11">
        <v>100</v>
      </c>
      <c r="X89" s="11">
        <v>100</v>
      </c>
      <c r="Y89" s="11">
        <v>99.9</v>
      </c>
      <c r="Z89" s="11">
        <v>99.099999999999895</v>
      </c>
      <c r="AA89" s="49">
        <v>98.4</v>
      </c>
      <c r="AB89" s="11">
        <v>97</v>
      </c>
      <c r="AC89" s="11">
        <v>93</v>
      </c>
      <c r="AD89" s="11">
        <v>93.099999999999895</v>
      </c>
      <c r="AE89" s="11">
        <v>90.2</v>
      </c>
      <c r="AF89" s="11">
        <v>90.2</v>
      </c>
      <c r="AG89" s="71">
        <f>(SUM(U89:AF89)-SUM(Simulationsergebnisse!$D$132:$O$132))/12</f>
        <v>20.091666666666686</v>
      </c>
    </row>
    <row r="90" spans="2:33" x14ac:dyDescent="0.25">
      <c r="B90" s="130" t="s">
        <v>14</v>
      </c>
      <c r="C90" s="13" t="s">
        <v>15</v>
      </c>
      <c r="D90" s="15">
        <v>82.299999999999898</v>
      </c>
      <c r="E90" s="141">
        <v>55.7</v>
      </c>
      <c r="F90" s="9">
        <v>27</v>
      </c>
      <c r="G90" s="9">
        <v>14.3</v>
      </c>
      <c r="H90" s="141">
        <v>9.6999999999999904</v>
      </c>
      <c r="I90" s="9">
        <v>6.7</v>
      </c>
      <c r="J90" s="141">
        <v>4.5</v>
      </c>
      <c r="K90" s="9">
        <v>2.1</v>
      </c>
      <c r="L90" s="9">
        <v>2.3999999999999901</v>
      </c>
      <c r="M90" s="9">
        <v>1.5</v>
      </c>
      <c r="N90" s="9">
        <v>1</v>
      </c>
      <c r="O90" s="70">
        <v>0.9</v>
      </c>
      <c r="P90" s="70">
        <f>(SUM(Überlappen!D90:O90)-SUM(Simulationsergebnisse!$D$203:$O$203))/12</f>
        <v>10.558333333333339</v>
      </c>
      <c r="S90" s="130" t="s">
        <v>14</v>
      </c>
      <c r="T90" s="13" t="s">
        <v>15</v>
      </c>
      <c r="U90" s="15">
        <v>10.1999999999999</v>
      </c>
      <c r="V90" s="9">
        <v>11</v>
      </c>
      <c r="W90" s="9">
        <v>6.7999999999999901</v>
      </c>
      <c r="X90" s="9">
        <v>3.5</v>
      </c>
      <c r="Y90" s="9">
        <v>1.5</v>
      </c>
      <c r="Z90" s="9">
        <v>1.1000000000000001</v>
      </c>
      <c r="AA90" s="9">
        <v>0.59999999999999898</v>
      </c>
      <c r="AB90" s="9">
        <v>0.2</v>
      </c>
      <c r="AC90" s="9">
        <v>0.29999999999999899</v>
      </c>
      <c r="AD90" s="9">
        <v>0.2</v>
      </c>
      <c r="AE90" s="9">
        <v>0.5</v>
      </c>
      <c r="AF90" s="9">
        <v>0.5</v>
      </c>
      <c r="AG90" s="70">
        <f>(SUM(U90:AF90)-SUM(Simulationsergebnisse!$D$133:$O$133))/12</f>
        <v>2.1666666666666576</v>
      </c>
    </row>
    <row r="91" spans="2:33" ht="15.75" thickBot="1" x14ac:dyDescent="0.3">
      <c r="B91" s="131"/>
      <c r="C91" s="14" t="s">
        <v>16</v>
      </c>
      <c r="D91" s="16">
        <v>100</v>
      </c>
      <c r="E91" s="59">
        <v>100</v>
      </c>
      <c r="F91" s="11">
        <v>99.599999999999895</v>
      </c>
      <c r="G91" s="11">
        <v>98.099999999999895</v>
      </c>
      <c r="H91" s="59">
        <v>90.299999999999898</v>
      </c>
      <c r="I91" s="11">
        <v>77.5</v>
      </c>
      <c r="J91" s="59">
        <v>64.5</v>
      </c>
      <c r="K91" s="11">
        <v>54.899999999999899</v>
      </c>
      <c r="L91" s="11">
        <v>44.1</v>
      </c>
      <c r="M91" s="11">
        <v>39.1</v>
      </c>
      <c r="N91" s="11">
        <v>34.799999999999898</v>
      </c>
      <c r="O91" s="71">
        <v>29.399999999999899</v>
      </c>
      <c r="P91" s="71">
        <f>(SUM(Überlappen!D91:O91)-SUM(Simulationsergebnisse!$D$204:$O$204))/12</f>
        <v>33.908333333333296</v>
      </c>
      <c r="S91" s="131"/>
      <c r="T91" s="14" t="s">
        <v>16</v>
      </c>
      <c r="U91" s="16">
        <v>62.299999999999898</v>
      </c>
      <c r="V91" s="11">
        <v>57.5</v>
      </c>
      <c r="W91" s="11">
        <v>47.5</v>
      </c>
      <c r="X91" s="11">
        <v>45.399999999999899</v>
      </c>
      <c r="Y91" s="11">
        <v>38.899999999999899</v>
      </c>
      <c r="Z91" s="11">
        <v>30</v>
      </c>
      <c r="AA91" s="11">
        <v>25.1</v>
      </c>
      <c r="AB91" s="11">
        <v>20.6</v>
      </c>
      <c r="AC91" s="11">
        <v>15.0999999999999</v>
      </c>
      <c r="AD91" s="11">
        <v>12.9</v>
      </c>
      <c r="AE91" s="11">
        <v>10.8</v>
      </c>
      <c r="AF91" s="11">
        <v>8.5999999999999908</v>
      </c>
      <c r="AG91" s="71">
        <f>(SUM(U91:AF91)-SUM(Simulationsergebnisse!$D$134:$O$134))/12</f>
        <v>10.674999999999988</v>
      </c>
    </row>
    <row r="92" spans="2:33" x14ac:dyDescent="0.25">
      <c r="B92" s="2"/>
      <c r="C92" s="2"/>
      <c r="D92" s="2"/>
      <c r="E92" s="8"/>
      <c r="F92" s="2"/>
      <c r="G92" s="2"/>
      <c r="H92" s="8"/>
      <c r="I92" s="2"/>
      <c r="J92" s="8"/>
      <c r="K92" s="2"/>
      <c r="L92" s="2"/>
      <c r="M92" s="2"/>
      <c r="N92" s="2"/>
      <c r="O92" s="8"/>
      <c r="P92" s="8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8"/>
    </row>
    <row r="93" spans="2:33" ht="15.75" thickBot="1" x14ac:dyDescent="0.3">
      <c r="B93" s="2" t="s">
        <v>71</v>
      </c>
      <c r="C93" s="19" t="s">
        <v>18</v>
      </c>
      <c r="D93" s="18"/>
      <c r="E93" s="140"/>
      <c r="F93" s="18"/>
      <c r="G93" s="18"/>
      <c r="H93" s="140"/>
      <c r="I93" s="18"/>
      <c r="J93" s="147"/>
      <c r="K93" s="18"/>
      <c r="L93" s="18"/>
      <c r="M93" s="18"/>
      <c r="N93" s="18"/>
      <c r="O93" s="72"/>
      <c r="P93" s="72" t="s">
        <v>82</v>
      </c>
      <c r="S93" s="2" t="s">
        <v>71</v>
      </c>
      <c r="T93" s="19" t="s">
        <v>18</v>
      </c>
      <c r="U93" s="18"/>
      <c r="V93" s="18"/>
      <c r="W93" s="18"/>
      <c r="X93" s="18"/>
      <c r="Y93" s="18"/>
      <c r="Z93" s="18"/>
      <c r="AA93" s="48"/>
      <c r="AB93" s="18"/>
      <c r="AC93" s="18"/>
      <c r="AD93" s="18"/>
      <c r="AE93" s="18"/>
      <c r="AF93" s="18"/>
      <c r="AG93" s="69" t="s">
        <v>82</v>
      </c>
    </row>
    <row r="94" spans="2:33" x14ac:dyDescent="0.25">
      <c r="B94" s="130" t="s">
        <v>12</v>
      </c>
      <c r="C94" s="13" t="s">
        <v>15</v>
      </c>
      <c r="D94" s="15">
        <v>3.5</v>
      </c>
      <c r="E94" s="141">
        <v>1.3999999999999899</v>
      </c>
      <c r="F94" s="9">
        <v>0.9</v>
      </c>
      <c r="G94" s="9">
        <v>0.8</v>
      </c>
      <c r="H94" s="141">
        <v>0.1</v>
      </c>
      <c r="I94" s="9">
        <v>0.1</v>
      </c>
      <c r="J94" s="142">
        <v>0.1</v>
      </c>
      <c r="K94" s="9">
        <v>0.1</v>
      </c>
      <c r="L94" s="9">
        <v>0.1</v>
      </c>
      <c r="M94" s="9">
        <v>0</v>
      </c>
      <c r="N94" s="9">
        <v>0</v>
      </c>
      <c r="O94" s="70">
        <v>0</v>
      </c>
      <c r="P94" s="70">
        <f>(SUM(Überlappen!D94:O94)-SUM(Simulationsergebnisse!$D$207:$O$207))/12</f>
        <v>0.46666666666666584</v>
      </c>
      <c r="S94" s="130" t="s">
        <v>12</v>
      </c>
      <c r="T94" s="13" t="s">
        <v>15</v>
      </c>
      <c r="U94" s="15">
        <v>0.59999999999999898</v>
      </c>
      <c r="V94" s="9">
        <v>0.5</v>
      </c>
      <c r="W94" s="9">
        <v>0.59999999999999898</v>
      </c>
      <c r="X94" s="9">
        <v>0.29999999999999899</v>
      </c>
      <c r="Y94" s="9">
        <v>0.1</v>
      </c>
      <c r="Z94" s="9">
        <v>0</v>
      </c>
      <c r="AA94" s="41">
        <v>0</v>
      </c>
      <c r="AB94" s="9">
        <v>0</v>
      </c>
      <c r="AC94" s="9">
        <v>0.1</v>
      </c>
      <c r="AD94" s="9">
        <v>0</v>
      </c>
      <c r="AE94" s="9">
        <v>0</v>
      </c>
      <c r="AF94" s="9">
        <v>0</v>
      </c>
      <c r="AG94" s="70">
        <f>(SUM(U94:AF94)-SUM(Simulationsergebnisse!$D$137:$O$137))/12</f>
        <v>3.3333333333333069E-2</v>
      </c>
    </row>
    <row r="95" spans="2:33" ht="15.75" thickBot="1" x14ac:dyDescent="0.3">
      <c r="B95" s="131"/>
      <c r="C95" s="14" t="s">
        <v>16</v>
      </c>
      <c r="D95" s="16">
        <v>10.8</v>
      </c>
      <c r="E95" s="59">
        <v>9.1999999999999904</v>
      </c>
      <c r="F95" s="11">
        <v>5.7999999999999901</v>
      </c>
      <c r="G95" s="11">
        <v>3.7999999999999901</v>
      </c>
      <c r="H95" s="59">
        <v>3.3999999999999901</v>
      </c>
      <c r="I95" s="11">
        <v>1.3999999999999899</v>
      </c>
      <c r="J95" s="143">
        <v>1.3999999999999899</v>
      </c>
      <c r="K95" s="11">
        <v>1.3999999999999899</v>
      </c>
      <c r="L95" s="11">
        <v>0.59999999999999898</v>
      </c>
      <c r="M95" s="11">
        <v>0.2</v>
      </c>
      <c r="N95" s="11">
        <v>0.69999999999999896</v>
      </c>
      <c r="O95" s="71">
        <v>0.1</v>
      </c>
      <c r="P95" s="71">
        <f>(SUM(Überlappen!D95:O95)-SUM(Simulationsergebnisse!$D$208:$O$208))/12</f>
        <v>1.8916666666666624</v>
      </c>
      <c r="S95" s="131"/>
      <c r="T95" s="14" t="s">
        <v>16</v>
      </c>
      <c r="U95" s="16">
        <v>4.2999999999999901</v>
      </c>
      <c r="V95" s="11">
        <v>2</v>
      </c>
      <c r="W95" s="11">
        <v>1.69999999999999</v>
      </c>
      <c r="X95" s="11">
        <v>0.8</v>
      </c>
      <c r="Y95" s="11">
        <v>1.1000000000000001</v>
      </c>
      <c r="Z95" s="11">
        <v>0.59999999999999898</v>
      </c>
      <c r="AA95" s="49">
        <v>0.1</v>
      </c>
      <c r="AB95" s="11">
        <v>0.4</v>
      </c>
      <c r="AC95" s="11">
        <v>0.2</v>
      </c>
      <c r="AD95" s="11">
        <v>0.1</v>
      </c>
      <c r="AE95" s="11">
        <v>0.4</v>
      </c>
      <c r="AF95" s="11">
        <v>0.29999999999999899</v>
      </c>
      <c r="AG95" s="71">
        <f>(SUM(U95:AF95)-SUM(Simulationsergebnisse!$D$138:$O$138))/12</f>
        <v>0.19166666666666687</v>
      </c>
    </row>
    <row r="96" spans="2:33" x14ac:dyDescent="0.25">
      <c r="B96" s="130" t="s">
        <v>13</v>
      </c>
      <c r="C96" s="13" t="s">
        <v>15</v>
      </c>
      <c r="D96" s="60">
        <v>83.5</v>
      </c>
      <c r="E96" s="145">
        <v>52.5</v>
      </c>
      <c r="F96" s="61">
        <v>17.100000000000001</v>
      </c>
      <c r="G96" s="61">
        <v>5.4</v>
      </c>
      <c r="H96" s="145">
        <v>3</v>
      </c>
      <c r="I96" s="61">
        <v>1.5</v>
      </c>
      <c r="J96" s="148">
        <v>1.69999999999999</v>
      </c>
      <c r="K96" s="61">
        <v>1</v>
      </c>
      <c r="L96" s="61">
        <v>1.3</v>
      </c>
      <c r="M96" s="61">
        <v>0.8</v>
      </c>
      <c r="N96" s="61">
        <v>0.29999999999999899</v>
      </c>
      <c r="O96" s="70">
        <v>0.1</v>
      </c>
      <c r="P96" s="70">
        <f>(SUM(Überlappen!D96:O96)-SUM(Simulationsergebnisse!$D$209:$O$209))/12</f>
        <v>6.8333333333333437</v>
      </c>
      <c r="S96" s="130" t="s">
        <v>13</v>
      </c>
      <c r="T96" s="13" t="s">
        <v>15</v>
      </c>
      <c r="U96" s="60">
        <v>46.1</v>
      </c>
      <c r="V96" s="61">
        <v>27.8</v>
      </c>
      <c r="W96" s="61">
        <v>10.3</v>
      </c>
      <c r="X96" s="61">
        <v>4.4000000000000004</v>
      </c>
      <c r="Y96" s="61">
        <v>1.8999999999999899</v>
      </c>
      <c r="Z96" s="61">
        <v>2</v>
      </c>
      <c r="AA96" s="62">
        <v>1.3</v>
      </c>
      <c r="AB96" s="61">
        <v>0.69999999999999896</v>
      </c>
      <c r="AC96" s="61">
        <v>0.29999999999999899</v>
      </c>
      <c r="AD96" s="61">
        <v>0.4</v>
      </c>
      <c r="AE96" s="61">
        <v>0.4</v>
      </c>
      <c r="AF96" s="61">
        <v>0.4</v>
      </c>
      <c r="AG96" s="70">
        <f>(SUM(U96:AF96)-SUM(Simulationsergebnisse!$D$139:$O$139))/12</f>
        <v>3.9000000000000008</v>
      </c>
    </row>
    <row r="97" spans="2:33" ht="15.75" thickBot="1" x14ac:dyDescent="0.3">
      <c r="B97" s="131"/>
      <c r="C97" s="14" t="s">
        <v>16</v>
      </c>
      <c r="D97" s="63">
        <v>100</v>
      </c>
      <c r="E97" s="146">
        <v>100</v>
      </c>
      <c r="F97" s="64">
        <v>99.799999999999898</v>
      </c>
      <c r="G97" s="64">
        <v>95.2</v>
      </c>
      <c r="H97" s="146">
        <v>75.599999999999895</v>
      </c>
      <c r="I97" s="64">
        <v>45.799999999999898</v>
      </c>
      <c r="J97" s="146">
        <v>31.899999999999899</v>
      </c>
      <c r="K97" s="64">
        <v>20.6</v>
      </c>
      <c r="L97" s="64">
        <v>14.8</v>
      </c>
      <c r="M97" s="64">
        <v>11.9</v>
      </c>
      <c r="N97" s="64">
        <v>10</v>
      </c>
      <c r="O97" s="71">
        <v>7</v>
      </c>
      <c r="P97" s="71">
        <f>(SUM(Überlappen!D97:O97)-SUM(Simulationsergebnisse!$D$210:$O$210))/12</f>
        <v>24.283333333333292</v>
      </c>
      <c r="S97" s="131"/>
      <c r="T97" s="14" t="s">
        <v>16</v>
      </c>
      <c r="U97" s="63">
        <v>99.4</v>
      </c>
      <c r="V97" s="64">
        <v>98.799999999999898</v>
      </c>
      <c r="W97" s="64">
        <v>91.4</v>
      </c>
      <c r="X97" s="64">
        <v>78.2</v>
      </c>
      <c r="Y97" s="64">
        <v>52.7</v>
      </c>
      <c r="Z97" s="64">
        <v>37.5</v>
      </c>
      <c r="AA97" s="64">
        <v>23.1999999999999</v>
      </c>
      <c r="AB97" s="64">
        <v>15.1999999999999</v>
      </c>
      <c r="AC97" s="64">
        <v>10.5</v>
      </c>
      <c r="AD97" s="64">
        <v>7.0999999999999899</v>
      </c>
      <c r="AE97" s="64">
        <v>7.2999999999999901</v>
      </c>
      <c r="AF97" s="64">
        <v>4.5</v>
      </c>
      <c r="AG97" s="71">
        <f>(SUM(U97:AF97)-SUM(Simulationsergebnisse!$D$140:$O$140))/12</f>
        <v>21.074999999999971</v>
      </c>
    </row>
    <row r="98" spans="2:33" x14ac:dyDescent="0.25">
      <c r="B98" s="130" t="s">
        <v>14</v>
      </c>
      <c r="C98" s="13" t="s">
        <v>15</v>
      </c>
      <c r="D98" s="15">
        <v>24.399999999999899</v>
      </c>
      <c r="E98" s="141">
        <v>6</v>
      </c>
      <c r="F98" s="9">
        <v>3</v>
      </c>
      <c r="G98" s="9">
        <v>1.5</v>
      </c>
      <c r="H98" s="141">
        <v>1.69999999999999</v>
      </c>
      <c r="I98" s="9">
        <v>0.59999999999999898</v>
      </c>
      <c r="J98" s="142">
        <v>0.1</v>
      </c>
      <c r="K98" s="9">
        <v>0.2</v>
      </c>
      <c r="L98" s="9">
        <v>0.1</v>
      </c>
      <c r="M98" s="9">
        <v>0.2</v>
      </c>
      <c r="N98" s="9">
        <v>0.1</v>
      </c>
      <c r="O98" s="70">
        <v>0.2</v>
      </c>
      <c r="P98" s="70">
        <f>(SUM(Überlappen!D98:O98)-SUM(Simulationsergebnisse!$D$211:$O$211))/12</f>
        <v>1.7500000000000002</v>
      </c>
      <c r="S98" s="130" t="s">
        <v>14</v>
      </c>
      <c r="T98" s="13" t="s">
        <v>15</v>
      </c>
      <c r="U98" s="15">
        <v>2.3999999999999901</v>
      </c>
      <c r="V98" s="9">
        <v>1.6</v>
      </c>
      <c r="W98" s="9">
        <v>0.8</v>
      </c>
      <c r="X98" s="9">
        <v>0.59999999999999898</v>
      </c>
      <c r="Y98" s="9">
        <v>0.29999999999999899</v>
      </c>
      <c r="Z98" s="9">
        <v>0.2</v>
      </c>
      <c r="AA98" s="41">
        <v>0</v>
      </c>
      <c r="AB98" s="9">
        <v>0.1</v>
      </c>
      <c r="AC98" s="9">
        <v>0.1</v>
      </c>
      <c r="AD98" s="9">
        <v>0.2</v>
      </c>
      <c r="AE98" s="9">
        <v>0</v>
      </c>
      <c r="AF98" s="9">
        <v>0</v>
      </c>
      <c r="AG98" s="70">
        <f>(SUM(U98:AF98)-SUM(Simulationsergebnisse!$D$141:$O$141))/12</f>
        <v>0.39999999999999908</v>
      </c>
    </row>
    <row r="99" spans="2:33" ht="15.75" thickBot="1" x14ac:dyDescent="0.3">
      <c r="B99" s="131"/>
      <c r="C99" s="14" t="s">
        <v>16</v>
      </c>
      <c r="D99" s="16">
        <v>85.2</v>
      </c>
      <c r="E99" s="59">
        <v>70.2</v>
      </c>
      <c r="F99" s="11">
        <v>46.799999999999898</v>
      </c>
      <c r="G99" s="11">
        <v>28.899999999999899</v>
      </c>
      <c r="H99" s="59">
        <v>17.8</v>
      </c>
      <c r="I99" s="11">
        <v>8.3000000000000007</v>
      </c>
      <c r="J99" s="143">
        <v>7.7999999999999901</v>
      </c>
      <c r="K99" s="11">
        <v>3.2999999999999901</v>
      </c>
      <c r="L99" s="11">
        <v>2.2999999999999901</v>
      </c>
      <c r="M99" s="11">
        <v>3</v>
      </c>
      <c r="N99" s="11">
        <v>2</v>
      </c>
      <c r="O99" s="71">
        <v>1.8</v>
      </c>
      <c r="P99" s="71">
        <f>(SUM(Überlappen!D99:O99)-SUM(Simulationsergebnisse!$D$212:$O$212))/12</f>
        <v>11.449999999999996</v>
      </c>
      <c r="S99" s="131"/>
      <c r="T99" s="14" t="s">
        <v>16</v>
      </c>
      <c r="U99" s="16">
        <v>17.600000000000001</v>
      </c>
      <c r="V99" s="11">
        <v>11.1999999999999</v>
      </c>
      <c r="W99" s="11">
        <v>7.4</v>
      </c>
      <c r="X99" s="11">
        <v>7.7999999999999901</v>
      </c>
      <c r="Y99" s="11">
        <v>6.0999999999999899</v>
      </c>
      <c r="Z99" s="11">
        <v>3</v>
      </c>
      <c r="AA99" s="49">
        <v>2.5</v>
      </c>
      <c r="AB99" s="11">
        <v>1.6</v>
      </c>
      <c r="AC99" s="11">
        <v>1.1000000000000001</v>
      </c>
      <c r="AD99" s="11">
        <v>1.1000000000000001</v>
      </c>
      <c r="AE99" s="11">
        <v>0.9</v>
      </c>
      <c r="AF99" s="11">
        <v>0.59999999999999898</v>
      </c>
      <c r="AG99" s="71">
        <f>(SUM(U99:AF99)-SUM(Simulationsergebnisse!$D$142:$O$142))/12</f>
        <v>1.5500000000000089</v>
      </c>
    </row>
    <row r="100" spans="2:33" x14ac:dyDescent="0.25">
      <c r="H100" s="8"/>
      <c r="I100" s="2"/>
      <c r="J100" s="8"/>
      <c r="K100" s="2"/>
      <c r="L100" s="2"/>
      <c r="M100" s="2"/>
      <c r="N100" s="2"/>
      <c r="O100" s="8"/>
      <c r="P100" s="8"/>
      <c r="Y100" s="2"/>
      <c r="Z100" s="2"/>
      <c r="AA100" s="2"/>
      <c r="AB100" s="2"/>
      <c r="AC100" s="2"/>
      <c r="AD100" s="2"/>
      <c r="AE100" s="2"/>
      <c r="AF100" s="2"/>
      <c r="AG100" s="8"/>
    </row>
    <row r="101" spans="2:33" ht="15.75" thickBot="1" x14ac:dyDescent="0.3">
      <c r="B101" s="2" t="s">
        <v>72</v>
      </c>
      <c r="C101" s="19" t="s">
        <v>18</v>
      </c>
      <c r="D101" s="18"/>
      <c r="E101" s="140"/>
      <c r="F101" s="18"/>
      <c r="G101" s="18"/>
      <c r="H101" s="140"/>
      <c r="I101" s="18"/>
      <c r="J101" s="140"/>
      <c r="K101" s="18"/>
      <c r="L101" s="18"/>
      <c r="M101" s="18"/>
      <c r="N101" s="18"/>
      <c r="O101" s="72"/>
      <c r="P101" s="72" t="s">
        <v>82</v>
      </c>
      <c r="S101" s="2" t="s">
        <v>72</v>
      </c>
      <c r="T101" s="19" t="s">
        <v>18</v>
      </c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69" t="s">
        <v>82</v>
      </c>
    </row>
    <row r="102" spans="2:33" x14ac:dyDescent="0.25">
      <c r="B102" s="130" t="s">
        <v>12</v>
      </c>
      <c r="C102" s="13" t="s">
        <v>15</v>
      </c>
      <c r="D102" s="15">
        <v>0.29999999999999899</v>
      </c>
      <c r="E102" s="141">
        <v>0.1</v>
      </c>
      <c r="F102" s="9">
        <v>0.59999999999999898</v>
      </c>
      <c r="G102" s="9">
        <v>0.29999999999999899</v>
      </c>
      <c r="H102" s="141">
        <v>0</v>
      </c>
      <c r="I102" s="9">
        <v>0</v>
      </c>
      <c r="J102" s="141">
        <v>0</v>
      </c>
      <c r="K102" s="9">
        <v>0</v>
      </c>
      <c r="L102" s="9">
        <v>0</v>
      </c>
      <c r="M102" s="9">
        <v>0</v>
      </c>
      <c r="N102" s="9">
        <v>0</v>
      </c>
      <c r="O102" s="70">
        <v>0.1</v>
      </c>
      <c r="P102" s="70">
        <f>(SUM(Überlappen!D102:O102)-SUM(Simulationsergebnisse!$D$215:$O$215))/12</f>
        <v>4.9999999999999843E-2</v>
      </c>
      <c r="S102" s="130" t="s">
        <v>12</v>
      </c>
      <c r="T102" s="13" t="s">
        <v>15</v>
      </c>
      <c r="U102" s="15">
        <v>0.1</v>
      </c>
      <c r="V102" s="9">
        <v>0.1</v>
      </c>
      <c r="W102" s="9">
        <v>0.5</v>
      </c>
      <c r="X102" s="9">
        <v>0.1</v>
      </c>
      <c r="Y102" s="9">
        <v>0.1</v>
      </c>
      <c r="Z102" s="9">
        <v>0.1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70">
        <f>(SUM(U102:AF102)-SUM(Simulationsergebnisse!$D$145:$O$145))/12</f>
        <v>1.6666666666666829E-2</v>
      </c>
    </row>
    <row r="103" spans="2:33" ht="15.75" thickBot="1" x14ac:dyDescent="0.3">
      <c r="B103" s="131"/>
      <c r="C103" s="14" t="s">
        <v>16</v>
      </c>
      <c r="D103" s="16">
        <v>1.1000000000000001</v>
      </c>
      <c r="E103" s="59">
        <v>1</v>
      </c>
      <c r="F103" s="11">
        <v>1.5</v>
      </c>
      <c r="G103" s="11">
        <v>0.69999999999999896</v>
      </c>
      <c r="H103" s="59">
        <v>0.2</v>
      </c>
      <c r="I103" s="11">
        <v>0.69999999999999896</v>
      </c>
      <c r="J103" s="59">
        <v>0.5</v>
      </c>
      <c r="K103" s="11">
        <v>0.29999999999999899</v>
      </c>
      <c r="L103" s="11">
        <v>0.1</v>
      </c>
      <c r="M103" s="11">
        <v>0.1</v>
      </c>
      <c r="N103" s="11">
        <v>0.1</v>
      </c>
      <c r="O103" s="71">
        <v>0</v>
      </c>
      <c r="P103" s="71">
        <f>(SUM(Überlappen!D103:O103)-SUM(Simulationsergebnisse!$D$216:$O$216))/12</f>
        <v>7.5000000000000622E-2</v>
      </c>
      <c r="S103" s="131"/>
      <c r="T103" s="14" t="s">
        <v>16</v>
      </c>
      <c r="U103" s="16">
        <v>0.5</v>
      </c>
      <c r="V103" s="11">
        <v>1</v>
      </c>
      <c r="W103" s="11">
        <v>0.29999999999999899</v>
      </c>
      <c r="X103" s="11">
        <v>0.69999999999999896</v>
      </c>
      <c r="Y103" s="11">
        <v>0.2</v>
      </c>
      <c r="Z103" s="11">
        <v>0.1</v>
      </c>
      <c r="AA103" s="11">
        <v>0.2</v>
      </c>
      <c r="AB103" s="11">
        <v>0.1</v>
      </c>
      <c r="AC103" s="11">
        <v>0</v>
      </c>
      <c r="AD103" s="11">
        <v>0</v>
      </c>
      <c r="AE103" s="11">
        <v>0</v>
      </c>
      <c r="AF103" s="11">
        <v>0.1</v>
      </c>
      <c r="AG103" s="71">
        <f>(SUM(U103:AF103)-SUM(Simulationsergebnisse!$D$146:$O$146))/12</f>
        <v>5.8333333333333272E-2</v>
      </c>
    </row>
    <row r="104" spans="2:33" x14ac:dyDescent="0.25">
      <c r="B104" s="130" t="s">
        <v>13</v>
      </c>
      <c r="C104" s="13" t="s">
        <v>15</v>
      </c>
      <c r="D104" s="60">
        <v>13.5</v>
      </c>
      <c r="E104" s="145">
        <v>4.5</v>
      </c>
      <c r="F104" s="61">
        <v>1.1000000000000001</v>
      </c>
      <c r="G104" s="61">
        <v>0.59999999999999898</v>
      </c>
      <c r="H104" s="145">
        <v>0.2</v>
      </c>
      <c r="I104" s="61">
        <v>0.1</v>
      </c>
      <c r="J104" s="148">
        <v>0</v>
      </c>
      <c r="K104" s="61">
        <v>0</v>
      </c>
      <c r="L104" s="61">
        <v>0.1</v>
      </c>
      <c r="M104" s="61">
        <v>0</v>
      </c>
      <c r="N104" s="61">
        <v>0</v>
      </c>
      <c r="O104" s="70">
        <v>0</v>
      </c>
      <c r="P104" s="70">
        <f>(SUM(Überlappen!D104:O104)-SUM(Simulationsergebnisse!$D$217:$O$217))/12</f>
        <v>0.85833333333333428</v>
      </c>
      <c r="S104" s="130" t="s">
        <v>13</v>
      </c>
      <c r="T104" s="13" t="s">
        <v>15</v>
      </c>
      <c r="U104" s="60">
        <v>3.7999999999999901</v>
      </c>
      <c r="V104" s="61">
        <v>1.19999999999999</v>
      </c>
      <c r="W104" s="61">
        <v>0.9</v>
      </c>
      <c r="X104" s="61">
        <v>0.29999999999999899</v>
      </c>
      <c r="Y104" s="61">
        <v>0</v>
      </c>
      <c r="Z104" s="61">
        <v>0</v>
      </c>
      <c r="AA104" s="62">
        <v>0</v>
      </c>
      <c r="AB104" s="61">
        <v>0</v>
      </c>
      <c r="AC104" s="61">
        <v>0</v>
      </c>
      <c r="AD104" s="61">
        <v>0</v>
      </c>
      <c r="AE104" s="61">
        <v>0</v>
      </c>
      <c r="AF104" s="61">
        <v>0</v>
      </c>
      <c r="AG104" s="70">
        <f>(SUM(U104:AF104)-SUM(Simulationsergebnisse!$D$147:$O$147))/12</f>
        <v>0.34166666666666501</v>
      </c>
    </row>
    <row r="105" spans="2:33" ht="15.75" thickBot="1" x14ac:dyDescent="0.3">
      <c r="B105" s="131"/>
      <c r="C105" s="14" t="s">
        <v>16</v>
      </c>
      <c r="D105" s="63">
        <v>63.1</v>
      </c>
      <c r="E105" s="146">
        <v>46</v>
      </c>
      <c r="F105" s="64">
        <v>27.6999999999999</v>
      </c>
      <c r="G105" s="64">
        <v>13.0999999999999</v>
      </c>
      <c r="H105" s="146">
        <v>5.4</v>
      </c>
      <c r="I105" s="64">
        <v>2.5</v>
      </c>
      <c r="J105" s="149">
        <v>0.9</v>
      </c>
      <c r="K105" s="64">
        <v>1</v>
      </c>
      <c r="L105" s="64">
        <v>0.9</v>
      </c>
      <c r="M105" s="64">
        <v>0.4</v>
      </c>
      <c r="N105" s="64">
        <v>0.69999999999999896</v>
      </c>
      <c r="O105" s="71">
        <v>0.1</v>
      </c>
      <c r="P105" s="71">
        <f>(SUM(Überlappen!D105:O105)-SUM(Simulationsergebnisse!$D$218:$O$218))/12</f>
        <v>4.74166666666666</v>
      </c>
      <c r="S105" s="131"/>
      <c r="T105" s="14" t="s">
        <v>16</v>
      </c>
      <c r="U105" s="63">
        <v>42.399999999999899</v>
      </c>
      <c r="V105" s="64">
        <v>14.9</v>
      </c>
      <c r="W105" s="64">
        <v>11.6999999999999</v>
      </c>
      <c r="X105" s="64">
        <v>6.7</v>
      </c>
      <c r="Y105" s="64">
        <v>2.3999999999999901</v>
      </c>
      <c r="Z105" s="64">
        <v>1.8</v>
      </c>
      <c r="AA105" s="65">
        <v>1</v>
      </c>
      <c r="AB105" s="64">
        <v>0.29999999999999899</v>
      </c>
      <c r="AC105" s="64">
        <v>0.59999999999999898</v>
      </c>
      <c r="AD105" s="64">
        <v>0.4</v>
      </c>
      <c r="AE105" s="64">
        <v>0.4</v>
      </c>
      <c r="AF105" s="64">
        <v>0.2</v>
      </c>
      <c r="AG105" s="71">
        <f>(SUM(U105:AF105)-SUM(Simulationsergebnisse!$D$148:$O$148))/12</f>
        <v>2.7666666666666591</v>
      </c>
    </row>
    <row r="106" spans="2:33" x14ac:dyDescent="0.25">
      <c r="B106" s="130" t="s">
        <v>14</v>
      </c>
      <c r="C106" s="13" t="s">
        <v>15</v>
      </c>
      <c r="D106" s="15">
        <v>1.6</v>
      </c>
      <c r="E106" s="141">
        <v>0.8</v>
      </c>
      <c r="F106" s="9">
        <v>0.5</v>
      </c>
      <c r="G106" s="9">
        <v>0.1</v>
      </c>
      <c r="H106" s="141">
        <v>0</v>
      </c>
      <c r="I106" s="9">
        <v>0.2</v>
      </c>
      <c r="J106" s="141">
        <v>0</v>
      </c>
      <c r="K106" s="9">
        <v>0</v>
      </c>
      <c r="L106" s="9">
        <v>0</v>
      </c>
      <c r="M106" s="9">
        <v>0</v>
      </c>
      <c r="N106" s="9">
        <v>0</v>
      </c>
      <c r="O106" s="70">
        <v>0</v>
      </c>
      <c r="P106" s="70">
        <f>(SUM(Überlappen!D106:O106)-SUM(Simulationsergebnisse!$D$219:$O$219))/12</f>
        <v>1.6666666666667568E-2</v>
      </c>
      <c r="S106" s="130" t="s">
        <v>14</v>
      </c>
      <c r="T106" s="13" t="s">
        <v>15</v>
      </c>
      <c r="U106" s="15">
        <v>0.29999999999999899</v>
      </c>
      <c r="V106" s="9">
        <v>0.2</v>
      </c>
      <c r="W106" s="9">
        <v>0</v>
      </c>
      <c r="X106" s="9">
        <v>0.2</v>
      </c>
      <c r="Y106" s="9">
        <v>0.1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70">
        <f>(SUM(U106:AF106)-SUM(Simulationsergebnisse!$D$149:$O$149))/12</f>
        <v>4.1666666666666581E-2</v>
      </c>
    </row>
    <row r="107" spans="2:33" ht="15.75" thickBot="1" x14ac:dyDescent="0.3">
      <c r="B107" s="131"/>
      <c r="C107" s="14" t="s">
        <v>16</v>
      </c>
      <c r="D107" s="16">
        <v>7.9</v>
      </c>
      <c r="E107" s="59">
        <v>6.9</v>
      </c>
      <c r="F107" s="11">
        <v>3</v>
      </c>
      <c r="G107" s="11">
        <v>2.1</v>
      </c>
      <c r="H107" s="59">
        <v>1</v>
      </c>
      <c r="I107" s="11">
        <v>0.4</v>
      </c>
      <c r="J107" s="59">
        <v>0.59999999999999898</v>
      </c>
      <c r="K107" s="11">
        <v>0.29999999999999899</v>
      </c>
      <c r="L107" s="11">
        <v>0.5</v>
      </c>
      <c r="M107" s="11">
        <v>0.1</v>
      </c>
      <c r="N107" s="11">
        <v>0.1</v>
      </c>
      <c r="O107" s="71">
        <v>0.2</v>
      </c>
      <c r="P107" s="71">
        <f>(SUM(Überlappen!D107:O107)-SUM(Simulationsergebnisse!$D$220:$O$220))/12</f>
        <v>0.95833333333333526</v>
      </c>
      <c r="S107" s="131"/>
      <c r="T107" s="14" t="s">
        <v>16</v>
      </c>
      <c r="U107" s="16">
        <v>1.3</v>
      </c>
      <c r="V107" s="11">
        <v>0.4</v>
      </c>
      <c r="W107" s="11">
        <v>0.8</v>
      </c>
      <c r="X107" s="11">
        <v>0.4</v>
      </c>
      <c r="Y107" s="11">
        <v>0.59999999999999898</v>
      </c>
      <c r="Z107" s="11">
        <v>0.29999999999999899</v>
      </c>
      <c r="AA107" s="11">
        <v>0.29999999999999899</v>
      </c>
      <c r="AB107" s="11">
        <v>0.29999999999999899</v>
      </c>
      <c r="AC107" s="11">
        <v>0.1</v>
      </c>
      <c r="AD107" s="11">
        <v>0.1</v>
      </c>
      <c r="AE107" s="11">
        <v>0.1</v>
      </c>
      <c r="AF107" s="11">
        <v>0</v>
      </c>
      <c r="AG107" s="71">
        <f>(SUM(U107:AF107)-SUM(Simulationsergebnisse!$D$150:$O$150))/12</f>
        <v>3.3333333333334624E-2</v>
      </c>
    </row>
    <row r="108" spans="2:33" x14ac:dyDescent="0.25">
      <c r="H108" s="8"/>
      <c r="I108" s="2"/>
      <c r="J108" s="8"/>
      <c r="K108" s="2"/>
      <c r="L108" s="2"/>
      <c r="M108" s="2"/>
      <c r="N108" s="2"/>
      <c r="O108" s="8"/>
      <c r="P108" s="8"/>
      <c r="Y108" s="2"/>
      <c r="Z108" s="2"/>
      <c r="AA108" s="2"/>
      <c r="AB108" s="2"/>
      <c r="AC108" s="2"/>
      <c r="AD108" s="2"/>
      <c r="AE108" s="2"/>
      <c r="AF108" s="2"/>
      <c r="AG108" s="8"/>
    </row>
    <row r="109" spans="2:33" ht="15.75" thickBot="1" x14ac:dyDescent="0.3">
      <c r="B109" s="2" t="s">
        <v>73</v>
      </c>
      <c r="C109" s="19" t="s">
        <v>18</v>
      </c>
      <c r="D109" s="18"/>
      <c r="E109" s="140"/>
      <c r="F109" s="18"/>
      <c r="G109" s="18"/>
      <c r="H109" s="140"/>
      <c r="I109" s="18"/>
      <c r="J109" s="140"/>
      <c r="K109" s="18"/>
      <c r="L109" s="18"/>
      <c r="M109" s="18"/>
      <c r="N109" s="18"/>
      <c r="O109" s="72"/>
      <c r="P109" s="72" t="s">
        <v>82</v>
      </c>
      <c r="S109" s="2" t="s">
        <v>73</v>
      </c>
      <c r="T109" s="19" t="s">
        <v>18</v>
      </c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69" t="s">
        <v>82</v>
      </c>
    </row>
    <row r="110" spans="2:33" x14ac:dyDescent="0.25">
      <c r="B110" s="130" t="s">
        <v>12</v>
      </c>
      <c r="C110" s="13" t="s">
        <v>15</v>
      </c>
      <c r="D110" s="28">
        <v>0.1</v>
      </c>
      <c r="E110" s="141">
        <v>0.5</v>
      </c>
      <c r="F110" s="9">
        <v>0.1</v>
      </c>
      <c r="G110" s="9">
        <v>0</v>
      </c>
      <c r="H110" s="141">
        <v>0</v>
      </c>
      <c r="I110" s="9">
        <v>0</v>
      </c>
      <c r="J110" s="141">
        <v>0</v>
      </c>
      <c r="K110" s="9">
        <v>0</v>
      </c>
      <c r="L110" s="9">
        <v>0</v>
      </c>
      <c r="M110" s="9">
        <v>0</v>
      </c>
      <c r="N110" s="9">
        <v>0</v>
      </c>
      <c r="O110" s="70">
        <v>0</v>
      </c>
      <c r="P110" s="70">
        <f>(SUM(Überlappen!D110:O110)-SUM(Simulationsergebnisse!$D$223:$O$223))/12</f>
        <v>8.3266726846886741E-17</v>
      </c>
      <c r="S110" s="130" t="s">
        <v>12</v>
      </c>
      <c r="T110" s="13" t="s">
        <v>15</v>
      </c>
      <c r="U110" s="28">
        <v>0</v>
      </c>
      <c r="V110" s="9">
        <v>0.2</v>
      </c>
      <c r="W110" s="9">
        <v>0</v>
      </c>
      <c r="X110" s="9">
        <v>0</v>
      </c>
      <c r="Y110" s="9">
        <v>0.1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0.1</v>
      </c>
      <c r="AF110" s="9">
        <v>0</v>
      </c>
      <c r="AG110" s="70">
        <f>(SUM(U110:AF110)-SUM(Simulationsergebnisse!$D$153:$O$153))/12</f>
        <v>-1.6666666666666673E-2</v>
      </c>
    </row>
    <row r="111" spans="2:33" ht="15.75" thickBot="1" x14ac:dyDescent="0.3">
      <c r="B111" s="131"/>
      <c r="C111" s="14" t="s">
        <v>16</v>
      </c>
      <c r="D111" s="29">
        <v>0.4</v>
      </c>
      <c r="E111" s="59">
        <v>0.29999999999999899</v>
      </c>
      <c r="F111" s="11">
        <v>0.4</v>
      </c>
      <c r="G111" s="11">
        <v>0.4</v>
      </c>
      <c r="H111" s="59">
        <v>0.29999999999999899</v>
      </c>
      <c r="I111" s="11">
        <v>0</v>
      </c>
      <c r="J111" s="59">
        <v>0.1</v>
      </c>
      <c r="K111" s="11">
        <v>0.1</v>
      </c>
      <c r="L111" s="11">
        <v>0</v>
      </c>
      <c r="M111" s="11">
        <v>0</v>
      </c>
      <c r="N111" s="11">
        <v>0.1</v>
      </c>
      <c r="O111" s="71">
        <v>0</v>
      </c>
      <c r="P111" s="71">
        <f>(SUM(Überlappen!D111:O111)-SUM(Simulationsergebnisse!$D$224:$O$224))/12</f>
        <v>4.1666666666666706E-2</v>
      </c>
      <c r="S111" s="131"/>
      <c r="T111" s="14" t="s">
        <v>16</v>
      </c>
      <c r="U111" s="29">
        <v>0.29999999999999899</v>
      </c>
      <c r="V111" s="11">
        <v>0.1</v>
      </c>
      <c r="W111" s="11">
        <v>0.29999999999999899</v>
      </c>
      <c r="X111" s="11">
        <v>0.4</v>
      </c>
      <c r="Y111" s="11">
        <v>0.29999999999999899</v>
      </c>
      <c r="Z111" s="11">
        <v>0.2</v>
      </c>
      <c r="AA111" s="11">
        <v>0.2</v>
      </c>
      <c r="AB111" s="11">
        <v>0.1</v>
      </c>
      <c r="AC111" s="11">
        <v>0</v>
      </c>
      <c r="AD111" s="11">
        <v>0</v>
      </c>
      <c r="AE111" s="11">
        <v>0</v>
      </c>
      <c r="AF111" s="11">
        <v>0</v>
      </c>
      <c r="AG111" s="71">
        <f>(SUM(U111:AF111)-SUM(Simulationsergebnisse!$D$154:$O$154))/12</f>
        <v>8.3333333333333228E-3</v>
      </c>
    </row>
    <row r="112" spans="2:33" x14ac:dyDescent="0.25">
      <c r="B112" s="130" t="s">
        <v>13</v>
      </c>
      <c r="C112" s="13" t="s">
        <v>15</v>
      </c>
      <c r="D112" s="28">
        <v>0.1</v>
      </c>
      <c r="E112" s="141">
        <v>0.1</v>
      </c>
      <c r="F112" s="9">
        <v>0</v>
      </c>
      <c r="G112" s="9">
        <v>0.1</v>
      </c>
      <c r="H112" s="141">
        <v>0</v>
      </c>
      <c r="I112" s="9">
        <v>0</v>
      </c>
      <c r="J112" s="141">
        <v>0</v>
      </c>
      <c r="K112" s="9">
        <v>0</v>
      </c>
      <c r="L112" s="9">
        <v>0</v>
      </c>
      <c r="M112" s="9">
        <v>0</v>
      </c>
      <c r="N112" s="9">
        <v>0</v>
      </c>
      <c r="O112" s="70">
        <v>0</v>
      </c>
      <c r="P112" s="70">
        <f>(SUM(Überlappen!D112:O112)-SUM(Simulationsergebnisse!$D$225:$O$225))/12</f>
        <v>8.3333333333333367E-3</v>
      </c>
      <c r="S112" s="130" t="s">
        <v>13</v>
      </c>
      <c r="T112" s="13" t="s">
        <v>15</v>
      </c>
      <c r="U112" s="28">
        <v>0</v>
      </c>
      <c r="V112" s="9">
        <v>0.2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70">
        <f>(SUM(U112:AF112)-SUM(Simulationsergebnisse!$D$155:$O$155))/12</f>
        <v>-2.4999999999999998E-2</v>
      </c>
    </row>
    <row r="113" spans="2:33" ht="15.75" thickBot="1" x14ac:dyDescent="0.3">
      <c r="B113" s="131"/>
      <c r="C113" s="14" t="s">
        <v>16</v>
      </c>
      <c r="D113" s="16">
        <v>0</v>
      </c>
      <c r="E113" s="59">
        <v>0.29999999999999899</v>
      </c>
      <c r="F113" s="11">
        <v>0</v>
      </c>
      <c r="G113" s="11">
        <v>0.29999999999999899</v>
      </c>
      <c r="H113" s="59">
        <v>0.4</v>
      </c>
      <c r="I113" s="11">
        <v>0.1</v>
      </c>
      <c r="J113" s="59">
        <v>0.2</v>
      </c>
      <c r="K113" s="11">
        <v>0.1</v>
      </c>
      <c r="L113" s="11">
        <v>0</v>
      </c>
      <c r="M113" s="11">
        <v>0</v>
      </c>
      <c r="N113" s="11">
        <v>0.1</v>
      </c>
      <c r="O113" s="71">
        <v>0.1</v>
      </c>
      <c r="P113" s="71">
        <f>(SUM(Überlappen!D113:O113)-SUM(Simulationsergebnisse!$D$226:$O$226))/12</f>
        <v>2.4999999999999873E-2</v>
      </c>
      <c r="S113" s="131"/>
      <c r="T113" s="14" t="s">
        <v>16</v>
      </c>
      <c r="U113" s="16">
        <v>0.29999999999999899</v>
      </c>
      <c r="V113" s="11">
        <v>0.5</v>
      </c>
      <c r="W113" s="11">
        <v>0.1</v>
      </c>
      <c r="X113" s="11">
        <v>0.2</v>
      </c>
      <c r="Y113" s="11">
        <v>0.59999999999999898</v>
      </c>
      <c r="Z113" s="11">
        <v>0.2</v>
      </c>
      <c r="AA113" s="11">
        <v>0.1</v>
      </c>
      <c r="AB113" s="11">
        <v>0.29999999999999899</v>
      </c>
      <c r="AC113" s="11">
        <v>0</v>
      </c>
      <c r="AD113" s="11">
        <v>0</v>
      </c>
      <c r="AE113" s="11">
        <v>0.1</v>
      </c>
      <c r="AF113" s="11">
        <v>0</v>
      </c>
      <c r="AG113" s="71">
        <f>(SUM(U113:AF113)-SUM(Simulationsergebnisse!$D$156:$O$156))/12</f>
        <v>8.3333333333333259E-2</v>
      </c>
    </row>
    <row r="114" spans="2:33" x14ac:dyDescent="0.25">
      <c r="B114" s="130" t="s">
        <v>14</v>
      </c>
      <c r="C114" s="13" t="s">
        <v>15</v>
      </c>
      <c r="D114" s="28">
        <v>0.1</v>
      </c>
      <c r="E114" s="141">
        <v>0.1</v>
      </c>
      <c r="F114" s="9">
        <v>0.1</v>
      </c>
      <c r="G114" s="9">
        <v>0.1</v>
      </c>
      <c r="H114" s="141">
        <v>0.29999999999999899</v>
      </c>
      <c r="I114" s="9">
        <v>0</v>
      </c>
      <c r="J114" s="141">
        <v>0.1</v>
      </c>
      <c r="K114" s="9">
        <v>0</v>
      </c>
      <c r="L114" s="9">
        <v>0.1</v>
      </c>
      <c r="M114" s="9">
        <v>0</v>
      </c>
      <c r="N114" s="9">
        <v>0</v>
      </c>
      <c r="O114" s="70">
        <v>0</v>
      </c>
      <c r="P114" s="70">
        <f>(SUM(Überlappen!D114:O114)-SUM(Simulationsergebnisse!$D$227:$O$227))/12</f>
        <v>3.333333333333325E-2</v>
      </c>
      <c r="S114" s="130" t="s">
        <v>14</v>
      </c>
      <c r="T114" s="13" t="s">
        <v>15</v>
      </c>
      <c r="U114" s="28">
        <v>0</v>
      </c>
      <c r="V114" s="9">
        <v>0</v>
      </c>
      <c r="W114" s="9">
        <v>0.1</v>
      </c>
      <c r="X114" s="9">
        <v>0.1</v>
      </c>
      <c r="Y114" s="9">
        <v>0</v>
      </c>
      <c r="Z114" s="9">
        <v>0.1</v>
      </c>
      <c r="AA114" s="9">
        <v>0.1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70">
        <f>(SUM(U114:AF114)-SUM(Simulationsergebnisse!$D$157:$O$157))/12</f>
        <v>8.3333333333333315E-3</v>
      </c>
    </row>
    <row r="115" spans="2:33" ht="15.75" thickBot="1" x14ac:dyDescent="0.3">
      <c r="B115" s="131"/>
      <c r="C115" s="14" t="s">
        <v>16</v>
      </c>
      <c r="D115" s="29">
        <v>0.2</v>
      </c>
      <c r="E115" s="59">
        <v>0.1</v>
      </c>
      <c r="F115" s="11">
        <v>0.59999999999999898</v>
      </c>
      <c r="G115" s="11">
        <v>0.29999999999999899</v>
      </c>
      <c r="H115" s="59">
        <v>0.4</v>
      </c>
      <c r="I115" s="11">
        <v>0.4</v>
      </c>
      <c r="J115" s="59">
        <v>0.1</v>
      </c>
      <c r="K115" s="11">
        <v>0</v>
      </c>
      <c r="L115" s="11">
        <v>0.29999999999999899</v>
      </c>
      <c r="M115" s="11">
        <v>0</v>
      </c>
      <c r="N115" s="11">
        <v>0.29999999999999899</v>
      </c>
      <c r="O115" s="71">
        <v>0</v>
      </c>
      <c r="P115" s="71">
        <f>(SUM(Überlappen!D115:O115)-SUM(Simulationsergebnisse!$D$228:$O$228))/12</f>
        <v>0.13333333333333297</v>
      </c>
      <c r="S115" s="131"/>
      <c r="T115" s="14" t="s">
        <v>16</v>
      </c>
      <c r="U115" s="29">
        <v>0.2</v>
      </c>
      <c r="V115" s="11">
        <v>0</v>
      </c>
      <c r="W115" s="11">
        <v>0.2</v>
      </c>
      <c r="X115" s="11">
        <v>0.2</v>
      </c>
      <c r="Y115" s="11">
        <v>0.2</v>
      </c>
      <c r="Z115" s="11">
        <v>0.1</v>
      </c>
      <c r="AA115" s="11">
        <v>0</v>
      </c>
      <c r="AB115" s="11">
        <v>0.1</v>
      </c>
      <c r="AC115" s="11">
        <v>0</v>
      </c>
      <c r="AD115" s="11">
        <v>0</v>
      </c>
      <c r="AE115" s="11">
        <v>0.1</v>
      </c>
      <c r="AF115" s="11">
        <v>0</v>
      </c>
      <c r="AG115" s="71">
        <f>(SUM(U115:AF115)-SUM(Simulationsergebnisse!$D$158:$O$158))/12</f>
        <v>6.6666666666666666E-2</v>
      </c>
    </row>
  </sheetData>
  <mergeCells count="74">
    <mergeCell ref="B114:B115"/>
    <mergeCell ref="S114:S115"/>
    <mergeCell ref="B110:B111"/>
    <mergeCell ref="S110:S111"/>
    <mergeCell ref="B112:B113"/>
    <mergeCell ref="S112:S113"/>
    <mergeCell ref="B104:B105"/>
    <mergeCell ref="S104:S105"/>
    <mergeCell ref="B106:B107"/>
    <mergeCell ref="S106:S107"/>
    <mergeCell ref="B98:B99"/>
    <mergeCell ref="S98:S99"/>
    <mergeCell ref="B102:B103"/>
    <mergeCell ref="S102:S103"/>
    <mergeCell ref="B94:B95"/>
    <mergeCell ref="S94:S95"/>
    <mergeCell ref="B96:B97"/>
    <mergeCell ref="S96:S97"/>
    <mergeCell ref="B88:B89"/>
    <mergeCell ref="S88:S89"/>
    <mergeCell ref="B90:B91"/>
    <mergeCell ref="S90:S91"/>
    <mergeCell ref="B77:B78"/>
    <mergeCell ref="S77:S78"/>
    <mergeCell ref="B86:B87"/>
    <mergeCell ref="S86:S87"/>
    <mergeCell ref="B73:B74"/>
    <mergeCell ref="S73:S74"/>
    <mergeCell ref="B75:B76"/>
    <mergeCell ref="S75:S76"/>
    <mergeCell ref="B69:B70"/>
    <mergeCell ref="S69:S70"/>
    <mergeCell ref="B61:B62"/>
    <mergeCell ref="S61:S62"/>
    <mergeCell ref="B65:B66"/>
    <mergeCell ref="S65:S66"/>
    <mergeCell ref="B57:B58"/>
    <mergeCell ref="S57:S58"/>
    <mergeCell ref="B59:B60"/>
    <mergeCell ref="S59:S60"/>
    <mergeCell ref="B67:B68"/>
    <mergeCell ref="S67:S68"/>
    <mergeCell ref="B49:B50"/>
    <mergeCell ref="S49:S50"/>
    <mergeCell ref="B51:B52"/>
    <mergeCell ref="S51:S52"/>
    <mergeCell ref="B53:B54"/>
    <mergeCell ref="S53:S54"/>
    <mergeCell ref="S38:S39"/>
    <mergeCell ref="B40:B41"/>
    <mergeCell ref="S40:S41"/>
    <mergeCell ref="B32:B33"/>
    <mergeCell ref="S32:S33"/>
    <mergeCell ref="B36:B37"/>
    <mergeCell ref="S36:S37"/>
    <mergeCell ref="B38:B39"/>
    <mergeCell ref="B28:B29"/>
    <mergeCell ref="S28:S29"/>
    <mergeCell ref="B30:B31"/>
    <mergeCell ref="S30:S31"/>
    <mergeCell ref="B22:B23"/>
    <mergeCell ref="S22:S23"/>
    <mergeCell ref="B24:B25"/>
    <mergeCell ref="S24:S25"/>
    <mergeCell ref="B16:B17"/>
    <mergeCell ref="S16:S17"/>
    <mergeCell ref="B20:B21"/>
    <mergeCell ref="S20:S21"/>
    <mergeCell ref="B6:P6"/>
    <mergeCell ref="S6:AG6"/>
    <mergeCell ref="B12:B13"/>
    <mergeCell ref="S12:S13"/>
    <mergeCell ref="B14:B15"/>
    <mergeCell ref="S14:S15"/>
  </mergeCells>
  <conditionalFormatting sqref="P12:P17 P20:P25 P28:P33">
    <cfRule type="cellIs" dxfId="98" priority="52" operator="greaterThan">
      <formula>0</formula>
    </cfRule>
  </conditionalFormatting>
  <conditionalFormatting sqref="P12:P33">
    <cfRule type="cellIs" dxfId="97" priority="51" operator="lessThan">
      <formula>0</formula>
    </cfRule>
  </conditionalFormatting>
  <conditionalFormatting sqref="P36:P41">
    <cfRule type="cellIs" dxfId="96" priority="49" operator="lessThan">
      <formula>0</formula>
    </cfRule>
    <cfRule type="cellIs" dxfId="95" priority="50" operator="greaterThan">
      <formula>0</formula>
    </cfRule>
  </conditionalFormatting>
  <conditionalFormatting sqref="P49:P54 P57:P62 P65:P70">
    <cfRule type="cellIs" dxfId="94" priority="48" operator="greaterThan">
      <formula>0</formula>
    </cfRule>
  </conditionalFormatting>
  <conditionalFormatting sqref="P49:P70">
    <cfRule type="cellIs" dxfId="93" priority="47" operator="lessThan">
      <formula>0</formula>
    </cfRule>
  </conditionalFormatting>
  <conditionalFormatting sqref="P73:P78">
    <cfRule type="cellIs" dxfId="92" priority="45" operator="lessThan">
      <formula>0</formula>
    </cfRule>
    <cfRule type="cellIs" dxfId="91" priority="46" operator="greaterThan">
      <formula>0</formula>
    </cfRule>
  </conditionalFormatting>
  <conditionalFormatting sqref="P86:P91 P94:P99 P102:P107">
    <cfRule type="cellIs" dxfId="90" priority="44" operator="greaterThan">
      <formula>0</formula>
    </cfRule>
  </conditionalFormatting>
  <conditionalFormatting sqref="P86:P107">
    <cfRule type="cellIs" dxfId="89" priority="43" operator="lessThan">
      <formula>0</formula>
    </cfRule>
  </conditionalFormatting>
  <conditionalFormatting sqref="P110:P115">
    <cfRule type="cellIs" dxfId="88" priority="41" operator="lessThan">
      <formula>0</formula>
    </cfRule>
    <cfRule type="cellIs" dxfId="87" priority="42" operator="greaterThan">
      <formula>0</formula>
    </cfRule>
  </conditionalFormatting>
  <conditionalFormatting sqref="AG26 AG18">
    <cfRule type="cellIs" dxfId="86" priority="39" operator="lessThan">
      <formula>0</formula>
    </cfRule>
  </conditionalFormatting>
  <conditionalFormatting sqref="AG12:AG17">
    <cfRule type="cellIs" dxfId="85" priority="28" operator="greaterThan">
      <formula>0</formula>
    </cfRule>
  </conditionalFormatting>
  <conditionalFormatting sqref="AG12:AG17">
    <cfRule type="cellIs" dxfId="84" priority="27" operator="lessThan">
      <formula>0</formula>
    </cfRule>
  </conditionalFormatting>
  <conditionalFormatting sqref="AG20:AG25">
    <cfRule type="cellIs" dxfId="83" priority="26" operator="greaterThan">
      <formula>0</formula>
    </cfRule>
  </conditionalFormatting>
  <conditionalFormatting sqref="AG20:AG25">
    <cfRule type="cellIs" dxfId="82" priority="25" operator="lessThan">
      <formula>0</formula>
    </cfRule>
  </conditionalFormatting>
  <conditionalFormatting sqref="AG28:AG33">
    <cfRule type="cellIs" dxfId="81" priority="24" operator="greaterThan">
      <formula>0</formula>
    </cfRule>
  </conditionalFormatting>
  <conditionalFormatting sqref="AG28:AG33">
    <cfRule type="cellIs" dxfId="80" priority="23" operator="lessThan">
      <formula>0</formula>
    </cfRule>
  </conditionalFormatting>
  <conditionalFormatting sqref="AG36:AG41">
    <cfRule type="cellIs" dxfId="79" priority="19" operator="lessThan">
      <formula>0</formula>
    </cfRule>
    <cfRule type="cellIs" dxfId="78" priority="20" operator="greaterThan">
      <formula>0</formula>
    </cfRule>
  </conditionalFormatting>
  <conditionalFormatting sqref="AG63 AG55">
    <cfRule type="cellIs" dxfId="77" priority="18" operator="lessThan">
      <formula>0</formula>
    </cfRule>
  </conditionalFormatting>
  <conditionalFormatting sqref="AG49:AG54">
    <cfRule type="cellIs" dxfId="76" priority="17" operator="greaterThan">
      <formula>0</formula>
    </cfRule>
  </conditionalFormatting>
  <conditionalFormatting sqref="AG49:AG54">
    <cfRule type="cellIs" dxfId="75" priority="16" operator="lessThan">
      <formula>0</formula>
    </cfRule>
  </conditionalFormatting>
  <conditionalFormatting sqref="AG57:AG62">
    <cfRule type="cellIs" dxfId="74" priority="15" operator="greaterThan">
      <formula>0</formula>
    </cfRule>
  </conditionalFormatting>
  <conditionalFormatting sqref="AG57:AG62">
    <cfRule type="cellIs" dxfId="73" priority="14" operator="lessThan">
      <formula>0</formula>
    </cfRule>
  </conditionalFormatting>
  <conditionalFormatting sqref="AG65:AG70">
    <cfRule type="cellIs" dxfId="72" priority="13" operator="greaterThan">
      <formula>0</formula>
    </cfRule>
  </conditionalFormatting>
  <conditionalFormatting sqref="AG65:AG70">
    <cfRule type="cellIs" dxfId="71" priority="12" operator="lessThan">
      <formula>0</formula>
    </cfRule>
  </conditionalFormatting>
  <conditionalFormatting sqref="AG73:AG78">
    <cfRule type="cellIs" dxfId="70" priority="10" operator="lessThan">
      <formula>0</formula>
    </cfRule>
    <cfRule type="cellIs" dxfId="69" priority="11" operator="greaterThan">
      <formula>0</formula>
    </cfRule>
  </conditionalFormatting>
  <conditionalFormatting sqref="AG100 AG92">
    <cfRule type="cellIs" dxfId="68" priority="9" operator="lessThan">
      <formula>0</formula>
    </cfRule>
  </conditionalFormatting>
  <conditionalFormatting sqref="AG86:AG91">
    <cfRule type="cellIs" dxfId="67" priority="8" operator="greaterThan">
      <formula>0</formula>
    </cfRule>
  </conditionalFormatting>
  <conditionalFormatting sqref="AG86:AG91">
    <cfRule type="cellIs" dxfId="66" priority="7" operator="lessThan">
      <formula>0</formula>
    </cfRule>
  </conditionalFormatting>
  <conditionalFormatting sqref="AG94:AG99">
    <cfRule type="cellIs" dxfId="65" priority="6" operator="greaterThan">
      <formula>0</formula>
    </cfRule>
  </conditionalFormatting>
  <conditionalFormatting sqref="AG94:AG99">
    <cfRule type="cellIs" dxfId="64" priority="5" operator="lessThan">
      <formula>0</formula>
    </cfRule>
  </conditionalFormatting>
  <conditionalFormatting sqref="AG102:AG107">
    <cfRule type="cellIs" dxfId="63" priority="4" operator="greaterThan">
      <formula>0</formula>
    </cfRule>
  </conditionalFormatting>
  <conditionalFormatting sqref="AG102:AG107">
    <cfRule type="cellIs" dxfId="62" priority="3" operator="lessThan">
      <formula>0</formula>
    </cfRule>
  </conditionalFormatting>
  <conditionalFormatting sqref="AG110:AG115">
    <cfRule type="cellIs" dxfId="61" priority="1" operator="lessThan">
      <formula>0</formula>
    </cfRule>
    <cfRule type="cellIs" dxfId="60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5587-D26A-416C-AB07-233AE8962C89}">
  <sheetPr>
    <tabColor rgb="FFCFEDEC"/>
  </sheetPr>
  <dimension ref="A1:AH146"/>
  <sheetViews>
    <sheetView showGridLines="0" zoomScale="55" zoomScaleNormal="55" workbookViewId="0">
      <selection activeCell="AH74" sqref="AH74"/>
    </sheetView>
  </sheetViews>
  <sheetFormatPr baseColWidth="10" defaultRowHeight="15" outlineLevelRow="1" x14ac:dyDescent="0.25"/>
  <cols>
    <col min="1" max="1" width="6.140625" style="2" customWidth="1"/>
    <col min="2" max="2" width="26.140625" customWidth="1"/>
    <col min="3" max="3" width="20.140625" customWidth="1"/>
    <col min="4" max="16" width="12.140625" customWidth="1"/>
    <col min="19" max="19" width="26.28515625" customWidth="1"/>
    <col min="20" max="20" width="20.28515625" customWidth="1"/>
    <col min="21" max="33" width="12" customWidth="1"/>
  </cols>
  <sheetData>
    <row r="1" spans="1:33" s="2" customFormat="1" ht="14.25" x14ac:dyDescent="0.2">
      <c r="B1" s="3" t="s">
        <v>0</v>
      </c>
    </row>
    <row r="2" spans="1:33" s="6" customFormat="1" ht="15" customHeight="1" thickBot="1" x14ac:dyDescent="0.3">
      <c r="A2" s="4"/>
      <c r="B2" s="135" t="s">
        <v>91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</row>
    <row r="3" spans="1:33" s="2" customFormat="1" ht="14.25" x14ac:dyDescent="0.2">
      <c r="A3" s="7"/>
    </row>
    <row r="4" spans="1:33" s="2" customFormat="1" ht="14.25" x14ac:dyDescent="0.2"/>
    <row r="5" spans="1:33" s="2" customFormat="1" ht="14.25" x14ac:dyDescent="0.2"/>
    <row r="6" spans="1:33" s="2" customFormat="1" x14ac:dyDescent="0.25">
      <c r="B6" s="118" t="s">
        <v>87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S6" s="118" t="s">
        <v>86</v>
      </c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</row>
    <row r="7" spans="1:33" s="2" customFormat="1" x14ac:dyDescent="0.25">
      <c r="B7"/>
      <c r="C7"/>
      <c r="D7"/>
      <c r="E7"/>
      <c r="F7"/>
      <c r="G7"/>
      <c r="H7"/>
      <c r="I7"/>
      <c r="J7"/>
      <c r="K7"/>
      <c r="L7"/>
      <c r="M7"/>
      <c r="S7"/>
      <c r="T7"/>
      <c r="U7"/>
      <c r="V7"/>
      <c r="W7"/>
      <c r="X7"/>
      <c r="Y7"/>
      <c r="Z7"/>
      <c r="AA7"/>
      <c r="AB7"/>
      <c r="AC7"/>
      <c r="AD7"/>
    </row>
    <row r="8" spans="1:33" s="2" customFormat="1" x14ac:dyDescent="0.25">
      <c r="B8"/>
      <c r="C8"/>
      <c r="D8"/>
      <c r="E8"/>
      <c r="F8"/>
      <c r="G8"/>
      <c r="H8"/>
      <c r="I8"/>
      <c r="J8"/>
      <c r="K8"/>
      <c r="L8"/>
      <c r="M8"/>
      <c r="S8"/>
      <c r="T8"/>
      <c r="U8"/>
      <c r="V8"/>
      <c r="W8"/>
      <c r="X8"/>
      <c r="Y8"/>
      <c r="Z8"/>
      <c r="AA8"/>
      <c r="AB8"/>
      <c r="AC8"/>
      <c r="AD8"/>
    </row>
    <row r="9" spans="1:33" s="2" customFormat="1" hidden="1" outlineLevel="1" x14ac:dyDescent="0.25">
      <c r="B9" s="74" t="s">
        <v>88</v>
      </c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S9" s="5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s="2" customFormat="1" hidden="1" outlineLevel="1" x14ac:dyDescent="0.25">
      <c r="B10" s="76"/>
      <c r="C10" s="77"/>
      <c r="D10" s="77"/>
      <c r="E10" s="77"/>
      <c r="F10" s="77"/>
      <c r="G10" s="77"/>
      <c r="H10" s="78"/>
      <c r="I10" s="78"/>
      <c r="J10" s="78"/>
      <c r="K10" s="78"/>
      <c r="L10" s="78"/>
      <c r="M10" s="78"/>
      <c r="N10" s="79"/>
      <c r="O10" s="79"/>
      <c r="P10" s="79"/>
      <c r="S10" s="17"/>
      <c r="T10" s="7"/>
      <c r="U10" s="7"/>
      <c r="V10" s="7"/>
      <c r="W10" s="7"/>
      <c r="X10" s="7"/>
      <c r="Y10"/>
      <c r="Z10"/>
      <c r="AA10"/>
      <c r="AB10"/>
      <c r="AC10"/>
      <c r="AD10"/>
    </row>
    <row r="11" spans="1:33" s="2" customFormat="1" hidden="1" outlineLevel="1" thickBot="1" x14ac:dyDescent="0.25">
      <c r="B11" s="79" t="s">
        <v>70</v>
      </c>
      <c r="C11" s="80" t="s">
        <v>18</v>
      </c>
      <c r="D11" s="81">
        <v>4</v>
      </c>
      <c r="E11" s="81">
        <v>5</v>
      </c>
      <c r="F11" s="81">
        <v>6</v>
      </c>
      <c r="G11" s="81">
        <v>7</v>
      </c>
      <c r="H11" s="81">
        <v>8</v>
      </c>
      <c r="I11" s="81">
        <v>9</v>
      </c>
      <c r="J11" s="81">
        <v>10</v>
      </c>
      <c r="K11" s="81">
        <v>11</v>
      </c>
      <c r="L11" s="81">
        <v>12</v>
      </c>
      <c r="M11" s="81">
        <v>13</v>
      </c>
      <c r="N11" s="81">
        <v>14</v>
      </c>
      <c r="O11" s="82">
        <v>15</v>
      </c>
      <c r="P11" s="82" t="s">
        <v>82</v>
      </c>
      <c r="S11" s="2" t="s">
        <v>70</v>
      </c>
      <c r="T11" s="19" t="s">
        <v>18</v>
      </c>
      <c r="U11" s="18">
        <v>4</v>
      </c>
      <c r="V11" s="18">
        <v>5</v>
      </c>
      <c r="W11" s="18">
        <v>6</v>
      </c>
      <c r="X11" s="18">
        <v>7</v>
      </c>
      <c r="Y11" s="18">
        <v>8</v>
      </c>
      <c r="Z11" s="18">
        <v>9</v>
      </c>
      <c r="AA11" s="18">
        <v>10</v>
      </c>
      <c r="AB11" s="18">
        <v>11</v>
      </c>
      <c r="AC11" s="18">
        <v>12</v>
      </c>
      <c r="AD11" s="18">
        <v>13</v>
      </c>
      <c r="AE11" s="18">
        <v>14</v>
      </c>
      <c r="AF11" s="18">
        <v>15</v>
      </c>
      <c r="AG11" s="69" t="s">
        <v>82</v>
      </c>
    </row>
    <row r="12" spans="1:33" s="2" customFormat="1" ht="14.25" hidden="1" outlineLevel="1" x14ac:dyDescent="0.2">
      <c r="B12" s="133" t="s">
        <v>12</v>
      </c>
      <c r="C12" s="83" t="s">
        <v>15</v>
      </c>
      <c r="D12" s="84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6"/>
      <c r="P12" s="86">
        <f>(SUM(D12:O12)-SUM(Simulationsergebnisse!$D$199:$O$199))/12</f>
        <v>-1.366666666666666</v>
      </c>
      <c r="S12" s="130" t="s">
        <v>12</v>
      </c>
      <c r="T12" s="13" t="s">
        <v>15</v>
      </c>
      <c r="U12" s="15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70">
        <f>(SUM(U12:AF12)-SUM(Simulationsergebnisse!$D$129:$O$129))/12</f>
        <v>-0.41666666666666657</v>
      </c>
    </row>
    <row r="13" spans="1:33" s="2" customFormat="1" hidden="1" outlineLevel="1" thickBot="1" x14ac:dyDescent="0.25">
      <c r="B13" s="134"/>
      <c r="C13" s="87" t="s">
        <v>16</v>
      </c>
      <c r="D13" s="88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90"/>
      <c r="P13" s="90">
        <f>(SUM(D13:O13)-SUM(Simulationsergebnisse!$D$200:$O$200))/12</f>
        <v>-11.641666666666639</v>
      </c>
      <c r="S13" s="131"/>
      <c r="T13" s="14" t="s">
        <v>16</v>
      </c>
      <c r="U13" s="16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71">
        <f>(SUM(U13:AF13)-SUM(Simulationsergebnisse!$D$130:$O$130))/12</f>
        <v>-4.6333333333333142</v>
      </c>
    </row>
    <row r="14" spans="1:33" s="2" customFormat="1" ht="14.25" hidden="1" outlineLevel="1" x14ac:dyDescent="0.2">
      <c r="B14" s="133" t="s">
        <v>13</v>
      </c>
      <c r="C14" s="83" t="s">
        <v>15</v>
      </c>
      <c r="D14" s="84"/>
      <c r="E14" s="85"/>
      <c r="F14" s="85"/>
      <c r="G14" s="85"/>
      <c r="H14" s="85"/>
      <c r="I14" s="85"/>
      <c r="J14" s="91"/>
      <c r="K14" s="85"/>
      <c r="L14" s="85"/>
      <c r="M14" s="85"/>
      <c r="N14" s="85"/>
      <c r="O14" s="86"/>
      <c r="P14" s="86">
        <f>(SUM(D14:O14)-SUM(Simulationsergebnisse!$D$201:$O$201))/12</f>
        <v>-30.008333333333301</v>
      </c>
      <c r="S14" s="130" t="s">
        <v>13</v>
      </c>
      <c r="T14" s="13" t="s">
        <v>15</v>
      </c>
      <c r="U14" s="15"/>
      <c r="V14" s="9"/>
      <c r="W14" s="9"/>
      <c r="X14" s="9"/>
      <c r="Y14" s="9"/>
      <c r="Z14" s="9"/>
      <c r="AA14" s="41"/>
      <c r="AB14" s="9"/>
      <c r="AC14" s="9"/>
      <c r="AD14" s="9"/>
      <c r="AE14" s="9"/>
      <c r="AF14" s="9"/>
      <c r="AG14" s="70">
        <f>(SUM(U14:AF14)-SUM(Simulationsergebnisse!$D$131:$O$131))/12</f>
        <v>-23.824999999999985</v>
      </c>
    </row>
    <row r="15" spans="1:33" s="2" customFormat="1" hidden="1" outlineLevel="1" thickBot="1" x14ac:dyDescent="0.25">
      <c r="B15" s="134"/>
      <c r="C15" s="87" t="s">
        <v>16</v>
      </c>
      <c r="D15" s="88"/>
      <c r="E15" s="89"/>
      <c r="F15" s="89"/>
      <c r="G15" s="89"/>
      <c r="H15" s="89"/>
      <c r="I15" s="89"/>
      <c r="J15" s="92"/>
      <c r="K15" s="89"/>
      <c r="L15" s="89"/>
      <c r="M15" s="89"/>
      <c r="N15" s="89"/>
      <c r="O15" s="90"/>
      <c r="P15" s="90">
        <f>(SUM(D15:O15)-SUM(Simulationsergebnisse!$D$202:$O$202))/12</f>
        <v>-83.266666666666637</v>
      </c>
      <c r="S15" s="131"/>
      <c r="T15" s="14" t="s">
        <v>16</v>
      </c>
      <c r="U15" s="16"/>
      <c r="V15" s="11"/>
      <c r="W15" s="11"/>
      <c r="X15" s="11"/>
      <c r="Y15" s="11"/>
      <c r="Z15" s="11"/>
      <c r="AA15" s="49"/>
      <c r="AB15" s="11"/>
      <c r="AC15" s="11"/>
      <c r="AD15" s="11"/>
      <c r="AE15" s="11"/>
      <c r="AF15" s="11"/>
      <c r="AG15" s="71">
        <f>(SUM(U15:AF15)-SUM(Simulationsergebnisse!$D$132:$O$132))/12</f>
        <v>-76.649999999999963</v>
      </c>
    </row>
    <row r="16" spans="1:33" s="2" customFormat="1" ht="14.25" hidden="1" outlineLevel="1" x14ac:dyDescent="0.2">
      <c r="B16" s="133" t="s">
        <v>14</v>
      </c>
      <c r="C16" s="83" t="s">
        <v>15</v>
      </c>
      <c r="D16" s="84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6"/>
      <c r="P16" s="86">
        <f>(SUM(D16:O16)-SUM(Simulationsergebnisse!$D$203:$O$203))/12</f>
        <v>-6.7833333333333163</v>
      </c>
      <c r="S16" s="130" t="s">
        <v>14</v>
      </c>
      <c r="T16" s="13" t="s">
        <v>15</v>
      </c>
      <c r="U16" s="15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70">
        <f>(SUM(U16:AF16)-SUM(Simulationsergebnisse!$D$133:$O$133))/12</f>
        <v>-0.86666666666666659</v>
      </c>
    </row>
    <row r="17" spans="2:33" s="2" customFormat="1" hidden="1" outlineLevel="1" thickBot="1" x14ac:dyDescent="0.25">
      <c r="B17" s="134"/>
      <c r="C17" s="87" t="s">
        <v>16</v>
      </c>
      <c r="D17" s="88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90"/>
      <c r="P17" s="90">
        <f>(SUM(D17:O17)-SUM(Simulationsergebnisse!$D$204:$O$204))/12</f>
        <v>-35.449999999999996</v>
      </c>
      <c r="S17" s="131"/>
      <c r="T17" s="14" t="s">
        <v>16</v>
      </c>
      <c r="U17" s="16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71">
        <f>(SUM(U17:AF17)-SUM(Simulationsergebnisse!$D$134:$O$134))/12</f>
        <v>-20.549999999999979</v>
      </c>
    </row>
    <row r="18" spans="2:33" s="2" customFormat="1" ht="14.25" hidden="1" outlineLevel="1" x14ac:dyDescent="0.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AG18" s="8"/>
    </row>
    <row r="19" spans="2:33" s="2" customFormat="1" hidden="1" outlineLevel="1" thickBot="1" x14ac:dyDescent="0.25">
      <c r="B19" s="79" t="s">
        <v>71</v>
      </c>
      <c r="C19" s="80" t="s">
        <v>18</v>
      </c>
      <c r="D19" s="81"/>
      <c r="E19" s="81"/>
      <c r="F19" s="81"/>
      <c r="G19" s="81"/>
      <c r="H19" s="81"/>
      <c r="I19" s="81"/>
      <c r="J19" s="93"/>
      <c r="K19" s="81"/>
      <c r="L19" s="81"/>
      <c r="M19" s="81"/>
      <c r="N19" s="81"/>
      <c r="O19" s="82"/>
      <c r="P19" s="82" t="s">
        <v>82</v>
      </c>
      <c r="S19" s="2" t="s">
        <v>71</v>
      </c>
      <c r="T19" s="19" t="s">
        <v>18</v>
      </c>
      <c r="U19" s="18">
        <v>4</v>
      </c>
      <c r="V19" s="18">
        <v>5</v>
      </c>
      <c r="W19" s="18">
        <v>6</v>
      </c>
      <c r="X19" s="18">
        <v>7</v>
      </c>
      <c r="Y19" s="18">
        <v>8</v>
      </c>
      <c r="Z19" s="18">
        <v>9</v>
      </c>
      <c r="AA19" s="48">
        <v>10</v>
      </c>
      <c r="AB19" s="18">
        <v>11</v>
      </c>
      <c r="AC19" s="18">
        <v>12</v>
      </c>
      <c r="AD19" s="18">
        <v>13</v>
      </c>
      <c r="AE19" s="18">
        <v>14</v>
      </c>
      <c r="AF19" s="18">
        <v>15</v>
      </c>
      <c r="AG19" s="69" t="s">
        <v>82</v>
      </c>
    </row>
    <row r="20" spans="2:33" s="2" customFormat="1" ht="14.25" hidden="1" outlineLevel="1" x14ac:dyDescent="0.2">
      <c r="B20" s="133" t="s">
        <v>12</v>
      </c>
      <c r="C20" s="83" t="s">
        <v>15</v>
      </c>
      <c r="D20" s="84"/>
      <c r="E20" s="85"/>
      <c r="F20" s="85"/>
      <c r="G20" s="85"/>
      <c r="H20" s="85"/>
      <c r="I20" s="85"/>
      <c r="J20" s="91"/>
      <c r="K20" s="85"/>
      <c r="L20" s="85"/>
      <c r="M20" s="85"/>
      <c r="N20" s="85"/>
      <c r="O20" s="86"/>
      <c r="P20" s="86">
        <f>(SUM(GARCH!D20:O20)-SUM(Simulationsergebnisse!$D$207:$O$207))/12</f>
        <v>-0.12499999999999983</v>
      </c>
      <c r="S20" s="130" t="s">
        <v>12</v>
      </c>
      <c r="T20" s="13" t="s">
        <v>15</v>
      </c>
      <c r="U20" s="15"/>
      <c r="V20" s="9"/>
      <c r="W20" s="9"/>
      <c r="X20" s="9"/>
      <c r="Y20" s="9"/>
      <c r="Z20" s="9"/>
      <c r="AA20" s="41"/>
      <c r="AB20" s="9"/>
      <c r="AC20" s="9"/>
      <c r="AD20" s="9"/>
      <c r="AE20" s="9"/>
      <c r="AF20" s="9"/>
      <c r="AG20" s="70">
        <f>(SUM(U20:AF20)-SUM(Simulationsergebnisse!$D$137:$O$137))/12</f>
        <v>-0.15000000000000002</v>
      </c>
    </row>
    <row r="21" spans="2:33" s="2" customFormat="1" hidden="1" outlineLevel="1" thickBot="1" x14ac:dyDescent="0.25">
      <c r="B21" s="134"/>
      <c r="C21" s="87" t="s">
        <v>16</v>
      </c>
      <c r="D21" s="88"/>
      <c r="E21" s="89"/>
      <c r="F21" s="89"/>
      <c r="G21" s="89"/>
      <c r="H21" s="89"/>
      <c r="I21" s="89"/>
      <c r="J21" s="92"/>
      <c r="K21" s="89"/>
      <c r="L21" s="89"/>
      <c r="M21" s="89"/>
      <c r="N21" s="89"/>
      <c r="O21" s="90"/>
      <c r="P21" s="90">
        <f>(SUM(GARCH!D21:O21)-SUM(Simulationsergebnisse!$D$208:$O$208))/12</f>
        <v>-1.3416666666666659</v>
      </c>
      <c r="S21" s="131"/>
      <c r="T21" s="14" t="s">
        <v>16</v>
      </c>
      <c r="U21" s="16"/>
      <c r="V21" s="11"/>
      <c r="W21" s="11"/>
      <c r="X21" s="11"/>
      <c r="Y21" s="11"/>
      <c r="Z21" s="11"/>
      <c r="AA21" s="49"/>
      <c r="AB21" s="11"/>
      <c r="AC21" s="11"/>
      <c r="AD21" s="11"/>
      <c r="AE21" s="11"/>
      <c r="AF21" s="11"/>
      <c r="AG21" s="71">
        <f>(SUM(U21:AF21)-SUM(Simulationsergebnisse!$D$138:$O$138))/12</f>
        <v>-0.80833333333333135</v>
      </c>
    </row>
    <row r="22" spans="2:33" s="2" customFormat="1" ht="14.25" hidden="1" outlineLevel="1" x14ac:dyDescent="0.2">
      <c r="B22" s="133" t="s">
        <v>13</v>
      </c>
      <c r="C22" s="83" t="s">
        <v>15</v>
      </c>
      <c r="D22" s="94"/>
      <c r="E22" s="95"/>
      <c r="F22" s="95"/>
      <c r="G22" s="95"/>
      <c r="H22" s="95"/>
      <c r="I22" s="95"/>
      <c r="J22" s="96"/>
      <c r="K22" s="95"/>
      <c r="L22" s="95"/>
      <c r="M22" s="95"/>
      <c r="N22" s="95"/>
      <c r="O22" s="86"/>
      <c r="P22" s="86">
        <f>(SUM(GARCH!D22:O22)-SUM(Simulationsergebnisse!$D$209:$O$209))/12</f>
        <v>-7.1833333333333238</v>
      </c>
      <c r="S22" s="130" t="s">
        <v>13</v>
      </c>
      <c r="T22" s="13" t="s">
        <v>15</v>
      </c>
      <c r="U22" s="60"/>
      <c r="V22" s="61"/>
      <c r="W22" s="61"/>
      <c r="X22" s="61"/>
      <c r="Y22" s="61"/>
      <c r="Z22" s="61"/>
      <c r="AA22" s="62"/>
      <c r="AB22" s="61"/>
      <c r="AC22" s="61"/>
      <c r="AD22" s="61"/>
      <c r="AE22" s="61"/>
      <c r="AF22" s="61"/>
      <c r="AG22" s="70">
        <f>(SUM(U22:AF22)-SUM(Simulationsergebnisse!$D$139:$O$139))/12</f>
        <v>-4.1000000000000005</v>
      </c>
    </row>
    <row r="23" spans="2:33" s="2" customFormat="1" hidden="1" outlineLevel="1" thickBot="1" x14ac:dyDescent="0.25">
      <c r="B23" s="134"/>
      <c r="C23" s="87" t="s">
        <v>16</v>
      </c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0"/>
      <c r="P23" s="90">
        <f>(SUM(GARCH!D23:O23)-SUM(Simulationsergebnisse!$D$210:$O$210))/12</f>
        <v>-26.766666666666662</v>
      </c>
      <c r="S23" s="131"/>
      <c r="T23" s="14" t="s">
        <v>16</v>
      </c>
      <c r="U23" s="63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71">
        <f>(SUM(U23:AF23)-SUM(Simulationsergebnisse!$D$140:$O$140))/12</f>
        <v>-22.741666666666664</v>
      </c>
    </row>
    <row r="24" spans="2:33" s="2" customFormat="1" ht="14.25" hidden="1" outlineLevel="1" x14ac:dyDescent="0.2">
      <c r="B24" s="133" t="s">
        <v>14</v>
      </c>
      <c r="C24" s="83" t="s">
        <v>15</v>
      </c>
      <c r="D24" s="84"/>
      <c r="E24" s="85"/>
      <c r="F24" s="85"/>
      <c r="G24" s="85"/>
      <c r="H24" s="85"/>
      <c r="I24" s="85"/>
      <c r="J24" s="91"/>
      <c r="K24" s="85"/>
      <c r="L24" s="85"/>
      <c r="M24" s="85"/>
      <c r="N24" s="85"/>
      <c r="O24" s="86"/>
      <c r="P24" s="86">
        <f>(SUM(GARCH!D24:O24)-SUM(Simulationsergebnisse!$D$211:$O$211))/12</f>
        <v>-1.4249999999999916</v>
      </c>
      <c r="S24" s="130" t="s">
        <v>14</v>
      </c>
      <c r="T24" s="13" t="s">
        <v>15</v>
      </c>
      <c r="U24" s="15"/>
      <c r="V24" s="9"/>
      <c r="W24" s="9"/>
      <c r="X24" s="9"/>
      <c r="Y24" s="9"/>
      <c r="Z24" s="9"/>
      <c r="AA24" s="41"/>
      <c r="AB24" s="9"/>
      <c r="AC24" s="9"/>
      <c r="AD24" s="9"/>
      <c r="AE24" s="9"/>
      <c r="AF24" s="9"/>
      <c r="AG24" s="70">
        <f>(SUM(U24:AF24)-SUM(Simulationsergebnisse!$D$141:$O$141))/12</f>
        <v>-0.12499999999999985</v>
      </c>
    </row>
    <row r="25" spans="2:33" s="2" customFormat="1" hidden="1" outlineLevel="1" thickBot="1" x14ac:dyDescent="0.25">
      <c r="B25" s="134"/>
      <c r="C25" s="87" t="s">
        <v>16</v>
      </c>
      <c r="D25" s="88"/>
      <c r="E25" s="89"/>
      <c r="F25" s="89"/>
      <c r="G25" s="89"/>
      <c r="H25" s="89"/>
      <c r="I25" s="89"/>
      <c r="J25" s="92"/>
      <c r="K25" s="89"/>
      <c r="L25" s="89"/>
      <c r="M25" s="89"/>
      <c r="N25" s="89"/>
      <c r="O25" s="90"/>
      <c r="P25" s="90">
        <f>(SUM(GARCH!D25:O25)-SUM(Simulationsergebnisse!$D$212:$O$212))/12</f>
        <v>-11.666666666666659</v>
      </c>
      <c r="S25" s="131"/>
      <c r="T25" s="14" t="s">
        <v>16</v>
      </c>
      <c r="U25" s="16"/>
      <c r="V25" s="11"/>
      <c r="W25" s="11"/>
      <c r="X25" s="11"/>
      <c r="Y25" s="11"/>
      <c r="Z25" s="11"/>
      <c r="AA25" s="49"/>
      <c r="AB25" s="11"/>
      <c r="AC25" s="11"/>
      <c r="AD25" s="11"/>
      <c r="AE25" s="11"/>
      <c r="AF25" s="11"/>
      <c r="AG25" s="71">
        <f>(SUM(U25:AF25)-SUM(Simulationsergebnisse!$D$142:$O$142))/12</f>
        <v>-3.5249999999999813</v>
      </c>
    </row>
    <row r="26" spans="2:33" s="2" customFormat="1" hidden="1" outlineLevel="1" x14ac:dyDescent="0.25">
      <c r="B26" s="78"/>
      <c r="C26" s="78"/>
      <c r="D26" s="78"/>
      <c r="E26" s="78"/>
      <c r="F26" s="78"/>
      <c r="G26" s="78"/>
      <c r="H26" s="79"/>
      <c r="I26" s="79"/>
      <c r="J26" s="79"/>
      <c r="K26" s="79"/>
      <c r="L26" s="79"/>
      <c r="M26" s="79"/>
      <c r="N26" s="79"/>
      <c r="O26" s="79"/>
      <c r="P26" s="79"/>
      <c r="S26"/>
      <c r="T26"/>
      <c r="U26"/>
      <c r="V26"/>
      <c r="W26"/>
      <c r="X26"/>
      <c r="AG26" s="8"/>
    </row>
    <row r="27" spans="2:33" s="2" customFormat="1" hidden="1" outlineLevel="1" thickBot="1" x14ac:dyDescent="0.25">
      <c r="B27" s="79" t="s">
        <v>72</v>
      </c>
      <c r="C27" s="80" t="s">
        <v>18</v>
      </c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2"/>
      <c r="P27" s="82" t="s">
        <v>82</v>
      </c>
      <c r="S27" s="2" t="s">
        <v>72</v>
      </c>
      <c r="T27" s="19" t="s">
        <v>18</v>
      </c>
      <c r="U27" s="18">
        <v>4</v>
      </c>
      <c r="V27" s="18">
        <v>5</v>
      </c>
      <c r="W27" s="18">
        <v>6</v>
      </c>
      <c r="X27" s="18">
        <v>7</v>
      </c>
      <c r="Y27" s="18">
        <v>8</v>
      </c>
      <c r="Z27" s="18">
        <v>9</v>
      </c>
      <c r="AA27" s="18">
        <v>10</v>
      </c>
      <c r="AB27" s="18">
        <v>11</v>
      </c>
      <c r="AC27" s="18">
        <v>12</v>
      </c>
      <c r="AD27" s="18">
        <v>13</v>
      </c>
      <c r="AE27" s="18">
        <v>14</v>
      </c>
      <c r="AF27" s="18">
        <v>15</v>
      </c>
      <c r="AG27" s="69" t="s">
        <v>82</v>
      </c>
    </row>
    <row r="28" spans="2:33" s="2" customFormat="1" ht="14.25" hidden="1" outlineLevel="1" x14ac:dyDescent="0.2">
      <c r="B28" s="133" t="s">
        <v>12</v>
      </c>
      <c r="C28" s="83" t="s">
        <v>15</v>
      </c>
      <c r="D28" s="84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6"/>
      <c r="P28" s="86">
        <f>(SUM(GARCH!D28:O28)-SUM(Simulationsergebnisse!$D$215:$O$215))/12</f>
        <v>-6.6666666666666582E-2</v>
      </c>
      <c r="S28" s="130" t="s">
        <v>12</v>
      </c>
      <c r="T28" s="13" t="s">
        <v>15</v>
      </c>
      <c r="U28" s="15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70">
        <f>(SUM(U28:AF28)-SUM(Simulationsergebnisse!$D$145:$O$145))/12</f>
        <v>-6.6666666666666499E-2</v>
      </c>
    </row>
    <row r="29" spans="2:33" s="2" customFormat="1" hidden="1" outlineLevel="1" thickBot="1" x14ac:dyDescent="0.25">
      <c r="B29" s="134"/>
      <c r="C29" s="87" t="s">
        <v>16</v>
      </c>
      <c r="D29" s="88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90"/>
      <c r="P29" s="90">
        <f>(SUM(GARCH!D29:O29)-SUM(Simulationsergebnisse!$D$216:$O$216))/12</f>
        <v>-0.44999999999999907</v>
      </c>
      <c r="S29" s="131"/>
      <c r="T29" s="14" t="s">
        <v>16</v>
      </c>
      <c r="U29" s="16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71">
        <f>(SUM(U29:AF29)-SUM(Simulationsergebnisse!$D$146:$O$146))/12</f>
        <v>-0.20833333333333326</v>
      </c>
    </row>
    <row r="30" spans="2:33" s="2" customFormat="1" ht="14.25" hidden="1" outlineLevel="1" x14ac:dyDescent="0.2">
      <c r="B30" s="133" t="s">
        <v>13</v>
      </c>
      <c r="C30" s="83" t="s">
        <v>15</v>
      </c>
      <c r="D30" s="94"/>
      <c r="E30" s="95"/>
      <c r="F30" s="95"/>
      <c r="G30" s="95"/>
      <c r="H30" s="95"/>
      <c r="I30" s="95"/>
      <c r="J30" s="96"/>
      <c r="K30" s="95"/>
      <c r="L30" s="95"/>
      <c r="M30" s="95"/>
      <c r="N30" s="95"/>
      <c r="O30" s="86"/>
      <c r="P30" s="86">
        <f>(SUM(GARCH!D30:O30)-SUM(Simulationsergebnisse!$D$217:$O$217))/12</f>
        <v>-0.81666666666666587</v>
      </c>
      <c r="S30" s="130" t="s">
        <v>13</v>
      </c>
      <c r="T30" s="13" t="s">
        <v>15</v>
      </c>
      <c r="U30" s="60"/>
      <c r="V30" s="61"/>
      <c r="W30" s="61"/>
      <c r="X30" s="61"/>
      <c r="Y30" s="61"/>
      <c r="Z30" s="61"/>
      <c r="AA30" s="62"/>
      <c r="AB30" s="61"/>
      <c r="AC30" s="61"/>
      <c r="AD30" s="61"/>
      <c r="AE30" s="61"/>
      <c r="AF30" s="61"/>
      <c r="AG30" s="70">
        <f>(SUM(U30:AF30)-SUM(Simulationsergebnisse!$D$147:$O$147))/12</f>
        <v>-0.17500000000000002</v>
      </c>
    </row>
    <row r="31" spans="2:33" s="2" customFormat="1" hidden="1" outlineLevel="1" thickBot="1" x14ac:dyDescent="0.25">
      <c r="B31" s="134"/>
      <c r="C31" s="87" t="s">
        <v>16</v>
      </c>
      <c r="D31" s="97"/>
      <c r="E31" s="98"/>
      <c r="F31" s="98"/>
      <c r="G31" s="98"/>
      <c r="H31" s="98"/>
      <c r="I31" s="98"/>
      <c r="J31" s="99"/>
      <c r="K31" s="98"/>
      <c r="L31" s="98"/>
      <c r="M31" s="98"/>
      <c r="N31" s="98"/>
      <c r="O31" s="90"/>
      <c r="P31" s="90">
        <f>(SUM(GARCH!D31:O31)-SUM(Simulationsergebnisse!$D$218:$O$218))/12</f>
        <v>-8.7416666666666583</v>
      </c>
      <c r="S31" s="131"/>
      <c r="T31" s="14" t="s">
        <v>16</v>
      </c>
      <c r="U31" s="63"/>
      <c r="V31" s="64"/>
      <c r="W31" s="64"/>
      <c r="X31" s="64"/>
      <c r="Y31" s="64"/>
      <c r="Z31" s="64"/>
      <c r="AA31" s="65"/>
      <c r="AB31" s="64"/>
      <c r="AC31" s="64"/>
      <c r="AD31" s="64"/>
      <c r="AE31" s="64"/>
      <c r="AF31" s="64"/>
      <c r="AG31" s="71">
        <f>(SUM(U31:AF31)-SUM(Simulationsergebnisse!$D$148:$O$148))/12</f>
        <v>-4.133333333333324</v>
      </c>
    </row>
    <row r="32" spans="2:33" s="2" customFormat="1" ht="14.25" hidden="1" outlineLevel="1" x14ac:dyDescent="0.2">
      <c r="B32" s="133" t="s">
        <v>14</v>
      </c>
      <c r="C32" s="83" t="s">
        <v>15</v>
      </c>
      <c r="D32" s="84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6"/>
      <c r="P32" s="86">
        <f>(SUM(GARCH!D32:O32)-SUM(Simulationsergebnisse!$D$219:$O$219))/12</f>
        <v>-0.24999999999999914</v>
      </c>
      <c r="S32" s="130" t="s">
        <v>14</v>
      </c>
      <c r="T32" s="13" t="s">
        <v>15</v>
      </c>
      <c r="U32" s="15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70">
        <f>(SUM(U32:AF32)-SUM(Simulationsergebnisse!$D$149:$O$149))/12</f>
        <v>-2.5000000000000005E-2</v>
      </c>
    </row>
    <row r="33" spans="2:34" s="2" customFormat="1" hidden="1" outlineLevel="1" thickBot="1" x14ac:dyDescent="0.25">
      <c r="B33" s="134"/>
      <c r="C33" s="87" t="s">
        <v>16</v>
      </c>
      <c r="D33" s="88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90"/>
      <c r="P33" s="90">
        <f>(SUM(GARCH!D33:O33)-SUM(Simulationsergebnisse!$D$220:$O$220))/12</f>
        <v>-0.9666666666666649</v>
      </c>
      <c r="S33" s="131"/>
      <c r="T33" s="14" t="s">
        <v>16</v>
      </c>
      <c r="U33" s="16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71">
        <f>(SUM(U33:AF33)-SUM(Simulationsergebnisse!$D$150:$O$150))/12</f>
        <v>-0.35833333333333162</v>
      </c>
    </row>
    <row r="34" spans="2:34" s="2" customFormat="1" hidden="1" outlineLevel="1" x14ac:dyDescent="0.25">
      <c r="B34" s="78"/>
      <c r="C34" s="78"/>
      <c r="D34" s="78"/>
      <c r="E34" s="78"/>
      <c r="F34" s="78"/>
      <c r="G34" s="78"/>
      <c r="H34" s="79"/>
      <c r="I34" s="79"/>
      <c r="J34" s="79"/>
      <c r="K34" s="79"/>
      <c r="L34" s="79"/>
      <c r="M34" s="79"/>
      <c r="N34" s="79"/>
      <c r="O34" s="79"/>
      <c r="P34" s="79"/>
      <c r="S34"/>
      <c r="T34"/>
      <c r="U34"/>
      <c r="V34"/>
      <c r="W34"/>
      <c r="X34"/>
      <c r="AG34" s="8"/>
    </row>
    <row r="35" spans="2:34" s="2" customFormat="1" hidden="1" outlineLevel="1" thickBot="1" x14ac:dyDescent="0.25">
      <c r="B35" s="79" t="s">
        <v>73</v>
      </c>
      <c r="C35" s="80" t="s">
        <v>18</v>
      </c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2"/>
      <c r="P35" s="82" t="s">
        <v>82</v>
      </c>
      <c r="S35" s="2" t="s">
        <v>73</v>
      </c>
      <c r="T35" s="19" t="s">
        <v>18</v>
      </c>
      <c r="U35" s="18">
        <v>4</v>
      </c>
      <c r="V35" s="18">
        <v>5</v>
      </c>
      <c r="W35" s="18">
        <v>6</v>
      </c>
      <c r="X35" s="18">
        <v>7</v>
      </c>
      <c r="Y35" s="18">
        <v>8</v>
      </c>
      <c r="Z35" s="18">
        <v>9</v>
      </c>
      <c r="AA35" s="18">
        <v>10</v>
      </c>
      <c r="AB35" s="18">
        <v>11</v>
      </c>
      <c r="AC35" s="18">
        <v>12</v>
      </c>
      <c r="AD35" s="18">
        <v>13</v>
      </c>
      <c r="AE35" s="18">
        <v>14</v>
      </c>
      <c r="AF35" s="18">
        <v>15</v>
      </c>
      <c r="AG35" s="69" t="s">
        <v>82</v>
      </c>
    </row>
    <row r="36" spans="2:34" s="2" customFormat="1" ht="14.25" hidden="1" outlineLevel="1" x14ac:dyDescent="0.2">
      <c r="B36" s="133" t="s">
        <v>12</v>
      </c>
      <c r="C36" s="83" t="s">
        <v>15</v>
      </c>
      <c r="D36" s="84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6"/>
      <c r="P36" s="86">
        <f>(SUM(GARCH!D36:O36)-SUM(Simulationsergebnisse!$D$223:$O$223))/12</f>
        <v>-5.8333333333333244E-2</v>
      </c>
      <c r="S36" s="130" t="s">
        <v>12</v>
      </c>
      <c r="T36" s="13" t="s">
        <v>15</v>
      </c>
      <c r="U36" s="28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70">
        <f>(SUM(U36:AF36)-SUM(Simulationsergebnisse!$D$153:$O$153))/12</f>
        <v>-5.000000000000001E-2</v>
      </c>
    </row>
    <row r="37" spans="2:34" s="2" customFormat="1" hidden="1" outlineLevel="1" thickBot="1" x14ac:dyDescent="0.25">
      <c r="B37" s="134"/>
      <c r="C37" s="87" t="s">
        <v>16</v>
      </c>
      <c r="D37" s="88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90"/>
      <c r="P37" s="90">
        <f>(SUM(GARCH!D37:O37)-SUM(Simulationsergebnisse!$D$224:$O$224))/12</f>
        <v>-0.13333333333333316</v>
      </c>
      <c r="S37" s="131"/>
      <c r="T37" s="14" t="s">
        <v>16</v>
      </c>
      <c r="U37" s="29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71">
        <f>(SUM(U37:AF37)-SUM(Simulationsergebnisse!$D$154:$O$154))/12</f>
        <v>-0.14999999999999974</v>
      </c>
    </row>
    <row r="38" spans="2:34" s="2" customFormat="1" ht="14.25" hidden="1" outlineLevel="1" x14ac:dyDescent="0.2">
      <c r="B38" s="133" t="s">
        <v>13</v>
      </c>
      <c r="C38" s="83" t="s">
        <v>15</v>
      </c>
      <c r="D38" s="84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6"/>
      <c r="P38" s="86">
        <f>(SUM(GARCH!D38:O38)-SUM(Simulationsergebnisse!$D$225:$O$225))/12</f>
        <v>-1.6666666666666666E-2</v>
      </c>
      <c r="S38" s="130" t="s">
        <v>13</v>
      </c>
      <c r="T38" s="13" t="s">
        <v>15</v>
      </c>
      <c r="U38" s="28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70">
        <f>(SUM(U38:AF38)-SUM(Simulationsergebnisse!$D$155:$O$155))/12</f>
        <v>-4.1666666666666664E-2</v>
      </c>
    </row>
    <row r="39" spans="2:34" s="2" customFormat="1" hidden="1" outlineLevel="1" thickBot="1" x14ac:dyDescent="0.25">
      <c r="B39" s="134"/>
      <c r="C39" s="87" t="s">
        <v>16</v>
      </c>
      <c r="D39" s="88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90"/>
      <c r="P39" s="90">
        <f>(SUM(GARCH!D39:O39)-SUM(Simulationsergebnisse!$D$226:$O$226))/12</f>
        <v>-0.10833333333333332</v>
      </c>
      <c r="S39" s="131"/>
      <c r="T39" s="14" t="s">
        <v>16</v>
      </c>
      <c r="U39" s="16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71">
        <f>(SUM(U39:AF39)-SUM(Simulationsergebnisse!$D$156:$O$156))/12</f>
        <v>-0.11666666666666652</v>
      </c>
    </row>
    <row r="40" spans="2:34" s="2" customFormat="1" ht="14.25" hidden="1" outlineLevel="1" x14ac:dyDescent="0.2">
      <c r="B40" s="133" t="s">
        <v>14</v>
      </c>
      <c r="C40" s="83" t="s">
        <v>15</v>
      </c>
      <c r="D40" s="84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6"/>
      <c r="P40" s="86">
        <f>(SUM(GARCH!D40:O40)-SUM(Simulationsergebnisse!$D$227:$O$227))/12</f>
        <v>-4.1666666666666664E-2</v>
      </c>
      <c r="S40" s="130" t="s">
        <v>14</v>
      </c>
      <c r="T40" s="13" t="s">
        <v>15</v>
      </c>
      <c r="U40" s="28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70">
        <f>(SUM(U40:AF40)-SUM(Simulationsergebnisse!$D$157:$O$157))/12</f>
        <v>-2.5000000000000005E-2</v>
      </c>
    </row>
    <row r="41" spans="2:34" s="2" customFormat="1" hidden="1" outlineLevel="1" thickBot="1" x14ac:dyDescent="0.25">
      <c r="B41" s="134"/>
      <c r="C41" s="87" t="s">
        <v>16</v>
      </c>
      <c r="D41" s="88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90"/>
      <c r="P41" s="90">
        <f>(SUM(GARCH!D41:O41)-SUM(Simulationsergebnisse!$D$228:$O$228))/12</f>
        <v>-9.1666666666666674E-2</v>
      </c>
      <c r="S41" s="131"/>
      <c r="T41" s="14" t="s">
        <v>16</v>
      </c>
      <c r="U41" s="29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71">
        <f>(SUM(U41:AF41)-SUM(Simulationsergebnisse!$D$158:$O$158))/12</f>
        <v>-2.5000000000000005E-2</v>
      </c>
    </row>
    <row r="42" spans="2:34" s="2" customFormat="1" ht="14.25" collapsed="1" x14ac:dyDescent="0.2"/>
    <row r="43" spans="2:34" s="2" customFormat="1" ht="14.25" x14ac:dyDescent="0.2"/>
    <row r="44" spans="2:34" s="2" customFormat="1" x14ac:dyDescent="0.25">
      <c r="B44" s="50" t="s">
        <v>89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S44" s="50" t="s">
        <v>89</v>
      </c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spans="2:34" s="2" customFormat="1" x14ac:dyDescent="0.25">
      <c r="B45" s="17"/>
      <c r="C45" s="7"/>
      <c r="D45" s="7"/>
      <c r="E45" s="7"/>
      <c r="F45" s="7"/>
      <c r="G45" s="7"/>
      <c r="H45"/>
      <c r="I45"/>
      <c r="J45"/>
      <c r="K45"/>
      <c r="L45"/>
      <c r="M45"/>
      <c r="S45" s="17"/>
      <c r="T45" s="7"/>
      <c r="U45" s="7"/>
      <c r="V45" s="7"/>
      <c r="W45" s="7"/>
      <c r="X45" s="7"/>
      <c r="Y45"/>
      <c r="Z45"/>
      <c r="AA45"/>
      <c r="AB45"/>
      <c r="AC45"/>
      <c r="AD45"/>
      <c r="AH45"/>
    </row>
    <row r="46" spans="2:34" s="2" customFormat="1" ht="15.75" thickBot="1" x14ac:dyDescent="0.3">
      <c r="B46" s="2" t="s">
        <v>70</v>
      </c>
      <c r="C46" s="19" t="s">
        <v>18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69"/>
      <c r="P46" s="69" t="s">
        <v>82</v>
      </c>
      <c r="S46" s="2" t="s">
        <v>70</v>
      </c>
      <c r="T46" s="19" t="s">
        <v>18</v>
      </c>
      <c r="U46" s="18">
        <v>4</v>
      </c>
      <c r="V46" s="18">
        <v>5</v>
      </c>
      <c r="W46" s="18">
        <v>6</v>
      </c>
      <c r="X46" s="18">
        <v>7</v>
      </c>
      <c r="Y46" s="18">
        <v>8</v>
      </c>
      <c r="Z46" s="18">
        <v>9</v>
      </c>
      <c r="AA46" s="18">
        <v>10</v>
      </c>
      <c r="AB46" s="18">
        <v>11</v>
      </c>
      <c r="AC46" s="18">
        <v>12</v>
      </c>
      <c r="AD46" s="18">
        <v>13</v>
      </c>
      <c r="AE46" s="18">
        <v>14</v>
      </c>
      <c r="AF46" s="18">
        <v>15</v>
      </c>
      <c r="AG46" s="69" t="s">
        <v>82</v>
      </c>
      <c r="AH46"/>
    </row>
    <row r="47" spans="2:34" s="2" customFormat="1" x14ac:dyDescent="0.25">
      <c r="B47" s="130" t="s">
        <v>12</v>
      </c>
      <c r="C47" s="13" t="s">
        <v>15</v>
      </c>
      <c r="D47" s="15">
        <v>17.100000000000001</v>
      </c>
      <c r="E47" s="9">
        <v>8.0999999999999908</v>
      </c>
      <c r="F47" s="9">
        <v>5.4</v>
      </c>
      <c r="G47" s="9">
        <v>2.1</v>
      </c>
      <c r="H47" s="9">
        <v>0.2</v>
      </c>
      <c r="I47" s="9">
        <v>0.59999999999999898</v>
      </c>
      <c r="J47" s="9">
        <v>0.59999999999999898</v>
      </c>
      <c r="K47" s="9">
        <v>0.29999999999999899</v>
      </c>
      <c r="L47" s="9">
        <v>0.29999999999999899</v>
      </c>
      <c r="M47" s="9">
        <v>0.29999999999999899</v>
      </c>
      <c r="N47" s="9">
        <v>0.1</v>
      </c>
      <c r="O47" s="70">
        <v>0.2</v>
      </c>
      <c r="P47" s="70">
        <f>(SUM(D47:O47)-SUM(Simulationsergebnisse!$D$199:$O$199))/12</f>
        <v>1.5750000000000004</v>
      </c>
      <c r="S47" s="130" t="s">
        <v>12</v>
      </c>
      <c r="T47" s="13" t="s">
        <v>15</v>
      </c>
      <c r="U47" s="15">
        <v>7.2999999999999901</v>
      </c>
      <c r="V47" s="9">
        <v>3.5</v>
      </c>
      <c r="W47" s="9">
        <v>2.2999999999999901</v>
      </c>
      <c r="X47" s="9">
        <v>0.8</v>
      </c>
      <c r="Y47" s="9">
        <v>0.5</v>
      </c>
      <c r="Z47" s="9">
        <v>0.4</v>
      </c>
      <c r="AA47" s="9">
        <v>0</v>
      </c>
      <c r="AB47" s="9">
        <v>0.2</v>
      </c>
      <c r="AC47" s="9">
        <v>0.4</v>
      </c>
      <c r="AD47" s="9">
        <v>0.29999999999999899</v>
      </c>
      <c r="AE47" s="9">
        <v>0.1</v>
      </c>
      <c r="AF47" s="9">
        <v>0.2</v>
      </c>
      <c r="AG47" s="70">
        <f>(SUM(U47:AF47)-SUM(Simulationsergebnisse!$D$129:$O$129))/12</f>
        <v>0.91666666666666485</v>
      </c>
      <c r="AH47"/>
    </row>
    <row r="48" spans="2:34" s="2" customFormat="1" ht="15.75" thickBot="1" x14ac:dyDescent="0.3">
      <c r="B48" s="131"/>
      <c r="C48" s="14" t="s">
        <v>16</v>
      </c>
      <c r="D48" s="16">
        <v>67.400000000000006</v>
      </c>
      <c r="E48" s="11">
        <v>56.899999999999899</v>
      </c>
      <c r="F48" s="11">
        <v>42.1</v>
      </c>
      <c r="G48" s="11">
        <v>27.3</v>
      </c>
      <c r="H48" s="11">
        <v>18.3</v>
      </c>
      <c r="I48" s="11">
        <v>14.1999999999999</v>
      </c>
      <c r="J48" s="11">
        <v>12.8</v>
      </c>
      <c r="K48" s="11">
        <v>8.3000000000000007</v>
      </c>
      <c r="L48" s="11">
        <v>7.7999999999999901</v>
      </c>
      <c r="M48" s="11">
        <v>8.3000000000000007</v>
      </c>
      <c r="N48" s="11">
        <v>4</v>
      </c>
      <c r="O48" s="71">
        <v>5.0999999999999899</v>
      </c>
      <c r="P48" s="71">
        <f>(SUM(D48:O48)-SUM(Simulationsergebnisse!$D$200:$O$200))/12</f>
        <v>11.066666666666675</v>
      </c>
      <c r="S48" s="131"/>
      <c r="T48" s="14" t="s">
        <v>16</v>
      </c>
      <c r="U48" s="16">
        <v>42.799999999999898</v>
      </c>
      <c r="V48" s="11">
        <v>36.200000000000003</v>
      </c>
      <c r="W48" s="11">
        <v>25.6999999999999</v>
      </c>
      <c r="X48" s="11">
        <v>18</v>
      </c>
      <c r="Y48" s="11">
        <v>12.0999999999999</v>
      </c>
      <c r="Z48" s="11">
        <v>8.4</v>
      </c>
      <c r="AA48" s="11">
        <v>5.7999999999999901</v>
      </c>
      <c r="AB48" s="11">
        <v>5.2999999999999901</v>
      </c>
      <c r="AC48" s="11">
        <v>4.7</v>
      </c>
      <c r="AD48" s="11">
        <v>2.8999999999999901</v>
      </c>
      <c r="AE48" s="11">
        <v>3</v>
      </c>
      <c r="AF48" s="11">
        <v>1.8</v>
      </c>
      <c r="AG48" s="71">
        <f>(SUM(U48:AF48)-SUM(Simulationsergebnisse!$D$130:$O$130))/12</f>
        <v>9.258333333333324</v>
      </c>
      <c r="AH48"/>
    </row>
    <row r="49" spans="2:34" s="2" customFormat="1" x14ac:dyDescent="0.25">
      <c r="B49" s="130" t="s">
        <v>13</v>
      </c>
      <c r="C49" s="13" t="s">
        <v>15</v>
      </c>
      <c r="D49" s="15">
        <v>98.9</v>
      </c>
      <c r="E49" s="9">
        <v>91.599999999999895</v>
      </c>
      <c r="F49" s="9">
        <v>67.299999999999898</v>
      </c>
      <c r="G49" s="9">
        <v>49.1</v>
      </c>
      <c r="H49" s="9">
        <v>34.399999999999899</v>
      </c>
      <c r="I49" s="9">
        <v>25.1</v>
      </c>
      <c r="J49" s="41">
        <v>19.1999999999999</v>
      </c>
      <c r="K49" s="9">
        <v>15.1999999999999</v>
      </c>
      <c r="L49" s="9">
        <v>13</v>
      </c>
      <c r="M49" s="9">
        <v>8.3000000000000007</v>
      </c>
      <c r="N49" s="9">
        <v>6.0999999999999899</v>
      </c>
      <c r="O49" s="70">
        <v>6.5</v>
      </c>
      <c r="P49" s="70">
        <f>(SUM(D49:O49)-SUM(Simulationsergebnisse!$D$201:$O$201))/12</f>
        <v>6.2166666666666544</v>
      </c>
      <c r="S49" s="130" t="s">
        <v>13</v>
      </c>
      <c r="T49" s="13" t="s">
        <v>15</v>
      </c>
      <c r="U49" s="15">
        <v>93</v>
      </c>
      <c r="V49" s="9">
        <v>65.5</v>
      </c>
      <c r="W49" s="9">
        <v>42</v>
      </c>
      <c r="X49" s="9">
        <v>26.1999999999999</v>
      </c>
      <c r="Y49" s="9">
        <v>21.6999999999999</v>
      </c>
      <c r="Z49" s="9">
        <v>18.5</v>
      </c>
      <c r="AA49" s="41">
        <v>12.4</v>
      </c>
      <c r="AB49" s="9">
        <v>8.8000000000000007</v>
      </c>
      <c r="AC49" s="9">
        <v>8.8000000000000007</v>
      </c>
      <c r="AD49" s="9">
        <v>7.2</v>
      </c>
      <c r="AE49" s="9">
        <v>6.4</v>
      </c>
      <c r="AF49" s="9">
        <v>4.7999999999999901</v>
      </c>
      <c r="AG49" s="70">
        <f>(SUM(U49:AF49)-SUM(Simulationsergebnisse!$D$131:$O$131))/12</f>
        <v>2.449999999999998</v>
      </c>
      <c r="AH49"/>
    </row>
    <row r="50" spans="2:34" s="2" customFormat="1" ht="15.75" thickBot="1" x14ac:dyDescent="0.3">
      <c r="B50" s="131"/>
      <c r="C50" s="14" t="s">
        <v>16</v>
      </c>
      <c r="D50" s="16">
        <v>100</v>
      </c>
      <c r="E50" s="11">
        <v>100</v>
      </c>
      <c r="F50" s="11">
        <v>100</v>
      </c>
      <c r="G50" s="11">
        <v>99.7</v>
      </c>
      <c r="H50" s="11">
        <v>97.4</v>
      </c>
      <c r="I50" s="11">
        <v>92.299999999999898</v>
      </c>
      <c r="J50" s="49">
        <v>86.799999999999898</v>
      </c>
      <c r="K50" s="11">
        <v>80.299999999999898</v>
      </c>
      <c r="L50" s="11">
        <v>73.099999999999895</v>
      </c>
      <c r="M50" s="11">
        <v>69.900000000000006</v>
      </c>
      <c r="N50" s="11">
        <v>65.900000000000006</v>
      </c>
      <c r="O50" s="71">
        <v>59.299999999999898</v>
      </c>
      <c r="P50" s="71">
        <f>(SUM(D50:O50)-SUM(Simulationsergebnisse!$D$202:$O$202))/12</f>
        <v>2.1249999999999907</v>
      </c>
      <c r="S50" s="131"/>
      <c r="T50" s="14" t="s">
        <v>16</v>
      </c>
      <c r="U50" s="16">
        <v>100</v>
      </c>
      <c r="V50" s="11">
        <v>99.799999999999898</v>
      </c>
      <c r="W50" s="11">
        <v>99</v>
      </c>
      <c r="X50" s="11">
        <v>91.799999999999898</v>
      </c>
      <c r="Y50" s="11">
        <v>82.599999999999895</v>
      </c>
      <c r="Z50" s="11">
        <v>75.599999999999895</v>
      </c>
      <c r="AA50" s="49">
        <v>66.5</v>
      </c>
      <c r="AB50" s="11">
        <v>59.799999999999898</v>
      </c>
      <c r="AC50" s="11">
        <v>56.6</v>
      </c>
      <c r="AD50" s="11">
        <v>48.399999999999899</v>
      </c>
      <c r="AE50" s="11">
        <v>42.899999999999899</v>
      </c>
      <c r="AF50" s="11">
        <v>34.5</v>
      </c>
      <c r="AG50" s="71">
        <f>(SUM(U50:AF50)-SUM(Simulationsergebnisse!$D$132:$O$132))/12</f>
        <v>-5.1916666666667011</v>
      </c>
      <c r="AH50"/>
    </row>
    <row r="51" spans="2:34" s="2" customFormat="1" x14ac:dyDescent="0.25">
      <c r="B51" s="130" t="s">
        <v>14</v>
      </c>
      <c r="C51" s="13" t="s">
        <v>15</v>
      </c>
      <c r="D51" s="15">
        <v>61</v>
      </c>
      <c r="E51" s="9">
        <v>30.1</v>
      </c>
      <c r="F51" s="9">
        <v>15.6999999999999</v>
      </c>
      <c r="G51" s="9">
        <v>8</v>
      </c>
      <c r="H51" s="9">
        <v>4.0999999999999899</v>
      </c>
      <c r="I51" s="9">
        <v>1.69999999999999</v>
      </c>
      <c r="J51" s="9">
        <v>0.9</v>
      </c>
      <c r="K51" s="9">
        <v>0.29999999999999899</v>
      </c>
      <c r="L51" s="9">
        <v>0.1</v>
      </c>
      <c r="M51" s="9">
        <v>0.1</v>
      </c>
      <c r="N51" s="9">
        <v>0</v>
      </c>
      <c r="O51" s="70">
        <v>0.1</v>
      </c>
      <c r="P51" s="70">
        <f>(SUM(D51:O51)-SUM(Simulationsergebnisse!$D$203:$O$203))/12</f>
        <v>3.3916666666666728</v>
      </c>
      <c r="S51" s="130" t="s">
        <v>14</v>
      </c>
      <c r="T51" s="13" t="s">
        <v>15</v>
      </c>
      <c r="U51" s="15">
        <v>10.0999999999999</v>
      </c>
      <c r="V51" s="9">
        <v>6.2999999999999901</v>
      </c>
      <c r="W51" s="9">
        <v>2.8999999999999901</v>
      </c>
      <c r="X51" s="9">
        <v>2.7</v>
      </c>
      <c r="Y51" s="9">
        <v>1</v>
      </c>
      <c r="Z51" s="9">
        <v>0.59999999999999898</v>
      </c>
      <c r="AA51" s="9">
        <v>0.1</v>
      </c>
      <c r="AB51" s="9">
        <v>0</v>
      </c>
      <c r="AC51" s="9">
        <v>0.29999999999999899</v>
      </c>
      <c r="AD51" s="9">
        <v>0.5</v>
      </c>
      <c r="AE51" s="9">
        <v>0</v>
      </c>
      <c r="AF51" s="9">
        <v>0.2</v>
      </c>
      <c r="AG51" s="70">
        <f>(SUM(U51:AF51)-SUM(Simulationsergebnisse!$D$133:$O$133))/12</f>
        <v>1.1916666666666569</v>
      </c>
      <c r="AH51"/>
    </row>
    <row r="52" spans="2:34" s="2" customFormat="1" ht="15.75" thickBot="1" x14ac:dyDescent="0.3">
      <c r="B52" s="131"/>
      <c r="C52" s="14" t="s">
        <v>16</v>
      </c>
      <c r="D52" s="16">
        <v>99.7</v>
      </c>
      <c r="E52" s="11">
        <v>99.299999999999898</v>
      </c>
      <c r="F52" s="11">
        <v>91.799999999999898</v>
      </c>
      <c r="G52" s="11">
        <v>73.900000000000006</v>
      </c>
      <c r="H52" s="11">
        <v>53</v>
      </c>
      <c r="I52" s="11">
        <v>34.799999999999898</v>
      </c>
      <c r="J52" s="11">
        <v>24.1</v>
      </c>
      <c r="K52" s="11">
        <v>18.100000000000001</v>
      </c>
      <c r="L52" s="11">
        <v>9.8000000000000007</v>
      </c>
      <c r="M52" s="11">
        <v>6.7999999999999901</v>
      </c>
      <c r="N52" s="11">
        <v>4.2999999999999901</v>
      </c>
      <c r="O52" s="71">
        <v>2.8999999999999901</v>
      </c>
      <c r="P52" s="71">
        <f>(SUM(D52:O52)-SUM(Simulationsergebnisse!$D$204:$O$204))/12</f>
        <v>7.7583333333333213</v>
      </c>
      <c r="S52" s="131"/>
      <c r="T52" s="14" t="s">
        <v>16</v>
      </c>
      <c r="U52" s="16">
        <v>65.799999999999898</v>
      </c>
      <c r="V52" s="11">
        <v>63.299999999999898</v>
      </c>
      <c r="W52" s="11">
        <v>50.899999999999899</v>
      </c>
      <c r="X52" s="11">
        <v>37.6</v>
      </c>
      <c r="Y52" s="11">
        <v>22.3</v>
      </c>
      <c r="Z52" s="11">
        <v>14.3</v>
      </c>
      <c r="AA52" s="11">
        <v>10.9</v>
      </c>
      <c r="AB52" s="11">
        <v>10.6999999999999</v>
      </c>
      <c r="AC52" s="11">
        <v>9.9</v>
      </c>
      <c r="AD52" s="11">
        <v>7.9</v>
      </c>
      <c r="AE52" s="11">
        <v>7.5</v>
      </c>
      <c r="AF52" s="11">
        <v>5.2</v>
      </c>
      <c r="AG52" s="71">
        <f>(SUM(U52:AF52)-SUM(Simulationsergebnisse!$D$134:$O$134))/12</f>
        <v>4.9749999999999801</v>
      </c>
      <c r="AH52"/>
    </row>
    <row r="53" spans="2:34" s="2" customFormat="1" x14ac:dyDescent="0.25">
      <c r="O53" s="8"/>
      <c r="P53" s="8"/>
      <c r="AG53" s="8"/>
      <c r="AH53"/>
    </row>
    <row r="54" spans="2:34" s="2" customFormat="1" ht="15.75" thickBot="1" x14ac:dyDescent="0.3">
      <c r="B54" s="2" t="s">
        <v>71</v>
      </c>
      <c r="C54" s="19" t="s">
        <v>18</v>
      </c>
      <c r="D54" s="18"/>
      <c r="E54" s="18"/>
      <c r="F54" s="18"/>
      <c r="G54" s="18"/>
      <c r="H54" s="18"/>
      <c r="I54" s="18"/>
      <c r="J54" s="48"/>
      <c r="K54" s="18"/>
      <c r="L54" s="18"/>
      <c r="M54" s="18"/>
      <c r="N54" s="18"/>
      <c r="O54" s="72"/>
      <c r="P54" s="72" t="s">
        <v>82</v>
      </c>
      <c r="S54" s="2" t="s">
        <v>71</v>
      </c>
      <c r="T54" s="19" t="s">
        <v>18</v>
      </c>
      <c r="U54" s="18">
        <v>4</v>
      </c>
      <c r="V54" s="18">
        <v>5</v>
      </c>
      <c r="W54" s="18">
        <v>6</v>
      </c>
      <c r="X54" s="18">
        <v>7</v>
      </c>
      <c r="Y54" s="18">
        <v>8</v>
      </c>
      <c r="Z54" s="18">
        <v>9</v>
      </c>
      <c r="AA54" s="48">
        <v>10</v>
      </c>
      <c r="AB54" s="18">
        <v>11</v>
      </c>
      <c r="AC54" s="18">
        <v>12</v>
      </c>
      <c r="AD54" s="18">
        <v>13</v>
      </c>
      <c r="AE54" s="18">
        <v>14</v>
      </c>
      <c r="AF54" s="18">
        <v>15</v>
      </c>
      <c r="AG54" s="69" t="s">
        <v>82</v>
      </c>
      <c r="AH54"/>
    </row>
    <row r="55" spans="2:34" s="2" customFormat="1" x14ac:dyDescent="0.25">
      <c r="B55" s="130" t="s">
        <v>12</v>
      </c>
      <c r="C55" s="13" t="s">
        <v>15</v>
      </c>
      <c r="D55" s="15">
        <v>6.2999999999999901</v>
      </c>
      <c r="E55" s="9">
        <v>3.7999999999999901</v>
      </c>
      <c r="F55" s="9">
        <v>2.1</v>
      </c>
      <c r="G55" s="9">
        <v>0.69999999999999896</v>
      </c>
      <c r="H55" s="9">
        <v>0.1</v>
      </c>
      <c r="I55" s="9">
        <v>0.1</v>
      </c>
      <c r="J55" s="41">
        <v>0.1</v>
      </c>
      <c r="K55" s="9">
        <v>0</v>
      </c>
      <c r="L55" s="9">
        <v>0</v>
      </c>
      <c r="M55" s="9">
        <v>0</v>
      </c>
      <c r="N55" s="9">
        <v>0</v>
      </c>
      <c r="O55" s="70">
        <v>0</v>
      </c>
      <c r="P55" s="70">
        <f>(SUM(GARCH!D55:O55)-SUM(Simulationsergebnisse!$D$207:$O$207))/12</f>
        <v>0.97499999999999831</v>
      </c>
      <c r="S55" s="130" t="s">
        <v>12</v>
      </c>
      <c r="T55" s="13" t="s">
        <v>15</v>
      </c>
      <c r="U55" s="15">
        <v>3.3999999999999901</v>
      </c>
      <c r="V55" s="9">
        <v>1.6</v>
      </c>
      <c r="W55" s="9">
        <v>0.59999999999999898</v>
      </c>
      <c r="X55" s="9">
        <v>0.2</v>
      </c>
      <c r="Y55" s="9">
        <v>0.2</v>
      </c>
      <c r="Z55" s="9">
        <v>0.1</v>
      </c>
      <c r="AA55" s="41">
        <v>0.1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70">
        <f>(SUM(U55:AF55)-SUM(Simulationsergebnisse!$D$137:$O$137))/12</f>
        <v>0.36666666666666564</v>
      </c>
      <c r="AH55"/>
    </row>
    <row r="56" spans="2:34" ht="15.75" thickBot="1" x14ac:dyDescent="0.3">
      <c r="B56" s="131"/>
      <c r="C56" s="14" t="s">
        <v>16</v>
      </c>
      <c r="D56" s="16">
        <v>35.1</v>
      </c>
      <c r="E56" s="11">
        <v>27.899999999999899</v>
      </c>
      <c r="F56" s="11">
        <v>21.6</v>
      </c>
      <c r="G56" s="11">
        <v>12.9</v>
      </c>
      <c r="H56" s="11">
        <v>7.2</v>
      </c>
      <c r="I56" s="11">
        <v>5.2</v>
      </c>
      <c r="J56" s="49">
        <v>3.6</v>
      </c>
      <c r="K56" s="11">
        <v>2.7</v>
      </c>
      <c r="L56" s="11">
        <v>2.2000000000000002</v>
      </c>
      <c r="M56" s="11">
        <v>1.6</v>
      </c>
      <c r="N56" s="11">
        <v>1.6</v>
      </c>
      <c r="O56" s="71">
        <v>0.8</v>
      </c>
      <c r="P56" s="71">
        <f>(SUM(GARCH!D56:O56)-SUM(Simulationsergebnisse!$D$208:$O$208))/12</f>
        <v>8.8583333333333254</v>
      </c>
      <c r="Q56" s="2"/>
      <c r="R56" s="2"/>
      <c r="S56" s="131"/>
      <c r="T56" s="14" t="s">
        <v>16</v>
      </c>
      <c r="U56" s="16">
        <v>25.6</v>
      </c>
      <c r="V56" s="11">
        <v>21.1</v>
      </c>
      <c r="W56" s="11">
        <v>16.1999999999999</v>
      </c>
      <c r="X56" s="11">
        <v>9.4</v>
      </c>
      <c r="Y56" s="11">
        <v>4.5999999999999899</v>
      </c>
      <c r="Z56" s="11">
        <v>3.2999999999999901</v>
      </c>
      <c r="AA56" s="49">
        <v>1.8999999999999899</v>
      </c>
      <c r="AB56" s="11">
        <v>1.8</v>
      </c>
      <c r="AC56" s="11">
        <v>1.8999999999999899</v>
      </c>
      <c r="AD56" s="11">
        <v>0.69999999999999896</v>
      </c>
      <c r="AE56" s="11">
        <v>0.8</v>
      </c>
      <c r="AF56" s="11">
        <v>0.8</v>
      </c>
      <c r="AG56" s="71">
        <f>(SUM(U56:AF56)-SUM(Simulationsergebnisse!$D$138:$O$138))/12</f>
        <v>6.5333333333333252</v>
      </c>
    </row>
    <row r="57" spans="2:34" x14ac:dyDescent="0.25">
      <c r="B57" s="130" t="s">
        <v>13</v>
      </c>
      <c r="C57" s="13" t="s">
        <v>15</v>
      </c>
      <c r="D57" s="15">
        <v>70.799999999999898</v>
      </c>
      <c r="E57" s="9">
        <v>30.5</v>
      </c>
      <c r="F57" s="9">
        <v>10.1999999999999</v>
      </c>
      <c r="G57" s="9">
        <v>4.4000000000000004</v>
      </c>
      <c r="H57" s="9">
        <v>1.6</v>
      </c>
      <c r="I57" s="9">
        <v>0.1</v>
      </c>
      <c r="J57" s="41">
        <v>0.4</v>
      </c>
      <c r="K57" s="9">
        <v>0.29999999999999899</v>
      </c>
      <c r="L57" s="9">
        <v>0.1</v>
      </c>
      <c r="M57" s="9">
        <v>0</v>
      </c>
      <c r="N57" s="9">
        <v>0</v>
      </c>
      <c r="O57" s="70">
        <v>0.2</v>
      </c>
      <c r="P57" s="70">
        <f>(SUM(GARCH!D57:O57)-SUM(Simulationsergebnisse!$D$209:$O$209))/12</f>
        <v>2.6999999999999922</v>
      </c>
      <c r="Q57" s="2"/>
      <c r="R57" s="2"/>
      <c r="S57" s="130" t="s">
        <v>13</v>
      </c>
      <c r="T57" s="13" t="s">
        <v>15</v>
      </c>
      <c r="U57" s="60">
        <v>49.5</v>
      </c>
      <c r="V57" s="61">
        <v>17.8</v>
      </c>
      <c r="W57" s="61">
        <v>6</v>
      </c>
      <c r="X57" s="61">
        <v>2.5</v>
      </c>
      <c r="Y57" s="61">
        <v>0.9</v>
      </c>
      <c r="Z57" s="61">
        <v>0.9</v>
      </c>
      <c r="AA57" s="62">
        <v>0.8</v>
      </c>
      <c r="AB57" s="61">
        <v>0.4</v>
      </c>
      <c r="AC57" s="61">
        <v>0.1</v>
      </c>
      <c r="AD57" s="61">
        <v>0</v>
      </c>
      <c r="AE57" s="61">
        <v>0.2</v>
      </c>
      <c r="AF57" s="61">
        <v>0.2</v>
      </c>
      <c r="AG57" s="70">
        <f>(SUM(U57:AF57)-SUM(Simulationsergebnisse!$D$139:$O$139))/12</f>
        <v>2.5083333333333342</v>
      </c>
    </row>
    <row r="58" spans="2:34" ht="15.75" thickBot="1" x14ac:dyDescent="0.3">
      <c r="B58" s="131"/>
      <c r="C58" s="14" t="s">
        <v>16</v>
      </c>
      <c r="D58" s="16">
        <v>100</v>
      </c>
      <c r="E58" s="11">
        <v>99.099999999999895</v>
      </c>
      <c r="F58" s="11">
        <v>90.5</v>
      </c>
      <c r="G58" s="11">
        <v>60.399999999999899</v>
      </c>
      <c r="H58" s="11">
        <v>36.1</v>
      </c>
      <c r="I58" s="11">
        <v>19.8</v>
      </c>
      <c r="J58" s="49">
        <v>13.4</v>
      </c>
      <c r="K58" s="11">
        <v>9.6999999999999904</v>
      </c>
      <c r="L58" s="11">
        <v>4.0999999999999899</v>
      </c>
      <c r="M58" s="11">
        <v>4.2999999999999901</v>
      </c>
      <c r="N58" s="11">
        <v>2.6</v>
      </c>
      <c r="O58" s="71">
        <v>3.2</v>
      </c>
      <c r="P58" s="71">
        <f>(SUM(GARCH!D58:O58)-SUM(Simulationsergebnisse!$D$210:$O$210))/12</f>
        <v>10.166666666666657</v>
      </c>
      <c r="Q58" s="2"/>
      <c r="R58" s="2"/>
      <c r="S58" s="131"/>
      <c r="T58" s="14" t="s">
        <v>16</v>
      </c>
      <c r="U58" s="63">
        <v>98.4</v>
      </c>
      <c r="V58" s="64">
        <v>93</v>
      </c>
      <c r="W58" s="64">
        <v>68.900000000000006</v>
      </c>
      <c r="X58" s="64">
        <v>40.5</v>
      </c>
      <c r="Y58" s="64">
        <v>25.3</v>
      </c>
      <c r="Z58" s="64">
        <v>17.399999999999899</v>
      </c>
      <c r="AA58" s="64">
        <v>12.3</v>
      </c>
      <c r="AB58" s="64">
        <v>6.7999999999999901</v>
      </c>
      <c r="AC58" s="64">
        <v>5.2999999999999901</v>
      </c>
      <c r="AD58" s="64">
        <v>3.8999999999999901</v>
      </c>
      <c r="AE58" s="64">
        <v>2.8999999999999901</v>
      </c>
      <c r="AF58" s="64">
        <v>2.8999999999999901</v>
      </c>
      <c r="AG58" s="71">
        <f>(SUM(U58:AF58)-SUM(Simulationsergebnisse!$D$140:$O$140))/12</f>
        <v>8.7249999999999943</v>
      </c>
    </row>
    <row r="59" spans="2:34" x14ac:dyDescent="0.25">
      <c r="B59" s="130" t="s">
        <v>14</v>
      </c>
      <c r="C59" s="13" t="s">
        <v>15</v>
      </c>
      <c r="D59" s="15">
        <v>22.6999999999999</v>
      </c>
      <c r="E59" s="9">
        <v>7.2999999999999901</v>
      </c>
      <c r="F59" s="9">
        <v>2.7999999999999901</v>
      </c>
      <c r="G59" s="9">
        <v>1.5</v>
      </c>
      <c r="H59" s="9">
        <v>0.2</v>
      </c>
      <c r="I59" s="9">
        <v>0.1</v>
      </c>
      <c r="J59" s="41">
        <v>0.2</v>
      </c>
      <c r="K59" s="9">
        <v>0</v>
      </c>
      <c r="L59" s="9">
        <v>0</v>
      </c>
      <c r="M59" s="9">
        <v>0</v>
      </c>
      <c r="N59" s="9">
        <v>0</v>
      </c>
      <c r="O59" s="70">
        <v>0</v>
      </c>
      <c r="P59" s="70">
        <f>(SUM(GARCH!D59:O59)-SUM(Simulationsergebnisse!$D$211:$O$211))/12</f>
        <v>1.4749999999999994</v>
      </c>
      <c r="Q59" s="2"/>
      <c r="R59" s="2"/>
      <c r="S59" s="130" t="s">
        <v>14</v>
      </c>
      <c r="T59" s="13" t="s">
        <v>15</v>
      </c>
      <c r="U59" s="15">
        <v>3.5</v>
      </c>
      <c r="V59" s="9">
        <v>2</v>
      </c>
      <c r="W59" s="9">
        <v>0.69999999999999896</v>
      </c>
      <c r="X59" s="9">
        <v>0.59999999999999898</v>
      </c>
      <c r="Y59" s="9">
        <v>0.29999999999999899</v>
      </c>
      <c r="Z59" s="9">
        <v>0.1</v>
      </c>
      <c r="AA59" s="41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70">
        <f>(SUM(U59:AF59)-SUM(Simulationsergebnisse!$D$141:$O$141))/12</f>
        <v>0.47499999999999987</v>
      </c>
    </row>
    <row r="60" spans="2:34" ht="15.75" thickBot="1" x14ac:dyDescent="0.3">
      <c r="B60" s="131"/>
      <c r="C60" s="14" t="s">
        <v>16</v>
      </c>
      <c r="D60" s="16">
        <v>85.599999999999895</v>
      </c>
      <c r="E60" s="11">
        <v>65</v>
      </c>
      <c r="F60" s="11">
        <v>42.2</v>
      </c>
      <c r="G60" s="11">
        <v>22.8</v>
      </c>
      <c r="H60" s="11">
        <v>11.1999999999999</v>
      </c>
      <c r="I60" s="11">
        <v>7.5</v>
      </c>
      <c r="J60" s="49">
        <v>3.7</v>
      </c>
      <c r="K60" s="11">
        <v>1.8999999999999899</v>
      </c>
      <c r="L60" s="11">
        <v>1</v>
      </c>
      <c r="M60" s="11">
        <v>0.2</v>
      </c>
      <c r="N60" s="11">
        <v>0.29999999999999899</v>
      </c>
      <c r="O60" s="71">
        <v>0</v>
      </c>
      <c r="P60" s="71">
        <f>(SUM(GARCH!D60:O60)-SUM(Simulationsergebnisse!$D$212:$O$212))/12</f>
        <v>8.4499999999999886</v>
      </c>
      <c r="Q60" s="2"/>
      <c r="R60" s="2"/>
      <c r="S60" s="131"/>
      <c r="T60" s="14" t="s">
        <v>16</v>
      </c>
      <c r="U60" s="16">
        <v>35.5</v>
      </c>
      <c r="V60" s="11">
        <v>30.6999999999999</v>
      </c>
      <c r="W60" s="11">
        <v>20.6</v>
      </c>
      <c r="X60" s="11">
        <v>10.5999999999999</v>
      </c>
      <c r="Y60" s="11">
        <v>6.2</v>
      </c>
      <c r="Z60" s="11">
        <v>5.5999999999999899</v>
      </c>
      <c r="AA60" s="49">
        <v>4</v>
      </c>
      <c r="AB60" s="11">
        <v>2</v>
      </c>
      <c r="AC60" s="11">
        <v>1.1000000000000001</v>
      </c>
      <c r="AD60" s="11">
        <v>1.19999999999999</v>
      </c>
      <c r="AE60" s="11">
        <v>1.19999999999999</v>
      </c>
      <c r="AF60" s="11">
        <v>0.5</v>
      </c>
      <c r="AG60" s="71">
        <f>(SUM(U60:AF60)-SUM(Simulationsergebnisse!$D$142:$O$142))/12</f>
        <v>6.4083333333333314</v>
      </c>
    </row>
    <row r="61" spans="2:34" x14ac:dyDescent="0.25">
      <c r="H61" s="2"/>
      <c r="I61" s="2"/>
      <c r="J61" s="2"/>
      <c r="K61" s="2"/>
      <c r="L61" s="2"/>
      <c r="M61" s="2"/>
      <c r="N61" s="2"/>
      <c r="O61" s="8"/>
      <c r="P61" s="8"/>
      <c r="Q61" s="2"/>
      <c r="R61" s="2"/>
      <c r="Y61" s="2"/>
      <c r="Z61" s="2"/>
      <c r="AA61" s="2"/>
      <c r="AB61" s="2"/>
      <c r="AC61" s="2"/>
      <c r="AD61" s="2"/>
      <c r="AE61" s="2"/>
      <c r="AF61" s="2"/>
      <c r="AG61" s="8"/>
    </row>
    <row r="62" spans="2:34" ht="15.75" thickBot="1" x14ac:dyDescent="0.3">
      <c r="B62" s="2" t="s">
        <v>72</v>
      </c>
      <c r="C62" s="19" t="s">
        <v>18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72"/>
      <c r="P62" s="72" t="s">
        <v>82</v>
      </c>
      <c r="Q62" s="2"/>
      <c r="R62" s="2"/>
      <c r="S62" s="2" t="s">
        <v>72</v>
      </c>
      <c r="T62" s="19" t="s">
        <v>18</v>
      </c>
      <c r="U62" s="18">
        <v>4</v>
      </c>
      <c r="V62" s="18">
        <v>5</v>
      </c>
      <c r="W62" s="18">
        <v>6</v>
      </c>
      <c r="X62" s="18">
        <v>7</v>
      </c>
      <c r="Y62" s="18">
        <v>8</v>
      </c>
      <c r="Z62" s="18">
        <v>9</v>
      </c>
      <c r="AA62" s="18">
        <v>10</v>
      </c>
      <c r="AB62" s="18">
        <v>11</v>
      </c>
      <c r="AC62" s="18">
        <v>12</v>
      </c>
      <c r="AD62" s="18">
        <v>13</v>
      </c>
      <c r="AE62" s="18">
        <v>14</v>
      </c>
      <c r="AF62" s="18">
        <v>15</v>
      </c>
      <c r="AG62" s="69" t="s">
        <v>82</v>
      </c>
    </row>
    <row r="63" spans="2:34" x14ac:dyDescent="0.25">
      <c r="B63" s="130" t="s">
        <v>12</v>
      </c>
      <c r="C63" s="13" t="s">
        <v>15</v>
      </c>
      <c r="D63" s="15">
        <v>4.5</v>
      </c>
      <c r="E63" s="9">
        <v>1.8999999999999899</v>
      </c>
      <c r="F63" s="9">
        <v>0.5</v>
      </c>
      <c r="G63" s="9">
        <v>0.2</v>
      </c>
      <c r="H63" s="9">
        <v>0.1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70">
        <v>0</v>
      </c>
      <c r="P63" s="70">
        <f>(SUM(GARCH!D63:O63)-SUM(Simulationsergebnisse!$D$215:$O$215))/12</f>
        <v>0.53333333333333255</v>
      </c>
      <c r="Q63" s="2"/>
      <c r="R63" s="2"/>
      <c r="S63" s="130" t="s">
        <v>12</v>
      </c>
      <c r="T63" s="13" t="s">
        <v>15</v>
      </c>
      <c r="U63" s="15">
        <v>3.2999999999999901</v>
      </c>
      <c r="V63" s="9">
        <v>2.1</v>
      </c>
      <c r="W63" s="9">
        <v>1</v>
      </c>
      <c r="X63" s="9">
        <v>0</v>
      </c>
      <c r="Y63" s="9">
        <v>0</v>
      </c>
      <c r="Z63" s="9">
        <v>0</v>
      </c>
      <c r="AA63" s="9">
        <v>0</v>
      </c>
      <c r="AB63" s="9">
        <v>0.1</v>
      </c>
      <c r="AC63" s="9">
        <v>0</v>
      </c>
      <c r="AD63" s="9">
        <v>0</v>
      </c>
      <c r="AE63" s="9">
        <v>0.1</v>
      </c>
      <c r="AF63" s="9">
        <v>0</v>
      </c>
      <c r="AG63" s="70">
        <f>(SUM(U63:AF63)-SUM(Simulationsergebnisse!$D$145:$O$145))/12</f>
        <v>0.48333333333333256</v>
      </c>
    </row>
    <row r="64" spans="2:34" ht="15.75" thickBot="1" x14ac:dyDescent="0.3">
      <c r="B64" s="131"/>
      <c r="C64" s="14" t="s">
        <v>16</v>
      </c>
      <c r="D64" s="16">
        <v>19.100000000000001</v>
      </c>
      <c r="E64" s="11">
        <v>16.8</v>
      </c>
      <c r="F64" s="11">
        <v>11.4</v>
      </c>
      <c r="G64" s="11">
        <v>8.3000000000000007</v>
      </c>
      <c r="H64" s="11">
        <v>4.7999999999999901</v>
      </c>
      <c r="I64" s="11">
        <v>2.2999999999999901</v>
      </c>
      <c r="J64" s="11">
        <v>2</v>
      </c>
      <c r="K64" s="11">
        <v>1</v>
      </c>
      <c r="L64" s="11">
        <v>0.8</v>
      </c>
      <c r="M64" s="11">
        <v>0.5</v>
      </c>
      <c r="N64" s="11">
        <v>0.2</v>
      </c>
      <c r="O64" s="71">
        <v>0.5</v>
      </c>
      <c r="P64" s="71">
        <f>(SUM(GARCH!D64:O64)-SUM(Simulationsergebnisse!$D$216:$O$216))/12</f>
        <v>5.1916666666666664</v>
      </c>
      <c r="Q64" s="2"/>
      <c r="R64" s="2"/>
      <c r="S64" s="131"/>
      <c r="T64" s="14" t="s">
        <v>16</v>
      </c>
      <c r="U64" s="16">
        <v>14.0999999999999</v>
      </c>
      <c r="V64" s="11">
        <v>14.5999999999999</v>
      </c>
      <c r="W64" s="11">
        <v>10.4</v>
      </c>
      <c r="X64" s="11">
        <v>7.7999999999999901</v>
      </c>
      <c r="Y64" s="11">
        <v>3.6</v>
      </c>
      <c r="Z64" s="11">
        <v>2.7999999999999901</v>
      </c>
      <c r="AA64" s="11">
        <v>1.69999999999999</v>
      </c>
      <c r="AB64" s="11">
        <v>1</v>
      </c>
      <c r="AC64" s="11">
        <v>0.8</v>
      </c>
      <c r="AD64" s="11">
        <v>0.5</v>
      </c>
      <c r="AE64" s="11">
        <v>0.4</v>
      </c>
      <c r="AF64" s="11">
        <v>0.2</v>
      </c>
      <c r="AG64" s="71">
        <f>(SUM(U64:AF64)-SUM(Simulationsergebnisse!$D$146:$O$146))/12</f>
        <v>4.6166666666666476</v>
      </c>
    </row>
    <row r="65" spans="2:33" x14ac:dyDescent="0.25">
      <c r="B65" s="130" t="s">
        <v>13</v>
      </c>
      <c r="C65" s="13" t="s">
        <v>15</v>
      </c>
      <c r="D65" s="60">
        <v>14.8</v>
      </c>
      <c r="E65" s="61">
        <v>6.0999999999999899</v>
      </c>
      <c r="F65" s="61">
        <v>1.69999999999999</v>
      </c>
      <c r="G65" s="61">
        <v>0.5</v>
      </c>
      <c r="H65" s="61">
        <v>0.29999999999999899</v>
      </c>
      <c r="I65" s="61">
        <v>0.1</v>
      </c>
      <c r="J65" s="62">
        <v>0</v>
      </c>
      <c r="K65" s="61">
        <v>0</v>
      </c>
      <c r="L65" s="61">
        <v>0.1</v>
      </c>
      <c r="M65" s="61">
        <v>0</v>
      </c>
      <c r="N65" s="61">
        <v>0</v>
      </c>
      <c r="O65" s="70">
        <v>0</v>
      </c>
      <c r="P65" s="70">
        <f>(SUM(GARCH!D65:O65)-SUM(Simulationsergebnisse!$D$217:$O$217))/12</f>
        <v>1.1499999999999995</v>
      </c>
      <c r="Q65" s="2"/>
      <c r="R65" s="2"/>
      <c r="S65" s="130" t="s">
        <v>13</v>
      </c>
      <c r="T65" s="13" t="s">
        <v>15</v>
      </c>
      <c r="U65" s="60">
        <v>6.5999999999999899</v>
      </c>
      <c r="V65" s="61">
        <v>3.7</v>
      </c>
      <c r="W65" s="61">
        <v>1.69999999999999</v>
      </c>
      <c r="X65" s="61">
        <v>0.4</v>
      </c>
      <c r="Y65" s="61">
        <v>0.2</v>
      </c>
      <c r="Z65" s="61">
        <v>0.1</v>
      </c>
      <c r="AA65" s="62">
        <v>0</v>
      </c>
      <c r="AB65" s="61">
        <v>0</v>
      </c>
      <c r="AC65" s="61">
        <v>0</v>
      </c>
      <c r="AD65" s="61">
        <v>0</v>
      </c>
      <c r="AE65" s="61">
        <v>0</v>
      </c>
      <c r="AF65" s="61">
        <v>0</v>
      </c>
      <c r="AG65" s="70">
        <f>(SUM(U65:AF65)-SUM(Simulationsergebnisse!$D$147:$O$147))/12</f>
        <v>0.88333333333333164</v>
      </c>
    </row>
    <row r="66" spans="2:33" ht="15.75" thickBot="1" x14ac:dyDescent="0.3">
      <c r="B66" s="131"/>
      <c r="C66" s="14" t="s">
        <v>16</v>
      </c>
      <c r="D66" s="63">
        <v>73.5</v>
      </c>
      <c r="E66" s="64">
        <v>51.6</v>
      </c>
      <c r="F66" s="64">
        <v>35.399999999999899</v>
      </c>
      <c r="G66" s="64">
        <v>18.100000000000001</v>
      </c>
      <c r="H66" s="64">
        <v>9.6999999999999904</v>
      </c>
      <c r="I66" s="64">
        <v>3.7</v>
      </c>
      <c r="J66" s="65">
        <v>2.2999999999999901</v>
      </c>
      <c r="K66" s="64">
        <v>1.8</v>
      </c>
      <c r="L66" s="64">
        <v>0.5</v>
      </c>
      <c r="M66" s="64">
        <v>0.59999999999999898</v>
      </c>
      <c r="N66" s="64">
        <v>0.1</v>
      </c>
      <c r="O66" s="71">
        <v>0.59999999999999898</v>
      </c>
      <c r="P66" s="71">
        <f>(SUM(GARCH!D66:O66)-SUM(Simulationsergebnisse!$D$218:$O$218))/12</f>
        <v>7.7499999999999956</v>
      </c>
      <c r="Q66" s="2"/>
      <c r="R66" s="2"/>
      <c r="S66" s="131"/>
      <c r="T66" s="14" t="s">
        <v>16</v>
      </c>
      <c r="U66" s="63">
        <v>52.2</v>
      </c>
      <c r="V66" s="64">
        <v>36.299999999999898</v>
      </c>
      <c r="W66" s="64">
        <v>22.8</v>
      </c>
      <c r="X66" s="64">
        <v>12.0999999999999</v>
      </c>
      <c r="Y66" s="64">
        <v>6.7999999999999901</v>
      </c>
      <c r="Z66" s="64">
        <v>4.7999999999999901</v>
      </c>
      <c r="AA66" s="65">
        <v>2.8999999999999901</v>
      </c>
      <c r="AB66" s="64">
        <v>1.3</v>
      </c>
      <c r="AC66" s="64">
        <v>1.3999999999999899</v>
      </c>
      <c r="AD66" s="64">
        <v>0.8</v>
      </c>
      <c r="AE66" s="64">
        <v>0.29999999999999899</v>
      </c>
      <c r="AF66" s="64">
        <v>0</v>
      </c>
      <c r="AG66" s="71">
        <f>(SUM(U66:AF66)-SUM(Simulationsergebnisse!$D$148:$O$148))/12</f>
        <v>7.6749999999999901</v>
      </c>
    </row>
    <row r="67" spans="2:33" x14ac:dyDescent="0.25">
      <c r="B67" s="130" t="s">
        <v>14</v>
      </c>
      <c r="C67" s="13" t="s">
        <v>15</v>
      </c>
      <c r="D67" s="15">
        <v>6.4</v>
      </c>
      <c r="E67" s="9">
        <v>2</v>
      </c>
      <c r="F67" s="9">
        <v>1.19999999999999</v>
      </c>
      <c r="G67" s="9">
        <v>0.29999999999999899</v>
      </c>
      <c r="H67" s="9">
        <v>0.2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70">
        <v>0</v>
      </c>
      <c r="P67" s="70">
        <f>(SUM(GARCH!D67:O67)-SUM(Simulationsergebnisse!$D$219:$O$219))/12</f>
        <v>0.59166666666666667</v>
      </c>
      <c r="Q67" s="2"/>
      <c r="R67" s="2"/>
      <c r="S67" s="130" t="s">
        <v>14</v>
      </c>
      <c r="T67" s="13" t="s">
        <v>15</v>
      </c>
      <c r="U67" s="15">
        <v>2</v>
      </c>
      <c r="V67" s="9">
        <v>1.5</v>
      </c>
      <c r="W67" s="9">
        <v>0.29999999999999899</v>
      </c>
      <c r="X67" s="9">
        <v>0.2</v>
      </c>
      <c r="Y67" s="9">
        <v>0.2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70">
        <f>(SUM(U67:AF67)-SUM(Simulationsergebnisse!$D$149:$O$149))/12</f>
        <v>0.32499999999999996</v>
      </c>
    </row>
    <row r="68" spans="2:33" ht="15.75" thickBot="1" x14ac:dyDescent="0.3">
      <c r="B68" s="131"/>
      <c r="C68" s="14" t="s">
        <v>16</v>
      </c>
      <c r="D68" s="16">
        <v>29.8</v>
      </c>
      <c r="E68" s="11">
        <v>18.5</v>
      </c>
      <c r="F68" s="11">
        <v>12.6999999999999</v>
      </c>
      <c r="G68" s="11">
        <v>9.6999999999999904</v>
      </c>
      <c r="H68" s="11">
        <v>5.9</v>
      </c>
      <c r="I68" s="11">
        <v>2.2999999999999901</v>
      </c>
      <c r="J68" s="11">
        <v>1.8</v>
      </c>
      <c r="K68" s="11">
        <v>0.69999999999999896</v>
      </c>
      <c r="L68" s="11">
        <v>0.69999999999999896</v>
      </c>
      <c r="M68" s="11">
        <v>0.2</v>
      </c>
      <c r="N68" s="11">
        <v>0.1</v>
      </c>
      <c r="O68" s="71">
        <v>0</v>
      </c>
      <c r="P68" s="71">
        <f>(SUM(GARCH!D68:O68)-SUM(Simulationsergebnisse!$D$220:$O$220))/12</f>
        <v>5.8999999999999924</v>
      </c>
      <c r="Q68" s="2"/>
      <c r="R68" s="2"/>
      <c r="S68" s="131"/>
      <c r="T68" s="14" t="s">
        <v>16</v>
      </c>
      <c r="U68" s="16">
        <v>14.5999999999999</v>
      </c>
      <c r="V68" s="11">
        <v>11</v>
      </c>
      <c r="W68" s="11">
        <v>7.7999999999999901</v>
      </c>
      <c r="X68" s="11">
        <v>5.4</v>
      </c>
      <c r="Y68" s="11">
        <v>4.2999999999999901</v>
      </c>
      <c r="Z68" s="11">
        <v>3</v>
      </c>
      <c r="AA68" s="11">
        <v>1.8999999999999899</v>
      </c>
      <c r="AB68" s="11">
        <v>1.6</v>
      </c>
      <c r="AC68" s="11">
        <v>1</v>
      </c>
      <c r="AD68" s="11">
        <v>1.19999999999999</v>
      </c>
      <c r="AE68" s="11">
        <v>0.2</v>
      </c>
      <c r="AF68" s="11">
        <v>0.2</v>
      </c>
      <c r="AG68" s="71">
        <f>(SUM(U68:AF68)-SUM(Simulationsergebnisse!$D$150:$O$150))/12</f>
        <v>3.9916666666666578</v>
      </c>
    </row>
    <row r="69" spans="2:33" x14ac:dyDescent="0.25">
      <c r="H69" s="2"/>
      <c r="I69" s="2"/>
      <c r="J69" s="2"/>
      <c r="K69" s="2"/>
      <c r="L69" s="2"/>
      <c r="M69" s="2"/>
      <c r="N69" s="2"/>
      <c r="O69" s="8"/>
      <c r="P69" s="8"/>
      <c r="Q69" s="2"/>
      <c r="R69" s="2"/>
      <c r="Y69" s="2"/>
      <c r="Z69" s="2"/>
      <c r="AA69" s="2"/>
      <c r="AB69" s="2"/>
      <c r="AC69" s="2"/>
      <c r="AD69" s="2"/>
      <c r="AE69" s="2"/>
      <c r="AF69" s="2"/>
      <c r="AG69" s="8"/>
    </row>
    <row r="70" spans="2:33" ht="15.75" thickBot="1" x14ac:dyDescent="0.3">
      <c r="B70" s="2" t="s">
        <v>73</v>
      </c>
      <c r="C70" s="19" t="s">
        <v>18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72"/>
      <c r="P70" s="72" t="s">
        <v>82</v>
      </c>
      <c r="Q70" s="2"/>
      <c r="R70" s="2"/>
      <c r="S70" s="2" t="s">
        <v>73</v>
      </c>
      <c r="T70" s="19" t="s">
        <v>18</v>
      </c>
      <c r="U70" s="18">
        <v>4</v>
      </c>
      <c r="V70" s="18">
        <v>5</v>
      </c>
      <c r="W70" s="18">
        <v>6</v>
      </c>
      <c r="X70" s="18">
        <v>7</v>
      </c>
      <c r="Y70" s="18">
        <v>8</v>
      </c>
      <c r="Z70" s="18">
        <v>9</v>
      </c>
      <c r="AA70" s="18">
        <v>10</v>
      </c>
      <c r="AB70" s="18">
        <v>11</v>
      </c>
      <c r="AC70" s="18">
        <v>12</v>
      </c>
      <c r="AD70" s="18">
        <v>13</v>
      </c>
      <c r="AE70" s="18">
        <v>14</v>
      </c>
      <c r="AF70" s="18">
        <v>15</v>
      </c>
      <c r="AG70" s="69" t="s">
        <v>82</v>
      </c>
    </row>
    <row r="71" spans="2:33" x14ac:dyDescent="0.25">
      <c r="B71" s="130" t="s">
        <v>12</v>
      </c>
      <c r="C71" s="13" t="s">
        <v>15</v>
      </c>
      <c r="D71" s="28">
        <v>3.2999999999999901</v>
      </c>
      <c r="E71" s="9">
        <v>1.8999999999999899</v>
      </c>
      <c r="F71" s="9">
        <v>0.9</v>
      </c>
      <c r="G71" s="9">
        <v>0.2</v>
      </c>
      <c r="H71" s="9">
        <v>0</v>
      </c>
      <c r="I71" s="9">
        <v>0</v>
      </c>
      <c r="J71" s="9">
        <v>0</v>
      </c>
      <c r="K71" s="9">
        <v>0.1</v>
      </c>
      <c r="L71" s="9">
        <v>0</v>
      </c>
      <c r="M71" s="9">
        <v>0</v>
      </c>
      <c r="N71" s="9">
        <v>0</v>
      </c>
      <c r="O71" s="70">
        <v>0</v>
      </c>
      <c r="P71" s="70">
        <f>(SUM(GARCH!D71:O71)-SUM(Simulationsergebnisse!$D$223:$O$223))/12</f>
        <v>0.47499999999999837</v>
      </c>
      <c r="Q71" s="2"/>
      <c r="R71" s="2"/>
      <c r="S71" s="130" t="s">
        <v>12</v>
      </c>
      <c r="T71" s="13" t="s">
        <v>15</v>
      </c>
      <c r="U71" s="28">
        <v>1.8999999999999899</v>
      </c>
      <c r="V71" s="9">
        <v>1.19999999999999</v>
      </c>
      <c r="W71" s="9">
        <v>0.8</v>
      </c>
      <c r="X71" s="9">
        <v>0.4</v>
      </c>
      <c r="Y71" s="9">
        <v>0.2</v>
      </c>
      <c r="Z71" s="9">
        <v>0.1</v>
      </c>
      <c r="AA71" s="9">
        <v>0</v>
      </c>
      <c r="AB71" s="9">
        <v>0</v>
      </c>
      <c r="AC71" s="9">
        <v>0.1</v>
      </c>
      <c r="AD71" s="9">
        <v>0</v>
      </c>
      <c r="AE71" s="9">
        <v>0</v>
      </c>
      <c r="AF71" s="9">
        <v>0</v>
      </c>
      <c r="AG71" s="70">
        <f>(SUM(U71:AF71)-SUM(Simulationsergebnisse!$D$153:$O$153))/12</f>
        <v>0.34166666666666501</v>
      </c>
    </row>
    <row r="72" spans="2:33" ht="15.75" thickBot="1" x14ac:dyDescent="0.3">
      <c r="B72" s="131"/>
      <c r="C72" s="14" t="s">
        <v>16</v>
      </c>
      <c r="D72" s="29">
        <v>13.1999999999999</v>
      </c>
      <c r="E72" s="11">
        <v>13.4</v>
      </c>
      <c r="F72" s="11">
        <v>10.5</v>
      </c>
      <c r="G72" s="11">
        <v>7.5999999999999899</v>
      </c>
      <c r="H72" s="11">
        <v>4.4000000000000004</v>
      </c>
      <c r="I72" s="11">
        <v>1.5</v>
      </c>
      <c r="J72" s="11">
        <v>1.5</v>
      </c>
      <c r="K72" s="11">
        <v>0.69999999999999896</v>
      </c>
      <c r="L72" s="11">
        <v>0.5</v>
      </c>
      <c r="M72" s="11">
        <v>0.29999999999999899</v>
      </c>
      <c r="N72" s="11">
        <v>0.29999999999999899</v>
      </c>
      <c r="O72" s="71">
        <v>0.2</v>
      </c>
      <c r="P72" s="71">
        <f>(SUM(GARCH!D72:O72)-SUM(Simulationsergebnisse!$D$224:$O$224))/12</f>
        <v>4.3749999999999902</v>
      </c>
      <c r="Q72" s="2"/>
      <c r="R72" s="2"/>
      <c r="S72" s="131"/>
      <c r="T72" s="14" t="s">
        <v>16</v>
      </c>
      <c r="U72" s="29">
        <v>13.1999999999999</v>
      </c>
      <c r="V72" s="11">
        <v>10.9</v>
      </c>
      <c r="W72" s="11">
        <v>8.4</v>
      </c>
      <c r="X72" s="11">
        <v>7</v>
      </c>
      <c r="Y72" s="11">
        <v>2.3999999999999901</v>
      </c>
      <c r="Z72" s="11">
        <v>2.2000000000000002</v>
      </c>
      <c r="AA72" s="11">
        <v>1.3</v>
      </c>
      <c r="AB72" s="11">
        <v>1.6</v>
      </c>
      <c r="AC72" s="11">
        <v>0.5</v>
      </c>
      <c r="AD72" s="11">
        <v>0.1</v>
      </c>
      <c r="AE72" s="11">
        <v>0</v>
      </c>
      <c r="AF72" s="11">
        <v>0.29999999999999899</v>
      </c>
      <c r="AG72" s="71">
        <f>(SUM(U72:AF72)-SUM(Simulationsergebnisse!$D$154:$O$154))/12</f>
        <v>3.8416666666666579</v>
      </c>
    </row>
    <row r="73" spans="2:33" x14ac:dyDescent="0.25">
      <c r="B73" s="130" t="s">
        <v>13</v>
      </c>
      <c r="C73" s="13" t="s">
        <v>15</v>
      </c>
      <c r="D73" s="28">
        <v>2.5</v>
      </c>
      <c r="E73" s="9">
        <v>2</v>
      </c>
      <c r="F73" s="9">
        <v>0.8</v>
      </c>
      <c r="G73" s="9">
        <v>0.1</v>
      </c>
      <c r="H73" s="9">
        <v>0</v>
      </c>
      <c r="I73" s="9">
        <v>0.1</v>
      </c>
      <c r="J73" s="9">
        <v>0</v>
      </c>
      <c r="K73" s="9">
        <v>0</v>
      </c>
      <c r="L73" s="9">
        <v>0</v>
      </c>
      <c r="M73" s="9">
        <v>0</v>
      </c>
      <c r="N73" s="9">
        <v>0.1</v>
      </c>
      <c r="O73" s="70">
        <v>0</v>
      </c>
      <c r="P73" s="70">
        <f>(SUM(GARCH!D73:O73)-SUM(Simulationsergebnisse!$D$225:$O$225))/12</f>
        <v>0.4499999999999999</v>
      </c>
      <c r="Q73" s="2"/>
      <c r="R73" s="2"/>
      <c r="S73" s="130" t="s">
        <v>13</v>
      </c>
      <c r="T73" s="13" t="s">
        <v>15</v>
      </c>
      <c r="U73" s="28">
        <v>3.2999999999999901</v>
      </c>
      <c r="V73" s="9">
        <v>1.8</v>
      </c>
      <c r="W73" s="9">
        <v>0.9</v>
      </c>
      <c r="X73" s="9">
        <v>0.4</v>
      </c>
      <c r="Y73" s="9">
        <v>0.1</v>
      </c>
      <c r="Z73" s="9">
        <v>0</v>
      </c>
      <c r="AA73" s="9">
        <v>0</v>
      </c>
      <c r="AB73" s="9">
        <v>0</v>
      </c>
      <c r="AC73" s="9">
        <v>0</v>
      </c>
      <c r="AD73" s="9">
        <v>0.1</v>
      </c>
      <c r="AE73" s="9">
        <v>0</v>
      </c>
      <c r="AF73" s="9">
        <v>0</v>
      </c>
      <c r="AG73" s="70">
        <f>(SUM(U73:AF73)-SUM(Simulationsergebnisse!$D$155:$O$155))/12</f>
        <v>0.50833333333333253</v>
      </c>
    </row>
    <row r="74" spans="2:33" ht="15.75" thickBot="1" x14ac:dyDescent="0.3">
      <c r="B74" s="131"/>
      <c r="C74" s="14" t="s">
        <v>16</v>
      </c>
      <c r="D74" s="16">
        <v>11</v>
      </c>
      <c r="E74" s="11">
        <v>11.5</v>
      </c>
      <c r="F74" s="11">
        <v>10.3</v>
      </c>
      <c r="G74" s="11">
        <v>6.2</v>
      </c>
      <c r="H74" s="11">
        <v>3.7999999999999901</v>
      </c>
      <c r="I74" s="11">
        <v>2.6</v>
      </c>
      <c r="J74" s="11">
        <v>1.3999999999999899</v>
      </c>
      <c r="K74" s="11">
        <v>0.9</v>
      </c>
      <c r="L74" s="11">
        <v>0.5</v>
      </c>
      <c r="M74" s="11">
        <v>0.4</v>
      </c>
      <c r="N74" s="11">
        <v>0</v>
      </c>
      <c r="O74" s="71">
        <v>0.29999999999999899</v>
      </c>
      <c r="P74" s="71">
        <f>(SUM(GARCH!D74:O74)-SUM(Simulationsergebnisse!$D$226:$O$226))/12</f>
        <v>3.966666666666665</v>
      </c>
      <c r="Q74" s="2"/>
      <c r="R74" s="2"/>
      <c r="S74" s="131"/>
      <c r="T74" s="14" t="s">
        <v>16</v>
      </c>
      <c r="U74" s="16">
        <v>12.6999999999999</v>
      </c>
      <c r="V74" s="11">
        <v>9.9</v>
      </c>
      <c r="W74" s="11">
        <v>8.5999999999999908</v>
      </c>
      <c r="X74" s="11">
        <v>5.0999999999999899</v>
      </c>
      <c r="Y74" s="11">
        <v>4.7</v>
      </c>
      <c r="Z74" s="11">
        <v>2.1</v>
      </c>
      <c r="AA74" s="11">
        <v>0.9</v>
      </c>
      <c r="AB74" s="11">
        <v>0.9</v>
      </c>
      <c r="AC74" s="11">
        <v>0.5</v>
      </c>
      <c r="AD74" s="11">
        <v>0.1</v>
      </c>
      <c r="AE74" s="11">
        <v>0.4</v>
      </c>
      <c r="AF74" s="11">
        <v>0.1</v>
      </c>
      <c r="AG74" s="71">
        <f>(SUM(U74:AF74)-SUM(Simulationsergebnisse!$D$156:$O$156))/12</f>
        <v>3.7166666666666575</v>
      </c>
    </row>
    <row r="75" spans="2:33" x14ac:dyDescent="0.25">
      <c r="B75" s="130" t="s">
        <v>14</v>
      </c>
      <c r="C75" s="13" t="s">
        <v>15</v>
      </c>
      <c r="D75" s="28">
        <v>2.2999999999999901</v>
      </c>
      <c r="E75" s="9">
        <v>1.5</v>
      </c>
      <c r="F75" s="9">
        <v>0.69999999999999896</v>
      </c>
      <c r="G75" s="9">
        <v>0.2</v>
      </c>
      <c r="H75" s="9">
        <v>0.1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70">
        <v>0</v>
      </c>
      <c r="P75" s="70">
        <f>(SUM(GARCH!D75:O75)-SUM(Simulationsergebnisse!$D$227:$O$227))/12</f>
        <v>0.35833333333333245</v>
      </c>
      <c r="Q75" s="2"/>
      <c r="R75" s="2"/>
      <c r="S75" s="130" t="s">
        <v>14</v>
      </c>
      <c r="T75" s="13" t="s">
        <v>15</v>
      </c>
      <c r="U75" s="28">
        <v>0.9</v>
      </c>
      <c r="V75" s="9">
        <v>1.69999999999999</v>
      </c>
      <c r="W75" s="9">
        <v>0.5</v>
      </c>
      <c r="X75" s="9">
        <v>0.4</v>
      </c>
      <c r="Y75" s="9">
        <v>0</v>
      </c>
      <c r="Z75" s="9">
        <v>0.1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70">
        <f>(SUM(U75:AF75)-SUM(Simulationsergebnisse!$D$157:$O$157))/12</f>
        <v>0.27499999999999919</v>
      </c>
    </row>
    <row r="76" spans="2:33" ht="15.75" thickBot="1" x14ac:dyDescent="0.3">
      <c r="B76" s="131"/>
      <c r="C76" s="14" t="s">
        <v>16</v>
      </c>
      <c r="D76" s="29">
        <v>11.0999999999999</v>
      </c>
      <c r="E76" s="11">
        <v>11.1999999999999</v>
      </c>
      <c r="F76" s="11">
        <v>6.5</v>
      </c>
      <c r="G76" s="11">
        <v>6.5</v>
      </c>
      <c r="H76" s="11">
        <v>3.7</v>
      </c>
      <c r="I76" s="11">
        <v>2.1</v>
      </c>
      <c r="J76" s="11">
        <v>1.1000000000000001</v>
      </c>
      <c r="K76" s="11">
        <v>0.4</v>
      </c>
      <c r="L76" s="11">
        <v>0.4</v>
      </c>
      <c r="M76" s="11">
        <v>0.5</v>
      </c>
      <c r="N76" s="11">
        <v>0.1</v>
      </c>
      <c r="O76" s="71">
        <v>0</v>
      </c>
      <c r="P76" s="71">
        <f>(SUM(GARCH!D76:O76)-SUM(Simulationsergebnisse!$D$228:$O$228))/12</f>
        <v>3.5416666666666501</v>
      </c>
      <c r="Q76" s="2"/>
      <c r="R76" s="2"/>
      <c r="S76" s="131"/>
      <c r="T76" s="14" t="s">
        <v>16</v>
      </c>
      <c r="U76" s="29">
        <v>9.3000000000000007</v>
      </c>
      <c r="V76" s="11">
        <v>9.5999999999999908</v>
      </c>
      <c r="W76" s="11">
        <v>6</v>
      </c>
      <c r="X76" s="11">
        <v>4.2999999999999901</v>
      </c>
      <c r="Y76" s="11">
        <v>2.7999999999999901</v>
      </c>
      <c r="Z76" s="11">
        <v>2</v>
      </c>
      <c r="AA76" s="11">
        <v>1.5</v>
      </c>
      <c r="AB76" s="11">
        <v>0.5</v>
      </c>
      <c r="AC76" s="11">
        <v>0.4</v>
      </c>
      <c r="AD76" s="11">
        <v>0.69999999999999896</v>
      </c>
      <c r="AE76" s="11">
        <v>0.1</v>
      </c>
      <c r="AF76" s="11">
        <v>0.2</v>
      </c>
      <c r="AG76" s="71">
        <f>(SUM(U76:AF76)-SUM(Simulationsergebnisse!$D$158:$O$158))/12</f>
        <v>3.0916666666666646</v>
      </c>
    </row>
    <row r="79" spans="2:33" x14ac:dyDescent="0.25">
      <c r="B79" s="50" t="s">
        <v>95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"/>
      <c r="R79" s="2"/>
      <c r="S79" s="50" t="s">
        <v>92</v>
      </c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spans="2:33" x14ac:dyDescent="0.25">
      <c r="B80" s="17"/>
      <c r="C80" s="7"/>
      <c r="D80" s="7"/>
      <c r="E80" s="7"/>
      <c r="F80" s="7"/>
      <c r="G80" s="7"/>
      <c r="N80" s="2"/>
      <c r="O80" s="2"/>
      <c r="P80" s="2"/>
      <c r="Q80" s="2"/>
      <c r="R80" s="2"/>
      <c r="S80" s="17"/>
      <c r="T80" s="7"/>
      <c r="U80" s="7"/>
      <c r="V80" s="7"/>
      <c r="W80" s="7"/>
      <c r="X80" s="7"/>
      <c r="AE80" s="2"/>
      <c r="AF80" s="2"/>
      <c r="AG80" s="2"/>
    </row>
    <row r="81" spans="2:33" ht="15.75" thickBot="1" x14ac:dyDescent="0.3">
      <c r="B81" s="2" t="s">
        <v>70</v>
      </c>
      <c r="C81" s="19" t="s">
        <v>18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69"/>
      <c r="P81" s="69" t="s">
        <v>82</v>
      </c>
      <c r="Q81" s="2"/>
      <c r="R81" s="2"/>
      <c r="S81" s="2" t="s">
        <v>70</v>
      </c>
      <c r="T81" s="19" t="s">
        <v>18</v>
      </c>
      <c r="U81" s="18">
        <v>4</v>
      </c>
      <c r="V81" s="18">
        <v>5</v>
      </c>
      <c r="W81" s="18">
        <v>6</v>
      </c>
      <c r="X81" s="18">
        <v>7</v>
      </c>
      <c r="Y81" s="18">
        <v>8</v>
      </c>
      <c r="Z81" s="18">
        <v>9</v>
      </c>
      <c r="AA81" s="18">
        <v>10</v>
      </c>
      <c r="AB81" s="18">
        <v>11</v>
      </c>
      <c r="AC81" s="18">
        <v>12</v>
      </c>
      <c r="AD81" s="18">
        <v>13</v>
      </c>
      <c r="AE81" s="18">
        <v>14</v>
      </c>
      <c r="AF81" s="18">
        <v>15</v>
      </c>
      <c r="AG81" s="69" t="s">
        <v>82</v>
      </c>
    </row>
    <row r="82" spans="2:33" x14ac:dyDescent="0.25">
      <c r="B82" s="130" t="s">
        <v>12</v>
      </c>
      <c r="C82" s="13" t="s">
        <v>15</v>
      </c>
      <c r="D82" s="15">
        <v>12.1999999999999</v>
      </c>
      <c r="E82" s="9">
        <v>6.2</v>
      </c>
      <c r="F82" s="9">
        <v>2.5</v>
      </c>
      <c r="G82" s="9">
        <v>1.3999999999999899</v>
      </c>
      <c r="H82" s="9">
        <v>0.4</v>
      </c>
      <c r="I82" s="9">
        <v>1</v>
      </c>
      <c r="J82" s="9">
        <v>0.29999999999999899</v>
      </c>
      <c r="K82" s="9">
        <v>0</v>
      </c>
      <c r="L82" s="9">
        <v>0</v>
      </c>
      <c r="M82" s="9">
        <v>0</v>
      </c>
      <c r="N82" s="9">
        <v>0</v>
      </c>
      <c r="O82" s="70">
        <v>0</v>
      </c>
      <c r="P82" s="70">
        <f>(SUM(D82:O82)-SUM(Simulationsergebnisse!$D$199:$O$199))/12</f>
        <v>0.63333333333332487</v>
      </c>
      <c r="Q82" s="2"/>
      <c r="R82" s="2"/>
      <c r="S82" s="130" t="s">
        <v>12</v>
      </c>
      <c r="T82" s="13" t="s">
        <v>15</v>
      </c>
      <c r="U82" s="15">
        <v>3.7999999999999901</v>
      </c>
      <c r="V82" s="9">
        <v>2.7</v>
      </c>
      <c r="W82" s="9">
        <v>1.3999999999999899</v>
      </c>
      <c r="X82" s="9">
        <v>0.8</v>
      </c>
      <c r="Y82" s="9">
        <v>0.4</v>
      </c>
      <c r="Z82" s="9">
        <v>0.29999999999999899</v>
      </c>
      <c r="AA82" s="9">
        <v>0.1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70">
        <f>(SUM(U82:AF82)-SUM(Simulationsergebnisse!$D$129:$O$129))/12</f>
        <v>0.37499999999999828</v>
      </c>
    </row>
    <row r="83" spans="2:33" ht="15.75" thickBot="1" x14ac:dyDescent="0.3">
      <c r="B83" s="131"/>
      <c r="C83" s="14" t="s">
        <v>16</v>
      </c>
      <c r="D83" s="16">
        <v>48.799999999999898</v>
      </c>
      <c r="E83" s="11">
        <v>37</v>
      </c>
      <c r="F83" s="11">
        <v>24.1999999999999</v>
      </c>
      <c r="G83" s="11">
        <v>16.5</v>
      </c>
      <c r="H83" s="11">
        <v>12.6999999999999</v>
      </c>
      <c r="I83" s="11">
        <v>8.6999999999999904</v>
      </c>
      <c r="J83" s="11">
        <v>5.9</v>
      </c>
      <c r="K83" s="11">
        <v>5.2</v>
      </c>
      <c r="L83" s="11">
        <v>3.7999999999999901</v>
      </c>
      <c r="M83" s="11">
        <v>2.7</v>
      </c>
      <c r="N83" s="11">
        <v>2.1</v>
      </c>
      <c r="O83" s="71">
        <v>1.3</v>
      </c>
      <c r="P83" s="71">
        <f>(SUM(D83:O83)-SUM(Simulationsergebnisse!$D$200:$O$200))/12</f>
        <v>2.4333333333333322</v>
      </c>
      <c r="Q83" s="2"/>
      <c r="R83" s="2"/>
      <c r="S83" s="131"/>
      <c r="T83" s="14" t="s">
        <v>16</v>
      </c>
      <c r="U83" s="16">
        <v>19.5</v>
      </c>
      <c r="V83" s="11">
        <v>15.5999999999999</v>
      </c>
      <c r="W83" s="11">
        <v>12.5</v>
      </c>
      <c r="X83" s="11">
        <v>9</v>
      </c>
      <c r="Y83" s="11">
        <v>5.7999999999999901</v>
      </c>
      <c r="Z83" s="11">
        <v>4.9000000000000004</v>
      </c>
      <c r="AA83" s="11">
        <v>2.6</v>
      </c>
      <c r="AB83" s="11">
        <v>3.2999999999999901</v>
      </c>
      <c r="AC83" s="11">
        <v>1.8999999999999899</v>
      </c>
      <c r="AD83" s="11">
        <v>1</v>
      </c>
      <c r="AE83" s="11">
        <v>0.59999999999999898</v>
      </c>
      <c r="AF83" s="11">
        <v>0.69999999999999896</v>
      </c>
      <c r="AG83" s="71">
        <f>(SUM(U83:AF83)-SUM(Simulationsergebnisse!$D$130:$O$130))/12</f>
        <v>1.8166666666666742</v>
      </c>
    </row>
    <row r="84" spans="2:33" x14ac:dyDescent="0.25">
      <c r="B84" s="130" t="s">
        <v>13</v>
      </c>
      <c r="C84" s="13" t="s">
        <v>15</v>
      </c>
      <c r="D84" s="15">
        <v>99.4</v>
      </c>
      <c r="E84" s="9">
        <v>87</v>
      </c>
      <c r="F84" s="9">
        <v>63.1</v>
      </c>
      <c r="G84" s="9">
        <v>46.6</v>
      </c>
      <c r="H84" s="9">
        <v>29.3</v>
      </c>
      <c r="I84" s="9">
        <v>22.899999999999899</v>
      </c>
      <c r="J84" s="41">
        <v>12.8</v>
      </c>
      <c r="K84" s="9">
        <v>7.7999999999999901</v>
      </c>
      <c r="L84" s="9">
        <v>4</v>
      </c>
      <c r="M84" s="9">
        <v>1.3999999999999899</v>
      </c>
      <c r="N84" s="9">
        <v>0.2</v>
      </c>
      <c r="O84" s="70">
        <v>0</v>
      </c>
      <c r="P84" s="70">
        <f>(SUM(D84:O84)-SUM(Simulationsergebnisse!$D$201:$O$201))/12</f>
        <v>1.2000000000000266</v>
      </c>
      <c r="Q84" s="2"/>
      <c r="R84" s="2"/>
      <c r="S84" s="130" t="s">
        <v>13</v>
      </c>
      <c r="T84" s="13" t="s">
        <v>15</v>
      </c>
      <c r="U84" s="15">
        <v>91.599999999999895</v>
      </c>
      <c r="V84" s="9">
        <v>63</v>
      </c>
      <c r="W84" s="9">
        <v>44.2</v>
      </c>
      <c r="X84" s="9">
        <v>33.299999999999898</v>
      </c>
      <c r="Y84" s="9">
        <v>20.899999999999899</v>
      </c>
      <c r="Z84" s="9">
        <v>20.399999999999899</v>
      </c>
      <c r="AA84" s="41">
        <v>11.4</v>
      </c>
      <c r="AB84" s="9">
        <v>5.0999999999999899</v>
      </c>
      <c r="AC84" s="9">
        <v>2.2000000000000002</v>
      </c>
      <c r="AD84" s="9">
        <v>1.3999999999999899</v>
      </c>
      <c r="AE84" s="9">
        <v>0.1</v>
      </c>
      <c r="AF84" s="9">
        <v>0</v>
      </c>
      <c r="AG84" s="70">
        <f>(SUM(U84:AF84)-SUM(Simulationsergebnisse!$D$131:$O$131))/12</f>
        <v>0.64166666666664207</v>
      </c>
    </row>
    <row r="85" spans="2:33" ht="15.75" thickBot="1" x14ac:dyDescent="0.3">
      <c r="B85" s="131"/>
      <c r="C85" s="14" t="s">
        <v>16</v>
      </c>
      <c r="D85" s="16">
        <v>100</v>
      </c>
      <c r="E85" s="11">
        <v>100</v>
      </c>
      <c r="F85" s="11">
        <v>100</v>
      </c>
      <c r="G85" s="11">
        <v>99.799999999999898</v>
      </c>
      <c r="H85" s="11">
        <v>98.4</v>
      </c>
      <c r="I85" s="11">
        <v>95.9</v>
      </c>
      <c r="J85" s="49">
        <v>90.2</v>
      </c>
      <c r="K85" s="11">
        <v>82.099999999999895</v>
      </c>
      <c r="L85" s="11">
        <v>74.299999999999898</v>
      </c>
      <c r="M85" s="11">
        <v>63.5</v>
      </c>
      <c r="N85" s="11">
        <v>52.899999999999899</v>
      </c>
      <c r="O85" s="71">
        <v>43.6</v>
      </c>
      <c r="P85" s="71">
        <f>(SUM(D85:O85)-SUM(Simulationsergebnisse!$D$202:$O$202))/12</f>
        <v>0.125</v>
      </c>
      <c r="Q85" s="2"/>
      <c r="R85" s="2"/>
      <c r="S85" s="131"/>
      <c r="T85" s="14" t="s">
        <v>16</v>
      </c>
      <c r="U85" s="16">
        <v>100</v>
      </c>
      <c r="V85" s="11">
        <v>99.9</v>
      </c>
      <c r="W85" s="11">
        <v>99.299999999999898</v>
      </c>
      <c r="X85" s="11">
        <v>96.299999999999898</v>
      </c>
      <c r="Y85" s="11">
        <v>89.599999999999895</v>
      </c>
      <c r="Z85" s="11">
        <v>81.400000000000006</v>
      </c>
      <c r="AA85" s="49">
        <v>74.7</v>
      </c>
      <c r="AB85" s="11">
        <v>70.299999999999898</v>
      </c>
      <c r="AC85" s="11">
        <v>59.5</v>
      </c>
      <c r="AD85" s="11">
        <v>52.1</v>
      </c>
      <c r="AE85" s="11">
        <v>51.399999999999899</v>
      </c>
      <c r="AF85" s="11">
        <v>35.299999999999898</v>
      </c>
      <c r="AG85" s="71">
        <f>(SUM(U85:AF85)-SUM(Simulationsergebnisse!$D$132:$O$132))/12</f>
        <v>-0.83333333333334281</v>
      </c>
    </row>
    <row r="86" spans="2:33" x14ac:dyDescent="0.25">
      <c r="B86" s="130" t="s">
        <v>14</v>
      </c>
      <c r="C86" s="13" t="s">
        <v>15</v>
      </c>
      <c r="D86" s="15">
        <v>47.799999999999898</v>
      </c>
      <c r="E86" s="9">
        <v>21.8</v>
      </c>
      <c r="F86" s="9">
        <v>10.0999999999999</v>
      </c>
      <c r="G86" s="9">
        <v>6.9</v>
      </c>
      <c r="H86" s="9">
        <v>1.8999999999999899</v>
      </c>
      <c r="I86" s="9">
        <v>1.3999999999999899</v>
      </c>
      <c r="J86" s="9">
        <v>0.59999999999999898</v>
      </c>
      <c r="K86" s="9">
        <v>0.1</v>
      </c>
      <c r="L86" s="9">
        <v>0.1</v>
      </c>
      <c r="M86" s="9">
        <v>0</v>
      </c>
      <c r="N86" s="9">
        <v>0</v>
      </c>
      <c r="O86" s="70">
        <v>0</v>
      </c>
      <c r="P86" s="70">
        <f>(SUM(D86:O86)-SUM(Simulationsergebnisse!$D$203:$O$203))/12</f>
        <v>0.77499999999999736</v>
      </c>
      <c r="Q86" s="2"/>
      <c r="R86" s="2"/>
      <c r="S86" s="130" t="s">
        <v>14</v>
      </c>
      <c r="T86" s="13" t="s">
        <v>15</v>
      </c>
      <c r="U86" s="15">
        <v>5.7999999999999901</v>
      </c>
      <c r="V86" s="9">
        <v>3.2999999999999901</v>
      </c>
      <c r="W86" s="9">
        <v>2.5</v>
      </c>
      <c r="X86" s="9">
        <v>1.3</v>
      </c>
      <c r="Y86" s="9">
        <v>1.3</v>
      </c>
      <c r="Z86" s="9">
        <v>0.9</v>
      </c>
      <c r="AA86" s="9">
        <v>0.59999999999999898</v>
      </c>
      <c r="AB86" s="9">
        <v>0.4</v>
      </c>
      <c r="AC86" s="9">
        <v>0.59999999999999898</v>
      </c>
      <c r="AD86" s="9">
        <v>0.1</v>
      </c>
      <c r="AE86" s="9">
        <v>0</v>
      </c>
      <c r="AF86" s="9">
        <v>0</v>
      </c>
      <c r="AG86" s="70">
        <f>(SUM(U86:AF86)-SUM(Simulationsergebnisse!$D$133:$O$133))/12</f>
        <v>0.53333333333333177</v>
      </c>
    </row>
    <row r="87" spans="2:33" ht="15.75" thickBot="1" x14ac:dyDescent="0.3">
      <c r="B87" s="131"/>
      <c r="C87" s="14" t="s">
        <v>16</v>
      </c>
      <c r="D87" s="16">
        <v>99.9</v>
      </c>
      <c r="E87" s="11">
        <v>98.7</v>
      </c>
      <c r="F87" s="11">
        <v>86.5</v>
      </c>
      <c r="G87" s="11">
        <v>64.099999999999895</v>
      </c>
      <c r="H87" s="11">
        <v>33.5</v>
      </c>
      <c r="I87" s="11">
        <v>22.899999999999899</v>
      </c>
      <c r="J87" s="11">
        <v>14</v>
      </c>
      <c r="K87" s="11">
        <v>10.4</v>
      </c>
      <c r="L87" s="11">
        <v>6.0999999999999899</v>
      </c>
      <c r="M87" s="11">
        <v>4.0999999999999899</v>
      </c>
      <c r="N87" s="11">
        <v>2.7</v>
      </c>
      <c r="O87" s="71">
        <v>0.9</v>
      </c>
      <c r="P87" s="71">
        <f>(SUM(D87:O87)-SUM(Simulationsergebnisse!$D$204:$O$204))/12</f>
        <v>1.5333333333333172</v>
      </c>
      <c r="Q87" s="2"/>
      <c r="R87" s="2"/>
      <c r="S87" s="131"/>
      <c r="T87" s="14" t="s">
        <v>16</v>
      </c>
      <c r="U87" s="16">
        <v>56.5</v>
      </c>
      <c r="V87" s="11">
        <v>54.6</v>
      </c>
      <c r="W87" s="11">
        <v>41.799999999999898</v>
      </c>
      <c r="X87" s="11">
        <v>28.1</v>
      </c>
      <c r="Y87" s="11">
        <v>16.100000000000001</v>
      </c>
      <c r="Z87" s="11">
        <v>11.0999999999999</v>
      </c>
      <c r="AA87" s="11">
        <v>10.6999999999999</v>
      </c>
      <c r="AB87" s="11">
        <v>10.0999999999999</v>
      </c>
      <c r="AC87" s="11">
        <v>8.6999999999999904</v>
      </c>
      <c r="AD87" s="11">
        <v>8.5</v>
      </c>
      <c r="AE87" s="11">
        <v>7.9</v>
      </c>
      <c r="AF87" s="11">
        <v>4.5999999999999899</v>
      </c>
      <c r="AG87" s="71">
        <f>(SUM(U87:AF87)-SUM(Simulationsergebnisse!$D$134:$O$134))/12</f>
        <v>1.0083333333333211</v>
      </c>
    </row>
    <row r="88" spans="2:33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8"/>
      <c r="P88" s="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8"/>
    </row>
    <row r="89" spans="2:33" ht="15.75" thickBot="1" x14ac:dyDescent="0.3">
      <c r="B89" s="2" t="s">
        <v>71</v>
      </c>
      <c r="C89" s="19" t="s">
        <v>18</v>
      </c>
      <c r="D89" s="18"/>
      <c r="E89" s="18"/>
      <c r="F89" s="18"/>
      <c r="G89" s="18"/>
      <c r="H89" s="18"/>
      <c r="I89" s="18"/>
      <c r="J89" s="48"/>
      <c r="K89" s="18"/>
      <c r="L89" s="18"/>
      <c r="M89" s="18"/>
      <c r="N89" s="18"/>
      <c r="O89" s="72"/>
      <c r="P89" s="72" t="s">
        <v>82</v>
      </c>
      <c r="Q89" s="2"/>
      <c r="R89" s="2"/>
      <c r="S89" s="2" t="s">
        <v>71</v>
      </c>
      <c r="T89" s="19" t="s">
        <v>18</v>
      </c>
      <c r="U89" s="18">
        <v>4</v>
      </c>
      <c r="V89" s="18">
        <v>5</v>
      </c>
      <c r="W89" s="18">
        <v>6</v>
      </c>
      <c r="X89" s="18">
        <v>7</v>
      </c>
      <c r="Y89" s="18">
        <v>8</v>
      </c>
      <c r="Z89" s="18">
        <v>9</v>
      </c>
      <c r="AA89" s="48">
        <v>10</v>
      </c>
      <c r="AB89" s="18">
        <v>11</v>
      </c>
      <c r="AC89" s="18">
        <v>12</v>
      </c>
      <c r="AD89" s="18">
        <v>13</v>
      </c>
      <c r="AE89" s="18">
        <v>14</v>
      </c>
      <c r="AF89" s="18">
        <v>15</v>
      </c>
      <c r="AG89" s="69" t="s">
        <v>82</v>
      </c>
    </row>
    <row r="90" spans="2:33" x14ac:dyDescent="0.25">
      <c r="B90" s="130" t="s">
        <v>12</v>
      </c>
      <c r="C90" s="13" t="s">
        <v>15</v>
      </c>
      <c r="D90" s="15">
        <v>4.5</v>
      </c>
      <c r="E90" s="9">
        <v>1.3999999999999899</v>
      </c>
      <c r="F90" s="9">
        <v>0.29999999999999899</v>
      </c>
      <c r="G90" s="9">
        <v>0.4</v>
      </c>
      <c r="H90" s="9">
        <v>0.1</v>
      </c>
      <c r="I90" s="9">
        <v>0</v>
      </c>
      <c r="J90" s="41">
        <v>0</v>
      </c>
      <c r="K90" s="9">
        <v>0</v>
      </c>
      <c r="L90" s="9">
        <v>0</v>
      </c>
      <c r="M90" s="9">
        <v>0</v>
      </c>
      <c r="N90" s="9">
        <v>0</v>
      </c>
      <c r="O90" s="70">
        <v>0</v>
      </c>
      <c r="P90" s="70">
        <f>(SUM(GARCH!D90:O90)-SUM(Simulationsergebnisse!$D$207:$O$207))/12</f>
        <v>0.43333333333333252</v>
      </c>
      <c r="Q90" s="2"/>
      <c r="R90" s="2"/>
      <c r="S90" s="130" t="s">
        <v>12</v>
      </c>
      <c r="T90" s="13" t="s">
        <v>15</v>
      </c>
      <c r="U90" s="15">
        <v>1.5</v>
      </c>
      <c r="V90" s="9">
        <v>0.59999999999999898</v>
      </c>
      <c r="W90" s="9">
        <v>0.1</v>
      </c>
      <c r="X90" s="9">
        <v>0.2</v>
      </c>
      <c r="Y90" s="9">
        <v>0.1</v>
      </c>
      <c r="Z90" s="9">
        <v>0.2</v>
      </c>
      <c r="AA90" s="41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70">
        <f>(SUM(U90:AF90)-SUM(Simulationsergebnisse!$D$137:$O$137))/12</f>
        <v>7.4999999999999914E-2</v>
      </c>
    </row>
    <row r="91" spans="2:33" ht="15.75" thickBot="1" x14ac:dyDescent="0.3">
      <c r="B91" s="131"/>
      <c r="C91" s="14" t="s">
        <v>16</v>
      </c>
      <c r="D91" s="16">
        <v>14.4</v>
      </c>
      <c r="E91" s="11">
        <v>9.5</v>
      </c>
      <c r="F91" s="11">
        <v>6.0999999999999899</v>
      </c>
      <c r="G91" s="11">
        <v>2.5</v>
      </c>
      <c r="H91" s="11">
        <v>1.8</v>
      </c>
      <c r="I91" s="11">
        <v>0.5</v>
      </c>
      <c r="J91" s="49">
        <v>0.5</v>
      </c>
      <c r="K91" s="11">
        <v>0.1</v>
      </c>
      <c r="L91" s="11">
        <v>0.2</v>
      </c>
      <c r="M91" s="11">
        <v>0</v>
      </c>
      <c r="N91" s="11">
        <v>0.1</v>
      </c>
      <c r="O91" s="71">
        <v>0</v>
      </c>
      <c r="P91" s="71">
        <f>(SUM(GARCH!D91:O91)-SUM(Simulationsergebnisse!$D$208:$O$208))/12</f>
        <v>1.6333333333333331</v>
      </c>
      <c r="Q91" s="2"/>
      <c r="R91" s="2"/>
      <c r="S91" s="131"/>
      <c r="T91" s="14" t="s">
        <v>16</v>
      </c>
      <c r="U91" s="16">
        <v>7.7999999999999901</v>
      </c>
      <c r="V91" s="11">
        <v>4.9000000000000004</v>
      </c>
      <c r="W91" s="11">
        <v>1.8</v>
      </c>
      <c r="X91" s="11">
        <v>2.1</v>
      </c>
      <c r="Y91" s="11">
        <v>0.59999999999999898</v>
      </c>
      <c r="Z91" s="11">
        <v>0.69999999999999896</v>
      </c>
      <c r="AA91" s="49">
        <v>0.1</v>
      </c>
      <c r="AB91" s="11">
        <v>0.2</v>
      </c>
      <c r="AC91" s="11">
        <v>0</v>
      </c>
      <c r="AD91" s="11">
        <v>0</v>
      </c>
      <c r="AE91" s="11">
        <v>0</v>
      </c>
      <c r="AF91" s="11">
        <v>0</v>
      </c>
      <c r="AG91" s="71">
        <f>(SUM(U91:AF91)-SUM(Simulationsergebnisse!$D$138:$O$138))/12</f>
        <v>0.70833333333333437</v>
      </c>
    </row>
    <row r="92" spans="2:33" x14ac:dyDescent="0.25">
      <c r="B92" s="130" t="s">
        <v>13</v>
      </c>
      <c r="C92" s="13" t="s">
        <v>15</v>
      </c>
      <c r="D92" s="60">
        <v>66.900000000000006</v>
      </c>
      <c r="E92" s="61">
        <v>14.0999999999999</v>
      </c>
      <c r="F92" s="61">
        <v>3.3999999999999901</v>
      </c>
      <c r="G92" s="61">
        <v>1.3</v>
      </c>
      <c r="H92" s="61">
        <v>0.59999999999999898</v>
      </c>
      <c r="I92" s="61">
        <v>0.4</v>
      </c>
      <c r="J92" s="62">
        <v>0</v>
      </c>
      <c r="K92" s="61">
        <v>0</v>
      </c>
      <c r="L92" s="61">
        <v>0</v>
      </c>
      <c r="M92" s="61">
        <v>0</v>
      </c>
      <c r="N92" s="61">
        <v>0</v>
      </c>
      <c r="O92" s="70">
        <v>0</v>
      </c>
      <c r="P92" s="70">
        <f>(SUM(GARCH!D92:O92)-SUM(Simulationsergebnisse!$D$209:$O$209))/12</f>
        <v>4.1666666666666664E-2</v>
      </c>
      <c r="Q92" s="2"/>
      <c r="R92" s="2"/>
      <c r="S92" s="130" t="s">
        <v>13</v>
      </c>
      <c r="T92" s="13" t="s">
        <v>15</v>
      </c>
      <c r="U92" s="60">
        <v>46.5</v>
      </c>
      <c r="V92" s="61">
        <v>12.5</v>
      </c>
      <c r="W92" s="61">
        <v>3.3999999999999901</v>
      </c>
      <c r="X92" s="61">
        <v>1.1000000000000001</v>
      </c>
      <c r="Y92" s="61">
        <v>0.4</v>
      </c>
      <c r="Z92" s="61">
        <v>0.1</v>
      </c>
      <c r="AA92" s="62">
        <v>0</v>
      </c>
      <c r="AB92" s="61">
        <v>0</v>
      </c>
      <c r="AC92" s="61">
        <v>0</v>
      </c>
      <c r="AD92" s="61">
        <v>0</v>
      </c>
      <c r="AE92" s="61">
        <v>0</v>
      </c>
      <c r="AF92" s="61">
        <v>0</v>
      </c>
      <c r="AG92" s="70">
        <f>(SUM(U92:AF92)-SUM(Simulationsergebnisse!$D$139:$O$139))/12</f>
        <v>1.2333333333333325</v>
      </c>
    </row>
    <row r="93" spans="2:33" ht="15.75" thickBot="1" x14ac:dyDescent="0.3">
      <c r="B93" s="131"/>
      <c r="C93" s="14" t="s">
        <v>16</v>
      </c>
      <c r="D93" s="63">
        <v>100</v>
      </c>
      <c r="E93" s="64">
        <v>98.599999999999895</v>
      </c>
      <c r="F93" s="64">
        <v>78.7</v>
      </c>
      <c r="G93" s="64">
        <v>28.6</v>
      </c>
      <c r="H93" s="64">
        <v>11</v>
      </c>
      <c r="I93" s="64">
        <v>5.7999999999999901</v>
      </c>
      <c r="J93" s="64">
        <v>3.1</v>
      </c>
      <c r="K93" s="64">
        <v>0.69999999999999896</v>
      </c>
      <c r="L93" s="64">
        <v>0.8</v>
      </c>
      <c r="M93" s="64">
        <v>0.69999999999999896</v>
      </c>
      <c r="N93" s="64">
        <v>0.1</v>
      </c>
      <c r="O93" s="71">
        <v>0</v>
      </c>
      <c r="P93" s="71">
        <f>(SUM(GARCH!D93:O93)-SUM(Simulationsergebnisse!$D$210:$O$210))/12</f>
        <v>0.57500000000000284</v>
      </c>
      <c r="Q93" s="2"/>
      <c r="R93" s="2"/>
      <c r="S93" s="131"/>
      <c r="T93" s="14" t="s">
        <v>16</v>
      </c>
      <c r="U93" s="63">
        <v>97.2</v>
      </c>
      <c r="V93" s="64">
        <v>89.5</v>
      </c>
      <c r="W93" s="64">
        <v>55.899999999999899</v>
      </c>
      <c r="X93" s="64">
        <v>22.399999999999899</v>
      </c>
      <c r="Y93" s="64">
        <v>7.7</v>
      </c>
      <c r="Z93" s="64">
        <v>4.5999999999999899</v>
      </c>
      <c r="AA93" s="64">
        <v>2.8999999999999901</v>
      </c>
      <c r="AB93" s="64">
        <v>0.9</v>
      </c>
      <c r="AC93" s="64">
        <v>0.59999999999999898</v>
      </c>
      <c r="AD93" s="64">
        <v>0.5</v>
      </c>
      <c r="AE93" s="64">
        <v>0</v>
      </c>
      <c r="AF93" s="64">
        <v>0</v>
      </c>
      <c r="AG93" s="71">
        <f>(SUM(U93:AF93)-SUM(Simulationsergebnisse!$D$140:$O$140))/12</f>
        <v>0.77499999999997726</v>
      </c>
    </row>
    <row r="94" spans="2:33" x14ac:dyDescent="0.25">
      <c r="B94" s="130" t="s">
        <v>14</v>
      </c>
      <c r="C94" s="13" t="s">
        <v>15</v>
      </c>
      <c r="D94" s="15">
        <v>14</v>
      </c>
      <c r="E94" s="9">
        <v>3.6</v>
      </c>
      <c r="F94" s="9">
        <v>1.3999999999999899</v>
      </c>
      <c r="G94" s="9">
        <v>0.1</v>
      </c>
      <c r="H94" s="9">
        <v>0.1</v>
      </c>
      <c r="I94" s="9">
        <v>0</v>
      </c>
      <c r="J94" s="41">
        <v>0</v>
      </c>
      <c r="K94" s="9">
        <v>0</v>
      </c>
      <c r="L94" s="9">
        <v>0</v>
      </c>
      <c r="M94" s="9">
        <v>0</v>
      </c>
      <c r="N94" s="9">
        <v>0</v>
      </c>
      <c r="O94" s="70">
        <v>0</v>
      </c>
      <c r="P94" s="70">
        <f>(SUM(GARCH!D94:O94)-SUM(Simulationsergebnisse!$D$211:$O$211))/12</f>
        <v>0.17500000000000812</v>
      </c>
      <c r="Q94" s="2"/>
      <c r="R94" s="2"/>
      <c r="S94" s="130" t="s">
        <v>14</v>
      </c>
      <c r="T94" s="13" t="s">
        <v>15</v>
      </c>
      <c r="U94" s="15">
        <v>1.1000000000000001</v>
      </c>
      <c r="V94" s="9">
        <v>0.8</v>
      </c>
      <c r="W94" s="9">
        <v>0.8</v>
      </c>
      <c r="X94" s="9">
        <v>0.1</v>
      </c>
      <c r="Y94" s="9">
        <v>0.1</v>
      </c>
      <c r="Z94" s="9">
        <v>0</v>
      </c>
      <c r="AA94" s="41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70">
        <f>(SUM(U94:AF94)-SUM(Simulationsergebnisse!$D$141:$O$141))/12</f>
        <v>0.11666666666666685</v>
      </c>
    </row>
    <row r="95" spans="2:33" ht="15.75" thickBot="1" x14ac:dyDescent="0.3">
      <c r="B95" s="131"/>
      <c r="C95" s="14" t="s">
        <v>16</v>
      </c>
      <c r="D95" s="16">
        <v>72.2</v>
      </c>
      <c r="E95" s="11">
        <v>43.399999999999899</v>
      </c>
      <c r="F95" s="11">
        <v>19</v>
      </c>
      <c r="G95" s="11">
        <v>7.2999999999999901</v>
      </c>
      <c r="H95" s="11">
        <v>2.6</v>
      </c>
      <c r="I95" s="11">
        <v>1.3</v>
      </c>
      <c r="J95" s="49">
        <v>0.9</v>
      </c>
      <c r="K95" s="11">
        <v>0</v>
      </c>
      <c r="L95" s="11">
        <v>0.1</v>
      </c>
      <c r="M95" s="11">
        <v>0.1</v>
      </c>
      <c r="N95" s="11">
        <v>0.1</v>
      </c>
      <c r="O95" s="71">
        <v>0</v>
      </c>
      <c r="P95" s="71">
        <f>(SUM(GARCH!D95:O95)-SUM(Simulationsergebnisse!$D$212:$O$212))/12</f>
        <v>0.58333333333333093</v>
      </c>
      <c r="Q95" s="2"/>
      <c r="R95" s="2"/>
      <c r="S95" s="131"/>
      <c r="T95" s="14" t="s">
        <v>16</v>
      </c>
      <c r="U95" s="16">
        <v>16.899999999999899</v>
      </c>
      <c r="V95" s="11">
        <v>14.5999999999999</v>
      </c>
      <c r="W95" s="11">
        <v>6.5999999999999899</v>
      </c>
      <c r="X95" s="11">
        <v>3</v>
      </c>
      <c r="Y95" s="11">
        <v>2</v>
      </c>
      <c r="Z95" s="11">
        <v>0.69999999999999896</v>
      </c>
      <c r="AA95" s="49">
        <v>0.5</v>
      </c>
      <c r="AB95" s="11">
        <v>0.29999999999999899</v>
      </c>
      <c r="AC95" s="11">
        <v>0.1</v>
      </c>
      <c r="AD95" s="11">
        <v>0.29999999999999899</v>
      </c>
      <c r="AE95" s="11">
        <v>0.1</v>
      </c>
      <c r="AF95" s="11">
        <v>0.1</v>
      </c>
      <c r="AG95" s="71">
        <f>(SUM(U95:AF95)-SUM(Simulationsergebnisse!$D$142:$O$142))/12</f>
        <v>0.24166666666666714</v>
      </c>
    </row>
    <row r="96" spans="2:33" x14ac:dyDescent="0.25">
      <c r="H96" s="2"/>
      <c r="I96" s="2"/>
      <c r="J96" s="2"/>
      <c r="K96" s="2"/>
      <c r="L96" s="2"/>
      <c r="M96" s="2"/>
      <c r="N96" s="2"/>
      <c r="O96" s="8"/>
      <c r="P96" s="8"/>
      <c r="Q96" s="2"/>
      <c r="R96" s="2"/>
      <c r="Y96" s="2"/>
      <c r="Z96" s="2"/>
      <c r="AA96" s="2"/>
      <c r="AB96" s="2"/>
      <c r="AC96" s="2"/>
      <c r="AD96" s="2"/>
      <c r="AE96" s="2"/>
      <c r="AF96" s="2"/>
      <c r="AG96" s="8"/>
    </row>
    <row r="97" spans="2:33" ht="15.75" thickBot="1" x14ac:dyDescent="0.3">
      <c r="B97" s="2" t="s">
        <v>72</v>
      </c>
      <c r="C97" s="19" t="s">
        <v>18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72"/>
      <c r="P97" s="72" t="s">
        <v>82</v>
      </c>
      <c r="Q97" s="2"/>
      <c r="R97" s="2"/>
      <c r="S97" s="2" t="s">
        <v>72</v>
      </c>
      <c r="T97" s="19" t="s">
        <v>18</v>
      </c>
      <c r="U97" s="18">
        <v>4</v>
      </c>
      <c r="V97" s="18">
        <v>5</v>
      </c>
      <c r="W97" s="18">
        <v>6</v>
      </c>
      <c r="X97" s="18">
        <v>7</v>
      </c>
      <c r="Y97" s="18">
        <v>8</v>
      </c>
      <c r="Z97" s="18">
        <v>9</v>
      </c>
      <c r="AA97" s="18">
        <v>10</v>
      </c>
      <c r="AB97" s="18">
        <v>11</v>
      </c>
      <c r="AC97" s="18">
        <v>12</v>
      </c>
      <c r="AD97" s="18">
        <v>13</v>
      </c>
      <c r="AE97" s="18">
        <v>14</v>
      </c>
      <c r="AF97" s="18">
        <v>15</v>
      </c>
      <c r="AG97" s="69" t="s">
        <v>82</v>
      </c>
    </row>
    <row r="98" spans="2:33" x14ac:dyDescent="0.25">
      <c r="B98" s="130" t="s">
        <v>12</v>
      </c>
      <c r="C98" s="13" t="s">
        <v>15</v>
      </c>
      <c r="D98" s="15">
        <v>1.19999999999999</v>
      </c>
      <c r="E98" s="9">
        <v>1</v>
      </c>
      <c r="F98" s="9">
        <v>0.2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70">
        <v>0</v>
      </c>
      <c r="P98" s="70">
        <f>(SUM(GARCH!D98:O98)-SUM(Simulationsergebnisse!$D$215:$O$215))/12</f>
        <v>0.13333333333333261</v>
      </c>
      <c r="Q98" s="2"/>
      <c r="R98" s="2"/>
      <c r="S98" s="130" t="s">
        <v>12</v>
      </c>
      <c r="T98" s="13" t="s">
        <v>15</v>
      </c>
      <c r="U98" s="15">
        <v>0.4</v>
      </c>
      <c r="V98" s="9">
        <v>0.29999999999999899</v>
      </c>
      <c r="W98" s="9">
        <v>0.5</v>
      </c>
      <c r="X98" s="9">
        <v>0.29999999999999899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70">
        <f>(SUM(U98:AF98)-SUM(Simulationsergebnisse!$D$145:$O$145))/12</f>
        <v>5.8333333333333341E-2</v>
      </c>
    </row>
    <row r="99" spans="2:33" ht="15.75" thickBot="1" x14ac:dyDescent="0.3">
      <c r="B99" s="131"/>
      <c r="C99" s="14" t="s">
        <v>16</v>
      </c>
      <c r="D99" s="16">
        <v>1.6</v>
      </c>
      <c r="E99" s="11">
        <v>1.8999999999999899</v>
      </c>
      <c r="F99" s="11">
        <v>1.19999999999999</v>
      </c>
      <c r="G99" s="11">
        <v>1.1000000000000001</v>
      </c>
      <c r="H99" s="11">
        <v>0.29999999999999899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71">
        <v>0</v>
      </c>
      <c r="P99" s="71">
        <f>(SUM(GARCH!D99:O99)-SUM(Simulationsergebnisse!$D$216:$O$216))/12</f>
        <v>5.833333333333246E-2</v>
      </c>
      <c r="Q99" s="2"/>
      <c r="R99" s="2"/>
      <c r="S99" s="131"/>
      <c r="T99" s="14" t="s">
        <v>16</v>
      </c>
      <c r="U99" s="16">
        <v>1.19999999999999</v>
      </c>
      <c r="V99" s="11">
        <v>1.6</v>
      </c>
      <c r="W99" s="11">
        <v>0.69999999999999896</v>
      </c>
      <c r="X99" s="11">
        <v>0.59999999999999898</v>
      </c>
      <c r="Y99" s="11">
        <v>0.29999999999999899</v>
      </c>
      <c r="Z99" s="11">
        <v>0.1</v>
      </c>
      <c r="AA99" s="11">
        <v>0.2</v>
      </c>
      <c r="AB99" s="11">
        <v>0.1</v>
      </c>
      <c r="AC99" s="11">
        <v>0</v>
      </c>
      <c r="AD99" s="11">
        <v>0</v>
      </c>
      <c r="AE99" s="11">
        <v>0</v>
      </c>
      <c r="AF99" s="11">
        <v>0</v>
      </c>
      <c r="AG99" s="71">
        <f>(SUM(U99:AF99)-SUM(Simulationsergebnisse!$D$146:$O$146))/12</f>
        <v>0.19166666666666562</v>
      </c>
    </row>
    <row r="100" spans="2:33" x14ac:dyDescent="0.25">
      <c r="B100" s="130" t="s">
        <v>13</v>
      </c>
      <c r="C100" s="13" t="s">
        <v>15</v>
      </c>
      <c r="D100" s="60">
        <v>12.9</v>
      </c>
      <c r="E100" s="61">
        <v>2.2999999999999901</v>
      </c>
      <c r="F100" s="61">
        <v>0.5</v>
      </c>
      <c r="G100" s="61">
        <v>0.2</v>
      </c>
      <c r="H100" s="61">
        <v>0</v>
      </c>
      <c r="I100" s="61">
        <v>0</v>
      </c>
      <c r="J100" s="62">
        <v>0</v>
      </c>
      <c r="K100" s="61">
        <v>0</v>
      </c>
      <c r="L100" s="61">
        <v>0</v>
      </c>
      <c r="M100" s="61">
        <v>0</v>
      </c>
      <c r="N100" s="61">
        <v>0</v>
      </c>
      <c r="O100" s="70">
        <v>0</v>
      </c>
      <c r="P100" s="70">
        <f>(SUM(GARCH!D100:O100)-SUM(Simulationsergebnisse!$D$217:$O$217))/12</f>
        <v>0.5083333333333333</v>
      </c>
      <c r="Q100" s="2"/>
      <c r="R100" s="2"/>
      <c r="S100" s="130" t="s">
        <v>13</v>
      </c>
      <c r="T100" s="13" t="s">
        <v>15</v>
      </c>
      <c r="U100" s="60">
        <v>2.2000000000000002</v>
      </c>
      <c r="V100" s="61">
        <v>0.29999999999999899</v>
      </c>
      <c r="W100" s="61">
        <v>0.29999999999999899</v>
      </c>
      <c r="X100" s="61">
        <v>0.2</v>
      </c>
      <c r="Y100" s="61">
        <v>0.1</v>
      </c>
      <c r="Z100" s="61">
        <v>0</v>
      </c>
      <c r="AA100" s="62">
        <v>0</v>
      </c>
      <c r="AB100" s="61">
        <v>0</v>
      </c>
      <c r="AC100" s="61">
        <v>0</v>
      </c>
      <c r="AD100" s="61">
        <v>0</v>
      </c>
      <c r="AE100" s="61">
        <v>0</v>
      </c>
      <c r="AF100" s="61">
        <v>0</v>
      </c>
      <c r="AG100" s="70">
        <f>(SUM(U100:AF100)-SUM(Simulationsergebnisse!$D$147:$O$147))/12</f>
        <v>8.333333333333319E-2</v>
      </c>
    </row>
    <row r="101" spans="2:33" ht="15.75" thickBot="1" x14ac:dyDescent="0.3">
      <c r="B101" s="131"/>
      <c r="C101" s="14" t="s">
        <v>16</v>
      </c>
      <c r="D101" s="63">
        <v>63.299999999999898</v>
      </c>
      <c r="E101" s="64">
        <v>33.799999999999898</v>
      </c>
      <c r="F101" s="64">
        <v>11.5</v>
      </c>
      <c r="G101" s="64">
        <v>3.8999999999999901</v>
      </c>
      <c r="H101" s="64">
        <v>1.1000000000000001</v>
      </c>
      <c r="I101" s="64">
        <v>0.8</v>
      </c>
      <c r="J101" s="65">
        <v>0</v>
      </c>
      <c r="K101" s="64">
        <v>0</v>
      </c>
      <c r="L101" s="64">
        <v>0</v>
      </c>
      <c r="M101" s="64">
        <v>0</v>
      </c>
      <c r="N101" s="64">
        <v>0</v>
      </c>
      <c r="O101" s="71">
        <v>0</v>
      </c>
      <c r="P101" s="71">
        <f>(SUM(GARCH!D101:O101)-SUM(Simulationsergebnisse!$D$218:$O$218))/12</f>
        <v>0.79166666666665719</v>
      </c>
      <c r="Q101" s="2"/>
      <c r="R101" s="2"/>
      <c r="S101" s="131"/>
      <c r="T101" s="14" t="s">
        <v>16</v>
      </c>
      <c r="U101" s="63">
        <v>37.799999999999898</v>
      </c>
      <c r="V101" s="64">
        <v>13.0999999999999</v>
      </c>
      <c r="W101" s="64">
        <v>6.9</v>
      </c>
      <c r="X101" s="64">
        <v>1.69999999999999</v>
      </c>
      <c r="Y101" s="64">
        <v>0.9</v>
      </c>
      <c r="Z101" s="64">
        <v>0.29999999999999899</v>
      </c>
      <c r="AA101" s="65">
        <v>0</v>
      </c>
      <c r="AB101" s="64">
        <v>0</v>
      </c>
      <c r="AC101" s="64">
        <v>0</v>
      </c>
      <c r="AD101" s="64">
        <v>0</v>
      </c>
      <c r="AE101" s="64">
        <v>0</v>
      </c>
      <c r="AF101" s="64">
        <v>0</v>
      </c>
      <c r="AG101" s="71">
        <f>(SUM(U101:AF101)-SUM(Simulationsergebnisse!$D$148:$O$148))/12</f>
        <v>0.92499999999999127</v>
      </c>
    </row>
    <row r="102" spans="2:33" x14ac:dyDescent="0.25">
      <c r="B102" s="130" t="s">
        <v>14</v>
      </c>
      <c r="C102" s="13" t="s">
        <v>15</v>
      </c>
      <c r="D102" s="15">
        <v>2</v>
      </c>
      <c r="E102" s="9">
        <v>0.4</v>
      </c>
      <c r="F102" s="9">
        <v>0.4</v>
      </c>
      <c r="G102" s="9">
        <v>0.4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70">
        <v>0</v>
      </c>
      <c r="P102" s="70">
        <f>(SUM(GARCH!D102:O102)-SUM(Simulationsergebnisse!$D$219:$O$219))/12</f>
        <v>1.6666666666667496E-2</v>
      </c>
      <c r="Q102" s="2"/>
      <c r="R102" s="2"/>
      <c r="S102" s="130" t="s">
        <v>14</v>
      </c>
      <c r="T102" s="13" t="s">
        <v>15</v>
      </c>
      <c r="U102" s="15">
        <v>0.59999999999999898</v>
      </c>
      <c r="V102" s="9">
        <v>0.1</v>
      </c>
      <c r="W102" s="9">
        <v>0.29999999999999899</v>
      </c>
      <c r="X102" s="9">
        <v>0.2</v>
      </c>
      <c r="Y102" s="9">
        <v>0.1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70">
        <f>(SUM(U102:AF102)-SUM(Simulationsergebnisse!$D$149:$O$149))/12</f>
        <v>8.3333333333333162E-2</v>
      </c>
    </row>
    <row r="103" spans="2:33" ht="15.75" thickBot="1" x14ac:dyDescent="0.3">
      <c r="B103" s="131"/>
      <c r="C103" s="14" t="s">
        <v>16</v>
      </c>
      <c r="D103" s="16">
        <v>7.7</v>
      </c>
      <c r="E103" s="11">
        <v>3.6</v>
      </c>
      <c r="F103" s="11">
        <v>2.1</v>
      </c>
      <c r="G103" s="11">
        <v>1.1000000000000001</v>
      </c>
      <c r="H103" s="11">
        <v>0.69999999999999896</v>
      </c>
      <c r="I103" s="11">
        <v>0.4</v>
      </c>
      <c r="J103" s="11">
        <v>0.2</v>
      </c>
      <c r="K103" s="11">
        <v>0.1</v>
      </c>
      <c r="L103" s="11">
        <v>0</v>
      </c>
      <c r="M103" s="11">
        <v>0</v>
      </c>
      <c r="N103" s="11">
        <v>0</v>
      </c>
      <c r="O103" s="71">
        <v>0</v>
      </c>
      <c r="P103" s="71">
        <f>(SUM(GARCH!D103:O103)-SUM(Simulationsergebnisse!$D$220:$O$220))/12</f>
        <v>0.358333333333335</v>
      </c>
      <c r="Q103" s="2"/>
      <c r="R103" s="2"/>
      <c r="S103" s="131"/>
      <c r="T103" s="14" t="s">
        <v>16</v>
      </c>
      <c r="U103" s="16">
        <v>3.6</v>
      </c>
      <c r="V103" s="11">
        <v>0.8</v>
      </c>
      <c r="W103" s="11">
        <v>1</v>
      </c>
      <c r="X103" s="11">
        <v>0.1</v>
      </c>
      <c r="Y103" s="11">
        <v>0.29999999999999899</v>
      </c>
      <c r="Z103" s="11">
        <v>0.2</v>
      </c>
      <c r="AA103" s="11">
        <v>0.29999999999999899</v>
      </c>
      <c r="AB103" s="11">
        <v>0.1</v>
      </c>
      <c r="AC103" s="11">
        <v>0.2</v>
      </c>
      <c r="AD103" s="11">
        <v>0.1</v>
      </c>
      <c r="AE103" s="11">
        <v>0</v>
      </c>
      <c r="AF103" s="11">
        <v>0</v>
      </c>
      <c r="AG103" s="71">
        <f>(SUM(U103:AF103)-SUM(Simulationsergebnisse!$D$150:$O$150))/12</f>
        <v>0.20000000000000151</v>
      </c>
    </row>
    <row r="104" spans="2:33" x14ac:dyDescent="0.25">
      <c r="H104" s="2"/>
      <c r="I104" s="2"/>
      <c r="J104" s="2"/>
      <c r="K104" s="2"/>
      <c r="L104" s="2"/>
      <c r="M104" s="2"/>
      <c r="N104" s="2"/>
      <c r="O104" s="8"/>
      <c r="P104" s="8"/>
      <c r="Q104" s="2"/>
      <c r="R104" s="2"/>
      <c r="Y104" s="2"/>
      <c r="Z104" s="2"/>
      <c r="AA104" s="2"/>
      <c r="AB104" s="2"/>
      <c r="AC104" s="2"/>
      <c r="AD104" s="2"/>
      <c r="AE104" s="2"/>
      <c r="AF104" s="2"/>
      <c r="AG104" s="8"/>
    </row>
    <row r="105" spans="2:33" ht="15.75" thickBot="1" x14ac:dyDescent="0.3">
      <c r="B105" s="2" t="s">
        <v>73</v>
      </c>
      <c r="C105" s="19" t="s">
        <v>18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72"/>
      <c r="P105" s="72" t="s">
        <v>82</v>
      </c>
      <c r="Q105" s="2"/>
      <c r="R105" s="2"/>
      <c r="S105" s="2" t="s">
        <v>73</v>
      </c>
      <c r="T105" s="19" t="s">
        <v>18</v>
      </c>
      <c r="U105" s="18">
        <v>4</v>
      </c>
      <c r="V105" s="18">
        <v>5</v>
      </c>
      <c r="W105" s="18">
        <v>6</v>
      </c>
      <c r="X105" s="18">
        <v>7</v>
      </c>
      <c r="Y105" s="18">
        <v>8</v>
      </c>
      <c r="Z105" s="18">
        <v>9</v>
      </c>
      <c r="AA105" s="18">
        <v>10</v>
      </c>
      <c r="AB105" s="18">
        <v>11</v>
      </c>
      <c r="AC105" s="18">
        <v>12</v>
      </c>
      <c r="AD105" s="18">
        <v>13</v>
      </c>
      <c r="AE105" s="18">
        <v>14</v>
      </c>
      <c r="AF105" s="18">
        <v>15</v>
      </c>
      <c r="AG105" s="69" t="s">
        <v>82</v>
      </c>
    </row>
    <row r="106" spans="2:33" x14ac:dyDescent="0.25">
      <c r="B106" s="130" t="s">
        <v>12</v>
      </c>
      <c r="C106" s="13" t="s">
        <v>15</v>
      </c>
      <c r="D106" s="28">
        <v>1.1000000000000001</v>
      </c>
      <c r="E106" s="9">
        <v>0.2</v>
      </c>
      <c r="F106" s="9">
        <v>0.1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70">
        <v>0</v>
      </c>
      <c r="P106" s="70">
        <f>(SUM(GARCH!D106:O106)-SUM(Simulationsergebnisse!$D$223:$O$223))/12</f>
        <v>5.8333333333333431E-2</v>
      </c>
      <c r="Q106" s="2"/>
      <c r="R106" s="2"/>
      <c r="S106" s="130" t="s">
        <v>12</v>
      </c>
      <c r="T106" s="13" t="s">
        <v>15</v>
      </c>
      <c r="U106" s="28">
        <v>0.5</v>
      </c>
      <c r="V106" s="9">
        <v>0.4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70">
        <f>(SUM(U106:AF106)-SUM(Simulationsergebnisse!$D$153:$O$153))/12</f>
        <v>2.4999999999999994E-2</v>
      </c>
    </row>
    <row r="107" spans="2:33" ht="15.75" thickBot="1" x14ac:dyDescent="0.3">
      <c r="B107" s="131"/>
      <c r="C107" s="14" t="s">
        <v>16</v>
      </c>
      <c r="D107" s="29">
        <v>0.69999999999999896</v>
      </c>
      <c r="E107" s="11">
        <v>0.2</v>
      </c>
      <c r="F107" s="11">
        <v>0.4</v>
      </c>
      <c r="G107" s="11">
        <v>0.29999999999999899</v>
      </c>
      <c r="H107" s="11">
        <v>0.2</v>
      </c>
      <c r="I107" s="11">
        <v>0.1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71">
        <v>0</v>
      </c>
      <c r="P107" s="71">
        <f>(SUM(GARCH!D107:O107)-SUM(Simulationsergebnisse!$D$224:$O$224))/12</f>
        <v>2.5000000000000005E-2</v>
      </c>
      <c r="Q107" s="2"/>
      <c r="R107" s="2"/>
      <c r="S107" s="131"/>
      <c r="T107" s="14" t="s">
        <v>16</v>
      </c>
      <c r="U107" s="29">
        <v>0.59999999999999898</v>
      </c>
      <c r="V107" s="11">
        <v>0.4</v>
      </c>
      <c r="W107" s="11">
        <v>0.4</v>
      </c>
      <c r="X107" s="11">
        <v>0.5</v>
      </c>
      <c r="Y107" s="11">
        <v>0.1</v>
      </c>
      <c r="Z107" s="11">
        <v>0</v>
      </c>
      <c r="AA107" s="11">
        <v>0.1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71">
        <f>(SUM(U107:AF107)-SUM(Simulationsergebnisse!$D$154:$O$154))/12</f>
        <v>2.5000000000000189E-2</v>
      </c>
    </row>
    <row r="108" spans="2:33" x14ac:dyDescent="0.25">
      <c r="B108" s="130" t="s">
        <v>13</v>
      </c>
      <c r="C108" s="13" t="s">
        <v>15</v>
      </c>
      <c r="D108" s="28">
        <v>0.4</v>
      </c>
      <c r="E108" s="9">
        <v>0.29999999999999899</v>
      </c>
      <c r="F108" s="9">
        <v>0.2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70">
        <v>0</v>
      </c>
      <c r="P108" s="70">
        <f>(SUM(GARCH!D108:O108)-SUM(Simulationsergebnisse!$D$225:$O$225))/12</f>
        <v>5.8333333333333258E-2</v>
      </c>
      <c r="Q108" s="2"/>
      <c r="R108" s="2"/>
      <c r="S108" s="130" t="s">
        <v>13</v>
      </c>
      <c r="T108" s="13" t="s">
        <v>15</v>
      </c>
      <c r="U108" s="28">
        <v>0.9</v>
      </c>
      <c r="V108" s="9">
        <v>0.2</v>
      </c>
      <c r="W108" s="9">
        <v>0.2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70">
        <f>(SUM(U108:AF108)-SUM(Simulationsergebnisse!$D$155:$O$155))/12</f>
        <v>6.6666666666666666E-2</v>
      </c>
    </row>
    <row r="109" spans="2:33" ht="15.75" thickBot="1" x14ac:dyDescent="0.3">
      <c r="B109" s="131"/>
      <c r="C109" s="14" t="s">
        <v>16</v>
      </c>
      <c r="D109" s="16">
        <v>0.59999999999999898</v>
      </c>
      <c r="E109" s="11">
        <v>0.5</v>
      </c>
      <c r="F109" s="11">
        <v>0.69999999999999896</v>
      </c>
      <c r="G109" s="11">
        <v>0.59999999999999898</v>
      </c>
      <c r="H109" s="11">
        <v>0.1</v>
      </c>
      <c r="I109" s="11">
        <v>0.1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71">
        <v>0</v>
      </c>
      <c r="P109" s="71">
        <f>(SUM(GARCH!D109:O109)-SUM(Simulationsergebnisse!$D$226:$O$226))/12</f>
        <v>0.1083333333333331</v>
      </c>
      <c r="Q109" s="2"/>
      <c r="R109" s="2"/>
      <c r="S109" s="131"/>
      <c r="T109" s="14" t="s">
        <v>16</v>
      </c>
      <c r="U109" s="16">
        <v>0.59999999999999898</v>
      </c>
      <c r="V109" s="11">
        <v>0.59999999999999898</v>
      </c>
      <c r="W109" s="11">
        <v>0.2</v>
      </c>
      <c r="X109" s="11">
        <v>0.8</v>
      </c>
      <c r="Y109" s="11">
        <v>0.2</v>
      </c>
      <c r="Z109" s="11">
        <v>0.1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71">
        <f>(SUM(U109:AF109)-SUM(Simulationsergebnisse!$D$156:$O$156))/12</f>
        <v>9.1666666666666674E-2</v>
      </c>
    </row>
    <row r="110" spans="2:33" x14ac:dyDescent="0.25">
      <c r="B110" s="130" t="s">
        <v>14</v>
      </c>
      <c r="C110" s="13" t="s">
        <v>15</v>
      </c>
      <c r="D110" s="28">
        <v>0.4</v>
      </c>
      <c r="E110" s="9">
        <v>0.59999999999999898</v>
      </c>
      <c r="F110" s="9">
        <v>0.1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70">
        <v>0</v>
      </c>
      <c r="P110" s="70">
        <f>(SUM(GARCH!D110:O110)-SUM(Simulationsergebnisse!$D$227:$O$227))/12</f>
        <v>4.9999999999999913E-2</v>
      </c>
      <c r="Q110" s="2"/>
      <c r="R110" s="2"/>
      <c r="S110" s="130" t="s">
        <v>14</v>
      </c>
      <c r="T110" s="13" t="s">
        <v>15</v>
      </c>
      <c r="U110" s="28">
        <v>0.1</v>
      </c>
      <c r="V110" s="9">
        <v>0</v>
      </c>
      <c r="W110" s="9">
        <v>0</v>
      </c>
      <c r="X110" s="9">
        <v>0.1</v>
      </c>
      <c r="Y110" s="9">
        <v>0</v>
      </c>
      <c r="Z110" s="9">
        <v>0</v>
      </c>
      <c r="AA110" s="9">
        <v>0.1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70">
        <f>(SUM(U110:AF110)-SUM(Simulationsergebnisse!$D$157:$O$157))/12</f>
        <v>0</v>
      </c>
    </row>
    <row r="111" spans="2:33" ht="15.75" thickBot="1" x14ac:dyDescent="0.3">
      <c r="B111" s="131"/>
      <c r="C111" s="14" t="s">
        <v>16</v>
      </c>
      <c r="D111" s="29">
        <v>0.29999999999999899</v>
      </c>
      <c r="E111" s="11">
        <v>1</v>
      </c>
      <c r="F111" s="11">
        <v>0.2</v>
      </c>
      <c r="G111" s="11">
        <v>0.29999999999999899</v>
      </c>
      <c r="H111" s="11">
        <v>0.2</v>
      </c>
      <c r="I111" s="11">
        <v>0</v>
      </c>
      <c r="J111" s="11">
        <v>0</v>
      </c>
      <c r="K111" s="11">
        <v>0.1</v>
      </c>
      <c r="L111" s="11">
        <v>0</v>
      </c>
      <c r="M111" s="11">
        <v>0</v>
      </c>
      <c r="N111" s="11">
        <v>0</v>
      </c>
      <c r="O111" s="71">
        <v>0</v>
      </c>
      <c r="P111" s="71">
        <f>(SUM(GARCH!D111:O111)-SUM(Simulationsergebnisse!$D$228:$O$228))/12</f>
        <v>8.3333333333333148E-2</v>
      </c>
      <c r="Q111" s="2"/>
      <c r="R111" s="2"/>
      <c r="S111" s="131"/>
      <c r="T111" s="14" t="s">
        <v>16</v>
      </c>
      <c r="U111" s="29">
        <v>0.5</v>
      </c>
      <c r="V111" s="11">
        <v>0.29999999999999899</v>
      </c>
      <c r="W111" s="11">
        <v>0.2</v>
      </c>
      <c r="X111" s="11">
        <v>0.1</v>
      </c>
      <c r="Y111" s="11">
        <v>0.2</v>
      </c>
      <c r="Z111" s="11">
        <v>0.1</v>
      </c>
      <c r="AA111" s="11">
        <v>0</v>
      </c>
      <c r="AB111" s="11">
        <v>0</v>
      </c>
      <c r="AC111" s="11">
        <v>0</v>
      </c>
      <c r="AD111" s="11">
        <v>0.1</v>
      </c>
      <c r="AE111" s="11">
        <v>0</v>
      </c>
      <c r="AF111" s="11">
        <v>0</v>
      </c>
      <c r="AG111" s="71">
        <f>(SUM(U111:AF111)-SUM(Simulationsergebnisse!$D$158:$O$158))/12</f>
        <v>9.9999999999999922E-2</v>
      </c>
    </row>
    <row r="114" spans="2:33" x14ac:dyDescent="0.25">
      <c r="B114" s="50" t="s">
        <v>90</v>
      </c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"/>
      <c r="R114" s="2"/>
      <c r="S114" s="5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spans="2:33" x14ac:dyDescent="0.25">
      <c r="B115" s="17"/>
      <c r="C115" s="7"/>
      <c r="D115" s="7"/>
      <c r="E115" s="7"/>
      <c r="F115" s="7"/>
      <c r="G115" s="7"/>
      <c r="N115" s="2"/>
      <c r="O115" s="2"/>
      <c r="P115" s="2"/>
      <c r="Q115" s="2"/>
      <c r="R115" s="2"/>
      <c r="S115" s="17"/>
      <c r="T115" s="7"/>
      <c r="U115" s="7"/>
      <c r="V115" s="7"/>
      <c r="W115" s="7"/>
      <c r="X115" s="7"/>
      <c r="AE115" s="2"/>
      <c r="AF115" s="2"/>
      <c r="AG115" s="2"/>
    </row>
    <row r="116" spans="2:33" ht="15.75" thickBot="1" x14ac:dyDescent="0.3">
      <c r="B116" s="2" t="s">
        <v>70</v>
      </c>
      <c r="C116" s="19" t="s">
        <v>18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69"/>
      <c r="P116" s="69" t="s">
        <v>82</v>
      </c>
      <c r="Q116" s="2"/>
      <c r="R116" s="2"/>
      <c r="S116" s="2" t="s">
        <v>70</v>
      </c>
      <c r="T116" s="19" t="s">
        <v>18</v>
      </c>
      <c r="U116" s="18">
        <v>4</v>
      </c>
      <c r="V116" s="18">
        <v>5</v>
      </c>
      <c r="W116" s="18">
        <v>6</v>
      </c>
      <c r="X116" s="18">
        <v>7</v>
      </c>
      <c r="Y116" s="18">
        <v>8</v>
      </c>
      <c r="Z116" s="18">
        <v>9</v>
      </c>
      <c r="AA116" s="18">
        <v>10</v>
      </c>
      <c r="AB116" s="18">
        <v>11</v>
      </c>
      <c r="AC116" s="18">
        <v>12</v>
      </c>
      <c r="AD116" s="18">
        <v>13</v>
      </c>
      <c r="AE116" s="18">
        <v>14</v>
      </c>
      <c r="AF116" s="18">
        <v>15</v>
      </c>
      <c r="AG116" s="69" t="s">
        <v>82</v>
      </c>
    </row>
    <row r="117" spans="2:33" x14ac:dyDescent="0.25">
      <c r="B117" s="130" t="s">
        <v>12</v>
      </c>
      <c r="C117" s="13" t="s">
        <v>15</v>
      </c>
      <c r="D117" s="73">
        <v>20.399999999999899</v>
      </c>
      <c r="E117" s="9">
        <v>8.8000000000000007</v>
      </c>
      <c r="F117" s="9">
        <v>4.2</v>
      </c>
      <c r="G117" s="9">
        <v>3.7999999999999901</v>
      </c>
      <c r="H117" s="9">
        <v>1.6</v>
      </c>
      <c r="I117" s="9">
        <v>0.59999999999999898</v>
      </c>
      <c r="J117" s="9">
        <v>0.29999999999999899</v>
      </c>
      <c r="K117" s="9">
        <v>0</v>
      </c>
      <c r="L117" s="9">
        <v>0</v>
      </c>
      <c r="M117" s="9">
        <v>0</v>
      </c>
      <c r="N117" s="9">
        <v>0</v>
      </c>
      <c r="O117" s="70">
        <v>0</v>
      </c>
      <c r="P117" s="70">
        <f>(SUM(D117:O117)-SUM(Simulationsergebnisse!$D$199:$O$199))/12</f>
        <v>1.9416666666666582</v>
      </c>
      <c r="Q117" s="2"/>
      <c r="R117" s="2"/>
      <c r="S117" s="130" t="s">
        <v>12</v>
      </c>
      <c r="T117" s="13" t="s">
        <v>15</v>
      </c>
      <c r="U117" s="15">
        <v>7.5999999999999899</v>
      </c>
      <c r="V117" s="9">
        <v>3.6</v>
      </c>
      <c r="W117" s="9">
        <v>3.2</v>
      </c>
      <c r="X117" s="9">
        <v>2.1</v>
      </c>
      <c r="Y117" s="9">
        <v>1.1000000000000001</v>
      </c>
      <c r="Z117" s="9">
        <v>0.8</v>
      </c>
      <c r="AA117" s="9">
        <v>0.2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70">
        <f>(SUM(U117:AF117)-SUM(Simulationsergebnisse!$D$129:$O$129))/12</f>
        <v>1.1333333333333329</v>
      </c>
    </row>
    <row r="118" spans="2:33" ht="15.75" thickBot="1" x14ac:dyDescent="0.3">
      <c r="B118" s="131"/>
      <c r="C118" s="14" t="s">
        <v>16</v>
      </c>
      <c r="D118" s="16">
        <v>69.099999999999895</v>
      </c>
      <c r="E118" s="11">
        <v>57.799999999999898</v>
      </c>
      <c r="F118" s="11">
        <v>43.7</v>
      </c>
      <c r="G118" s="11">
        <v>27.6999999999999</v>
      </c>
      <c r="H118" s="11">
        <v>21.5</v>
      </c>
      <c r="I118" s="11">
        <v>15.5999999999999</v>
      </c>
      <c r="J118" s="11">
        <v>12.8</v>
      </c>
      <c r="K118" s="11">
        <v>11.3</v>
      </c>
      <c r="L118" s="11">
        <v>11</v>
      </c>
      <c r="M118" s="11">
        <v>6.2999999999999901</v>
      </c>
      <c r="N118" s="11">
        <v>3.8999999999999901</v>
      </c>
      <c r="O118" s="71">
        <v>2</v>
      </c>
      <c r="P118" s="71">
        <f>(SUM(D118:O118)-SUM(Simulationsergebnisse!$D$200:$O$200))/12</f>
        <v>11.916666666666659</v>
      </c>
      <c r="Q118" s="2"/>
      <c r="R118" s="2"/>
      <c r="S118" s="131"/>
      <c r="T118" s="14" t="s">
        <v>16</v>
      </c>
      <c r="U118" s="16">
        <v>42.399999999999899</v>
      </c>
      <c r="V118" s="11">
        <v>36.200000000000003</v>
      </c>
      <c r="W118" s="11">
        <v>29.6</v>
      </c>
      <c r="X118" s="11">
        <v>22.899999999999899</v>
      </c>
      <c r="Y118" s="11">
        <v>13.5999999999999</v>
      </c>
      <c r="Z118" s="11">
        <v>13.8</v>
      </c>
      <c r="AA118" s="11">
        <v>9.5</v>
      </c>
      <c r="AB118" s="11">
        <v>8.5</v>
      </c>
      <c r="AC118" s="11">
        <v>4.2</v>
      </c>
      <c r="AD118" s="11">
        <v>2.7</v>
      </c>
      <c r="AE118" s="11">
        <v>1.19999999999999</v>
      </c>
      <c r="AF118" s="11">
        <v>0.29999999999999899</v>
      </c>
      <c r="AG118" s="71">
        <f>(SUM(U118:AF118)-SUM(Simulationsergebnisse!$D$130:$O$130))/12</f>
        <v>10.774999999999993</v>
      </c>
    </row>
    <row r="119" spans="2:33" x14ac:dyDescent="0.25">
      <c r="B119" s="130" t="s">
        <v>13</v>
      </c>
      <c r="C119" s="13" t="s">
        <v>15</v>
      </c>
      <c r="D119" s="15">
        <v>99.4</v>
      </c>
      <c r="E119" s="9">
        <v>85.299999999999898</v>
      </c>
      <c r="F119" s="9">
        <v>64.099999999999895</v>
      </c>
      <c r="G119" s="9">
        <v>50.399999999999899</v>
      </c>
      <c r="H119" s="9">
        <v>36</v>
      </c>
      <c r="I119" s="9">
        <v>24.899999999999899</v>
      </c>
      <c r="J119" s="41">
        <v>15.4</v>
      </c>
      <c r="K119" s="9">
        <v>10</v>
      </c>
      <c r="L119" s="9">
        <v>3.2</v>
      </c>
      <c r="M119" s="9">
        <v>1.8999999999999899</v>
      </c>
      <c r="N119" s="9">
        <v>0.4</v>
      </c>
      <c r="O119" s="70">
        <v>0</v>
      </c>
      <c r="P119" s="70">
        <f>(SUM(D119:O119)-SUM(Simulationsergebnisse!$D$201:$O$201))/12</f>
        <v>2.5749999999999935</v>
      </c>
      <c r="Q119" s="2"/>
      <c r="R119" s="2"/>
      <c r="S119" s="130" t="s">
        <v>13</v>
      </c>
      <c r="T119" s="13" t="s">
        <v>15</v>
      </c>
      <c r="U119" s="15">
        <v>91.9</v>
      </c>
      <c r="V119" s="9">
        <v>64.799999999999898</v>
      </c>
      <c r="W119" s="9">
        <v>46.799999999999898</v>
      </c>
      <c r="X119" s="9">
        <v>36.6</v>
      </c>
      <c r="Y119" s="9">
        <v>26.3</v>
      </c>
      <c r="Z119" s="9">
        <v>21.5</v>
      </c>
      <c r="AA119" s="41">
        <v>10.4</v>
      </c>
      <c r="AB119" s="9">
        <v>5.7</v>
      </c>
      <c r="AC119" s="9">
        <v>2.1</v>
      </c>
      <c r="AD119" s="9">
        <v>0.5</v>
      </c>
      <c r="AE119" s="9">
        <v>0.1</v>
      </c>
      <c r="AF119" s="9">
        <v>0</v>
      </c>
      <c r="AG119" s="70">
        <f>(SUM(U119:AF119)-SUM(Simulationsergebnisse!$D$131:$O$131))/12</f>
        <v>1.7333333333333343</v>
      </c>
    </row>
    <row r="120" spans="2:33" ht="15.75" thickBot="1" x14ac:dyDescent="0.3">
      <c r="B120" s="131"/>
      <c r="C120" s="14" t="s">
        <v>16</v>
      </c>
      <c r="D120" s="16">
        <v>100</v>
      </c>
      <c r="E120" s="11">
        <v>100</v>
      </c>
      <c r="F120" s="11">
        <v>100</v>
      </c>
      <c r="G120" s="11">
        <v>99.4</v>
      </c>
      <c r="H120" s="11">
        <v>96.4</v>
      </c>
      <c r="I120" s="11">
        <v>90.9</v>
      </c>
      <c r="J120" s="49">
        <v>84.9</v>
      </c>
      <c r="K120" s="11">
        <v>80.799999999999898</v>
      </c>
      <c r="L120" s="11">
        <v>68.400000000000006</v>
      </c>
      <c r="M120" s="11">
        <v>60.299999999999898</v>
      </c>
      <c r="N120" s="11">
        <v>53.1</v>
      </c>
      <c r="O120" s="71">
        <v>44.799999999999898</v>
      </c>
      <c r="P120" s="71">
        <f>(SUM(D120:O120)-SUM(Simulationsergebnisse!$D$202:$O$202))/12</f>
        <v>-1.6833333333333467</v>
      </c>
      <c r="Q120" s="2"/>
      <c r="R120" s="2"/>
      <c r="S120" s="131"/>
      <c r="T120" s="14" t="s">
        <v>16</v>
      </c>
      <c r="U120" s="16">
        <v>100</v>
      </c>
      <c r="V120" s="11">
        <v>99.599999999999895</v>
      </c>
      <c r="W120" s="11">
        <v>98.4</v>
      </c>
      <c r="X120" s="11">
        <v>93.5</v>
      </c>
      <c r="Y120" s="11">
        <v>84.7</v>
      </c>
      <c r="Z120" s="11">
        <v>79.599999999999895</v>
      </c>
      <c r="AA120" s="49">
        <v>74.099999999999895</v>
      </c>
      <c r="AB120" s="11">
        <v>64.599999999999895</v>
      </c>
      <c r="AC120" s="11">
        <v>54.7</v>
      </c>
      <c r="AD120" s="11">
        <v>51.7</v>
      </c>
      <c r="AE120" s="11">
        <v>44.1</v>
      </c>
      <c r="AF120" s="11">
        <v>33</v>
      </c>
      <c r="AG120" s="71">
        <f>(SUM(U120:AF120)-SUM(Simulationsergebnisse!$D$132:$O$132))/12</f>
        <v>-3.4833333333333294</v>
      </c>
    </row>
    <row r="121" spans="2:33" x14ac:dyDescent="0.25">
      <c r="B121" s="130" t="s">
        <v>14</v>
      </c>
      <c r="C121" s="13" t="s">
        <v>15</v>
      </c>
      <c r="D121" s="15">
        <v>52.299999999999898</v>
      </c>
      <c r="E121" s="9">
        <v>28.8</v>
      </c>
      <c r="F121" s="9">
        <v>14.6999999999999</v>
      </c>
      <c r="G121" s="9">
        <v>8</v>
      </c>
      <c r="H121" s="9">
        <v>3</v>
      </c>
      <c r="I121" s="9">
        <v>1.19999999999999</v>
      </c>
      <c r="J121" s="9">
        <v>0.29999999999999899</v>
      </c>
      <c r="K121" s="9">
        <v>0.2</v>
      </c>
      <c r="L121" s="9">
        <v>0.2</v>
      </c>
      <c r="M121" s="9">
        <v>0</v>
      </c>
      <c r="N121" s="9">
        <v>0</v>
      </c>
      <c r="O121" s="70">
        <v>0</v>
      </c>
      <c r="P121" s="70">
        <f>(SUM(D121:O121)-SUM(Simulationsergebnisse!$D$203:$O$203))/12</f>
        <v>2.2749999999999999</v>
      </c>
      <c r="Q121" s="2"/>
      <c r="R121" s="2"/>
      <c r="S121" s="130" t="s">
        <v>14</v>
      </c>
      <c r="T121" s="13" t="s">
        <v>15</v>
      </c>
      <c r="U121" s="15">
        <v>10.0999999999999</v>
      </c>
      <c r="V121" s="9">
        <v>6.2999999999999901</v>
      </c>
      <c r="W121" s="9">
        <v>2.8999999999999901</v>
      </c>
      <c r="X121" s="9">
        <v>2.7</v>
      </c>
      <c r="Y121" s="9">
        <v>1</v>
      </c>
      <c r="Z121" s="9">
        <v>0.59999999999999898</v>
      </c>
      <c r="AA121" s="9">
        <v>0.1</v>
      </c>
      <c r="AB121" s="9">
        <v>0</v>
      </c>
      <c r="AC121" s="9">
        <v>0.29999999999999899</v>
      </c>
      <c r="AD121" s="9">
        <v>0.5</v>
      </c>
      <c r="AE121" s="9">
        <v>0</v>
      </c>
      <c r="AF121" s="9">
        <v>0.2</v>
      </c>
      <c r="AG121" s="70">
        <f>(SUM(U121:AF121)-SUM(Simulationsergebnisse!$D$133:$O$133))/12</f>
        <v>1.1916666666666569</v>
      </c>
    </row>
    <row r="122" spans="2:33" ht="15.75" thickBot="1" x14ac:dyDescent="0.3">
      <c r="B122" s="131"/>
      <c r="C122" s="14" t="s">
        <v>16</v>
      </c>
      <c r="D122" s="16">
        <v>99.7</v>
      </c>
      <c r="E122" s="11">
        <v>98.299999999999898</v>
      </c>
      <c r="F122" s="11">
        <v>90.599999999999895</v>
      </c>
      <c r="G122" s="11">
        <v>67.5</v>
      </c>
      <c r="H122" s="11">
        <v>50</v>
      </c>
      <c r="I122" s="11">
        <v>32.5</v>
      </c>
      <c r="J122" s="11">
        <v>23.1</v>
      </c>
      <c r="K122" s="11">
        <v>13.9</v>
      </c>
      <c r="L122" s="11">
        <v>9.8000000000000007</v>
      </c>
      <c r="M122" s="11">
        <v>5.0999999999999899</v>
      </c>
      <c r="N122" s="11">
        <v>4.2999999999999901</v>
      </c>
      <c r="O122" s="71">
        <v>3.1</v>
      </c>
      <c r="P122" s="71">
        <f>(SUM(D122:O122)-SUM(Simulationsergebnisse!$D$204:$O$204))/12</f>
        <v>6.0416666666666572</v>
      </c>
      <c r="Q122" s="2"/>
      <c r="R122" s="2"/>
      <c r="S122" s="131"/>
      <c r="T122" s="14" t="s">
        <v>16</v>
      </c>
      <c r="U122" s="16">
        <v>65.799999999999898</v>
      </c>
      <c r="V122" s="11">
        <v>63.299999999999898</v>
      </c>
      <c r="W122" s="11">
        <v>50.899999999999899</v>
      </c>
      <c r="X122" s="11">
        <v>37.6</v>
      </c>
      <c r="Y122" s="11">
        <v>22.3</v>
      </c>
      <c r="Z122" s="11">
        <v>14.3</v>
      </c>
      <c r="AA122" s="11">
        <v>10.9</v>
      </c>
      <c r="AB122" s="11">
        <v>10.6999999999999</v>
      </c>
      <c r="AC122" s="11">
        <v>9.9</v>
      </c>
      <c r="AD122" s="11">
        <v>7.9</v>
      </c>
      <c r="AE122" s="11">
        <v>7.5</v>
      </c>
      <c r="AF122" s="11">
        <v>5.2</v>
      </c>
      <c r="AG122" s="71">
        <f>(SUM(U122:AF122)-SUM(Simulationsergebnisse!$D$134:$O$134))/12</f>
        <v>4.9749999999999801</v>
      </c>
    </row>
    <row r="123" spans="2:33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8"/>
      <c r="P123" s="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8"/>
    </row>
    <row r="124" spans="2:33" ht="15.75" thickBot="1" x14ac:dyDescent="0.3">
      <c r="B124" s="2" t="s">
        <v>71</v>
      </c>
      <c r="C124" s="19" t="s">
        <v>18</v>
      </c>
      <c r="D124" s="18"/>
      <c r="E124" s="18"/>
      <c r="F124" s="18"/>
      <c r="G124" s="18"/>
      <c r="H124" s="18"/>
      <c r="I124" s="18"/>
      <c r="J124" s="48"/>
      <c r="K124" s="18"/>
      <c r="L124" s="18"/>
      <c r="M124" s="18"/>
      <c r="N124" s="18"/>
      <c r="O124" s="72"/>
      <c r="P124" s="72" t="s">
        <v>82</v>
      </c>
      <c r="Q124" s="2"/>
      <c r="R124" s="2"/>
      <c r="S124" s="2" t="s">
        <v>71</v>
      </c>
      <c r="T124" s="19" t="s">
        <v>18</v>
      </c>
      <c r="U124" s="18">
        <v>4</v>
      </c>
      <c r="V124" s="18">
        <v>5</v>
      </c>
      <c r="W124" s="18">
        <v>6</v>
      </c>
      <c r="X124" s="18">
        <v>7</v>
      </c>
      <c r="Y124" s="18">
        <v>8</v>
      </c>
      <c r="Z124" s="18">
        <v>9</v>
      </c>
      <c r="AA124" s="48">
        <v>10</v>
      </c>
      <c r="AB124" s="18">
        <v>11</v>
      </c>
      <c r="AC124" s="18">
        <v>12</v>
      </c>
      <c r="AD124" s="18">
        <v>13</v>
      </c>
      <c r="AE124" s="18">
        <v>14</v>
      </c>
      <c r="AF124" s="18">
        <v>15</v>
      </c>
      <c r="AG124" s="69" t="s">
        <v>82</v>
      </c>
    </row>
    <row r="125" spans="2:33" x14ac:dyDescent="0.25">
      <c r="B125" s="130" t="s">
        <v>12</v>
      </c>
      <c r="C125" s="13" t="s">
        <v>15</v>
      </c>
      <c r="D125" s="15">
        <v>7.4</v>
      </c>
      <c r="E125" s="9">
        <v>4.2999999999999901</v>
      </c>
      <c r="F125" s="9">
        <v>1.3999999999999899</v>
      </c>
      <c r="G125" s="9">
        <v>0.69999999999999896</v>
      </c>
      <c r="H125" s="9">
        <v>0.4</v>
      </c>
      <c r="I125" s="9">
        <v>0.1</v>
      </c>
      <c r="J125" s="41">
        <v>0.1</v>
      </c>
      <c r="K125" s="9">
        <v>0</v>
      </c>
      <c r="L125" s="9">
        <v>0</v>
      </c>
      <c r="M125" s="9">
        <v>0</v>
      </c>
      <c r="N125" s="9">
        <v>0</v>
      </c>
      <c r="O125" s="70">
        <v>0</v>
      </c>
      <c r="P125" s="70">
        <f>(SUM(GARCH!D125:O125)-SUM(Simulationsergebnisse!$D$207:$O$207))/12</f>
        <v>1.0749999999999984</v>
      </c>
      <c r="Q125" s="2"/>
      <c r="R125" s="2"/>
      <c r="S125" s="130" t="s">
        <v>12</v>
      </c>
      <c r="T125" s="13" t="s">
        <v>15</v>
      </c>
      <c r="U125" s="15">
        <v>3.1</v>
      </c>
      <c r="V125" s="9">
        <v>1.8999999999999899</v>
      </c>
      <c r="W125" s="9">
        <v>1.6</v>
      </c>
      <c r="X125" s="9">
        <v>0.5</v>
      </c>
      <c r="Y125" s="9">
        <v>0</v>
      </c>
      <c r="Z125" s="9">
        <v>0.1</v>
      </c>
      <c r="AA125" s="41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70">
        <f>(SUM(U125:AF125)-SUM(Simulationsergebnisse!$D$137:$O$137))/12</f>
        <v>0.44999999999999912</v>
      </c>
    </row>
    <row r="126" spans="2:33" ht="15.75" thickBot="1" x14ac:dyDescent="0.3">
      <c r="B126" s="131"/>
      <c r="C126" s="14" t="s">
        <v>16</v>
      </c>
      <c r="D126" s="16">
        <v>34.799999999999898</v>
      </c>
      <c r="E126" s="11">
        <v>31.6999999999999</v>
      </c>
      <c r="F126" s="11">
        <v>22.1</v>
      </c>
      <c r="G126" s="11">
        <v>16.3</v>
      </c>
      <c r="H126" s="11">
        <v>10.1999999999999</v>
      </c>
      <c r="I126" s="11">
        <v>6.4</v>
      </c>
      <c r="J126" s="49">
        <v>5.5999999999999899</v>
      </c>
      <c r="K126" s="11">
        <v>2.8999999999999901</v>
      </c>
      <c r="L126" s="11">
        <v>1.8999999999999899</v>
      </c>
      <c r="M126" s="11">
        <v>0.59999999999999898</v>
      </c>
      <c r="N126" s="11">
        <v>0.69999999999999896</v>
      </c>
      <c r="O126" s="71">
        <v>0</v>
      </c>
      <c r="P126" s="71">
        <f>(SUM(GARCH!D126:O126)-SUM(Simulationsergebnisse!$D$208:$O$208))/12</f>
        <v>9.7583333333333044</v>
      </c>
      <c r="Q126" s="2"/>
      <c r="R126" s="2"/>
      <c r="S126" s="131"/>
      <c r="T126" s="14" t="s">
        <v>16</v>
      </c>
      <c r="U126" s="16">
        <v>20.3</v>
      </c>
      <c r="V126" s="11">
        <v>21.1</v>
      </c>
      <c r="W126" s="11">
        <v>16</v>
      </c>
      <c r="X126" s="11">
        <v>11.5</v>
      </c>
      <c r="Y126" s="11">
        <v>8.3000000000000007</v>
      </c>
      <c r="Z126" s="11">
        <v>4.2999999999999901</v>
      </c>
      <c r="AA126" s="49">
        <v>3.3999999999999901</v>
      </c>
      <c r="AB126" s="11">
        <v>2.2000000000000002</v>
      </c>
      <c r="AC126" s="11">
        <v>0.9</v>
      </c>
      <c r="AD126" s="11">
        <v>0.4</v>
      </c>
      <c r="AE126" s="11">
        <v>0.29999999999999899</v>
      </c>
      <c r="AF126" s="11">
        <v>0.1</v>
      </c>
      <c r="AG126" s="71">
        <f>(SUM(U126:AF126)-SUM(Simulationsergebnisse!$D$138:$O$138))/12</f>
        <v>6.5916666666666686</v>
      </c>
    </row>
    <row r="127" spans="2:33" x14ac:dyDescent="0.25">
      <c r="B127" s="130" t="s">
        <v>13</v>
      </c>
      <c r="C127" s="13" t="s">
        <v>15</v>
      </c>
      <c r="D127" s="60">
        <v>71.5</v>
      </c>
      <c r="E127" s="61">
        <v>21.8</v>
      </c>
      <c r="F127" s="61">
        <v>8.5999999999999908</v>
      </c>
      <c r="G127" s="61">
        <v>4.2</v>
      </c>
      <c r="H127" s="61">
        <v>1.3</v>
      </c>
      <c r="I127" s="61">
        <v>0.2</v>
      </c>
      <c r="J127" s="62">
        <v>0.1</v>
      </c>
      <c r="K127" s="61">
        <v>0</v>
      </c>
      <c r="L127" s="61">
        <v>0</v>
      </c>
      <c r="M127" s="61">
        <v>0</v>
      </c>
      <c r="N127" s="61">
        <v>0</v>
      </c>
      <c r="O127" s="70">
        <v>0</v>
      </c>
      <c r="P127" s="70">
        <f>(SUM(GARCH!D127:O127)-SUM(Simulationsergebnisse!$D$209:$O$209))/12</f>
        <v>1.791666666666675</v>
      </c>
      <c r="Q127" s="2"/>
      <c r="R127" s="2"/>
      <c r="S127" s="130" t="s">
        <v>13</v>
      </c>
      <c r="T127" s="13" t="s">
        <v>15</v>
      </c>
      <c r="U127" s="60">
        <v>51.799999999999898</v>
      </c>
      <c r="V127" s="61">
        <v>17.399999999999899</v>
      </c>
      <c r="W127" s="61">
        <v>4.5999999999999899</v>
      </c>
      <c r="X127" s="61">
        <v>2.7</v>
      </c>
      <c r="Y127" s="61">
        <v>1.3</v>
      </c>
      <c r="Z127" s="61">
        <v>0.59999999999999898</v>
      </c>
      <c r="AA127" s="62">
        <v>0.59999999999999898</v>
      </c>
      <c r="AB127" s="61">
        <v>0.1</v>
      </c>
      <c r="AC127" s="61">
        <v>0</v>
      </c>
      <c r="AD127" s="61">
        <v>0</v>
      </c>
      <c r="AE127" s="61">
        <v>0</v>
      </c>
      <c r="AF127" s="61">
        <v>0</v>
      </c>
      <c r="AG127" s="70">
        <f>(SUM(U127:AF127)-SUM(Simulationsergebnisse!$D$139:$O$139))/12</f>
        <v>2.4916666666666472</v>
      </c>
    </row>
    <row r="128" spans="2:33" ht="15.75" thickBot="1" x14ac:dyDescent="0.3">
      <c r="B128" s="131"/>
      <c r="C128" s="14" t="s">
        <v>16</v>
      </c>
      <c r="D128" s="63">
        <v>99.9</v>
      </c>
      <c r="E128" s="64">
        <v>99.099999999999895</v>
      </c>
      <c r="F128" s="64">
        <v>85.7</v>
      </c>
      <c r="G128" s="64">
        <v>51.1</v>
      </c>
      <c r="H128" s="64">
        <v>29.3</v>
      </c>
      <c r="I128" s="64">
        <v>16.3</v>
      </c>
      <c r="J128" s="64">
        <v>14.5999999999999</v>
      </c>
      <c r="K128" s="64">
        <v>7.9</v>
      </c>
      <c r="L128" s="64">
        <v>4.5999999999999899</v>
      </c>
      <c r="M128" s="64">
        <v>2.6</v>
      </c>
      <c r="N128" s="64">
        <v>1</v>
      </c>
      <c r="O128" s="71">
        <v>0.29999999999999899</v>
      </c>
      <c r="P128" s="71">
        <f>(SUM(GARCH!D128:O128)-SUM(Simulationsergebnisse!$D$210:$O$210))/12</f>
        <v>7.5999999999999899</v>
      </c>
      <c r="Q128" s="2"/>
      <c r="R128" s="2"/>
      <c r="S128" s="131"/>
      <c r="T128" s="14" t="s">
        <v>16</v>
      </c>
      <c r="U128" s="63">
        <v>97.2</v>
      </c>
      <c r="V128" s="64">
        <v>92.9</v>
      </c>
      <c r="W128" s="64">
        <v>68</v>
      </c>
      <c r="X128" s="64">
        <v>38.700000000000003</v>
      </c>
      <c r="Y128" s="64">
        <v>23.899999999999899</v>
      </c>
      <c r="Z128" s="64">
        <v>15.0999999999999</v>
      </c>
      <c r="AA128" s="64">
        <v>11.3</v>
      </c>
      <c r="AB128" s="64">
        <v>6.7</v>
      </c>
      <c r="AC128" s="64">
        <v>3.2999999999999901</v>
      </c>
      <c r="AD128" s="64">
        <v>2.8999999999999901</v>
      </c>
      <c r="AE128" s="64">
        <v>1</v>
      </c>
      <c r="AF128" s="64">
        <v>0.4</v>
      </c>
      <c r="AG128" s="71">
        <f>(SUM(U128:AF128)-SUM(Simulationsergebnisse!$D$140:$O$140))/12</f>
        <v>7.3749999999999858</v>
      </c>
    </row>
    <row r="129" spans="2:33" x14ac:dyDescent="0.25">
      <c r="B129" s="130" t="s">
        <v>14</v>
      </c>
      <c r="C129" s="13" t="s">
        <v>15</v>
      </c>
      <c r="D129" s="15">
        <v>22.5</v>
      </c>
      <c r="E129" s="9">
        <v>7</v>
      </c>
      <c r="F129" s="9">
        <v>2.5</v>
      </c>
      <c r="G129" s="9">
        <v>1.3</v>
      </c>
      <c r="H129" s="9">
        <v>0.29999999999999899</v>
      </c>
      <c r="I129" s="9">
        <v>0</v>
      </c>
      <c r="J129" s="41">
        <v>0.1</v>
      </c>
      <c r="K129" s="9">
        <v>0</v>
      </c>
      <c r="L129" s="9">
        <v>0</v>
      </c>
      <c r="M129" s="9">
        <v>0</v>
      </c>
      <c r="N129" s="9">
        <v>0</v>
      </c>
      <c r="O129" s="70">
        <v>0</v>
      </c>
      <c r="P129" s="70">
        <f>(SUM(GARCH!D129:O129)-SUM(Simulationsergebnisse!$D$211:$O$211))/12</f>
        <v>1.3833333333333415</v>
      </c>
      <c r="Q129" s="2"/>
      <c r="R129" s="2"/>
      <c r="S129" s="130" t="s">
        <v>14</v>
      </c>
      <c r="T129" s="13" t="s">
        <v>15</v>
      </c>
      <c r="U129" s="15">
        <v>3.5</v>
      </c>
      <c r="V129" s="9">
        <v>2</v>
      </c>
      <c r="W129" s="9">
        <v>0.69999999999999896</v>
      </c>
      <c r="X129" s="9">
        <v>0.59999999999999898</v>
      </c>
      <c r="Y129" s="9">
        <v>0.29999999999999899</v>
      </c>
      <c r="Z129" s="9">
        <v>0.1</v>
      </c>
      <c r="AA129" s="41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70">
        <f>(SUM(U129:AF129)-SUM(Simulationsergebnisse!$D$141:$O$141))/12</f>
        <v>0.47499999999999987</v>
      </c>
    </row>
    <row r="130" spans="2:33" ht="15.75" thickBot="1" x14ac:dyDescent="0.3">
      <c r="B130" s="131"/>
      <c r="C130" s="14" t="s">
        <v>16</v>
      </c>
      <c r="D130" s="16">
        <v>82.299999999999898</v>
      </c>
      <c r="E130" s="11">
        <v>62.7</v>
      </c>
      <c r="F130" s="11">
        <v>38.399999999999899</v>
      </c>
      <c r="G130" s="11">
        <v>20.399999999999899</v>
      </c>
      <c r="H130" s="11">
        <v>8.8000000000000007</v>
      </c>
      <c r="I130" s="11">
        <v>5.9</v>
      </c>
      <c r="J130" s="49">
        <v>3.2999999999999901</v>
      </c>
      <c r="K130" s="11">
        <v>2</v>
      </c>
      <c r="L130" s="11">
        <v>1.19999999999999</v>
      </c>
      <c r="M130" s="11">
        <v>0.59999999999999898</v>
      </c>
      <c r="N130" s="11">
        <v>0.4</v>
      </c>
      <c r="O130" s="71">
        <v>0</v>
      </c>
      <c r="P130" s="71">
        <f>(SUM(GARCH!D130:O130)-SUM(Simulationsergebnisse!$D$212:$O$212))/12</f>
        <v>7.1666666666666456</v>
      </c>
      <c r="Q130" s="2"/>
      <c r="R130" s="2"/>
      <c r="S130" s="131"/>
      <c r="T130" s="14" t="s">
        <v>16</v>
      </c>
      <c r="U130" s="16">
        <v>35.5</v>
      </c>
      <c r="V130" s="11">
        <v>30.6999999999999</v>
      </c>
      <c r="W130" s="11">
        <v>20.6</v>
      </c>
      <c r="X130" s="11">
        <v>10.5999999999999</v>
      </c>
      <c r="Y130" s="11">
        <v>6.2</v>
      </c>
      <c r="Z130" s="11">
        <v>5.5999999999999899</v>
      </c>
      <c r="AA130" s="49">
        <v>4</v>
      </c>
      <c r="AB130" s="11">
        <v>2</v>
      </c>
      <c r="AC130" s="11">
        <v>1.1000000000000001</v>
      </c>
      <c r="AD130" s="11">
        <v>1.19999999999999</v>
      </c>
      <c r="AE130" s="11">
        <v>1.19999999999999</v>
      </c>
      <c r="AF130" s="11">
        <v>0.5</v>
      </c>
      <c r="AG130" s="71">
        <f>(SUM(U130:AF130)-SUM(Simulationsergebnisse!$D$142:$O$142))/12</f>
        <v>6.4083333333333314</v>
      </c>
    </row>
    <row r="131" spans="2:33" x14ac:dyDescent="0.25">
      <c r="H131" s="2"/>
      <c r="I131" s="2"/>
      <c r="J131" s="2"/>
      <c r="K131" s="2"/>
      <c r="L131" s="2"/>
      <c r="M131" s="2"/>
      <c r="N131" s="2"/>
      <c r="O131" s="8"/>
      <c r="P131" s="8"/>
      <c r="Q131" s="2"/>
      <c r="R131" s="2"/>
      <c r="Y131" s="2"/>
      <c r="Z131" s="2"/>
      <c r="AA131" s="2"/>
      <c r="AB131" s="2"/>
      <c r="AC131" s="2"/>
      <c r="AD131" s="2"/>
      <c r="AE131" s="2"/>
      <c r="AF131" s="2"/>
      <c r="AG131" s="8"/>
    </row>
    <row r="132" spans="2:33" ht="15.75" thickBot="1" x14ac:dyDescent="0.3">
      <c r="B132" s="2" t="s">
        <v>72</v>
      </c>
      <c r="C132" s="19" t="s">
        <v>18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72"/>
      <c r="P132" s="72" t="s">
        <v>82</v>
      </c>
      <c r="Q132" s="2"/>
      <c r="R132" s="2"/>
      <c r="S132" s="2" t="s">
        <v>72</v>
      </c>
      <c r="T132" s="19" t="s">
        <v>18</v>
      </c>
      <c r="U132" s="18">
        <v>4</v>
      </c>
      <c r="V132" s="18">
        <v>5</v>
      </c>
      <c r="W132" s="18">
        <v>6</v>
      </c>
      <c r="X132" s="18">
        <v>7</v>
      </c>
      <c r="Y132" s="18">
        <v>8</v>
      </c>
      <c r="Z132" s="18">
        <v>9</v>
      </c>
      <c r="AA132" s="18">
        <v>10</v>
      </c>
      <c r="AB132" s="18">
        <v>11</v>
      </c>
      <c r="AC132" s="18">
        <v>12</v>
      </c>
      <c r="AD132" s="18">
        <v>13</v>
      </c>
      <c r="AE132" s="18">
        <v>14</v>
      </c>
      <c r="AF132" s="18">
        <v>15</v>
      </c>
      <c r="AG132" s="69" t="s">
        <v>82</v>
      </c>
    </row>
    <row r="133" spans="2:33" x14ac:dyDescent="0.25">
      <c r="B133" s="130" t="s">
        <v>12</v>
      </c>
      <c r="C133" s="13" t="s">
        <v>15</v>
      </c>
      <c r="D133" s="15">
        <v>4.2</v>
      </c>
      <c r="E133" s="9">
        <v>3</v>
      </c>
      <c r="F133" s="9">
        <v>0.9</v>
      </c>
      <c r="G133" s="9">
        <v>0.4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70">
        <v>0</v>
      </c>
      <c r="P133" s="70">
        <f>(SUM(GARCH!D133:O133)-SUM(Simulationsergebnisse!$D$215:$O$215))/12</f>
        <v>0.64166666666666672</v>
      </c>
      <c r="Q133" s="2"/>
      <c r="R133" s="2"/>
      <c r="S133" s="130" t="s">
        <v>12</v>
      </c>
      <c r="T133" s="13" t="s">
        <v>15</v>
      </c>
      <c r="U133" s="15">
        <v>2.3999999999999901</v>
      </c>
      <c r="V133" s="9">
        <v>2.7999999999999901</v>
      </c>
      <c r="W133" s="9">
        <v>0.8</v>
      </c>
      <c r="X133" s="9">
        <v>0.2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70">
        <f>(SUM(U133:AF133)-SUM(Simulationsergebnisse!$D$145:$O$145))/12</f>
        <v>0.44999999999999846</v>
      </c>
    </row>
    <row r="134" spans="2:33" ht="15.75" thickBot="1" x14ac:dyDescent="0.3">
      <c r="B134" s="131"/>
      <c r="C134" s="14" t="s">
        <v>16</v>
      </c>
      <c r="D134" s="16">
        <v>17.100000000000001</v>
      </c>
      <c r="E134" s="11">
        <v>18.6999999999999</v>
      </c>
      <c r="F134" s="11">
        <v>15.3</v>
      </c>
      <c r="G134" s="11">
        <v>8.3000000000000007</v>
      </c>
      <c r="H134" s="11">
        <v>6.4</v>
      </c>
      <c r="I134" s="11">
        <v>3.7</v>
      </c>
      <c r="J134" s="11">
        <v>1.3</v>
      </c>
      <c r="K134" s="11">
        <v>0.8</v>
      </c>
      <c r="L134" s="11">
        <v>0.5</v>
      </c>
      <c r="M134" s="11">
        <v>0.1</v>
      </c>
      <c r="N134" s="11">
        <v>0.1</v>
      </c>
      <c r="O134" s="71">
        <v>0</v>
      </c>
      <c r="P134" s="71">
        <f>(SUM(GARCH!D134:O134)-SUM(Simulationsergebnisse!$D$216:$O$216))/12</f>
        <v>5.5749999999999913</v>
      </c>
      <c r="Q134" s="2"/>
      <c r="R134" s="2"/>
      <c r="S134" s="131"/>
      <c r="T134" s="14" t="s">
        <v>16</v>
      </c>
      <c r="U134" s="16">
        <v>14.3</v>
      </c>
      <c r="V134" s="11">
        <v>14.6999999999999</v>
      </c>
      <c r="W134" s="11">
        <v>11</v>
      </c>
      <c r="X134" s="11">
        <v>7.9</v>
      </c>
      <c r="Y134" s="11">
        <v>5.2999999999999901</v>
      </c>
      <c r="Z134" s="11">
        <v>2.3999999999999901</v>
      </c>
      <c r="AA134" s="11">
        <v>1.8</v>
      </c>
      <c r="AB134" s="11">
        <v>1</v>
      </c>
      <c r="AC134" s="11">
        <v>0.4</v>
      </c>
      <c r="AD134" s="11">
        <v>0.29999999999999899</v>
      </c>
      <c r="AE134" s="11">
        <v>0</v>
      </c>
      <c r="AF134" s="11">
        <v>0.2</v>
      </c>
      <c r="AG134" s="71">
        <f>(SUM(U134:AF134)-SUM(Simulationsergebnisse!$D$146:$O$146))/12</f>
        <v>4.7333333333333227</v>
      </c>
    </row>
    <row r="135" spans="2:33" x14ac:dyDescent="0.25">
      <c r="B135" s="130" t="s">
        <v>13</v>
      </c>
      <c r="C135" s="13" t="s">
        <v>15</v>
      </c>
      <c r="D135" s="60">
        <v>17.600000000000001</v>
      </c>
      <c r="E135" s="61">
        <v>6.2999999999999901</v>
      </c>
      <c r="F135" s="61">
        <v>1.69999999999999</v>
      </c>
      <c r="G135" s="61">
        <v>0.29999999999999899</v>
      </c>
      <c r="H135" s="61">
        <v>0.2</v>
      </c>
      <c r="I135" s="61">
        <v>0.1</v>
      </c>
      <c r="J135" s="62">
        <v>0</v>
      </c>
      <c r="K135" s="61">
        <v>0</v>
      </c>
      <c r="L135" s="61">
        <v>0</v>
      </c>
      <c r="M135" s="61">
        <v>0</v>
      </c>
      <c r="N135" s="61">
        <v>0</v>
      </c>
      <c r="O135" s="70">
        <v>0</v>
      </c>
      <c r="P135" s="70">
        <f>(SUM(GARCH!D135:O135)-SUM(Simulationsergebnisse!$D$217:$O$217))/12</f>
        <v>1.366666666666666</v>
      </c>
      <c r="Q135" s="2"/>
      <c r="R135" s="2"/>
      <c r="S135" s="130" t="s">
        <v>13</v>
      </c>
      <c r="T135" s="13" t="s">
        <v>15</v>
      </c>
      <c r="U135" s="60">
        <v>5.9</v>
      </c>
      <c r="V135" s="61">
        <v>4.7</v>
      </c>
      <c r="W135" s="61">
        <v>1.6</v>
      </c>
      <c r="X135" s="61">
        <v>0.69999999999999896</v>
      </c>
      <c r="Y135" s="61">
        <v>0.1</v>
      </c>
      <c r="Z135" s="61">
        <v>0</v>
      </c>
      <c r="AA135" s="62">
        <v>0</v>
      </c>
      <c r="AB135" s="61">
        <v>0</v>
      </c>
      <c r="AC135" s="61">
        <v>0.1</v>
      </c>
      <c r="AD135" s="61">
        <v>0</v>
      </c>
      <c r="AE135" s="61">
        <v>0</v>
      </c>
      <c r="AF135" s="61">
        <v>0.1</v>
      </c>
      <c r="AG135" s="70">
        <f>(SUM(U135:AF135)-SUM(Simulationsergebnisse!$D$147:$O$147))/12</f>
        <v>0.92499999999999993</v>
      </c>
    </row>
    <row r="136" spans="2:33" ht="15.75" thickBot="1" x14ac:dyDescent="0.3">
      <c r="B136" s="131"/>
      <c r="C136" s="14" t="s">
        <v>16</v>
      </c>
      <c r="D136" s="63">
        <v>74.599999999999895</v>
      </c>
      <c r="E136" s="64">
        <v>56.799999999999898</v>
      </c>
      <c r="F136" s="64">
        <v>33.1</v>
      </c>
      <c r="G136" s="64">
        <v>16.600000000000001</v>
      </c>
      <c r="H136" s="64">
        <v>8.5</v>
      </c>
      <c r="I136" s="64">
        <v>4.7</v>
      </c>
      <c r="J136" s="65">
        <v>2.7</v>
      </c>
      <c r="K136" s="64">
        <v>1.5</v>
      </c>
      <c r="L136" s="64">
        <v>0.8</v>
      </c>
      <c r="M136" s="64">
        <v>0.29999999999999899</v>
      </c>
      <c r="N136" s="64">
        <v>0.1</v>
      </c>
      <c r="O136" s="71">
        <v>0.1</v>
      </c>
      <c r="P136" s="71">
        <f>(SUM(GARCH!D136:O136)-SUM(Simulationsergebnisse!$D$218:$O$218))/12</f>
        <v>7.9083333333333243</v>
      </c>
      <c r="Q136" s="2"/>
      <c r="R136" s="2"/>
      <c r="S136" s="131"/>
      <c r="T136" s="14" t="s">
        <v>16</v>
      </c>
      <c r="U136" s="63">
        <v>55.299999999999898</v>
      </c>
      <c r="V136" s="64">
        <v>39.700000000000003</v>
      </c>
      <c r="W136" s="64">
        <v>26.399999999999899</v>
      </c>
      <c r="X136" s="64">
        <v>14.8</v>
      </c>
      <c r="Y136" s="64">
        <v>8.1999999999999904</v>
      </c>
      <c r="Z136" s="64">
        <v>4.7999999999999901</v>
      </c>
      <c r="AA136" s="65">
        <v>2.2999999999999901</v>
      </c>
      <c r="AB136" s="64">
        <v>0.9</v>
      </c>
      <c r="AC136" s="64">
        <v>0.69999999999999896</v>
      </c>
      <c r="AD136" s="64">
        <v>0.4</v>
      </c>
      <c r="AE136" s="64">
        <v>0.1</v>
      </c>
      <c r="AF136" s="64">
        <v>0</v>
      </c>
      <c r="AG136" s="71">
        <f>(SUM(U136:AF136)-SUM(Simulationsergebnisse!$D$148:$O$148))/12</f>
        <v>8.6666666666666572</v>
      </c>
    </row>
    <row r="137" spans="2:33" x14ac:dyDescent="0.25">
      <c r="B137" s="130" t="s">
        <v>14</v>
      </c>
      <c r="C137" s="13" t="s">
        <v>15</v>
      </c>
      <c r="D137" s="15">
        <v>5.5999999999999899</v>
      </c>
      <c r="E137" s="9">
        <v>2.3999999999999901</v>
      </c>
      <c r="F137" s="9">
        <v>1.1000000000000001</v>
      </c>
      <c r="G137" s="9">
        <v>0.4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0.1</v>
      </c>
      <c r="O137" s="70">
        <v>0</v>
      </c>
      <c r="P137" s="70">
        <f>(SUM(GARCH!D137:O137)-SUM(Simulationsergebnisse!$D$219:$O$219))/12</f>
        <v>0.54999999999999927</v>
      </c>
      <c r="Q137" s="2"/>
      <c r="R137" s="2"/>
      <c r="S137" s="130" t="s">
        <v>14</v>
      </c>
      <c r="T137" s="13" t="s">
        <v>15</v>
      </c>
      <c r="U137" s="15">
        <v>2</v>
      </c>
      <c r="V137" s="9">
        <v>1.5</v>
      </c>
      <c r="W137" s="9">
        <v>0.29999999999999899</v>
      </c>
      <c r="X137" s="9">
        <v>0.2</v>
      </c>
      <c r="Y137" s="9">
        <v>0.2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70">
        <f>(SUM(U137:AF137)-SUM(Simulationsergebnisse!$D$149:$O$149))/12</f>
        <v>0.32499999999999996</v>
      </c>
    </row>
    <row r="138" spans="2:33" ht="15.75" thickBot="1" x14ac:dyDescent="0.3">
      <c r="B138" s="131"/>
      <c r="C138" s="14" t="s">
        <v>16</v>
      </c>
      <c r="D138" s="16">
        <v>27.1</v>
      </c>
      <c r="E138" s="11">
        <v>20.899999999999899</v>
      </c>
      <c r="F138" s="11">
        <v>13</v>
      </c>
      <c r="G138" s="11">
        <v>6.7999999999999901</v>
      </c>
      <c r="H138" s="11">
        <v>3.2</v>
      </c>
      <c r="I138" s="11">
        <v>2.6</v>
      </c>
      <c r="J138" s="11">
        <v>1.8</v>
      </c>
      <c r="K138" s="11">
        <v>0.4</v>
      </c>
      <c r="L138" s="11">
        <v>0.69999999999999896</v>
      </c>
      <c r="M138" s="11">
        <v>0.29999999999999899</v>
      </c>
      <c r="N138" s="11">
        <v>0.1</v>
      </c>
      <c r="O138" s="71">
        <v>0.1</v>
      </c>
      <c r="P138" s="71">
        <f>(SUM(GARCH!D138:O138)-SUM(Simulationsergebnisse!$D$220:$O$220))/12</f>
        <v>5.4499999999999922</v>
      </c>
      <c r="Q138" s="2"/>
      <c r="R138" s="2"/>
      <c r="S138" s="131"/>
      <c r="T138" s="14" t="s">
        <v>16</v>
      </c>
      <c r="U138" s="16">
        <v>14.5999999999999</v>
      </c>
      <c r="V138" s="11">
        <v>11</v>
      </c>
      <c r="W138" s="11">
        <v>7.7999999999999901</v>
      </c>
      <c r="X138" s="11">
        <v>5.4</v>
      </c>
      <c r="Y138" s="11">
        <v>4.2999999999999901</v>
      </c>
      <c r="Z138" s="11">
        <v>3</v>
      </c>
      <c r="AA138" s="11">
        <v>1.8999999999999899</v>
      </c>
      <c r="AB138" s="11">
        <v>1.6</v>
      </c>
      <c r="AC138" s="11">
        <v>1</v>
      </c>
      <c r="AD138" s="11">
        <v>1.19999999999999</v>
      </c>
      <c r="AE138" s="11">
        <v>0.2</v>
      </c>
      <c r="AF138" s="11">
        <v>0.2</v>
      </c>
      <c r="AG138" s="71">
        <f>(SUM(U138:AF138)-SUM(Simulationsergebnisse!$D$150:$O$150))/12</f>
        <v>3.9916666666666578</v>
      </c>
    </row>
    <row r="139" spans="2:33" x14ac:dyDescent="0.25">
      <c r="H139" s="2"/>
      <c r="I139" s="2"/>
      <c r="J139" s="2"/>
      <c r="K139" s="2"/>
      <c r="L139" s="2"/>
      <c r="M139" s="2"/>
      <c r="N139" s="2"/>
      <c r="O139" s="8"/>
      <c r="P139" s="8"/>
      <c r="Q139" s="2"/>
      <c r="R139" s="2"/>
      <c r="Y139" s="2"/>
      <c r="Z139" s="2"/>
      <c r="AA139" s="2"/>
      <c r="AB139" s="2"/>
      <c r="AC139" s="2"/>
      <c r="AD139" s="2"/>
      <c r="AE139" s="2"/>
      <c r="AF139" s="2"/>
      <c r="AG139" s="8"/>
    </row>
    <row r="140" spans="2:33" ht="15.75" thickBot="1" x14ac:dyDescent="0.3">
      <c r="B140" s="2" t="s">
        <v>73</v>
      </c>
      <c r="C140" s="19" t="s">
        <v>18</v>
      </c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72"/>
      <c r="P140" s="72" t="s">
        <v>82</v>
      </c>
      <c r="Q140" s="2"/>
      <c r="R140" s="2"/>
      <c r="S140" s="2" t="s">
        <v>73</v>
      </c>
      <c r="T140" s="19" t="s">
        <v>18</v>
      </c>
      <c r="U140" s="18">
        <v>4</v>
      </c>
      <c r="V140" s="18">
        <v>5</v>
      </c>
      <c r="W140" s="18">
        <v>6</v>
      </c>
      <c r="X140" s="18">
        <v>7</v>
      </c>
      <c r="Y140" s="18">
        <v>8</v>
      </c>
      <c r="Z140" s="18">
        <v>9</v>
      </c>
      <c r="AA140" s="18">
        <v>10</v>
      </c>
      <c r="AB140" s="18">
        <v>11</v>
      </c>
      <c r="AC140" s="18">
        <v>12</v>
      </c>
      <c r="AD140" s="18">
        <v>13</v>
      </c>
      <c r="AE140" s="18">
        <v>14</v>
      </c>
      <c r="AF140" s="18">
        <v>15</v>
      </c>
      <c r="AG140" s="69" t="s">
        <v>82</v>
      </c>
    </row>
    <row r="141" spans="2:33" x14ac:dyDescent="0.25">
      <c r="B141" s="130" t="s">
        <v>12</v>
      </c>
      <c r="C141" s="13" t="s">
        <v>15</v>
      </c>
      <c r="D141" s="28">
        <v>3.1</v>
      </c>
      <c r="E141" s="9">
        <v>2.6</v>
      </c>
      <c r="F141" s="9">
        <v>1.3999999999999899</v>
      </c>
      <c r="G141" s="9">
        <v>0.2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70">
        <v>0</v>
      </c>
      <c r="P141" s="70">
        <f>(SUM(GARCH!D141:O141)-SUM(Simulationsergebnisse!$D$223:$O$223))/12</f>
        <v>0.54999999999999927</v>
      </c>
      <c r="Q141" s="2"/>
      <c r="R141" s="2"/>
      <c r="S141" s="130" t="s">
        <v>12</v>
      </c>
      <c r="T141" s="13" t="s">
        <v>15</v>
      </c>
      <c r="U141" s="28">
        <v>1.69999999999999</v>
      </c>
      <c r="V141" s="9">
        <v>1.8</v>
      </c>
      <c r="W141" s="9">
        <v>0.9</v>
      </c>
      <c r="X141" s="9">
        <v>0.1</v>
      </c>
      <c r="Y141" s="9">
        <v>0</v>
      </c>
      <c r="Z141" s="9">
        <v>0</v>
      </c>
      <c r="AA141" s="9">
        <v>0</v>
      </c>
      <c r="AB141" s="9">
        <v>0</v>
      </c>
      <c r="AC141" s="9">
        <v>0.1</v>
      </c>
      <c r="AD141" s="9">
        <v>0</v>
      </c>
      <c r="AE141" s="9">
        <v>0</v>
      </c>
      <c r="AF141" s="9">
        <v>0</v>
      </c>
      <c r="AG141" s="70">
        <f>(SUM(U141:AF141)-SUM(Simulationsergebnisse!$D$153:$O$153))/12</f>
        <v>0.33333333333333248</v>
      </c>
    </row>
    <row r="142" spans="2:33" ht="15.75" thickBot="1" x14ac:dyDescent="0.3">
      <c r="B142" s="131"/>
      <c r="C142" s="14" t="s">
        <v>16</v>
      </c>
      <c r="D142" s="29">
        <v>14.0999999999999</v>
      </c>
      <c r="E142" s="11">
        <v>13.0999999999999</v>
      </c>
      <c r="F142" s="11">
        <v>11</v>
      </c>
      <c r="G142" s="11">
        <v>9.4</v>
      </c>
      <c r="H142" s="11">
        <v>5</v>
      </c>
      <c r="I142" s="11">
        <v>2.5</v>
      </c>
      <c r="J142" s="11">
        <v>1.19999999999999</v>
      </c>
      <c r="K142" s="11">
        <v>0.59999999999999898</v>
      </c>
      <c r="L142" s="11">
        <v>0.4</v>
      </c>
      <c r="M142" s="11">
        <v>0.2</v>
      </c>
      <c r="N142" s="11">
        <v>0.1</v>
      </c>
      <c r="O142" s="71">
        <v>0</v>
      </c>
      <c r="P142" s="71">
        <f>(SUM(GARCH!D142:O142)-SUM(Simulationsergebnisse!$D$224:$O$224))/12</f>
        <v>4.6666666666666501</v>
      </c>
      <c r="Q142" s="2"/>
      <c r="R142" s="2"/>
      <c r="S142" s="131"/>
      <c r="T142" s="14" t="s">
        <v>16</v>
      </c>
      <c r="U142" s="29">
        <v>11.0999999999999</v>
      </c>
      <c r="V142" s="11">
        <v>12.4</v>
      </c>
      <c r="W142" s="11">
        <v>9.5999999999999908</v>
      </c>
      <c r="X142" s="11">
        <v>8.5999999999999908</v>
      </c>
      <c r="Y142" s="11">
        <v>3.5</v>
      </c>
      <c r="Z142" s="11">
        <v>1.8999999999999899</v>
      </c>
      <c r="AA142" s="11">
        <v>1.3</v>
      </c>
      <c r="AB142" s="11">
        <v>1</v>
      </c>
      <c r="AC142" s="11">
        <v>0.29999999999999899</v>
      </c>
      <c r="AD142" s="11">
        <v>0.1</v>
      </c>
      <c r="AE142" s="11">
        <v>0.1</v>
      </c>
      <c r="AF142" s="11">
        <v>0.1</v>
      </c>
      <c r="AG142" s="71">
        <f>(SUM(U142:AF142)-SUM(Simulationsergebnisse!$D$154:$O$154))/12</f>
        <v>4.0166666666666568</v>
      </c>
    </row>
    <row r="143" spans="2:33" x14ac:dyDescent="0.25">
      <c r="B143" s="130" t="s">
        <v>13</v>
      </c>
      <c r="C143" s="13" t="s">
        <v>15</v>
      </c>
      <c r="D143" s="28">
        <v>2.6</v>
      </c>
      <c r="E143" s="9">
        <v>2.6</v>
      </c>
      <c r="F143" s="9">
        <v>0.9</v>
      </c>
      <c r="G143" s="9">
        <v>0.29999999999999899</v>
      </c>
      <c r="H143" s="9">
        <v>0.2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70">
        <v>0</v>
      </c>
      <c r="P143" s="70">
        <f>(SUM(GARCH!D143:O143)-SUM(Simulationsergebnisse!$D$225:$O$225))/12</f>
        <v>0.53333333333333333</v>
      </c>
      <c r="Q143" s="2"/>
      <c r="R143" s="2"/>
      <c r="S143" s="130" t="s">
        <v>13</v>
      </c>
      <c r="T143" s="13" t="s">
        <v>15</v>
      </c>
      <c r="U143" s="28">
        <v>2.7999999999999901</v>
      </c>
      <c r="V143" s="9">
        <v>1.5</v>
      </c>
      <c r="W143" s="9">
        <v>0.4</v>
      </c>
      <c r="X143" s="9">
        <v>0.2</v>
      </c>
      <c r="Y143" s="9">
        <v>0.1</v>
      </c>
      <c r="Z143" s="9">
        <v>0.1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70">
        <f>(SUM(U143:AF143)-SUM(Simulationsergebnisse!$D$155:$O$155))/12</f>
        <v>0.38333333333333247</v>
      </c>
    </row>
    <row r="144" spans="2:33" ht="15.75" thickBot="1" x14ac:dyDescent="0.3">
      <c r="B144" s="131"/>
      <c r="C144" s="14" t="s">
        <v>16</v>
      </c>
      <c r="D144" s="16">
        <v>13.0999999999999</v>
      </c>
      <c r="E144" s="11">
        <v>15.9</v>
      </c>
      <c r="F144" s="11">
        <v>10.5</v>
      </c>
      <c r="G144" s="11">
        <v>8.8000000000000007</v>
      </c>
      <c r="H144" s="11">
        <v>3.5</v>
      </c>
      <c r="I144" s="11">
        <v>2.7</v>
      </c>
      <c r="J144" s="11">
        <v>1.3999999999999899</v>
      </c>
      <c r="K144" s="11">
        <v>0.9</v>
      </c>
      <c r="L144" s="11">
        <v>0.29999999999999899</v>
      </c>
      <c r="M144" s="11">
        <v>0.2</v>
      </c>
      <c r="N144" s="11">
        <v>0.2</v>
      </c>
      <c r="O144" s="71">
        <v>0</v>
      </c>
      <c r="P144" s="71">
        <f>(SUM(GARCH!D144:O144)-SUM(Simulationsergebnisse!$D$226:$O$226))/12</f>
        <v>4.6833333333333247</v>
      </c>
      <c r="Q144" s="2"/>
      <c r="R144" s="2"/>
      <c r="S144" s="131"/>
      <c r="T144" s="14" t="s">
        <v>16</v>
      </c>
      <c r="U144" s="16">
        <v>13.1999999999999</v>
      </c>
      <c r="V144" s="11">
        <v>13.5999999999999</v>
      </c>
      <c r="W144" s="11">
        <v>8.5999999999999908</v>
      </c>
      <c r="X144" s="11">
        <v>7</v>
      </c>
      <c r="Y144" s="11">
        <v>3.7</v>
      </c>
      <c r="Z144" s="11">
        <v>2.2999999999999901</v>
      </c>
      <c r="AA144" s="11">
        <v>1.69999999999999</v>
      </c>
      <c r="AB144" s="11">
        <v>0.8</v>
      </c>
      <c r="AC144" s="11">
        <v>0.1</v>
      </c>
      <c r="AD144" s="11">
        <v>0.1</v>
      </c>
      <c r="AE144" s="11">
        <v>0.1</v>
      </c>
      <c r="AF144" s="11">
        <v>0</v>
      </c>
      <c r="AG144" s="71">
        <f>(SUM(U144:AF144)-SUM(Simulationsergebnisse!$D$156:$O$156))/12</f>
        <v>4.1499999999999817</v>
      </c>
    </row>
    <row r="145" spans="2:33" x14ac:dyDescent="0.25">
      <c r="B145" s="130" t="s">
        <v>14</v>
      </c>
      <c r="C145" s="13" t="s">
        <v>15</v>
      </c>
      <c r="D145" s="28">
        <v>1.5</v>
      </c>
      <c r="E145" s="9">
        <v>1.5</v>
      </c>
      <c r="F145" s="9">
        <v>0.29999999999999899</v>
      </c>
      <c r="G145" s="9">
        <v>0.29999999999999899</v>
      </c>
      <c r="H145" s="9">
        <v>0.1</v>
      </c>
      <c r="I145" s="9">
        <v>0</v>
      </c>
      <c r="J145" s="9">
        <v>0.1</v>
      </c>
      <c r="K145" s="9">
        <v>0</v>
      </c>
      <c r="L145" s="9">
        <v>0</v>
      </c>
      <c r="M145" s="9">
        <v>0</v>
      </c>
      <c r="N145" s="9">
        <v>0</v>
      </c>
      <c r="O145" s="70">
        <v>0</v>
      </c>
      <c r="P145" s="70">
        <f>(SUM(GARCH!D145:O145)-SUM(Simulationsergebnisse!$D$227:$O$227))/12</f>
        <v>0.27499999999999986</v>
      </c>
      <c r="Q145" s="2"/>
      <c r="R145" s="2"/>
      <c r="S145" s="130" t="s">
        <v>14</v>
      </c>
      <c r="T145" s="13" t="s">
        <v>15</v>
      </c>
      <c r="U145" s="28">
        <v>0.9</v>
      </c>
      <c r="V145" s="9">
        <v>1.69999999999999</v>
      </c>
      <c r="W145" s="9">
        <v>0.5</v>
      </c>
      <c r="X145" s="9">
        <v>0.4</v>
      </c>
      <c r="Y145" s="9">
        <v>0</v>
      </c>
      <c r="Z145" s="9">
        <v>0.1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70">
        <f>(SUM(U145:AF145)-SUM(Simulationsergebnisse!$D$157:$O$157))/12</f>
        <v>0.27499999999999919</v>
      </c>
    </row>
    <row r="146" spans="2:33" ht="15.75" thickBot="1" x14ac:dyDescent="0.3">
      <c r="B146" s="131"/>
      <c r="C146" s="14" t="s">
        <v>16</v>
      </c>
      <c r="D146" s="29">
        <v>10.4</v>
      </c>
      <c r="E146" s="11">
        <v>11.5999999999999</v>
      </c>
      <c r="F146" s="11">
        <v>7</v>
      </c>
      <c r="G146" s="11">
        <v>5.4</v>
      </c>
      <c r="H146" s="11">
        <v>3.1</v>
      </c>
      <c r="I146" s="11">
        <v>1.8999999999999899</v>
      </c>
      <c r="J146" s="11">
        <v>2.2000000000000002</v>
      </c>
      <c r="K146" s="11">
        <v>1.1000000000000001</v>
      </c>
      <c r="L146" s="11">
        <v>0.59999999999999898</v>
      </c>
      <c r="M146" s="11">
        <v>0.1</v>
      </c>
      <c r="N146" s="11">
        <v>0</v>
      </c>
      <c r="O146" s="71">
        <v>0</v>
      </c>
      <c r="P146" s="71">
        <f>(SUM(GARCH!D146:O146)-SUM(Simulationsergebnisse!$D$228:$O$228))/12</f>
        <v>3.5249999999999915</v>
      </c>
      <c r="Q146" s="2"/>
      <c r="R146" s="2"/>
      <c r="S146" s="131"/>
      <c r="T146" s="14" t="s">
        <v>16</v>
      </c>
      <c r="U146" s="29">
        <v>9.3000000000000007</v>
      </c>
      <c r="V146" s="11">
        <v>9.5999999999999908</v>
      </c>
      <c r="W146" s="11">
        <v>6</v>
      </c>
      <c r="X146" s="11">
        <v>4.2999999999999901</v>
      </c>
      <c r="Y146" s="11">
        <v>2.7999999999999901</v>
      </c>
      <c r="Z146" s="11">
        <v>2</v>
      </c>
      <c r="AA146" s="11">
        <v>1.5</v>
      </c>
      <c r="AB146" s="11">
        <v>0.5</v>
      </c>
      <c r="AC146" s="11">
        <v>0.4</v>
      </c>
      <c r="AD146" s="11">
        <v>0.69999999999999896</v>
      </c>
      <c r="AE146" s="11">
        <v>0.1</v>
      </c>
      <c r="AF146" s="11">
        <v>0.2</v>
      </c>
      <c r="AG146" s="71">
        <f>(SUM(U146:AF146)-SUM(Simulationsergebnisse!$D$158:$O$158))/12</f>
        <v>3.0916666666666646</v>
      </c>
    </row>
  </sheetData>
  <mergeCells count="99">
    <mergeCell ref="B141:B142"/>
    <mergeCell ref="S141:S142"/>
    <mergeCell ref="B143:B144"/>
    <mergeCell ref="S143:S144"/>
    <mergeCell ref="B145:B146"/>
    <mergeCell ref="S145:S146"/>
    <mergeCell ref="B133:B134"/>
    <mergeCell ref="S133:S134"/>
    <mergeCell ref="B135:B136"/>
    <mergeCell ref="S135:S136"/>
    <mergeCell ref="B137:B138"/>
    <mergeCell ref="S137:S138"/>
    <mergeCell ref="B125:B126"/>
    <mergeCell ref="S125:S126"/>
    <mergeCell ref="B127:B128"/>
    <mergeCell ref="S127:S128"/>
    <mergeCell ref="B129:B130"/>
    <mergeCell ref="S129:S130"/>
    <mergeCell ref="B117:B118"/>
    <mergeCell ref="S117:S118"/>
    <mergeCell ref="B119:B120"/>
    <mergeCell ref="S119:S120"/>
    <mergeCell ref="B121:B122"/>
    <mergeCell ref="S121:S122"/>
    <mergeCell ref="B106:B107"/>
    <mergeCell ref="S106:S107"/>
    <mergeCell ref="B108:B109"/>
    <mergeCell ref="S108:S109"/>
    <mergeCell ref="B110:B111"/>
    <mergeCell ref="S110:S111"/>
    <mergeCell ref="B98:B99"/>
    <mergeCell ref="S98:S99"/>
    <mergeCell ref="B100:B101"/>
    <mergeCell ref="S100:S101"/>
    <mergeCell ref="B102:B103"/>
    <mergeCell ref="S102:S103"/>
    <mergeCell ref="B90:B91"/>
    <mergeCell ref="S90:S91"/>
    <mergeCell ref="B92:B93"/>
    <mergeCell ref="S92:S93"/>
    <mergeCell ref="B94:B95"/>
    <mergeCell ref="S94:S95"/>
    <mergeCell ref="B82:B83"/>
    <mergeCell ref="S82:S83"/>
    <mergeCell ref="B84:B85"/>
    <mergeCell ref="S84:S85"/>
    <mergeCell ref="B86:B87"/>
    <mergeCell ref="S86:S87"/>
    <mergeCell ref="B71:B72"/>
    <mergeCell ref="S71:S72"/>
    <mergeCell ref="B73:B74"/>
    <mergeCell ref="S73:S74"/>
    <mergeCell ref="B75:B76"/>
    <mergeCell ref="S75:S76"/>
    <mergeCell ref="B63:B64"/>
    <mergeCell ref="S63:S64"/>
    <mergeCell ref="B65:B66"/>
    <mergeCell ref="S65:S66"/>
    <mergeCell ref="B67:B68"/>
    <mergeCell ref="S67:S68"/>
    <mergeCell ref="B55:B56"/>
    <mergeCell ref="S55:S56"/>
    <mergeCell ref="B57:B58"/>
    <mergeCell ref="S57:S58"/>
    <mergeCell ref="B59:B60"/>
    <mergeCell ref="S59:S60"/>
    <mergeCell ref="B47:B48"/>
    <mergeCell ref="S47:S48"/>
    <mergeCell ref="B49:B50"/>
    <mergeCell ref="S49:S50"/>
    <mergeCell ref="B51:B52"/>
    <mergeCell ref="S51:S52"/>
    <mergeCell ref="B2:R2"/>
    <mergeCell ref="B40:B41"/>
    <mergeCell ref="S40:S41"/>
    <mergeCell ref="B32:B33"/>
    <mergeCell ref="S32:S33"/>
    <mergeCell ref="B36:B37"/>
    <mergeCell ref="S36:S37"/>
    <mergeCell ref="B38:B39"/>
    <mergeCell ref="S38:S39"/>
    <mergeCell ref="B24:B25"/>
    <mergeCell ref="S24:S25"/>
    <mergeCell ref="B28:B29"/>
    <mergeCell ref="S28:S29"/>
    <mergeCell ref="B30:B31"/>
    <mergeCell ref="S30:S31"/>
    <mergeCell ref="B16:B17"/>
    <mergeCell ref="S16:S17"/>
    <mergeCell ref="B20:B21"/>
    <mergeCell ref="S20:S21"/>
    <mergeCell ref="B22:B23"/>
    <mergeCell ref="S22:S23"/>
    <mergeCell ref="B6:P6"/>
    <mergeCell ref="S6:AG6"/>
    <mergeCell ref="B12:B13"/>
    <mergeCell ref="S12:S13"/>
    <mergeCell ref="B14:B15"/>
    <mergeCell ref="S14:S15"/>
  </mergeCells>
  <conditionalFormatting sqref="P20:P25 P28:P33">
    <cfRule type="cellIs" dxfId="59" priority="86" operator="greaterThan">
      <formula>0</formula>
    </cfRule>
  </conditionalFormatting>
  <conditionalFormatting sqref="P18:P33">
    <cfRule type="cellIs" dxfId="58" priority="85" operator="lessThan">
      <formula>0</formula>
    </cfRule>
  </conditionalFormatting>
  <conditionalFormatting sqref="P36:P41">
    <cfRule type="cellIs" dxfId="57" priority="83" operator="lessThan">
      <formula>0</formula>
    </cfRule>
    <cfRule type="cellIs" dxfId="56" priority="84" operator="greaterThan">
      <formula>0</formula>
    </cfRule>
  </conditionalFormatting>
  <conditionalFormatting sqref="AG26 AG18">
    <cfRule type="cellIs" dxfId="55" priority="74" operator="lessThan">
      <formula>0</formula>
    </cfRule>
  </conditionalFormatting>
  <conditionalFormatting sqref="AG12:AG17">
    <cfRule type="cellIs" dxfId="54" priority="73" operator="greaterThan">
      <formula>0</formula>
    </cfRule>
  </conditionalFormatting>
  <conditionalFormatting sqref="AG12:AG17">
    <cfRule type="cellIs" dxfId="53" priority="72" operator="lessThan">
      <formula>0</formula>
    </cfRule>
  </conditionalFormatting>
  <conditionalFormatting sqref="AG20:AG25">
    <cfRule type="cellIs" dxfId="52" priority="71" operator="greaterThan">
      <formula>0</formula>
    </cfRule>
  </conditionalFormatting>
  <conditionalFormatting sqref="AG20:AG25">
    <cfRule type="cellIs" dxfId="51" priority="70" operator="lessThan">
      <formula>0</formula>
    </cfRule>
  </conditionalFormatting>
  <conditionalFormatting sqref="AG28:AG33">
    <cfRule type="cellIs" dxfId="50" priority="69" operator="greaterThan">
      <formula>0</formula>
    </cfRule>
  </conditionalFormatting>
  <conditionalFormatting sqref="AG28:AG33">
    <cfRule type="cellIs" dxfId="49" priority="68" operator="lessThan">
      <formula>0</formula>
    </cfRule>
  </conditionalFormatting>
  <conditionalFormatting sqref="AG36:AG41">
    <cfRule type="cellIs" dxfId="48" priority="66" operator="lessThan">
      <formula>0</formula>
    </cfRule>
    <cfRule type="cellIs" dxfId="47" priority="67" operator="greaterThan">
      <formula>0</formula>
    </cfRule>
  </conditionalFormatting>
  <conditionalFormatting sqref="P12:P17">
    <cfRule type="cellIs" dxfId="46" priority="47" operator="greaterThan">
      <formula>0</formula>
    </cfRule>
  </conditionalFormatting>
  <conditionalFormatting sqref="P12:P17">
    <cfRule type="cellIs" dxfId="45" priority="46" operator="lessThan">
      <formula>0</formula>
    </cfRule>
  </conditionalFormatting>
  <conditionalFormatting sqref="P55:P60 P63:P68">
    <cfRule type="cellIs" dxfId="44" priority="45" operator="greaterThan">
      <formula>0</formula>
    </cfRule>
  </conditionalFormatting>
  <conditionalFormatting sqref="P53:P68">
    <cfRule type="cellIs" dxfId="43" priority="44" operator="lessThan">
      <formula>0</formula>
    </cfRule>
  </conditionalFormatting>
  <conditionalFormatting sqref="P71:P76">
    <cfRule type="cellIs" dxfId="42" priority="42" operator="lessThan">
      <formula>0</formula>
    </cfRule>
    <cfRule type="cellIs" dxfId="41" priority="43" operator="greaterThan">
      <formula>0</formula>
    </cfRule>
  </conditionalFormatting>
  <conditionalFormatting sqref="AG61 AG53">
    <cfRule type="cellIs" dxfId="40" priority="41" operator="lessThan">
      <formula>0</formula>
    </cfRule>
  </conditionalFormatting>
  <conditionalFormatting sqref="AG47:AG52">
    <cfRule type="cellIs" dxfId="39" priority="40" operator="greaterThan">
      <formula>0</formula>
    </cfRule>
  </conditionalFormatting>
  <conditionalFormatting sqref="AG47:AG52">
    <cfRule type="cellIs" dxfId="38" priority="39" operator="lessThan">
      <formula>0</formula>
    </cfRule>
  </conditionalFormatting>
  <conditionalFormatting sqref="AG55:AG60">
    <cfRule type="cellIs" dxfId="37" priority="38" operator="greaterThan">
      <formula>0</formula>
    </cfRule>
  </conditionalFormatting>
  <conditionalFormatting sqref="AG55:AG60">
    <cfRule type="cellIs" dxfId="36" priority="37" operator="lessThan">
      <formula>0</formula>
    </cfRule>
  </conditionalFormatting>
  <conditionalFormatting sqref="AG63:AG68">
    <cfRule type="cellIs" dxfId="35" priority="36" operator="greaterThan">
      <formula>0</formula>
    </cfRule>
  </conditionalFormatting>
  <conditionalFormatting sqref="AG63:AG68">
    <cfRule type="cellIs" dxfId="34" priority="35" operator="lessThan">
      <formula>0</formula>
    </cfRule>
  </conditionalFormatting>
  <conditionalFormatting sqref="AG71:AG76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P47:P52">
    <cfRule type="cellIs" dxfId="31" priority="32" operator="greaterThan">
      <formula>0</formula>
    </cfRule>
  </conditionalFormatting>
  <conditionalFormatting sqref="P47:P52">
    <cfRule type="cellIs" dxfId="30" priority="31" operator="lessThan">
      <formula>0</formula>
    </cfRule>
  </conditionalFormatting>
  <conditionalFormatting sqref="P90:P95 P98:P103">
    <cfRule type="cellIs" dxfId="29" priority="30" operator="greaterThan">
      <formula>0</formula>
    </cfRule>
  </conditionalFormatting>
  <conditionalFormatting sqref="P88:P103">
    <cfRule type="cellIs" dxfId="28" priority="29" operator="lessThan">
      <formula>0</formula>
    </cfRule>
  </conditionalFormatting>
  <conditionalFormatting sqref="P106:P111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AG96 AG88">
    <cfRule type="cellIs" dxfId="25" priority="26" operator="lessThan">
      <formula>0</formula>
    </cfRule>
  </conditionalFormatting>
  <conditionalFormatting sqref="AG82:AG87">
    <cfRule type="cellIs" dxfId="24" priority="25" operator="greaterThan">
      <formula>0</formula>
    </cfRule>
  </conditionalFormatting>
  <conditionalFormatting sqref="AG82:AG87">
    <cfRule type="cellIs" dxfId="23" priority="24" operator="lessThan">
      <formula>0</formula>
    </cfRule>
  </conditionalFormatting>
  <conditionalFormatting sqref="AG90:AG95">
    <cfRule type="cellIs" dxfId="22" priority="23" operator="greaterThan">
      <formula>0</formula>
    </cfRule>
  </conditionalFormatting>
  <conditionalFormatting sqref="AG90:AG95">
    <cfRule type="cellIs" dxfId="21" priority="22" operator="lessThan">
      <formula>0</formula>
    </cfRule>
  </conditionalFormatting>
  <conditionalFormatting sqref="AG98:AG103">
    <cfRule type="cellIs" dxfId="20" priority="21" operator="greaterThan">
      <formula>0</formula>
    </cfRule>
  </conditionalFormatting>
  <conditionalFormatting sqref="AG98:AG103">
    <cfRule type="cellIs" dxfId="19" priority="20" operator="lessThan">
      <formula>0</formula>
    </cfRule>
  </conditionalFormatting>
  <conditionalFormatting sqref="AG106:AG111">
    <cfRule type="cellIs" dxfId="18" priority="18" operator="lessThan">
      <formula>0</formula>
    </cfRule>
    <cfRule type="cellIs" dxfId="17" priority="19" operator="greaterThan">
      <formula>0</formula>
    </cfRule>
  </conditionalFormatting>
  <conditionalFormatting sqref="P82:P87">
    <cfRule type="cellIs" dxfId="16" priority="17" operator="greaterThan">
      <formula>0</formula>
    </cfRule>
  </conditionalFormatting>
  <conditionalFormatting sqref="P82:P87">
    <cfRule type="cellIs" dxfId="15" priority="16" operator="lessThan">
      <formula>0</formula>
    </cfRule>
  </conditionalFormatting>
  <conditionalFormatting sqref="P125:P130 P133:P138">
    <cfRule type="cellIs" dxfId="14" priority="15" operator="greaterThan">
      <formula>0</formula>
    </cfRule>
  </conditionalFormatting>
  <conditionalFormatting sqref="P123:P138">
    <cfRule type="cellIs" dxfId="13" priority="14" operator="lessThan">
      <formula>0</formula>
    </cfRule>
  </conditionalFormatting>
  <conditionalFormatting sqref="P141:P146">
    <cfRule type="cellIs" dxfId="12" priority="12" operator="lessThan">
      <formula>0</formula>
    </cfRule>
    <cfRule type="cellIs" dxfId="11" priority="13" operator="greaterThan">
      <formula>0</formula>
    </cfRule>
  </conditionalFormatting>
  <conditionalFormatting sqref="AG131 AG123">
    <cfRule type="cellIs" dxfId="10" priority="11" operator="lessThan">
      <formula>0</formula>
    </cfRule>
  </conditionalFormatting>
  <conditionalFormatting sqref="AG117:AG122">
    <cfRule type="cellIs" dxfId="9" priority="10" operator="greaterThan">
      <formula>0</formula>
    </cfRule>
  </conditionalFormatting>
  <conditionalFormatting sqref="AG117:AG122">
    <cfRule type="cellIs" dxfId="8" priority="9" operator="lessThan">
      <formula>0</formula>
    </cfRule>
  </conditionalFormatting>
  <conditionalFormatting sqref="AG125:AG130">
    <cfRule type="cellIs" dxfId="7" priority="8" operator="greaterThan">
      <formula>0</formula>
    </cfRule>
  </conditionalFormatting>
  <conditionalFormatting sqref="AG125:AG130">
    <cfRule type="cellIs" dxfId="6" priority="7" operator="lessThan">
      <formula>0</formula>
    </cfRule>
  </conditionalFormatting>
  <conditionalFormatting sqref="AG133:AG138">
    <cfRule type="cellIs" dxfId="5" priority="6" operator="greaterThan">
      <formula>0</formula>
    </cfRule>
  </conditionalFormatting>
  <conditionalFormatting sqref="AG133:AG138">
    <cfRule type="cellIs" dxfId="4" priority="5" operator="lessThan">
      <formula>0</formula>
    </cfRule>
  </conditionalFormatting>
  <conditionalFormatting sqref="AG141:AG14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P117:P122">
    <cfRule type="cellIs" dxfId="1" priority="2" operator="greaterThan">
      <formula>0</formula>
    </cfRule>
  </conditionalFormatting>
  <conditionalFormatting sqref="P117:P122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EC0D-C369-4B7C-AE45-BB937FD388B3}">
  <dimension ref="B2:AK187"/>
  <sheetViews>
    <sheetView zoomScale="85" zoomScaleNormal="85" workbookViewId="0">
      <selection activeCell="X19" sqref="X19"/>
    </sheetView>
  </sheetViews>
  <sheetFormatPr baseColWidth="10" defaultRowHeight="15" x14ac:dyDescent="0.25"/>
  <sheetData>
    <row r="2" spans="2:37" x14ac:dyDescent="0.25">
      <c r="B2" t="s">
        <v>29</v>
      </c>
      <c r="T2" t="s">
        <v>28</v>
      </c>
    </row>
    <row r="3" spans="2:37" x14ac:dyDescent="0.25">
      <c r="B3" t="s">
        <v>18</v>
      </c>
      <c r="C3" s="18">
        <v>4</v>
      </c>
      <c r="D3" s="18">
        <v>5</v>
      </c>
      <c r="E3" s="18">
        <v>6</v>
      </c>
      <c r="F3" s="18">
        <v>7</v>
      </c>
      <c r="G3" s="18">
        <v>8</v>
      </c>
      <c r="H3" s="18">
        <v>9</v>
      </c>
      <c r="I3" s="18">
        <v>10</v>
      </c>
      <c r="J3" s="18">
        <v>11</v>
      </c>
      <c r="K3" s="18">
        <v>12</v>
      </c>
      <c r="L3" s="18">
        <v>13</v>
      </c>
      <c r="M3" s="18">
        <v>14</v>
      </c>
      <c r="N3" s="18">
        <v>15</v>
      </c>
      <c r="O3" s="18">
        <v>16</v>
      </c>
      <c r="P3" s="18">
        <v>17</v>
      </c>
      <c r="Q3" s="18">
        <v>18</v>
      </c>
      <c r="R3" s="18">
        <v>19</v>
      </c>
      <c r="S3" s="18">
        <v>20</v>
      </c>
      <c r="T3" t="s">
        <v>18</v>
      </c>
      <c r="U3" s="18">
        <v>4</v>
      </c>
      <c r="V3" s="18">
        <v>5</v>
      </c>
      <c r="W3" s="18">
        <v>6</v>
      </c>
      <c r="X3" s="18">
        <v>7</v>
      </c>
      <c r="Y3" s="18">
        <v>8</v>
      </c>
      <c r="Z3" s="18">
        <v>9</v>
      </c>
      <c r="AA3" s="18">
        <v>10</v>
      </c>
      <c r="AB3" s="18">
        <v>11</v>
      </c>
      <c r="AC3" s="18">
        <v>12</v>
      </c>
      <c r="AD3" s="18">
        <v>13</v>
      </c>
      <c r="AE3" s="18">
        <v>14</v>
      </c>
      <c r="AF3" s="18">
        <v>15</v>
      </c>
      <c r="AG3" s="18">
        <v>16</v>
      </c>
      <c r="AH3" s="18">
        <v>17</v>
      </c>
      <c r="AI3" s="18">
        <v>18</v>
      </c>
      <c r="AJ3" s="18">
        <v>19</v>
      </c>
      <c r="AK3" s="18">
        <v>20</v>
      </c>
    </row>
    <row r="4" spans="2:37" x14ac:dyDescent="0.25">
      <c r="C4" t="s">
        <v>30</v>
      </c>
      <c r="D4">
        <f>Simulationsergebnisse!E$24</f>
        <v>2.2999999999999901</v>
      </c>
      <c r="E4">
        <f>Simulationsergebnisse!F$24</f>
        <v>0.29999999999999899</v>
      </c>
      <c r="F4">
        <f>Simulationsergebnisse!G$24</f>
        <v>0</v>
      </c>
      <c r="G4">
        <f>Simulationsergebnisse!H$24</f>
        <v>0.2</v>
      </c>
      <c r="H4">
        <f>Simulationsergebnisse!I$24</f>
        <v>0</v>
      </c>
      <c r="I4">
        <f>Simulationsergebnisse!J$24</f>
        <v>0</v>
      </c>
      <c r="J4">
        <f>Simulationsergebnisse!K$24</f>
        <v>0</v>
      </c>
      <c r="K4">
        <f>Simulationsergebnisse!L$24</f>
        <v>0</v>
      </c>
      <c r="L4">
        <f>Simulationsergebnisse!M$24</f>
        <v>0</v>
      </c>
      <c r="M4">
        <f>Simulationsergebnisse!N$24</f>
        <v>0</v>
      </c>
      <c r="N4">
        <f>Simulationsergebnisse!O$24</f>
        <v>0</v>
      </c>
      <c r="O4" t="e">
        <f>Simulationsergebnisse!#REF!</f>
        <v>#REF!</v>
      </c>
      <c r="P4" t="e">
        <f>Simulationsergebnisse!#REF!</f>
        <v>#REF!</v>
      </c>
      <c r="Q4" t="e">
        <f>Simulationsergebnisse!#REF!</f>
        <v>#REF!</v>
      </c>
      <c r="R4" t="e">
        <f>Simulationsergebnisse!#REF!</f>
        <v>#REF!</v>
      </c>
      <c r="S4" t="e">
        <f>Simulationsergebnisse!#REF!</f>
        <v>#REF!</v>
      </c>
      <c r="U4">
        <f>Simulationsergebnisse!D$48</f>
        <v>0.29999999999999899</v>
      </c>
      <c r="V4">
        <f>Simulationsergebnisse!E$48</f>
        <v>0.1</v>
      </c>
      <c r="W4">
        <f>Simulationsergebnisse!F$48</f>
        <v>0</v>
      </c>
      <c r="X4">
        <f>Simulationsergebnisse!G$48</f>
        <v>0</v>
      </c>
      <c r="Y4">
        <f>Simulationsergebnisse!H$48</f>
        <v>0</v>
      </c>
      <c r="Z4">
        <f>Simulationsergebnisse!I$48</f>
        <v>0</v>
      </c>
      <c r="AA4">
        <f>Simulationsergebnisse!J$48</f>
        <v>0</v>
      </c>
      <c r="AB4">
        <f>Simulationsergebnisse!K$48</f>
        <v>0</v>
      </c>
      <c r="AC4">
        <f>Simulationsergebnisse!L$48</f>
        <v>0</v>
      </c>
      <c r="AD4">
        <f>Simulationsergebnisse!M$48</f>
        <v>0</v>
      </c>
      <c r="AE4">
        <f>Simulationsergebnisse!N$48</f>
        <v>0</v>
      </c>
      <c r="AF4">
        <f>Simulationsergebnisse!O$48</f>
        <v>0</v>
      </c>
      <c r="AG4" t="e">
        <f>Simulationsergebnisse!#REF!</f>
        <v>#REF!</v>
      </c>
      <c r="AH4" t="e">
        <f>Simulationsergebnisse!#REF!</f>
        <v>#REF!</v>
      </c>
      <c r="AI4" t="e">
        <f>Simulationsergebnisse!#REF!</f>
        <v>#REF!</v>
      </c>
      <c r="AJ4" t="e">
        <f>Simulationsergebnisse!#REF!</f>
        <v>#REF!</v>
      </c>
      <c r="AK4" t="e">
        <f>Simulationsergebnisse!#REF!</f>
        <v>#REF!</v>
      </c>
    </row>
    <row r="5" spans="2:37" x14ac:dyDescent="0.25">
      <c r="C5">
        <f>Simulationsergebnisse!D$26</f>
        <v>92.599999999999895</v>
      </c>
      <c r="D5">
        <f>Simulationsergebnisse!E$26</f>
        <v>47.1</v>
      </c>
      <c r="E5">
        <f>Simulationsergebnisse!F$26</f>
        <v>20.399999999999899</v>
      </c>
      <c r="F5">
        <f>Simulationsergebnisse!G$26</f>
        <v>9.5999999999999908</v>
      </c>
      <c r="G5">
        <f>Simulationsergebnisse!H$26</f>
        <v>3.8999999999999901</v>
      </c>
      <c r="H5">
        <f>Simulationsergebnisse!I$26</f>
        <v>1.8</v>
      </c>
      <c r="I5">
        <f>Simulationsergebnisse!J$26</f>
        <v>0.59999999999999898</v>
      </c>
      <c r="J5">
        <f>Simulationsergebnisse!K$26</f>
        <v>0.29999999999999899</v>
      </c>
      <c r="K5">
        <f>Simulationsergebnisse!L$26</f>
        <v>0.4</v>
      </c>
      <c r="L5">
        <f>Simulationsergebnisse!M$26</f>
        <v>0</v>
      </c>
      <c r="M5">
        <f>Simulationsergebnisse!N$26</f>
        <v>0</v>
      </c>
      <c r="N5">
        <f>Simulationsergebnisse!O$26</f>
        <v>0</v>
      </c>
      <c r="O5" t="e">
        <f>Simulationsergebnisse!#REF!</f>
        <v>#REF!</v>
      </c>
      <c r="P5" t="e">
        <f>Simulationsergebnisse!#REF!</f>
        <v>#REF!</v>
      </c>
      <c r="Q5" t="e">
        <f>Simulationsergebnisse!#REF!</f>
        <v>#REF!</v>
      </c>
      <c r="R5" t="e">
        <f>Simulationsergebnisse!#REF!</f>
        <v>#REF!</v>
      </c>
      <c r="S5" t="e">
        <f>Simulationsergebnisse!#REF!</f>
        <v>#REF!</v>
      </c>
      <c r="U5">
        <f>Simulationsergebnisse!D$50</f>
        <v>0.1</v>
      </c>
      <c r="V5">
        <f>Simulationsergebnisse!E$50</f>
        <v>0.1</v>
      </c>
      <c r="W5">
        <f>Simulationsergebnisse!F$50</f>
        <v>0</v>
      </c>
      <c r="X5">
        <f>Simulationsergebnisse!G$50</f>
        <v>0</v>
      </c>
      <c r="Y5">
        <f>Simulationsergebnisse!H$50</f>
        <v>0</v>
      </c>
      <c r="Z5">
        <f>Simulationsergebnisse!I$50</f>
        <v>0</v>
      </c>
      <c r="AA5">
        <f>Simulationsergebnisse!J$50</f>
        <v>0</v>
      </c>
      <c r="AB5">
        <f>Simulationsergebnisse!K$50</f>
        <v>0</v>
      </c>
      <c r="AC5">
        <f>Simulationsergebnisse!L$50</f>
        <v>0</v>
      </c>
      <c r="AD5">
        <f>Simulationsergebnisse!M$50</f>
        <v>0</v>
      </c>
      <c r="AE5">
        <f>Simulationsergebnisse!N$50</f>
        <v>0</v>
      </c>
      <c r="AF5">
        <f>Simulationsergebnisse!O$50</f>
        <v>0</v>
      </c>
      <c r="AG5" t="e">
        <f>Simulationsergebnisse!#REF!</f>
        <v>#REF!</v>
      </c>
      <c r="AH5" t="e">
        <f>Simulationsergebnisse!#REF!</f>
        <v>#REF!</v>
      </c>
      <c r="AI5" t="e">
        <f>Simulationsergebnisse!#REF!</f>
        <v>#REF!</v>
      </c>
      <c r="AJ5" t="e">
        <f>Simulationsergebnisse!#REF!</f>
        <v>#REF!</v>
      </c>
      <c r="AK5" t="e">
        <f>Simulationsergebnisse!#REF!</f>
        <v>#REF!</v>
      </c>
    </row>
    <row r="6" spans="2:37" x14ac:dyDescent="0.25">
      <c r="C6">
        <f>Simulationsergebnisse!D$28</f>
        <v>16.5</v>
      </c>
      <c r="D6">
        <f>Simulationsergebnisse!E$28</f>
        <v>3.2</v>
      </c>
      <c r="E6">
        <f>Simulationsergebnisse!F$28</f>
        <v>1.1000000000000001</v>
      </c>
      <c r="F6">
        <f>Simulationsergebnisse!G$28</f>
        <v>0.8</v>
      </c>
      <c r="G6">
        <f>Simulationsergebnisse!H$28</f>
        <v>0.29999999999999899</v>
      </c>
      <c r="H6">
        <f>Simulationsergebnisse!I$28</f>
        <v>0</v>
      </c>
      <c r="I6">
        <f>Simulationsergebnisse!J$28</f>
        <v>0</v>
      </c>
      <c r="J6">
        <f>Simulationsergebnisse!K$28</f>
        <v>0</v>
      </c>
      <c r="K6">
        <f>Simulationsergebnisse!L$28</f>
        <v>0</v>
      </c>
      <c r="L6">
        <f>Simulationsergebnisse!M$28</f>
        <v>0</v>
      </c>
      <c r="M6">
        <f>Simulationsergebnisse!N$28</f>
        <v>0</v>
      </c>
      <c r="N6">
        <f>Simulationsergebnisse!O$28</f>
        <v>0</v>
      </c>
      <c r="O6" t="e">
        <f>Simulationsergebnisse!#REF!</f>
        <v>#REF!</v>
      </c>
      <c r="P6" t="e">
        <f>Simulationsergebnisse!#REF!</f>
        <v>#REF!</v>
      </c>
      <c r="Q6" t="e">
        <f>Simulationsergebnisse!#REF!</f>
        <v>#REF!</v>
      </c>
      <c r="R6" t="e">
        <f>Simulationsergebnisse!#REF!</f>
        <v>#REF!</v>
      </c>
      <c r="S6" t="e">
        <f>Simulationsergebnisse!#REF!</f>
        <v>#REF!</v>
      </c>
      <c r="U6">
        <f>Simulationsergebnisse!D$52</f>
        <v>0</v>
      </c>
      <c r="V6">
        <f>Simulationsergebnisse!E$52</f>
        <v>0</v>
      </c>
      <c r="W6">
        <f>Simulationsergebnisse!F$52</f>
        <v>0.1</v>
      </c>
      <c r="X6">
        <f>Simulationsergebnisse!G$52</f>
        <v>0</v>
      </c>
      <c r="Y6">
        <f>Simulationsergebnisse!H$52</f>
        <v>0</v>
      </c>
      <c r="Z6">
        <f>Simulationsergebnisse!I$52</f>
        <v>0</v>
      </c>
      <c r="AA6">
        <f>Simulationsergebnisse!J$52</f>
        <v>0</v>
      </c>
      <c r="AB6">
        <f>Simulationsergebnisse!K$52</f>
        <v>0</v>
      </c>
      <c r="AC6">
        <f>Simulationsergebnisse!L$52</f>
        <v>0</v>
      </c>
      <c r="AD6">
        <f>Simulationsergebnisse!M$52</f>
        <v>0</v>
      </c>
      <c r="AE6">
        <f>Simulationsergebnisse!N$52</f>
        <v>0</v>
      </c>
      <c r="AF6">
        <f>Simulationsergebnisse!O$52</f>
        <v>0</v>
      </c>
      <c r="AG6" t="e">
        <f>Simulationsergebnisse!#REF!</f>
        <v>#REF!</v>
      </c>
      <c r="AH6" t="e">
        <f>Simulationsergebnisse!#REF!</f>
        <v>#REF!</v>
      </c>
      <c r="AI6" t="e">
        <f>Simulationsergebnisse!#REF!</f>
        <v>#REF!</v>
      </c>
      <c r="AJ6" t="e">
        <f>Simulationsergebnisse!#REF!</f>
        <v>#REF!</v>
      </c>
      <c r="AK6" t="e">
        <f>Simulationsergebnisse!#REF!</f>
        <v>#REF!</v>
      </c>
    </row>
    <row r="7" spans="2:37" x14ac:dyDescent="0.25">
      <c r="C7">
        <f>Simulationsergebnisse!D$32</f>
        <v>9.8000000000000007</v>
      </c>
      <c r="D7">
        <f>Simulationsergebnisse!E$32</f>
        <v>0.9</v>
      </c>
      <c r="E7">
        <f>Simulationsergebnisse!F$32</f>
        <v>0.29999999999999899</v>
      </c>
      <c r="F7">
        <f>Simulationsergebnisse!G$32</f>
        <v>0.1</v>
      </c>
      <c r="G7">
        <f>Simulationsergebnisse!H$32</f>
        <v>0</v>
      </c>
      <c r="H7">
        <f>Simulationsergebnisse!I$32</f>
        <v>0</v>
      </c>
      <c r="I7">
        <f>Simulationsergebnisse!J$32</f>
        <v>0</v>
      </c>
      <c r="J7">
        <f>Simulationsergebnisse!K$32</f>
        <v>0</v>
      </c>
      <c r="K7">
        <f>Simulationsergebnisse!L$32</f>
        <v>0</v>
      </c>
      <c r="L7">
        <f>Simulationsergebnisse!M$32</f>
        <v>0</v>
      </c>
      <c r="M7">
        <f>Simulationsergebnisse!N$32</f>
        <v>0</v>
      </c>
      <c r="N7">
        <f>Simulationsergebnisse!O$32</f>
        <v>0</v>
      </c>
      <c r="O7" t="e">
        <f>Simulationsergebnisse!#REF!</f>
        <v>#REF!</v>
      </c>
      <c r="P7" t="e">
        <f>Simulationsergebnisse!#REF!</f>
        <v>#REF!</v>
      </c>
      <c r="Q7" t="e">
        <f>Simulationsergebnisse!#REF!</f>
        <v>#REF!</v>
      </c>
      <c r="R7" t="e">
        <f>Simulationsergebnisse!#REF!</f>
        <v>#REF!</v>
      </c>
      <c r="S7" t="e">
        <f>Simulationsergebnisse!#REF!</f>
        <v>#REF!</v>
      </c>
      <c r="U7">
        <f>Simulationsergebnisse!D$83</f>
        <v>0.29999999999999899</v>
      </c>
      <c r="V7">
        <f>Simulationsergebnisse!E$83</f>
        <v>0</v>
      </c>
      <c r="W7">
        <f>Simulationsergebnisse!F$83</f>
        <v>0</v>
      </c>
      <c r="X7">
        <f>Simulationsergebnisse!G$83</f>
        <v>0.1</v>
      </c>
      <c r="Y7">
        <f>Simulationsergebnisse!H$83</f>
        <v>0</v>
      </c>
      <c r="Z7">
        <f>Simulationsergebnisse!I$83</f>
        <v>0</v>
      </c>
      <c r="AA7">
        <f>Simulationsergebnisse!J$83</f>
        <v>0</v>
      </c>
      <c r="AB7">
        <f>Simulationsergebnisse!K$83</f>
        <v>0</v>
      </c>
      <c r="AC7">
        <f>Simulationsergebnisse!L$83</f>
        <v>0</v>
      </c>
      <c r="AD7">
        <f>Simulationsergebnisse!M$83</f>
        <v>0</v>
      </c>
      <c r="AE7">
        <f>Simulationsergebnisse!N$83</f>
        <v>0</v>
      </c>
      <c r="AF7">
        <f>Simulationsergebnisse!O$83</f>
        <v>0</v>
      </c>
      <c r="AG7" t="e">
        <f>Simulationsergebnisse!#REF!</f>
        <v>#REF!</v>
      </c>
      <c r="AH7" t="e">
        <f>Simulationsergebnisse!#REF!</f>
        <v>#REF!</v>
      </c>
      <c r="AI7" t="e">
        <f>Simulationsergebnisse!#REF!</f>
        <v>#REF!</v>
      </c>
      <c r="AJ7" t="e">
        <f>Simulationsergebnisse!#REF!</f>
        <v>#REF!</v>
      </c>
      <c r="AK7" t="e">
        <f>Simulationsergebnisse!#REF!</f>
        <v>#REF!</v>
      </c>
    </row>
    <row r="8" spans="2:37" x14ac:dyDescent="0.25">
      <c r="C8">
        <f>Simulationsergebnisse!D$34</f>
        <v>48.6</v>
      </c>
      <c r="D8">
        <f>Simulationsergebnisse!E$34</f>
        <v>4.4000000000000004</v>
      </c>
      <c r="E8">
        <f>Simulationsergebnisse!F$34</f>
        <v>1.3999999999999899</v>
      </c>
      <c r="F8">
        <f>Simulationsergebnisse!G$34</f>
        <v>0.5</v>
      </c>
      <c r="G8">
        <f>Simulationsergebnisse!H$34</f>
        <v>0.1</v>
      </c>
      <c r="H8">
        <f>Simulationsergebnisse!I$34</f>
        <v>0</v>
      </c>
      <c r="I8">
        <f>Simulationsergebnisse!J$34</f>
        <v>0</v>
      </c>
      <c r="J8">
        <f>Simulationsergebnisse!K$34</f>
        <v>0</v>
      </c>
      <c r="K8">
        <f>Simulationsergebnisse!L$34</f>
        <v>0</v>
      </c>
      <c r="L8">
        <f>Simulationsergebnisse!M$34</f>
        <v>0</v>
      </c>
      <c r="M8">
        <f>Simulationsergebnisse!N$34</f>
        <v>0</v>
      </c>
      <c r="N8">
        <f>Simulationsergebnisse!O$34</f>
        <v>0</v>
      </c>
      <c r="O8" t="e">
        <f>Simulationsergebnisse!#REF!</f>
        <v>#REF!</v>
      </c>
      <c r="P8" t="e">
        <f>Simulationsergebnisse!#REF!</f>
        <v>#REF!</v>
      </c>
      <c r="Q8" t="e">
        <f>Simulationsergebnisse!#REF!</f>
        <v>#REF!</v>
      </c>
      <c r="R8" t="e">
        <f>Simulationsergebnisse!#REF!</f>
        <v>#REF!</v>
      </c>
      <c r="S8" t="e">
        <f>Simulationsergebnisse!#REF!</f>
        <v>#REF!</v>
      </c>
      <c r="U8">
        <f>Simulationsergebnisse!D$85</f>
        <v>0.1</v>
      </c>
      <c r="V8">
        <f>Simulationsergebnisse!E$85</f>
        <v>0.2</v>
      </c>
      <c r="W8">
        <f>Simulationsergebnisse!F$85</f>
        <v>0.29999999999999899</v>
      </c>
      <c r="X8">
        <f>Simulationsergebnisse!G$85</f>
        <v>0</v>
      </c>
      <c r="Y8">
        <f>Simulationsergebnisse!H$85</f>
        <v>0</v>
      </c>
      <c r="Z8">
        <f>Simulationsergebnisse!I$85</f>
        <v>0</v>
      </c>
      <c r="AA8">
        <f>Simulationsergebnisse!J$85</f>
        <v>0</v>
      </c>
      <c r="AB8">
        <f>Simulationsergebnisse!K$85</f>
        <v>0</v>
      </c>
      <c r="AC8">
        <f>Simulationsergebnisse!L$85</f>
        <v>0</v>
      </c>
      <c r="AD8">
        <f>Simulationsergebnisse!M$85</f>
        <v>0</v>
      </c>
      <c r="AE8">
        <f>Simulationsergebnisse!N$85</f>
        <v>0</v>
      </c>
      <c r="AF8">
        <f>Simulationsergebnisse!O$85</f>
        <v>0</v>
      </c>
      <c r="AG8" t="e">
        <f>Simulationsergebnisse!#REF!</f>
        <v>#REF!</v>
      </c>
      <c r="AH8" t="e">
        <f>Simulationsergebnisse!#REF!</f>
        <v>#REF!</v>
      </c>
      <c r="AI8" t="e">
        <f>Simulationsergebnisse!#REF!</f>
        <v>#REF!</v>
      </c>
      <c r="AJ8" t="e">
        <f>Simulationsergebnisse!#REF!</f>
        <v>#REF!</v>
      </c>
      <c r="AK8" t="e">
        <f>Simulationsergebnisse!#REF!</f>
        <v>#REF!</v>
      </c>
    </row>
    <row r="9" spans="2:37" x14ac:dyDescent="0.25">
      <c r="C9">
        <f>Simulationsergebnisse!D$36</f>
        <v>3.6</v>
      </c>
      <c r="D9">
        <f>Simulationsergebnisse!E$36</f>
        <v>0.5</v>
      </c>
      <c r="E9">
        <f>Simulationsergebnisse!F$36</f>
        <v>0.5</v>
      </c>
      <c r="F9">
        <f>Simulationsergebnisse!G$36</f>
        <v>0.1</v>
      </c>
      <c r="G9">
        <f>Simulationsergebnisse!H$36</f>
        <v>0</v>
      </c>
      <c r="H9">
        <f>Simulationsergebnisse!I$36</f>
        <v>0</v>
      </c>
      <c r="I9">
        <f>Simulationsergebnisse!J$36</f>
        <v>0</v>
      </c>
      <c r="J9">
        <f>Simulationsergebnisse!K$36</f>
        <v>0</v>
      </c>
      <c r="K9">
        <f>Simulationsergebnisse!L$36</f>
        <v>0</v>
      </c>
      <c r="L9">
        <f>Simulationsergebnisse!M$36</f>
        <v>0</v>
      </c>
      <c r="M9">
        <f>Simulationsergebnisse!N$36</f>
        <v>0</v>
      </c>
      <c r="N9">
        <f>Simulationsergebnisse!O$36</f>
        <v>0</v>
      </c>
      <c r="O9" t="e">
        <f>Simulationsergebnisse!#REF!</f>
        <v>#REF!</v>
      </c>
      <c r="P9" t="e">
        <f>Simulationsergebnisse!#REF!</f>
        <v>#REF!</v>
      </c>
      <c r="Q9" t="e">
        <f>Simulationsergebnisse!#REF!</f>
        <v>#REF!</v>
      </c>
      <c r="R9" t="e">
        <f>Simulationsergebnisse!#REF!</f>
        <v>#REF!</v>
      </c>
      <c r="S9" t="e">
        <f>Simulationsergebnisse!#REF!</f>
        <v>#REF!</v>
      </c>
      <c r="U9">
        <f>Simulationsergebnisse!D$87</f>
        <v>0.29999999999999899</v>
      </c>
      <c r="V9">
        <f>Simulationsergebnisse!E$87</f>
        <v>0.2</v>
      </c>
      <c r="W9">
        <f>Simulationsergebnisse!F$87</f>
        <v>0.2</v>
      </c>
      <c r="X9">
        <f>Simulationsergebnisse!G$87</f>
        <v>0</v>
      </c>
      <c r="Y9">
        <f>Simulationsergebnisse!H$87</f>
        <v>0</v>
      </c>
      <c r="Z9">
        <f>Simulationsergebnisse!I$87</f>
        <v>0</v>
      </c>
      <c r="AA9">
        <f>Simulationsergebnisse!J$87</f>
        <v>0</v>
      </c>
      <c r="AB9">
        <f>Simulationsergebnisse!K$87</f>
        <v>0</v>
      </c>
      <c r="AC9">
        <f>Simulationsergebnisse!L$87</f>
        <v>0</v>
      </c>
      <c r="AD9">
        <f>Simulationsergebnisse!M$87</f>
        <v>0</v>
      </c>
      <c r="AE9">
        <f>Simulationsergebnisse!N$87</f>
        <v>0</v>
      </c>
      <c r="AF9">
        <f>Simulationsergebnisse!O$87</f>
        <v>0</v>
      </c>
      <c r="AG9" t="e">
        <f>Simulationsergebnisse!#REF!</f>
        <v>#REF!</v>
      </c>
      <c r="AH9" t="e">
        <f>Simulationsergebnisse!#REF!</f>
        <v>#REF!</v>
      </c>
      <c r="AI9" t="e">
        <f>Simulationsergebnisse!#REF!</f>
        <v>#REF!</v>
      </c>
      <c r="AJ9" t="e">
        <f>Simulationsergebnisse!#REF!</f>
        <v>#REF!</v>
      </c>
      <c r="AK9" t="e">
        <f>Simulationsergebnisse!#REF!</f>
        <v>#REF!</v>
      </c>
    </row>
    <row r="10" spans="2:37" x14ac:dyDescent="0.25">
      <c r="C10">
        <f>Simulationsergebnisse!D$40</f>
        <v>1.1000000000000001</v>
      </c>
      <c r="D10">
        <f>Simulationsergebnisse!E$40</f>
        <v>0.5</v>
      </c>
      <c r="E10">
        <f>Simulationsergebnisse!F$40</f>
        <v>0.1</v>
      </c>
      <c r="F10">
        <f>Simulationsergebnisse!G$40</f>
        <v>0</v>
      </c>
      <c r="G10">
        <f>Simulationsergebnisse!H$40</f>
        <v>0</v>
      </c>
      <c r="H10">
        <f>Simulationsergebnisse!I$40</f>
        <v>0</v>
      </c>
      <c r="I10">
        <f>Simulationsergebnisse!J$40</f>
        <v>0</v>
      </c>
      <c r="J10">
        <f>Simulationsergebnisse!K$40</f>
        <v>0</v>
      </c>
      <c r="K10">
        <f>Simulationsergebnisse!L$40</f>
        <v>0</v>
      </c>
      <c r="L10">
        <f>Simulationsergebnisse!M$40</f>
        <v>0</v>
      </c>
      <c r="M10">
        <f>Simulationsergebnisse!N$40</f>
        <v>0</v>
      </c>
      <c r="N10">
        <f>Simulationsergebnisse!O$40</f>
        <v>0</v>
      </c>
      <c r="O10" t="e">
        <f>Simulationsergebnisse!#REF!</f>
        <v>#REF!</v>
      </c>
      <c r="P10" t="e">
        <f>Simulationsergebnisse!#REF!</f>
        <v>#REF!</v>
      </c>
      <c r="Q10" t="e">
        <f>Simulationsergebnisse!#REF!</f>
        <v>#REF!</v>
      </c>
      <c r="R10" t="e">
        <f>Simulationsergebnisse!#REF!</f>
        <v>#REF!</v>
      </c>
      <c r="S10" t="e">
        <f>Simulationsergebnisse!#REF!</f>
        <v>#REF!</v>
      </c>
      <c r="U10">
        <f>Simulationsergebnisse!D$118</f>
        <v>0.4</v>
      </c>
      <c r="V10">
        <f>Simulationsergebnisse!E$118</f>
        <v>0.1</v>
      </c>
      <c r="W10">
        <f>Simulationsergebnisse!F$118</f>
        <v>0</v>
      </c>
      <c r="X10">
        <f>Simulationsergebnisse!G$118</f>
        <v>0</v>
      </c>
      <c r="Y10">
        <f>Simulationsergebnisse!H$118</f>
        <v>0</v>
      </c>
      <c r="Z10">
        <f>Simulationsergebnisse!I$118</f>
        <v>0</v>
      </c>
      <c r="AA10">
        <f>Simulationsergebnisse!J$118</f>
        <v>0</v>
      </c>
      <c r="AB10">
        <f>Simulationsergebnisse!K$118</f>
        <v>0</v>
      </c>
      <c r="AC10">
        <f>Simulationsergebnisse!L$118</f>
        <v>0</v>
      </c>
      <c r="AD10">
        <f>Simulationsergebnisse!M$118</f>
        <v>0</v>
      </c>
      <c r="AE10">
        <f>Simulationsergebnisse!N$118</f>
        <v>0</v>
      </c>
      <c r="AF10">
        <f>Simulationsergebnisse!O$118</f>
        <v>0</v>
      </c>
      <c r="AG10" t="e">
        <f>Simulationsergebnisse!#REF!</f>
        <v>#REF!</v>
      </c>
      <c r="AH10" t="e">
        <f>Simulationsergebnisse!#REF!</f>
        <v>#REF!</v>
      </c>
      <c r="AI10" t="e">
        <f>Simulationsergebnisse!#REF!</f>
        <v>#REF!</v>
      </c>
      <c r="AJ10" t="e">
        <f>Simulationsergebnisse!#REF!</f>
        <v>#REF!</v>
      </c>
      <c r="AK10" t="e">
        <f>Simulationsergebnisse!#REF!</f>
        <v>#REF!</v>
      </c>
    </row>
    <row r="11" spans="2:37" x14ac:dyDescent="0.25">
      <c r="C11">
        <f>Simulationsergebnisse!D$42</f>
        <v>27.6</v>
      </c>
      <c r="D11">
        <f>Simulationsergebnisse!E$42</f>
        <v>1.8</v>
      </c>
      <c r="E11">
        <f>Simulationsergebnisse!F$42</f>
        <v>0.1</v>
      </c>
      <c r="F11">
        <f>Simulationsergebnisse!G$42</f>
        <v>0.1</v>
      </c>
      <c r="G11">
        <f>Simulationsergebnisse!H$42</f>
        <v>0</v>
      </c>
      <c r="H11">
        <f>Simulationsergebnisse!I$42</f>
        <v>0</v>
      </c>
      <c r="I11">
        <f>Simulationsergebnisse!J$42</f>
        <v>0</v>
      </c>
      <c r="J11">
        <f>Simulationsergebnisse!K$42</f>
        <v>0.1</v>
      </c>
      <c r="K11">
        <f>Simulationsergebnisse!L$42</f>
        <v>0.1</v>
      </c>
      <c r="L11">
        <f>Simulationsergebnisse!M$42</f>
        <v>0</v>
      </c>
      <c r="M11">
        <f>Simulationsergebnisse!N$42</f>
        <v>0</v>
      </c>
      <c r="N11">
        <f>Simulationsergebnisse!O$42</f>
        <v>0</v>
      </c>
      <c r="O11" t="e">
        <f>Simulationsergebnisse!#REF!</f>
        <v>#REF!</v>
      </c>
      <c r="P11" t="e">
        <f>Simulationsergebnisse!#REF!</f>
        <v>#REF!</v>
      </c>
      <c r="Q11" t="e">
        <f>Simulationsergebnisse!#REF!</f>
        <v>#REF!</v>
      </c>
      <c r="R11" t="e">
        <f>Simulationsergebnisse!#REF!</f>
        <v>#REF!</v>
      </c>
      <c r="S11" t="e">
        <f>Simulationsergebnisse!#REF!</f>
        <v>#REF!</v>
      </c>
      <c r="U11">
        <f>Simulationsergebnisse!D$120</f>
        <v>0.5</v>
      </c>
      <c r="V11">
        <f>Simulationsergebnisse!E$120</f>
        <v>0</v>
      </c>
      <c r="W11">
        <f>Simulationsergebnisse!F$120</f>
        <v>0</v>
      </c>
      <c r="X11">
        <f>Simulationsergebnisse!G$120</f>
        <v>0.1</v>
      </c>
      <c r="Y11">
        <f>Simulationsergebnisse!H$120</f>
        <v>0</v>
      </c>
      <c r="Z11">
        <f>Simulationsergebnisse!I$120</f>
        <v>0</v>
      </c>
      <c r="AA11">
        <f>Simulationsergebnisse!J$120</f>
        <v>0</v>
      </c>
      <c r="AB11">
        <f>Simulationsergebnisse!K$120</f>
        <v>0</v>
      </c>
      <c r="AC11">
        <f>Simulationsergebnisse!L$120</f>
        <v>0</v>
      </c>
      <c r="AD11">
        <f>Simulationsergebnisse!M$120</f>
        <v>0</v>
      </c>
      <c r="AE11">
        <f>Simulationsergebnisse!N$120</f>
        <v>0</v>
      </c>
      <c r="AF11">
        <f>Simulationsergebnisse!O$120</f>
        <v>0</v>
      </c>
      <c r="AG11" t="e">
        <f>Simulationsergebnisse!#REF!</f>
        <v>#REF!</v>
      </c>
      <c r="AH11" t="e">
        <f>Simulationsergebnisse!#REF!</f>
        <v>#REF!</v>
      </c>
      <c r="AI11" t="e">
        <f>Simulationsergebnisse!#REF!</f>
        <v>#REF!</v>
      </c>
      <c r="AJ11" t="e">
        <f>Simulationsergebnisse!#REF!</f>
        <v>#REF!</v>
      </c>
      <c r="AK11" t="e">
        <f>Simulationsergebnisse!#REF!</f>
        <v>#REF!</v>
      </c>
    </row>
    <row r="12" spans="2:37" x14ac:dyDescent="0.25">
      <c r="C12">
        <f>Simulationsergebnisse!D$44</f>
        <v>0.59999999999999898</v>
      </c>
      <c r="D12">
        <f>Simulationsergebnisse!E$44</f>
        <v>0.1</v>
      </c>
      <c r="E12">
        <f>Simulationsergebnisse!F$44</f>
        <v>0</v>
      </c>
      <c r="F12">
        <f>Simulationsergebnisse!G$44</f>
        <v>0</v>
      </c>
      <c r="G12">
        <f>Simulationsergebnisse!H$44</f>
        <v>0</v>
      </c>
      <c r="H12">
        <f>Simulationsergebnisse!I$44</f>
        <v>0</v>
      </c>
      <c r="I12">
        <f>Simulationsergebnisse!J$44</f>
        <v>0</v>
      </c>
      <c r="J12">
        <f>Simulationsergebnisse!K$44</f>
        <v>0</v>
      </c>
      <c r="K12">
        <f>Simulationsergebnisse!L$44</f>
        <v>0</v>
      </c>
      <c r="L12">
        <f>Simulationsergebnisse!M$44</f>
        <v>0</v>
      </c>
      <c r="M12">
        <f>Simulationsergebnisse!N$44</f>
        <v>0</v>
      </c>
      <c r="N12">
        <f>Simulationsergebnisse!O$44</f>
        <v>0</v>
      </c>
      <c r="O12" t="e">
        <f>Simulationsergebnisse!#REF!</f>
        <v>#REF!</v>
      </c>
      <c r="P12" t="e">
        <f>Simulationsergebnisse!#REF!</f>
        <v>#REF!</v>
      </c>
      <c r="Q12" t="e">
        <f>Simulationsergebnisse!#REF!</f>
        <v>#REF!</v>
      </c>
      <c r="R12" t="e">
        <f>Simulationsergebnisse!#REF!</f>
        <v>#REF!</v>
      </c>
      <c r="S12" t="e">
        <f>Simulationsergebnisse!#REF!</f>
        <v>#REF!</v>
      </c>
      <c r="U12">
        <f>Simulationsergebnisse!D$122</f>
        <v>0.29999999999999899</v>
      </c>
      <c r="V12">
        <f>Simulationsergebnisse!E$122</f>
        <v>0</v>
      </c>
      <c r="W12">
        <f>Simulationsergebnisse!F$122</f>
        <v>0.2</v>
      </c>
      <c r="X12">
        <f>Simulationsergebnisse!G$122</f>
        <v>0</v>
      </c>
      <c r="Y12">
        <f>Simulationsergebnisse!H$122</f>
        <v>0</v>
      </c>
      <c r="Z12">
        <f>Simulationsergebnisse!I$122</f>
        <v>0</v>
      </c>
      <c r="AA12">
        <f>Simulationsergebnisse!J$122</f>
        <v>0</v>
      </c>
      <c r="AB12">
        <f>Simulationsergebnisse!K$122</f>
        <v>0</v>
      </c>
      <c r="AC12">
        <f>Simulationsergebnisse!L$122</f>
        <v>0</v>
      </c>
      <c r="AD12">
        <f>Simulationsergebnisse!M$122</f>
        <v>0</v>
      </c>
      <c r="AE12">
        <f>Simulationsergebnisse!N$122</f>
        <v>0</v>
      </c>
      <c r="AF12">
        <f>Simulationsergebnisse!O$122</f>
        <v>0</v>
      </c>
      <c r="AG12" t="e">
        <f>Simulationsergebnisse!#REF!</f>
        <v>#REF!</v>
      </c>
      <c r="AH12" t="e">
        <f>Simulationsergebnisse!#REF!</f>
        <v>#REF!</v>
      </c>
      <c r="AI12" t="e">
        <f>Simulationsergebnisse!#REF!</f>
        <v>#REF!</v>
      </c>
      <c r="AJ12" t="e">
        <f>Simulationsergebnisse!#REF!</f>
        <v>#REF!</v>
      </c>
      <c r="AK12" t="e">
        <f>Simulationsergebnisse!#REF!</f>
        <v>#REF!</v>
      </c>
    </row>
    <row r="13" spans="2:37" x14ac:dyDescent="0.25">
      <c r="C13">
        <f>Simulationsergebnisse!D$59</f>
        <v>8.5999999999999908</v>
      </c>
      <c r="D13">
        <f>Simulationsergebnisse!E$59</f>
        <v>1.1000000000000001</v>
      </c>
      <c r="E13">
        <f>Simulationsergebnisse!F$59</f>
        <v>0.59999999999999898</v>
      </c>
      <c r="F13">
        <f>Simulationsergebnisse!G$59</f>
        <v>0.2</v>
      </c>
      <c r="G13">
        <f>Simulationsergebnisse!H$59</f>
        <v>0</v>
      </c>
      <c r="H13">
        <f>Simulationsergebnisse!I$59</f>
        <v>0</v>
      </c>
      <c r="I13">
        <f>Simulationsergebnisse!J$59</f>
        <v>0</v>
      </c>
      <c r="J13">
        <f>Simulationsergebnisse!K$59</f>
        <v>0</v>
      </c>
      <c r="K13">
        <f>Simulationsergebnisse!L$59</f>
        <v>0.1</v>
      </c>
      <c r="L13">
        <f>Simulationsergebnisse!M$59</f>
        <v>0</v>
      </c>
      <c r="M13">
        <f>Simulationsergebnisse!N$59</f>
        <v>0</v>
      </c>
      <c r="N13">
        <f>Simulationsergebnisse!O$59</f>
        <v>0</v>
      </c>
      <c r="O13" t="e">
        <f>Simulationsergebnisse!#REF!</f>
        <v>#REF!</v>
      </c>
      <c r="P13" t="e">
        <f>Simulationsergebnisse!#REF!</f>
        <v>#REF!</v>
      </c>
      <c r="Q13" t="e">
        <f>Simulationsergebnisse!#REF!</f>
        <v>#REF!</v>
      </c>
      <c r="R13" t="e">
        <f>Simulationsergebnisse!#REF!</f>
        <v>#REF!</v>
      </c>
      <c r="S13" t="e">
        <f>Simulationsergebnisse!#REF!</f>
        <v>#REF!</v>
      </c>
      <c r="U13">
        <f>Simulationsergebnisse!D$153</f>
        <v>0.2</v>
      </c>
      <c r="V13">
        <f>Simulationsergebnisse!E$153</f>
        <v>0.4</v>
      </c>
      <c r="W13">
        <f>Simulationsergebnisse!F$153</f>
        <v>0</v>
      </c>
      <c r="X13">
        <f>Simulationsergebnisse!G$153</f>
        <v>0</v>
      </c>
      <c r="Y13">
        <f>Simulationsergebnisse!H$153</f>
        <v>0</v>
      </c>
      <c r="Z13">
        <f>Simulationsergebnisse!I$153</f>
        <v>0</v>
      </c>
      <c r="AA13">
        <f>Simulationsergebnisse!J$153</f>
        <v>0</v>
      </c>
      <c r="AB13">
        <f>Simulationsergebnisse!K$153</f>
        <v>0</v>
      </c>
      <c r="AC13">
        <f>Simulationsergebnisse!L$153</f>
        <v>0</v>
      </c>
      <c r="AD13">
        <f>Simulationsergebnisse!M$153</f>
        <v>0</v>
      </c>
      <c r="AE13">
        <f>Simulationsergebnisse!N$153</f>
        <v>0</v>
      </c>
      <c r="AF13">
        <f>Simulationsergebnisse!O$153</f>
        <v>0</v>
      </c>
      <c r="AG13" t="e">
        <f>Simulationsergebnisse!#REF!</f>
        <v>#REF!</v>
      </c>
      <c r="AH13" t="e">
        <f>Simulationsergebnisse!#REF!</f>
        <v>#REF!</v>
      </c>
      <c r="AI13" t="e">
        <f>Simulationsergebnisse!#REF!</f>
        <v>#REF!</v>
      </c>
      <c r="AJ13" t="e">
        <f>Simulationsergebnisse!#REF!</f>
        <v>#REF!</v>
      </c>
      <c r="AK13" t="e">
        <f>Simulationsergebnisse!#REF!</f>
        <v>#REF!</v>
      </c>
    </row>
    <row r="14" spans="2:37" x14ac:dyDescent="0.25">
      <c r="C14">
        <f>Simulationsergebnisse!D$61</f>
        <v>97.099999999999895</v>
      </c>
      <c r="D14">
        <f>Simulationsergebnisse!E$61</f>
        <v>60</v>
      </c>
      <c r="E14">
        <f>Simulationsergebnisse!F$61</f>
        <v>32.200000000000003</v>
      </c>
      <c r="F14">
        <f>Simulationsergebnisse!G$61</f>
        <v>18.399999999999899</v>
      </c>
      <c r="G14">
        <f>Simulationsergebnisse!H$61</f>
        <v>9.3000000000000007</v>
      </c>
      <c r="H14">
        <f>Simulationsergebnisse!I$61</f>
        <v>3.7999999999999901</v>
      </c>
      <c r="I14">
        <f>Simulationsergebnisse!J$61</f>
        <v>1.69999999999999</v>
      </c>
      <c r="J14">
        <f>Simulationsergebnisse!K$61</f>
        <v>0.69999999999999896</v>
      </c>
      <c r="K14">
        <f>Simulationsergebnisse!L$61</f>
        <v>0.2</v>
      </c>
      <c r="L14">
        <f>Simulationsergebnisse!M$61</f>
        <v>0.1</v>
      </c>
      <c r="M14">
        <f>Simulationsergebnisse!N$61</f>
        <v>0</v>
      </c>
      <c r="N14">
        <f>Simulationsergebnisse!O$61</f>
        <v>0</v>
      </c>
      <c r="O14" t="e">
        <f>Simulationsergebnisse!#REF!</f>
        <v>#REF!</v>
      </c>
      <c r="P14" t="e">
        <f>Simulationsergebnisse!#REF!</f>
        <v>#REF!</v>
      </c>
      <c r="Q14" t="e">
        <f>Simulationsergebnisse!#REF!</f>
        <v>#REF!</v>
      </c>
      <c r="R14" t="e">
        <f>Simulationsergebnisse!#REF!</f>
        <v>#REF!</v>
      </c>
      <c r="S14" t="e">
        <f>Simulationsergebnisse!#REF!</f>
        <v>#REF!</v>
      </c>
      <c r="U14">
        <f>Simulationsergebnisse!D$155</f>
        <v>0.1</v>
      </c>
      <c r="V14">
        <f>Simulationsergebnisse!E$155</f>
        <v>0.2</v>
      </c>
      <c r="W14">
        <f>Simulationsergebnisse!F$155</f>
        <v>0.1</v>
      </c>
      <c r="X14">
        <f>Simulationsergebnisse!G$155</f>
        <v>0</v>
      </c>
      <c r="Y14">
        <f>Simulationsergebnisse!H$155</f>
        <v>0</v>
      </c>
      <c r="Z14">
        <f>Simulationsergebnisse!I$155</f>
        <v>0</v>
      </c>
      <c r="AA14">
        <f>Simulationsergebnisse!J$155</f>
        <v>0</v>
      </c>
      <c r="AB14">
        <f>Simulationsergebnisse!K$155</f>
        <v>0</v>
      </c>
      <c r="AC14">
        <f>Simulationsergebnisse!L$155</f>
        <v>0</v>
      </c>
      <c r="AD14">
        <f>Simulationsergebnisse!M$155</f>
        <v>0.1</v>
      </c>
      <c r="AE14">
        <f>Simulationsergebnisse!N$155</f>
        <v>0</v>
      </c>
      <c r="AF14">
        <f>Simulationsergebnisse!O$155</f>
        <v>0</v>
      </c>
      <c r="AG14" t="e">
        <f>Simulationsergebnisse!#REF!</f>
        <v>#REF!</v>
      </c>
      <c r="AH14" t="e">
        <f>Simulationsergebnisse!#REF!</f>
        <v>#REF!</v>
      </c>
      <c r="AI14" t="e">
        <f>Simulationsergebnisse!#REF!</f>
        <v>#REF!</v>
      </c>
      <c r="AJ14" t="e">
        <f>Simulationsergebnisse!#REF!</f>
        <v>#REF!</v>
      </c>
      <c r="AK14" t="e">
        <f>Simulationsergebnisse!#REF!</f>
        <v>#REF!</v>
      </c>
    </row>
    <row r="15" spans="2:37" x14ac:dyDescent="0.25">
      <c r="C15">
        <f>Simulationsergebnisse!D$63</f>
        <v>16.3</v>
      </c>
      <c r="D15">
        <f>Simulationsergebnisse!E$63</f>
        <v>5.5</v>
      </c>
      <c r="E15">
        <f>Simulationsergebnisse!F$63</f>
        <v>2.5</v>
      </c>
      <c r="F15">
        <f>Simulationsergebnisse!G$63</f>
        <v>1.1000000000000001</v>
      </c>
      <c r="G15">
        <f>Simulationsergebnisse!H$63</f>
        <v>0.5</v>
      </c>
      <c r="H15">
        <f>Simulationsergebnisse!I$63</f>
        <v>0.2</v>
      </c>
      <c r="I15">
        <f>Simulationsergebnisse!J$63</f>
        <v>0.1</v>
      </c>
      <c r="J15">
        <f>Simulationsergebnisse!K$63</f>
        <v>0</v>
      </c>
      <c r="K15">
        <f>Simulationsergebnisse!L$63</f>
        <v>0</v>
      </c>
      <c r="L15">
        <f>Simulationsergebnisse!M$63</f>
        <v>0</v>
      </c>
      <c r="M15">
        <f>Simulationsergebnisse!N$63</f>
        <v>0</v>
      </c>
      <c r="N15">
        <f>Simulationsergebnisse!O$63</f>
        <v>0</v>
      </c>
      <c r="O15" t="e">
        <f>Simulationsergebnisse!#REF!</f>
        <v>#REF!</v>
      </c>
      <c r="P15" t="e">
        <f>Simulationsergebnisse!#REF!</f>
        <v>#REF!</v>
      </c>
      <c r="Q15" t="e">
        <f>Simulationsergebnisse!#REF!</f>
        <v>#REF!</v>
      </c>
      <c r="R15" t="e">
        <f>Simulationsergebnisse!#REF!</f>
        <v>#REF!</v>
      </c>
      <c r="S15" t="e">
        <f>Simulationsergebnisse!#REF!</f>
        <v>#REF!</v>
      </c>
      <c r="U15">
        <f>Simulationsergebnisse!D$157</f>
        <v>0.1</v>
      </c>
      <c r="V15">
        <f>Simulationsergebnisse!E$157</f>
        <v>0.1</v>
      </c>
      <c r="W15">
        <f>Simulationsergebnisse!F$157</f>
        <v>0</v>
      </c>
      <c r="X15">
        <f>Simulationsergebnisse!G$157</f>
        <v>0.1</v>
      </c>
      <c r="Y15">
        <f>Simulationsergebnisse!H$157</f>
        <v>0</v>
      </c>
      <c r="Z15">
        <f>Simulationsergebnisse!I$157</f>
        <v>0</v>
      </c>
      <c r="AA15">
        <f>Simulationsergebnisse!J$157</f>
        <v>0</v>
      </c>
      <c r="AB15">
        <f>Simulationsergebnisse!K$157</f>
        <v>0</v>
      </c>
      <c r="AC15">
        <f>Simulationsergebnisse!L$157</f>
        <v>0</v>
      </c>
      <c r="AD15">
        <f>Simulationsergebnisse!M$157</f>
        <v>0</v>
      </c>
      <c r="AE15">
        <f>Simulationsergebnisse!N$157</f>
        <v>0</v>
      </c>
      <c r="AF15">
        <f>Simulationsergebnisse!O$157</f>
        <v>0</v>
      </c>
      <c r="AG15" t="e">
        <f>Simulationsergebnisse!#REF!</f>
        <v>#REF!</v>
      </c>
      <c r="AH15" t="e">
        <f>Simulationsergebnisse!#REF!</f>
        <v>#REF!</v>
      </c>
      <c r="AI15" t="e">
        <f>Simulationsergebnisse!#REF!</f>
        <v>#REF!</v>
      </c>
      <c r="AJ15" t="e">
        <f>Simulationsergebnisse!#REF!</f>
        <v>#REF!</v>
      </c>
      <c r="AK15" t="e">
        <f>Simulationsergebnisse!#REF!</f>
        <v>#REF!</v>
      </c>
    </row>
    <row r="16" spans="2:37" x14ac:dyDescent="0.25">
      <c r="C16">
        <f>Simulationsergebnisse!D$67</f>
        <v>2.7</v>
      </c>
      <c r="D16">
        <f>Simulationsergebnisse!E$67</f>
        <v>0.4</v>
      </c>
      <c r="E16">
        <f>Simulationsergebnisse!F$67</f>
        <v>0.29999999999999899</v>
      </c>
      <c r="F16">
        <f>Simulationsergebnisse!G$67</f>
        <v>0</v>
      </c>
      <c r="G16">
        <f>Simulationsergebnisse!H$67</f>
        <v>0</v>
      </c>
      <c r="H16">
        <f>Simulationsergebnisse!I$67</f>
        <v>0</v>
      </c>
      <c r="I16">
        <f>Simulationsergebnisse!J$67</f>
        <v>0</v>
      </c>
      <c r="J16">
        <f>Simulationsergebnisse!K$67</f>
        <v>0</v>
      </c>
      <c r="K16">
        <f>Simulationsergebnisse!L$67</f>
        <v>0</v>
      </c>
      <c r="L16">
        <f>Simulationsergebnisse!M$67</f>
        <v>0</v>
      </c>
      <c r="M16">
        <f>Simulationsergebnisse!N$67</f>
        <v>0</v>
      </c>
      <c r="N16">
        <f>Simulationsergebnisse!O$67</f>
        <v>0</v>
      </c>
      <c r="O16" t="e">
        <f>Simulationsergebnisse!#REF!</f>
        <v>#REF!</v>
      </c>
      <c r="P16" t="e">
        <f>Simulationsergebnisse!#REF!</f>
        <v>#REF!</v>
      </c>
      <c r="Q16" t="e">
        <f>Simulationsergebnisse!#REF!</f>
        <v>#REF!</v>
      </c>
      <c r="R16" t="e">
        <f>Simulationsergebnisse!#REF!</f>
        <v>#REF!</v>
      </c>
      <c r="S16" t="e">
        <f>Simulationsergebnisse!#REF!</f>
        <v>#REF!</v>
      </c>
      <c r="U16">
        <f>Simulationsergebnisse!D$188</f>
        <v>0.2</v>
      </c>
      <c r="V16">
        <f>Simulationsergebnisse!E$188</f>
        <v>0</v>
      </c>
      <c r="W16">
        <f>Simulationsergebnisse!F$188</f>
        <v>0.1</v>
      </c>
      <c r="X16">
        <f>Simulationsergebnisse!G$188</f>
        <v>0</v>
      </c>
      <c r="Y16">
        <f>Simulationsergebnisse!H$188</f>
        <v>0</v>
      </c>
      <c r="Z16">
        <f>Simulationsergebnisse!I$188</f>
        <v>0</v>
      </c>
      <c r="AA16">
        <f>Simulationsergebnisse!J$188</f>
        <v>0</v>
      </c>
      <c r="AB16">
        <f>Simulationsergebnisse!K$188</f>
        <v>0</v>
      </c>
      <c r="AC16">
        <f>Simulationsergebnisse!L$188</f>
        <v>0</v>
      </c>
      <c r="AD16">
        <f>Simulationsergebnisse!M$188</f>
        <v>0</v>
      </c>
      <c r="AE16">
        <f>Simulationsergebnisse!N$188</f>
        <v>0</v>
      </c>
      <c r="AF16">
        <f>Simulationsergebnisse!O$188</f>
        <v>0</v>
      </c>
      <c r="AG16" t="e">
        <f>Simulationsergebnisse!#REF!</f>
        <v>#REF!</v>
      </c>
      <c r="AH16" t="e">
        <f>Simulationsergebnisse!#REF!</f>
        <v>#REF!</v>
      </c>
      <c r="AI16" t="e">
        <f>Simulationsergebnisse!#REF!</f>
        <v>#REF!</v>
      </c>
      <c r="AJ16" t="e">
        <f>Simulationsergebnisse!#REF!</f>
        <v>#REF!</v>
      </c>
      <c r="AK16" t="e">
        <f>Simulationsergebnisse!#REF!</f>
        <v>#REF!</v>
      </c>
    </row>
    <row r="17" spans="3:37" x14ac:dyDescent="0.25">
      <c r="C17">
        <f>Simulationsergebnisse!D$69</f>
        <v>66.900000000000006</v>
      </c>
      <c r="D17">
        <f>Simulationsergebnisse!E$69</f>
        <v>6.4</v>
      </c>
      <c r="E17">
        <f>Simulationsergebnisse!F$69</f>
        <v>0.9</v>
      </c>
      <c r="F17">
        <f>Simulationsergebnisse!G$69</f>
        <v>0.29999999999999899</v>
      </c>
      <c r="G17">
        <f>Simulationsergebnisse!H$69</f>
        <v>0.2</v>
      </c>
      <c r="H17">
        <f>Simulationsergebnisse!I$69</f>
        <v>0</v>
      </c>
      <c r="I17">
        <f>Simulationsergebnisse!J$69</f>
        <v>0</v>
      </c>
      <c r="J17">
        <f>Simulationsergebnisse!K$69</f>
        <v>0</v>
      </c>
      <c r="K17">
        <f>Simulationsergebnisse!L$69</f>
        <v>0</v>
      </c>
      <c r="L17">
        <f>Simulationsergebnisse!M$69</f>
        <v>0</v>
      </c>
      <c r="M17">
        <f>Simulationsergebnisse!N$69</f>
        <v>0</v>
      </c>
      <c r="N17">
        <f>Simulationsergebnisse!O$69</f>
        <v>0</v>
      </c>
      <c r="O17" t="e">
        <f>Simulationsergebnisse!#REF!</f>
        <v>#REF!</v>
      </c>
      <c r="P17" t="e">
        <f>Simulationsergebnisse!#REF!</f>
        <v>#REF!</v>
      </c>
      <c r="Q17" t="e">
        <f>Simulationsergebnisse!#REF!</f>
        <v>#REF!</v>
      </c>
      <c r="R17" t="e">
        <f>Simulationsergebnisse!#REF!</f>
        <v>#REF!</v>
      </c>
      <c r="S17" t="e">
        <f>Simulationsergebnisse!#REF!</f>
        <v>#REF!</v>
      </c>
      <c r="U17">
        <f>Simulationsergebnisse!D$190</f>
        <v>0.2</v>
      </c>
      <c r="V17">
        <f>Simulationsergebnisse!E$190</f>
        <v>0.29999999999999899</v>
      </c>
      <c r="W17">
        <f>Simulationsergebnisse!F$190</f>
        <v>0</v>
      </c>
      <c r="X17">
        <f>Simulationsergebnisse!G$190</f>
        <v>0</v>
      </c>
      <c r="Y17">
        <f>Simulationsergebnisse!H$190</f>
        <v>0</v>
      </c>
      <c r="Z17">
        <f>Simulationsergebnisse!I$190</f>
        <v>0</v>
      </c>
      <c r="AA17">
        <f>Simulationsergebnisse!J$190</f>
        <v>0</v>
      </c>
      <c r="AB17">
        <f>Simulationsergebnisse!K$190</f>
        <v>0</v>
      </c>
      <c r="AC17">
        <f>Simulationsergebnisse!L$190</f>
        <v>0</v>
      </c>
      <c r="AD17">
        <f>Simulationsergebnisse!M$190</f>
        <v>0</v>
      </c>
      <c r="AE17">
        <f>Simulationsergebnisse!N$190</f>
        <v>0</v>
      </c>
      <c r="AF17">
        <f>Simulationsergebnisse!O$190</f>
        <v>0</v>
      </c>
      <c r="AG17" t="e">
        <f>Simulationsergebnisse!#REF!</f>
        <v>#REF!</v>
      </c>
      <c r="AH17" t="e">
        <f>Simulationsergebnisse!#REF!</f>
        <v>#REF!</v>
      </c>
      <c r="AI17" t="e">
        <f>Simulationsergebnisse!#REF!</f>
        <v>#REF!</v>
      </c>
      <c r="AJ17" t="e">
        <f>Simulationsergebnisse!#REF!</f>
        <v>#REF!</v>
      </c>
      <c r="AK17" t="e">
        <f>Simulationsergebnisse!#REF!</f>
        <v>#REF!</v>
      </c>
    </row>
    <row r="18" spans="3:37" x14ac:dyDescent="0.25">
      <c r="C18">
        <f>Simulationsergebnisse!D$71</f>
        <v>4.0999999999999899</v>
      </c>
      <c r="D18">
        <f>Simulationsergebnisse!E$71</f>
        <v>0.8</v>
      </c>
      <c r="E18">
        <f>Simulationsergebnisse!F$71</f>
        <v>0.4</v>
      </c>
      <c r="F18">
        <f>Simulationsergebnisse!G$71</f>
        <v>0.29999999999999899</v>
      </c>
      <c r="G18">
        <f>Simulationsergebnisse!H$71</f>
        <v>0.29999999999999899</v>
      </c>
      <c r="H18">
        <f>Simulationsergebnisse!I$71</f>
        <v>0</v>
      </c>
      <c r="I18">
        <f>Simulationsergebnisse!J$71</f>
        <v>0</v>
      </c>
      <c r="J18">
        <f>Simulationsergebnisse!K$71</f>
        <v>0</v>
      </c>
      <c r="K18">
        <f>Simulationsergebnisse!L$71</f>
        <v>0</v>
      </c>
      <c r="L18">
        <f>Simulationsergebnisse!M$71</f>
        <v>0</v>
      </c>
      <c r="M18">
        <f>Simulationsergebnisse!N$71</f>
        <v>0</v>
      </c>
      <c r="N18">
        <f>Simulationsergebnisse!O$71</f>
        <v>0</v>
      </c>
      <c r="O18" t="e">
        <f>Simulationsergebnisse!#REF!</f>
        <v>#REF!</v>
      </c>
      <c r="P18" t="e">
        <f>Simulationsergebnisse!#REF!</f>
        <v>#REF!</v>
      </c>
      <c r="Q18" t="e">
        <f>Simulationsergebnisse!#REF!</f>
        <v>#REF!</v>
      </c>
      <c r="R18" t="e">
        <f>Simulationsergebnisse!#REF!</f>
        <v>#REF!</v>
      </c>
      <c r="S18" t="e">
        <f>Simulationsergebnisse!#REF!</f>
        <v>#REF!</v>
      </c>
      <c r="U18">
        <f>Simulationsergebnisse!D$192</f>
        <v>0.1</v>
      </c>
      <c r="V18">
        <f>Simulationsergebnisse!E$192</f>
        <v>0.1</v>
      </c>
      <c r="W18">
        <f>Simulationsergebnisse!F$192</f>
        <v>0.2</v>
      </c>
      <c r="X18">
        <f>Simulationsergebnisse!G$192</f>
        <v>0</v>
      </c>
      <c r="Y18">
        <f>Simulationsergebnisse!H$192</f>
        <v>0</v>
      </c>
      <c r="Z18">
        <f>Simulationsergebnisse!I$192</f>
        <v>0</v>
      </c>
      <c r="AA18">
        <f>Simulationsergebnisse!J$192</f>
        <v>0</v>
      </c>
      <c r="AB18">
        <f>Simulationsergebnisse!K$192</f>
        <v>0</v>
      </c>
      <c r="AC18">
        <f>Simulationsergebnisse!L$192</f>
        <v>0</v>
      </c>
      <c r="AD18">
        <f>Simulationsergebnisse!M$192</f>
        <v>0</v>
      </c>
      <c r="AE18">
        <f>Simulationsergebnisse!N$192</f>
        <v>0</v>
      </c>
      <c r="AF18">
        <f>Simulationsergebnisse!O$192</f>
        <v>0</v>
      </c>
      <c r="AG18" t="e">
        <f>Simulationsergebnisse!#REF!</f>
        <v>#REF!</v>
      </c>
      <c r="AH18" t="e">
        <f>Simulationsergebnisse!#REF!</f>
        <v>#REF!</v>
      </c>
      <c r="AI18" t="e">
        <f>Simulationsergebnisse!#REF!</f>
        <v>#REF!</v>
      </c>
      <c r="AJ18" t="e">
        <f>Simulationsergebnisse!#REF!</f>
        <v>#REF!</v>
      </c>
      <c r="AK18" t="e">
        <f>Simulationsergebnisse!#REF!</f>
        <v>#REF!</v>
      </c>
    </row>
    <row r="19" spans="3:37" x14ac:dyDescent="0.25">
      <c r="C19">
        <f>Simulationsergebnisse!D$75</f>
        <v>0.59999999999999898</v>
      </c>
      <c r="D19">
        <f>Simulationsergebnisse!E$75</f>
        <v>0.1</v>
      </c>
      <c r="E19">
        <f>Simulationsergebnisse!F$75</f>
        <v>0.1</v>
      </c>
      <c r="F19">
        <f>Simulationsergebnisse!G$75</f>
        <v>0</v>
      </c>
      <c r="G19">
        <f>Simulationsergebnisse!H$75</f>
        <v>0</v>
      </c>
      <c r="H19">
        <f>Simulationsergebnisse!I$75</f>
        <v>0.1</v>
      </c>
      <c r="I19">
        <f>Simulationsergebnisse!J$75</f>
        <v>0</v>
      </c>
      <c r="J19">
        <f>Simulationsergebnisse!K$75</f>
        <v>0</v>
      </c>
      <c r="K19">
        <f>Simulationsergebnisse!L$75</f>
        <v>0</v>
      </c>
      <c r="L19">
        <f>Simulationsergebnisse!M$75</f>
        <v>0</v>
      </c>
      <c r="M19">
        <f>Simulationsergebnisse!N$75</f>
        <v>0</v>
      </c>
      <c r="N19">
        <f>Simulationsergebnisse!O$75</f>
        <v>0</v>
      </c>
      <c r="O19" t="e">
        <f>Simulationsergebnisse!#REF!</f>
        <v>#REF!</v>
      </c>
      <c r="P19" t="e">
        <f>Simulationsergebnisse!#REF!</f>
        <v>#REF!</v>
      </c>
      <c r="Q19" t="e">
        <f>Simulationsergebnisse!#REF!</f>
        <v>#REF!</v>
      </c>
      <c r="R19" t="e">
        <f>Simulationsergebnisse!#REF!</f>
        <v>#REF!</v>
      </c>
      <c r="S19" t="e">
        <f>Simulationsergebnisse!#REF!</f>
        <v>#REF!</v>
      </c>
      <c r="U19">
        <f>Simulationsergebnisse!S$48</f>
        <v>0.5</v>
      </c>
      <c r="V19">
        <f>Simulationsergebnisse!T$48</f>
        <v>0.5</v>
      </c>
      <c r="W19">
        <f>Simulationsergebnisse!U$48</f>
        <v>0.1</v>
      </c>
      <c r="X19">
        <f>Simulationsergebnisse!V$48</f>
        <v>0</v>
      </c>
      <c r="Y19">
        <f>Simulationsergebnisse!W$48</f>
        <v>0</v>
      </c>
      <c r="Z19">
        <f>Simulationsergebnisse!X$48</f>
        <v>0</v>
      </c>
      <c r="AA19">
        <f>Simulationsergebnisse!Y$48</f>
        <v>0</v>
      </c>
      <c r="AB19">
        <f>Simulationsergebnisse!Z$48</f>
        <v>0</v>
      </c>
      <c r="AC19">
        <f>Simulationsergebnisse!AA$48</f>
        <v>0</v>
      </c>
      <c r="AD19">
        <f>Simulationsergebnisse!AB$48</f>
        <v>0</v>
      </c>
      <c r="AE19">
        <f>Simulationsergebnisse!AC$48</f>
        <v>0</v>
      </c>
      <c r="AF19">
        <f>Simulationsergebnisse!AD$48</f>
        <v>0</v>
      </c>
      <c r="AG19">
        <f>Simulationsergebnisse!AE$48</f>
        <v>0</v>
      </c>
      <c r="AH19">
        <f>Simulationsergebnisse!AF$48</f>
        <v>0</v>
      </c>
      <c r="AI19">
        <f>Simulationsergebnisse!AG$48</f>
        <v>0</v>
      </c>
      <c r="AJ19">
        <f>Simulationsergebnisse!AH$48</f>
        <v>0</v>
      </c>
      <c r="AK19">
        <f>Simulationsergebnisse!AI$48</f>
        <v>0</v>
      </c>
    </row>
    <row r="20" spans="3:37" x14ac:dyDescent="0.25">
      <c r="C20">
        <f>Simulationsergebnisse!D$77</f>
        <v>20.100000000000001</v>
      </c>
      <c r="D20">
        <f>Simulationsergebnisse!E$77</f>
        <v>1.3999999999999899</v>
      </c>
      <c r="E20">
        <f>Simulationsergebnisse!F$77</f>
        <v>0.1</v>
      </c>
      <c r="F20">
        <f>Simulationsergebnisse!G$77</f>
        <v>0</v>
      </c>
      <c r="G20">
        <f>Simulationsergebnisse!H$77</f>
        <v>0</v>
      </c>
      <c r="H20">
        <f>Simulationsergebnisse!I$77</f>
        <v>0</v>
      </c>
      <c r="I20">
        <f>Simulationsergebnisse!J$77</f>
        <v>0</v>
      </c>
      <c r="J20">
        <f>Simulationsergebnisse!K$77</f>
        <v>0</v>
      </c>
      <c r="K20">
        <f>Simulationsergebnisse!L$77</f>
        <v>0</v>
      </c>
      <c r="L20">
        <f>Simulationsergebnisse!M$77</f>
        <v>0</v>
      </c>
      <c r="M20">
        <f>Simulationsergebnisse!N$77</f>
        <v>0</v>
      </c>
      <c r="N20">
        <f>Simulationsergebnisse!O$77</f>
        <v>0</v>
      </c>
      <c r="O20" t="e">
        <f>Simulationsergebnisse!#REF!</f>
        <v>#REF!</v>
      </c>
      <c r="P20" t="e">
        <f>Simulationsergebnisse!#REF!</f>
        <v>#REF!</v>
      </c>
      <c r="Q20" t="e">
        <f>Simulationsergebnisse!#REF!</f>
        <v>#REF!</v>
      </c>
      <c r="R20" t="e">
        <f>Simulationsergebnisse!#REF!</f>
        <v>#REF!</v>
      </c>
      <c r="S20" t="e">
        <f>Simulationsergebnisse!#REF!</f>
        <v>#REF!</v>
      </c>
      <c r="U20">
        <f>Simulationsergebnisse!S$50</f>
        <v>0.4</v>
      </c>
      <c r="V20">
        <f>Simulationsergebnisse!T$50</f>
        <v>0</v>
      </c>
      <c r="W20">
        <f>Simulationsergebnisse!U$50</f>
        <v>0</v>
      </c>
      <c r="X20">
        <f>Simulationsergebnisse!V$50</f>
        <v>0</v>
      </c>
      <c r="Y20">
        <f>Simulationsergebnisse!W$50</f>
        <v>0</v>
      </c>
      <c r="Z20">
        <f>Simulationsergebnisse!X$50</f>
        <v>0</v>
      </c>
      <c r="AA20">
        <f>Simulationsergebnisse!Y$50</f>
        <v>0</v>
      </c>
      <c r="AB20">
        <f>Simulationsergebnisse!Z$50</f>
        <v>0</v>
      </c>
      <c r="AC20">
        <f>Simulationsergebnisse!AA$50</f>
        <v>0</v>
      </c>
      <c r="AD20">
        <f>Simulationsergebnisse!AB$50</f>
        <v>0</v>
      </c>
      <c r="AE20">
        <f>Simulationsergebnisse!AC$50</f>
        <v>0</v>
      </c>
      <c r="AF20">
        <f>Simulationsergebnisse!AD$50</f>
        <v>0</v>
      </c>
      <c r="AG20">
        <f>Simulationsergebnisse!AE$50</f>
        <v>0</v>
      </c>
      <c r="AH20">
        <f>Simulationsergebnisse!AF$50</f>
        <v>0</v>
      </c>
      <c r="AI20">
        <f>Simulationsergebnisse!AG$50</f>
        <v>0</v>
      </c>
      <c r="AJ20">
        <f>Simulationsergebnisse!AH$50</f>
        <v>0</v>
      </c>
      <c r="AK20">
        <f>Simulationsergebnisse!AI$50</f>
        <v>0</v>
      </c>
    </row>
    <row r="21" spans="3:37" x14ac:dyDescent="0.25">
      <c r="C21">
        <f>Simulationsergebnisse!D$79</f>
        <v>1.1000000000000001</v>
      </c>
      <c r="D21">
        <f>Simulationsergebnisse!E$79</f>
        <v>0.2</v>
      </c>
      <c r="E21">
        <f>Simulationsergebnisse!F$79</f>
        <v>0.29999999999999899</v>
      </c>
      <c r="F21">
        <f>Simulationsergebnisse!G$79</f>
        <v>0</v>
      </c>
      <c r="G21">
        <f>Simulationsergebnisse!H$79</f>
        <v>0</v>
      </c>
      <c r="H21">
        <f>Simulationsergebnisse!I$79</f>
        <v>0</v>
      </c>
      <c r="I21">
        <f>Simulationsergebnisse!J$79</f>
        <v>0</v>
      </c>
      <c r="J21">
        <f>Simulationsergebnisse!K$79</f>
        <v>0</v>
      </c>
      <c r="K21">
        <f>Simulationsergebnisse!L$79</f>
        <v>0</v>
      </c>
      <c r="L21">
        <f>Simulationsergebnisse!M$79</f>
        <v>0</v>
      </c>
      <c r="M21">
        <f>Simulationsergebnisse!N$79</f>
        <v>0</v>
      </c>
      <c r="N21">
        <f>Simulationsergebnisse!O$79</f>
        <v>0</v>
      </c>
      <c r="O21" t="e">
        <f>Simulationsergebnisse!#REF!</f>
        <v>#REF!</v>
      </c>
      <c r="P21" t="e">
        <f>Simulationsergebnisse!#REF!</f>
        <v>#REF!</v>
      </c>
      <c r="Q21" t="e">
        <f>Simulationsergebnisse!#REF!</f>
        <v>#REF!</v>
      </c>
      <c r="R21" t="e">
        <f>Simulationsergebnisse!#REF!</f>
        <v>#REF!</v>
      </c>
      <c r="S21" t="e">
        <f>Simulationsergebnisse!#REF!</f>
        <v>#REF!</v>
      </c>
      <c r="U21">
        <f>Simulationsergebnisse!S$52</f>
        <v>0</v>
      </c>
      <c r="V21">
        <f>Simulationsergebnisse!T$52</f>
        <v>0.1</v>
      </c>
      <c r="W21">
        <f>Simulationsergebnisse!U$52</f>
        <v>0</v>
      </c>
      <c r="X21">
        <f>Simulationsergebnisse!V$52</f>
        <v>0</v>
      </c>
      <c r="Y21">
        <f>Simulationsergebnisse!W$52</f>
        <v>0</v>
      </c>
      <c r="Z21">
        <f>Simulationsergebnisse!X$52</f>
        <v>0</v>
      </c>
      <c r="AA21">
        <f>Simulationsergebnisse!Y$52</f>
        <v>0</v>
      </c>
      <c r="AB21">
        <f>Simulationsergebnisse!Z$52</f>
        <v>0</v>
      </c>
      <c r="AC21">
        <f>Simulationsergebnisse!AA$52</f>
        <v>0</v>
      </c>
      <c r="AD21">
        <f>Simulationsergebnisse!AB$52</f>
        <v>0</v>
      </c>
      <c r="AE21">
        <f>Simulationsergebnisse!AC$52</f>
        <v>0</v>
      </c>
      <c r="AF21">
        <f>Simulationsergebnisse!AD$52</f>
        <v>0</v>
      </c>
      <c r="AG21">
        <f>Simulationsergebnisse!AE$52</f>
        <v>0</v>
      </c>
      <c r="AH21">
        <f>Simulationsergebnisse!AF$52</f>
        <v>0</v>
      </c>
      <c r="AI21">
        <f>Simulationsergebnisse!AG$52</f>
        <v>0</v>
      </c>
      <c r="AJ21">
        <f>Simulationsergebnisse!AH$52</f>
        <v>0</v>
      </c>
      <c r="AK21">
        <f>Simulationsergebnisse!AI$52</f>
        <v>0</v>
      </c>
    </row>
    <row r="22" spans="3:37" x14ac:dyDescent="0.25">
      <c r="C22">
        <f>Simulationsergebnisse!D$94</f>
        <v>8.9</v>
      </c>
      <c r="D22">
        <f>Simulationsergebnisse!E$94</f>
        <v>1.6</v>
      </c>
      <c r="E22">
        <f>Simulationsergebnisse!F$94</f>
        <v>1</v>
      </c>
      <c r="F22">
        <f>Simulationsergebnisse!G$94</f>
        <v>0.2</v>
      </c>
      <c r="G22">
        <f>Simulationsergebnisse!H$94</f>
        <v>0</v>
      </c>
      <c r="H22">
        <f>Simulationsergebnisse!I$94</f>
        <v>0</v>
      </c>
      <c r="I22">
        <f>Simulationsergebnisse!J$94</f>
        <v>0</v>
      </c>
      <c r="J22">
        <f>Simulationsergebnisse!K$94</f>
        <v>0</v>
      </c>
      <c r="K22">
        <f>Simulationsergebnisse!L$94</f>
        <v>0</v>
      </c>
      <c r="L22">
        <f>Simulationsergebnisse!M$94</f>
        <v>0</v>
      </c>
      <c r="M22">
        <f>Simulationsergebnisse!N$94</f>
        <v>0</v>
      </c>
      <c r="N22">
        <f>Simulationsergebnisse!O$94</f>
        <v>0</v>
      </c>
      <c r="O22" t="e">
        <f>Simulationsergebnisse!#REF!</f>
        <v>#REF!</v>
      </c>
      <c r="P22" t="e">
        <f>Simulationsergebnisse!#REF!</f>
        <v>#REF!</v>
      </c>
      <c r="Q22" t="e">
        <f>Simulationsergebnisse!#REF!</f>
        <v>#REF!</v>
      </c>
      <c r="R22" t="e">
        <f>Simulationsergebnisse!#REF!</f>
        <v>#REF!</v>
      </c>
      <c r="S22" t="e">
        <f>Simulationsergebnisse!#REF!</f>
        <v>#REF!</v>
      </c>
      <c r="U22">
        <f>Simulationsergebnisse!S$83</f>
        <v>0.29999999999999899</v>
      </c>
      <c r="V22">
        <f>Simulationsergebnisse!T$83</f>
        <v>0</v>
      </c>
      <c r="W22">
        <f>Simulationsergebnisse!U$83</f>
        <v>0.1</v>
      </c>
      <c r="X22">
        <f>Simulationsergebnisse!V$83</f>
        <v>0</v>
      </c>
      <c r="Y22">
        <f>Simulationsergebnisse!W$83</f>
        <v>0</v>
      </c>
      <c r="Z22">
        <f>Simulationsergebnisse!X$83</f>
        <v>0</v>
      </c>
      <c r="AA22">
        <f>Simulationsergebnisse!Y$83</f>
        <v>0</v>
      </c>
      <c r="AB22">
        <f>Simulationsergebnisse!Z$83</f>
        <v>0</v>
      </c>
      <c r="AC22">
        <f>Simulationsergebnisse!AA$83</f>
        <v>0</v>
      </c>
      <c r="AD22">
        <f>Simulationsergebnisse!AB$83</f>
        <v>0</v>
      </c>
      <c r="AE22">
        <f>Simulationsergebnisse!AC$83</f>
        <v>0</v>
      </c>
      <c r="AF22">
        <f>Simulationsergebnisse!AD$83</f>
        <v>0</v>
      </c>
      <c r="AG22">
        <f>Simulationsergebnisse!AE$83</f>
        <v>0</v>
      </c>
      <c r="AH22">
        <f>Simulationsergebnisse!AF$83</f>
        <v>0</v>
      </c>
      <c r="AI22">
        <f>Simulationsergebnisse!AG$83</f>
        <v>0</v>
      </c>
      <c r="AJ22">
        <f>Simulationsergebnisse!AH$83</f>
        <v>0</v>
      </c>
      <c r="AK22">
        <f>Simulationsergebnisse!AI$83</f>
        <v>0</v>
      </c>
    </row>
    <row r="23" spans="3:37" x14ac:dyDescent="0.25">
      <c r="C23">
        <f>Simulationsergebnisse!D$96</f>
        <v>99.2</v>
      </c>
      <c r="D23">
        <f>Simulationsergebnisse!E$96</f>
        <v>80</v>
      </c>
      <c r="E23">
        <f>Simulationsergebnisse!F$96</f>
        <v>48.299999999999898</v>
      </c>
      <c r="F23">
        <f>Simulationsergebnisse!G$96</f>
        <v>32</v>
      </c>
      <c r="G23">
        <f>Simulationsergebnisse!H$96</f>
        <v>20</v>
      </c>
      <c r="H23">
        <f>Simulationsergebnisse!I$96</f>
        <v>11.4</v>
      </c>
      <c r="I23">
        <f>Simulationsergebnisse!J$96</f>
        <v>5.7999999999999901</v>
      </c>
      <c r="J23">
        <f>Simulationsergebnisse!K$96</f>
        <v>3</v>
      </c>
      <c r="K23">
        <f>Simulationsergebnisse!L$96</f>
        <v>0.59999999999999898</v>
      </c>
      <c r="L23">
        <f>Simulationsergebnisse!M$96</f>
        <v>0.29999999999999899</v>
      </c>
      <c r="M23">
        <f>Simulationsergebnisse!N$96</f>
        <v>0.1</v>
      </c>
      <c r="N23">
        <f>Simulationsergebnisse!O$96</f>
        <v>0</v>
      </c>
      <c r="O23" t="e">
        <f>Simulationsergebnisse!#REF!</f>
        <v>#REF!</v>
      </c>
      <c r="P23" t="e">
        <f>Simulationsergebnisse!#REF!</f>
        <v>#REF!</v>
      </c>
      <c r="Q23" t="e">
        <f>Simulationsergebnisse!#REF!</f>
        <v>#REF!</v>
      </c>
      <c r="R23" t="e">
        <f>Simulationsergebnisse!#REF!</f>
        <v>#REF!</v>
      </c>
      <c r="S23" t="e">
        <f>Simulationsergebnisse!#REF!</f>
        <v>#REF!</v>
      </c>
      <c r="U23">
        <f>Simulationsergebnisse!S$85</f>
        <v>0.1</v>
      </c>
      <c r="V23">
        <f>Simulationsergebnisse!T$85</f>
        <v>0.1</v>
      </c>
      <c r="W23">
        <f>Simulationsergebnisse!U$85</f>
        <v>0</v>
      </c>
      <c r="X23">
        <f>Simulationsergebnisse!V$85</f>
        <v>0</v>
      </c>
      <c r="Y23">
        <f>Simulationsergebnisse!W$85</f>
        <v>0</v>
      </c>
      <c r="Z23">
        <f>Simulationsergebnisse!X$85</f>
        <v>0</v>
      </c>
      <c r="AA23">
        <f>Simulationsergebnisse!Y$85</f>
        <v>0</v>
      </c>
      <c r="AB23">
        <f>Simulationsergebnisse!Z$85</f>
        <v>0</v>
      </c>
      <c r="AC23">
        <f>Simulationsergebnisse!AA$85</f>
        <v>0</v>
      </c>
      <c r="AD23">
        <f>Simulationsergebnisse!AB$85</f>
        <v>0</v>
      </c>
      <c r="AE23">
        <f>Simulationsergebnisse!AC$85</f>
        <v>0</v>
      </c>
      <c r="AF23">
        <f>Simulationsergebnisse!AD$85</f>
        <v>0</v>
      </c>
      <c r="AG23">
        <f>Simulationsergebnisse!AE$85</f>
        <v>0</v>
      </c>
      <c r="AH23">
        <f>Simulationsergebnisse!AF$85</f>
        <v>0</v>
      </c>
      <c r="AI23">
        <f>Simulationsergebnisse!AG$85</f>
        <v>0</v>
      </c>
      <c r="AJ23">
        <f>Simulationsergebnisse!AH$85</f>
        <v>0</v>
      </c>
      <c r="AK23">
        <f>Simulationsergebnisse!AI$85</f>
        <v>0</v>
      </c>
    </row>
    <row r="24" spans="3:37" x14ac:dyDescent="0.25">
      <c r="C24">
        <f>Simulationsergebnisse!D$98</f>
        <v>39.899999999999899</v>
      </c>
      <c r="D24">
        <f>Simulationsergebnisse!E$98</f>
        <v>13.3</v>
      </c>
      <c r="E24">
        <f>Simulationsergebnisse!F$98</f>
        <v>3.2999999999999901</v>
      </c>
      <c r="F24">
        <f>Simulationsergebnisse!G$98</f>
        <v>1.69999999999999</v>
      </c>
      <c r="G24">
        <f>Simulationsergebnisse!H$98</f>
        <v>0.5</v>
      </c>
      <c r="H24">
        <f>Simulationsergebnisse!I$98</f>
        <v>0.1</v>
      </c>
      <c r="I24">
        <f>Simulationsergebnisse!J$98</f>
        <v>0.1</v>
      </c>
      <c r="J24">
        <f>Simulationsergebnisse!K$98</f>
        <v>0</v>
      </c>
      <c r="K24">
        <f>Simulationsergebnisse!L$98</f>
        <v>0</v>
      </c>
      <c r="L24">
        <f>Simulationsergebnisse!M$98</f>
        <v>0</v>
      </c>
      <c r="M24">
        <f>Simulationsergebnisse!N$98</f>
        <v>0</v>
      </c>
      <c r="N24">
        <f>Simulationsergebnisse!O$98</f>
        <v>0</v>
      </c>
      <c r="O24" t="e">
        <f>Simulationsergebnisse!#REF!</f>
        <v>#REF!</v>
      </c>
      <c r="P24" t="e">
        <f>Simulationsergebnisse!#REF!</f>
        <v>#REF!</v>
      </c>
      <c r="Q24" t="e">
        <f>Simulationsergebnisse!#REF!</f>
        <v>#REF!</v>
      </c>
      <c r="R24" t="e">
        <f>Simulationsergebnisse!#REF!</f>
        <v>#REF!</v>
      </c>
      <c r="S24" t="e">
        <f>Simulationsergebnisse!#REF!</f>
        <v>#REF!</v>
      </c>
      <c r="U24">
        <f>Simulationsergebnisse!S$87</f>
        <v>0.29999999999999899</v>
      </c>
      <c r="V24">
        <f>Simulationsergebnisse!T$87</f>
        <v>0</v>
      </c>
      <c r="W24">
        <f>Simulationsergebnisse!U$87</f>
        <v>0</v>
      </c>
      <c r="X24">
        <f>Simulationsergebnisse!V$87</f>
        <v>0</v>
      </c>
      <c r="Y24">
        <f>Simulationsergebnisse!W$87</f>
        <v>0</v>
      </c>
      <c r="Z24">
        <f>Simulationsergebnisse!X$87</f>
        <v>0</v>
      </c>
      <c r="AA24">
        <f>Simulationsergebnisse!Y$87</f>
        <v>0</v>
      </c>
      <c r="AB24">
        <f>Simulationsergebnisse!Z$87</f>
        <v>0</v>
      </c>
      <c r="AC24">
        <f>Simulationsergebnisse!AA$87</f>
        <v>0</v>
      </c>
      <c r="AD24">
        <f>Simulationsergebnisse!AB$87</f>
        <v>0</v>
      </c>
      <c r="AE24">
        <f>Simulationsergebnisse!AC$87</f>
        <v>0</v>
      </c>
      <c r="AF24">
        <f>Simulationsergebnisse!AD$87</f>
        <v>0</v>
      </c>
      <c r="AG24">
        <f>Simulationsergebnisse!AE$87</f>
        <v>0</v>
      </c>
      <c r="AH24">
        <f>Simulationsergebnisse!AF$87</f>
        <v>0</v>
      </c>
      <c r="AI24">
        <f>Simulationsergebnisse!AG$87</f>
        <v>0</v>
      </c>
      <c r="AJ24">
        <f>Simulationsergebnisse!AH$87</f>
        <v>0</v>
      </c>
      <c r="AK24">
        <f>Simulationsergebnisse!AI$87</f>
        <v>0</v>
      </c>
    </row>
    <row r="25" spans="3:37" x14ac:dyDescent="0.25">
      <c r="C25">
        <f>Simulationsergebnisse!D$102</f>
        <v>2.8999999999999901</v>
      </c>
      <c r="D25">
        <f>Simulationsergebnisse!E$102</f>
        <v>0.29999999999999899</v>
      </c>
      <c r="E25">
        <f>Simulationsergebnisse!F$102</f>
        <v>0.1</v>
      </c>
      <c r="F25">
        <f>Simulationsergebnisse!G$102</f>
        <v>0.2</v>
      </c>
      <c r="G25">
        <f>Simulationsergebnisse!H$102</f>
        <v>0.1</v>
      </c>
      <c r="H25">
        <f>Simulationsergebnisse!I$102</f>
        <v>0</v>
      </c>
      <c r="I25">
        <f>Simulationsergebnisse!J$102</f>
        <v>0</v>
      </c>
      <c r="J25">
        <f>Simulationsergebnisse!K$102</f>
        <v>0</v>
      </c>
      <c r="K25">
        <f>Simulationsergebnisse!L$102</f>
        <v>0</v>
      </c>
      <c r="L25">
        <f>Simulationsergebnisse!M$102</f>
        <v>0</v>
      </c>
      <c r="M25">
        <f>Simulationsergebnisse!N$102</f>
        <v>0</v>
      </c>
      <c r="N25">
        <f>Simulationsergebnisse!O$102</f>
        <v>0</v>
      </c>
      <c r="O25" t="e">
        <f>Simulationsergebnisse!#REF!</f>
        <v>#REF!</v>
      </c>
      <c r="P25" t="e">
        <f>Simulationsergebnisse!#REF!</f>
        <v>#REF!</v>
      </c>
      <c r="Q25" t="e">
        <f>Simulationsergebnisse!#REF!</f>
        <v>#REF!</v>
      </c>
      <c r="R25" t="e">
        <f>Simulationsergebnisse!#REF!</f>
        <v>#REF!</v>
      </c>
      <c r="S25" t="e">
        <f>Simulationsergebnisse!#REF!</f>
        <v>#REF!</v>
      </c>
      <c r="U25">
        <f>Simulationsergebnisse!S$118</f>
        <v>0.2</v>
      </c>
      <c r="V25">
        <f>Simulationsergebnisse!T$118</f>
        <v>0.1</v>
      </c>
      <c r="W25">
        <f>Simulationsergebnisse!U$118</f>
        <v>0.29999999999999899</v>
      </c>
      <c r="X25">
        <f>Simulationsergebnisse!V$118</f>
        <v>0</v>
      </c>
      <c r="Y25">
        <f>Simulationsergebnisse!W$118</f>
        <v>0</v>
      </c>
      <c r="Z25">
        <f>Simulationsergebnisse!X$118</f>
        <v>0</v>
      </c>
      <c r="AA25">
        <f>Simulationsergebnisse!Y$118</f>
        <v>0</v>
      </c>
      <c r="AB25">
        <f>Simulationsergebnisse!Z$118</f>
        <v>0</v>
      </c>
      <c r="AC25">
        <f>Simulationsergebnisse!AA$118</f>
        <v>0</v>
      </c>
      <c r="AD25">
        <f>Simulationsergebnisse!AB$118</f>
        <v>0</v>
      </c>
      <c r="AE25">
        <f>Simulationsergebnisse!AC$118</f>
        <v>0</v>
      </c>
      <c r="AF25">
        <f>Simulationsergebnisse!AD$118</f>
        <v>0</v>
      </c>
      <c r="AG25">
        <f>Simulationsergebnisse!AE$118</f>
        <v>0</v>
      </c>
      <c r="AH25">
        <f>Simulationsergebnisse!AF$118</f>
        <v>0</v>
      </c>
      <c r="AI25">
        <f>Simulationsergebnisse!AG$118</f>
        <v>0</v>
      </c>
      <c r="AJ25">
        <f>Simulationsergebnisse!AH$118</f>
        <v>0</v>
      </c>
      <c r="AK25">
        <f>Simulationsergebnisse!AI$118</f>
        <v>0</v>
      </c>
    </row>
    <row r="26" spans="3:37" x14ac:dyDescent="0.25">
      <c r="C26">
        <f>Simulationsergebnisse!D$104</f>
        <v>57</v>
      </c>
      <c r="D26">
        <f>Simulationsergebnisse!E$104</f>
        <v>11.4</v>
      </c>
      <c r="E26">
        <f>Simulationsergebnisse!F$104</f>
        <v>1.69999999999999</v>
      </c>
      <c r="F26">
        <f>Simulationsergebnisse!G$104</f>
        <v>0.59999999999999898</v>
      </c>
      <c r="G26">
        <f>Simulationsergebnisse!H$104</f>
        <v>0.4</v>
      </c>
      <c r="H26">
        <f>Simulationsergebnisse!I$104</f>
        <v>0</v>
      </c>
      <c r="I26">
        <f>Simulationsergebnisse!J$104</f>
        <v>0</v>
      </c>
      <c r="J26">
        <f>Simulationsergebnisse!K$104</f>
        <v>0</v>
      </c>
      <c r="K26">
        <f>Simulationsergebnisse!L$104</f>
        <v>0</v>
      </c>
      <c r="L26">
        <f>Simulationsergebnisse!M$104</f>
        <v>0</v>
      </c>
      <c r="M26">
        <f>Simulationsergebnisse!N$104</f>
        <v>0</v>
      </c>
      <c r="N26">
        <f>Simulationsergebnisse!O$104</f>
        <v>0</v>
      </c>
      <c r="O26" t="e">
        <f>Simulationsergebnisse!#REF!</f>
        <v>#REF!</v>
      </c>
      <c r="P26" t="e">
        <f>Simulationsergebnisse!#REF!</f>
        <v>#REF!</v>
      </c>
      <c r="Q26" t="e">
        <f>Simulationsergebnisse!#REF!</f>
        <v>#REF!</v>
      </c>
      <c r="R26" t="e">
        <f>Simulationsergebnisse!#REF!</f>
        <v>#REF!</v>
      </c>
      <c r="S26" t="e">
        <f>Simulationsergebnisse!#REF!</f>
        <v>#REF!</v>
      </c>
      <c r="U26">
        <f>Simulationsergebnisse!S$120</f>
        <v>0.2</v>
      </c>
      <c r="V26">
        <f>Simulationsergebnisse!T$120</f>
        <v>0.2</v>
      </c>
      <c r="W26">
        <f>Simulationsergebnisse!U$120</f>
        <v>0</v>
      </c>
      <c r="X26">
        <f>Simulationsergebnisse!V$120</f>
        <v>0</v>
      </c>
      <c r="Y26">
        <f>Simulationsergebnisse!W$120</f>
        <v>0</v>
      </c>
      <c r="Z26">
        <f>Simulationsergebnisse!X$120</f>
        <v>0</v>
      </c>
      <c r="AA26">
        <f>Simulationsergebnisse!Y$120</f>
        <v>0</v>
      </c>
      <c r="AB26">
        <f>Simulationsergebnisse!Z$120</f>
        <v>0</v>
      </c>
      <c r="AC26">
        <f>Simulationsergebnisse!AA$120</f>
        <v>0</v>
      </c>
      <c r="AD26">
        <f>Simulationsergebnisse!AB$120</f>
        <v>0</v>
      </c>
      <c r="AE26">
        <f>Simulationsergebnisse!AC$120</f>
        <v>0</v>
      </c>
      <c r="AF26">
        <f>Simulationsergebnisse!AD$120</f>
        <v>0</v>
      </c>
      <c r="AG26">
        <f>Simulationsergebnisse!AE$120</f>
        <v>0</v>
      </c>
      <c r="AH26">
        <f>Simulationsergebnisse!AF$120</f>
        <v>0</v>
      </c>
      <c r="AI26">
        <f>Simulationsergebnisse!AG$120</f>
        <v>0</v>
      </c>
      <c r="AJ26">
        <f>Simulationsergebnisse!AH$120</f>
        <v>0</v>
      </c>
      <c r="AK26">
        <f>Simulationsergebnisse!AI$120</f>
        <v>0</v>
      </c>
    </row>
    <row r="27" spans="3:37" x14ac:dyDescent="0.25">
      <c r="C27">
        <f>Simulationsergebnisse!D$106</f>
        <v>11.6999999999999</v>
      </c>
      <c r="D27">
        <f>Simulationsergebnisse!E$106</f>
        <v>1.5</v>
      </c>
      <c r="E27">
        <f>Simulationsergebnisse!F$106</f>
        <v>0.59999999999999898</v>
      </c>
      <c r="F27">
        <f>Simulationsergebnisse!G$106</f>
        <v>0.29999999999999899</v>
      </c>
      <c r="G27">
        <f>Simulationsergebnisse!H$106</f>
        <v>0</v>
      </c>
      <c r="H27">
        <f>Simulationsergebnisse!I$106</f>
        <v>0</v>
      </c>
      <c r="I27">
        <f>Simulationsergebnisse!J$106</f>
        <v>0</v>
      </c>
      <c r="J27">
        <f>Simulationsergebnisse!K$106</f>
        <v>0</v>
      </c>
      <c r="K27">
        <f>Simulationsergebnisse!L$106</f>
        <v>0</v>
      </c>
      <c r="L27">
        <f>Simulationsergebnisse!M$106</f>
        <v>0</v>
      </c>
      <c r="M27">
        <f>Simulationsergebnisse!N$106</f>
        <v>0</v>
      </c>
      <c r="N27">
        <f>Simulationsergebnisse!O$106</f>
        <v>0</v>
      </c>
      <c r="O27" t="e">
        <f>Simulationsergebnisse!#REF!</f>
        <v>#REF!</v>
      </c>
      <c r="P27" t="e">
        <f>Simulationsergebnisse!#REF!</f>
        <v>#REF!</v>
      </c>
      <c r="Q27" t="e">
        <f>Simulationsergebnisse!#REF!</f>
        <v>#REF!</v>
      </c>
      <c r="R27" t="e">
        <f>Simulationsergebnisse!#REF!</f>
        <v>#REF!</v>
      </c>
      <c r="S27" t="e">
        <f>Simulationsergebnisse!#REF!</f>
        <v>#REF!</v>
      </c>
      <c r="U27">
        <f>Simulationsergebnisse!S$122</f>
        <v>0.29999999999999899</v>
      </c>
      <c r="V27">
        <f>Simulationsergebnisse!T$122</f>
        <v>0.1</v>
      </c>
      <c r="W27">
        <f>Simulationsergebnisse!U$122</f>
        <v>0</v>
      </c>
      <c r="X27">
        <f>Simulationsergebnisse!V$122</f>
        <v>0.1</v>
      </c>
      <c r="Y27">
        <f>Simulationsergebnisse!W$122</f>
        <v>0</v>
      </c>
      <c r="Z27">
        <f>Simulationsergebnisse!X$122</f>
        <v>0</v>
      </c>
      <c r="AA27">
        <f>Simulationsergebnisse!Y$122</f>
        <v>0</v>
      </c>
      <c r="AB27">
        <f>Simulationsergebnisse!Z$122</f>
        <v>0</v>
      </c>
      <c r="AC27">
        <f>Simulationsergebnisse!AA$122</f>
        <v>0.1</v>
      </c>
      <c r="AD27">
        <f>Simulationsergebnisse!AB$122</f>
        <v>0</v>
      </c>
      <c r="AE27">
        <f>Simulationsergebnisse!AC$122</f>
        <v>0</v>
      </c>
      <c r="AF27">
        <f>Simulationsergebnisse!AD$122</f>
        <v>0</v>
      </c>
      <c r="AG27">
        <f>Simulationsergebnisse!AE$122</f>
        <v>0</v>
      </c>
      <c r="AH27">
        <f>Simulationsergebnisse!AF$122</f>
        <v>0</v>
      </c>
      <c r="AI27">
        <f>Simulationsergebnisse!AG$122</f>
        <v>0</v>
      </c>
      <c r="AJ27">
        <f>Simulationsergebnisse!AH$122</f>
        <v>0</v>
      </c>
      <c r="AK27">
        <f>Simulationsergebnisse!AI$122</f>
        <v>0</v>
      </c>
    </row>
    <row r="28" spans="3:37" x14ac:dyDescent="0.25">
      <c r="C28">
        <f>Simulationsergebnisse!D$110</f>
        <v>0.9</v>
      </c>
      <c r="D28">
        <f>Simulationsergebnisse!E$110</f>
        <v>0.4</v>
      </c>
      <c r="E28">
        <f>Simulationsergebnisse!F$110</f>
        <v>0.2</v>
      </c>
      <c r="F28">
        <f>Simulationsergebnisse!G$110</f>
        <v>0</v>
      </c>
      <c r="G28">
        <f>Simulationsergebnisse!H$110</f>
        <v>0</v>
      </c>
      <c r="H28">
        <f>Simulationsergebnisse!I$110</f>
        <v>0</v>
      </c>
      <c r="I28">
        <f>Simulationsergebnisse!J$110</f>
        <v>0</v>
      </c>
      <c r="J28">
        <f>Simulationsergebnisse!K$110</f>
        <v>0</v>
      </c>
      <c r="K28">
        <f>Simulationsergebnisse!L$110</f>
        <v>0</v>
      </c>
      <c r="L28">
        <f>Simulationsergebnisse!M$110</f>
        <v>0</v>
      </c>
      <c r="M28">
        <f>Simulationsergebnisse!N$110</f>
        <v>0</v>
      </c>
      <c r="N28">
        <f>Simulationsergebnisse!O$110</f>
        <v>0</v>
      </c>
      <c r="O28" t="e">
        <f>Simulationsergebnisse!#REF!</f>
        <v>#REF!</v>
      </c>
      <c r="P28" t="e">
        <f>Simulationsergebnisse!#REF!</f>
        <v>#REF!</v>
      </c>
      <c r="Q28" t="e">
        <f>Simulationsergebnisse!#REF!</f>
        <v>#REF!</v>
      </c>
      <c r="R28" t="e">
        <f>Simulationsergebnisse!#REF!</f>
        <v>#REF!</v>
      </c>
      <c r="S28" t="e">
        <f>Simulationsergebnisse!#REF!</f>
        <v>#REF!</v>
      </c>
      <c r="U28">
        <f>Simulationsergebnisse!S$153</f>
        <v>0.29999999999999899</v>
      </c>
      <c r="V28">
        <f>Simulationsergebnisse!T$153</f>
        <v>0.1</v>
      </c>
      <c r="W28">
        <f>Simulationsergebnisse!U$153</f>
        <v>0.2</v>
      </c>
      <c r="X28">
        <f>Simulationsergebnisse!V$153</f>
        <v>0</v>
      </c>
      <c r="Y28">
        <f>Simulationsergebnisse!W$153</f>
        <v>0.1</v>
      </c>
      <c r="Z28">
        <f>Simulationsergebnisse!X$153</f>
        <v>0</v>
      </c>
      <c r="AA28">
        <f>Simulationsergebnisse!Y$153</f>
        <v>0</v>
      </c>
      <c r="AB28">
        <f>Simulationsergebnisse!Z$153</f>
        <v>0</v>
      </c>
      <c r="AC28">
        <f>Simulationsergebnisse!AA$153</f>
        <v>0</v>
      </c>
      <c r="AD28">
        <f>Simulationsergebnisse!AB$153</f>
        <v>0</v>
      </c>
      <c r="AE28">
        <f>Simulationsergebnisse!AC$153</f>
        <v>0.1</v>
      </c>
      <c r="AF28">
        <f>Simulationsergebnisse!AD$153</f>
        <v>0</v>
      </c>
      <c r="AG28">
        <f>Simulationsergebnisse!AE$153</f>
        <v>0</v>
      </c>
      <c r="AH28">
        <f>Simulationsergebnisse!AF$153</f>
        <v>0</v>
      </c>
      <c r="AI28">
        <f>Simulationsergebnisse!AG$153</f>
        <v>0</v>
      </c>
      <c r="AJ28">
        <f>Simulationsergebnisse!AH$153</f>
        <v>0</v>
      </c>
      <c r="AK28">
        <f>Simulationsergebnisse!AI$153</f>
        <v>0</v>
      </c>
    </row>
    <row r="29" spans="3:37" x14ac:dyDescent="0.25">
      <c r="C29">
        <f>Simulationsergebnisse!D$112</f>
        <v>10.0999999999999</v>
      </c>
      <c r="D29">
        <f>Simulationsergebnisse!E$112</f>
        <v>0.5</v>
      </c>
      <c r="E29">
        <f>Simulationsergebnisse!F$112</f>
        <v>0.2</v>
      </c>
      <c r="F29">
        <f>Simulationsergebnisse!G$112</f>
        <v>0</v>
      </c>
      <c r="G29">
        <f>Simulationsergebnisse!H$112</f>
        <v>0</v>
      </c>
      <c r="H29">
        <f>Simulationsergebnisse!I$112</f>
        <v>0</v>
      </c>
      <c r="I29">
        <f>Simulationsergebnisse!J$112</f>
        <v>0</v>
      </c>
      <c r="J29">
        <f>Simulationsergebnisse!K$112</f>
        <v>0</v>
      </c>
      <c r="K29">
        <f>Simulationsergebnisse!L$112</f>
        <v>0</v>
      </c>
      <c r="L29">
        <f>Simulationsergebnisse!M$112</f>
        <v>0</v>
      </c>
      <c r="M29">
        <f>Simulationsergebnisse!N$112</f>
        <v>0</v>
      </c>
      <c r="N29">
        <f>Simulationsergebnisse!O$112</f>
        <v>0</v>
      </c>
      <c r="O29" t="e">
        <f>Simulationsergebnisse!#REF!</f>
        <v>#REF!</v>
      </c>
      <c r="P29" t="e">
        <f>Simulationsergebnisse!#REF!</f>
        <v>#REF!</v>
      </c>
      <c r="Q29" t="e">
        <f>Simulationsergebnisse!#REF!</f>
        <v>#REF!</v>
      </c>
      <c r="R29" t="e">
        <f>Simulationsergebnisse!#REF!</f>
        <v>#REF!</v>
      </c>
      <c r="S29" t="e">
        <f>Simulationsergebnisse!#REF!</f>
        <v>#REF!</v>
      </c>
      <c r="U29">
        <f>Simulationsergebnisse!S$155</f>
        <v>1.8</v>
      </c>
      <c r="V29">
        <f>Simulationsergebnisse!T$155</f>
        <v>1</v>
      </c>
      <c r="W29">
        <f>Simulationsergebnisse!U$155</f>
        <v>0.2</v>
      </c>
      <c r="X29">
        <f>Simulationsergebnisse!V$155</f>
        <v>0.3</v>
      </c>
      <c r="Y29">
        <f>Simulationsergebnisse!W$155</f>
        <v>0</v>
      </c>
      <c r="Z29">
        <f>Simulationsergebnisse!X$155</f>
        <v>0</v>
      </c>
      <c r="AA29">
        <f>Simulationsergebnisse!Y$155</f>
        <v>0</v>
      </c>
      <c r="AB29">
        <f>Simulationsergebnisse!Z$155</f>
        <v>0</v>
      </c>
      <c r="AC29">
        <f>Simulationsergebnisse!AA$155</f>
        <v>0</v>
      </c>
      <c r="AD29">
        <f>Simulationsergebnisse!AB$155</f>
        <v>0</v>
      </c>
      <c r="AE29">
        <f>Simulationsergebnisse!AC$155</f>
        <v>0</v>
      </c>
      <c r="AF29">
        <f>Simulationsergebnisse!AD$155</f>
        <v>0</v>
      </c>
      <c r="AG29">
        <f>Simulationsergebnisse!AE$155</f>
        <v>0</v>
      </c>
      <c r="AH29">
        <f>Simulationsergebnisse!AF$155</f>
        <v>0</v>
      </c>
      <c r="AI29">
        <f>Simulationsergebnisse!AG$155</f>
        <v>0</v>
      </c>
      <c r="AJ29">
        <f>Simulationsergebnisse!AH$155</f>
        <v>0</v>
      </c>
      <c r="AK29">
        <f>Simulationsergebnisse!AI$155</f>
        <v>0</v>
      </c>
    </row>
    <row r="30" spans="3:37" x14ac:dyDescent="0.25">
      <c r="C30">
        <f>Simulationsergebnisse!D$114</f>
        <v>1.3999999999999899</v>
      </c>
      <c r="D30">
        <f>Simulationsergebnisse!E$114</f>
        <v>0</v>
      </c>
      <c r="E30">
        <f>Simulationsergebnisse!F$114</f>
        <v>0</v>
      </c>
      <c r="F30">
        <f>Simulationsergebnisse!G$114</f>
        <v>0</v>
      </c>
      <c r="G30">
        <f>Simulationsergebnisse!H$114</f>
        <v>0.1</v>
      </c>
      <c r="H30">
        <f>Simulationsergebnisse!I$114</f>
        <v>0</v>
      </c>
      <c r="I30">
        <f>Simulationsergebnisse!J$114</f>
        <v>0</v>
      </c>
      <c r="J30">
        <f>Simulationsergebnisse!K$114</f>
        <v>0</v>
      </c>
      <c r="K30">
        <f>Simulationsergebnisse!L$114</f>
        <v>0</v>
      </c>
      <c r="L30">
        <f>Simulationsergebnisse!M$114</f>
        <v>0</v>
      </c>
      <c r="M30">
        <f>Simulationsergebnisse!N$114</f>
        <v>0</v>
      </c>
      <c r="N30">
        <f>Simulationsergebnisse!O$114</f>
        <v>0</v>
      </c>
      <c r="O30" t="e">
        <f>Simulationsergebnisse!#REF!</f>
        <v>#REF!</v>
      </c>
      <c r="P30" t="e">
        <f>Simulationsergebnisse!#REF!</f>
        <v>#REF!</v>
      </c>
      <c r="Q30" t="e">
        <f>Simulationsergebnisse!#REF!</f>
        <v>#REF!</v>
      </c>
      <c r="R30" t="e">
        <f>Simulationsergebnisse!#REF!</f>
        <v>#REF!</v>
      </c>
      <c r="S30" t="e">
        <f>Simulationsergebnisse!#REF!</f>
        <v>#REF!</v>
      </c>
      <c r="U30">
        <f>Simulationsergebnisse!S$157</f>
        <v>0.29999999999999899</v>
      </c>
      <c r="V30">
        <f>Simulationsergebnisse!T$157</f>
        <v>0.1</v>
      </c>
      <c r="W30">
        <f>Simulationsergebnisse!U$157</f>
        <v>0.1</v>
      </c>
      <c r="X30">
        <f>Simulationsergebnisse!V$157</f>
        <v>0.1</v>
      </c>
      <c r="Y30">
        <f>Simulationsergebnisse!W$157</f>
        <v>0</v>
      </c>
      <c r="Z30">
        <f>Simulationsergebnisse!X$157</f>
        <v>0</v>
      </c>
      <c r="AA30">
        <f>Simulationsergebnisse!Y$157</f>
        <v>0</v>
      </c>
      <c r="AB30">
        <f>Simulationsergebnisse!Z$157</f>
        <v>0</v>
      </c>
      <c r="AC30">
        <f>Simulationsergebnisse!AA$157</f>
        <v>0</v>
      </c>
      <c r="AD30">
        <f>Simulationsergebnisse!AB$157</f>
        <v>0</v>
      </c>
      <c r="AE30">
        <f>Simulationsergebnisse!AC$157</f>
        <v>0</v>
      </c>
      <c r="AF30">
        <f>Simulationsergebnisse!AD$157</f>
        <v>0</v>
      </c>
      <c r="AG30">
        <f>Simulationsergebnisse!AE$157</f>
        <v>0</v>
      </c>
      <c r="AH30">
        <f>Simulationsergebnisse!AF$157</f>
        <v>0</v>
      </c>
      <c r="AI30">
        <f>Simulationsergebnisse!AG$157</f>
        <v>0</v>
      </c>
      <c r="AJ30">
        <f>Simulationsergebnisse!AH$157</f>
        <v>0</v>
      </c>
      <c r="AK30">
        <f>Simulationsergebnisse!AI$157</f>
        <v>0</v>
      </c>
    </row>
    <row r="31" spans="3:37" x14ac:dyDescent="0.25">
      <c r="C31">
        <f>Simulationsergebnisse!D$129</f>
        <v>2.2000000000000002</v>
      </c>
      <c r="D31">
        <f>Simulationsergebnisse!E$129</f>
        <v>1.3</v>
      </c>
      <c r="E31">
        <f>Simulationsergebnisse!F$129</f>
        <v>0.59999999999999898</v>
      </c>
      <c r="F31">
        <f>Simulationsergebnisse!G$129</f>
        <v>0.4</v>
      </c>
      <c r="G31">
        <f>Simulationsergebnisse!H$129</f>
        <v>0.4</v>
      </c>
      <c r="H31">
        <f>Simulationsergebnisse!I$129</f>
        <v>0.1</v>
      </c>
      <c r="I31">
        <f>Simulationsergebnisse!J$129</f>
        <v>0</v>
      </c>
      <c r="J31">
        <f>Simulationsergebnisse!K$129</f>
        <v>0</v>
      </c>
      <c r="K31">
        <f>Simulationsergebnisse!L$129</f>
        <v>0</v>
      </c>
      <c r="L31">
        <f>Simulationsergebnisse!M$129</f>
        <v>0</v>
      </c>
      <c r="M31">
        <f>Simulationsergebnisse!N$129</f>
        <v>0</v>
      </c>
      <c r="N31">
        <f>Simulationsergebnisse!O$129</f>
        <v>0</v>
      </c>
      <c r="O31" t="e">
        <f>Simulationsergebnisse!#REF!</f>
        <v>#REF!</v>
      </c>
      <c r="P31" t="e">
        <f>Simulationsergebnisse!#REF!</f>
        <v>#REF!</v>
      </c>
      <c r="Q31" t="e">
        <f>Simulationsergebnisse!#REF!</f>
        <v>#REF!</v>
      </c>
      <c r="R31" t="e">
        <f>Simulationsergebnisse!#REF!</f>
        <v>#REF!</v>
      </c>
      <c r="S31" t="e">
        <f>Simulationsergebnisse!#REF!</f>
        <v>#REF!</v>
      </c>
      <c r="U31">
        <f>Simulationsergebnisse!S$188</f>
        <v>0.1</v>
      </c>
      <c r="V31">
        <f>Simulationsergebnisse!T$188</f>
        <v>0.2</v>
      </c>
      <c r="W31">
        <f>Simulationsergebnisse!U$188</f>
        <v>0</v>
      </c>
      <c r="X31">
        <f>Simulationsergebnisse!V$188</f>
        <v>0</v>
      </c>
      <c r="Y31">
        <f>Simulationsergebnisse!W$188</f>
        <v>0</v>
      </c>
      <c r="Z31">
        <f>Simulationsergebnisse!X$188</f>
        <v>0</v>
      </c>
      <c r="AA31">
        <f>Simulationsergebnisse!Y$188</f>
        <v>0</v>
      </c>
      <c r="AB31">
        <f>Simulationsergebnisse!Z$188</f>
        <v>0</v>
      </c>
      <c r="AC31">
        <f>Simulationsergebnisse!AA$188</f>
        <v>0</v>
      </c>
      <c r="AD31">
        <f>Simulationsergebnisse!AB$188</f>
        <v>0</v>
      </c>
      <c r="AE31">
        <f>Simulationsergebnisse!AC$188</f>
        <v>0</v>
      </c>
      <c r="AF31">
        <f>Simulationsergebnisse!AD$188</f>
        <v>0</v>
      </c>
      <c r="AG31">
        <f>Simulationsergebnisse!AE$188</f>
        <v>0</v>
      </c>
      <c r="AH31">
        <f>Simulationsergebnisse!AF$188</f>
        <v>0</v>
      </c>
      <c r="AI31">
        <f>Simulationsergebnisse!AG$188</f>
        <v>0</v>
      </c>
      <c r="AJ31">
        <f>Simulationsergebnisse!AH$188</f>
        <v>0</v>
      </c>
      <c r="AK31">
        <f>Simulationsergebnisse!AI$188</f>
        <v>0</v>
      </c>
    </row>
    <row r="32" spans="3:37" x14ac:dyDescent="0.25">
      <c r="C32">
        <f>Simulationsergebnisse!D$131</f>
        <v>92</v>
      </c>
      <c r="D32">
        <f>Simulationsergebnisse!E$131</f>
        <v>65.900000000000006</v>
      </c>
      <c r="E32">
        <f>Simulationsergebnisse!F$131</f>
        <v>42.299999999999898</v>
      </c>
      <c r="F32">
        <f>Simulationsergebnisse!G$131</f>
        <v>32.1</v>
      </c>
      <c r="G32">
        <f>Simulationsergebnisse!H$131</f>
        <v>20.5</v>
      </c>
      <c r="H32">
        <f>Simulationsergebnisse!I$131</f>
        <v>17.899999999999899</v>
      </c>
      <c r="I32">
        <f>Simulationsergebnisse!J$131</f>
        <v>8.9</v>
      </c>
      <c r="J32">
        <f>Simulationsergebnisse!K$131</f>
        <v>4.2999999999999901</v>
      </c>
      <c r="K32">
        <f>Simulationsergebnisse!L$131</f>
        <v>1.5</v>
      </c>
      <c r="L32">
        <f>Simulationsergebnisse!M$131</f>
        <v>0.5</v>
      </c>
      <c r="M32">
        <f>Simulationsergebnisse!N$131</f>
        <v>0</v>
      </c>
      <c r="N32">
        <f>Simulationsergebnisse!O$131</f>
        <v>0</v>
      </c>
      <c r="O32" t="e">
        <f>Simulationsergebnisse!#REF!</f>
        <v>#REF!</v>
      </c>
      <c r="P32" t="e">
        <f>Simulationsergebnisse!#REF!</f>
        <v>#REF!</v>
      </c>
      <c r="Q32" t="e">
        <f>Simulationsergebnisse!#REF!</f>
        <v>#REF!</v>
      </c>
      <c r="R32" t="e">
        <f>Simulationsergebnisse!#REF!</f>
        <v>#REF!</v>
      </c>
      <c r="S32" t="e">
        <f>Simulationsergebnisse!#REF!</f>
        <v>#REF!</v>
      </c>
      <c r="U32">
        <f>Simulationsergebnisse!S$190</f>
        <v>0.29999999999999899</v>
      </c>
      <c r="V32">
        <f>Simulationsergebnisse!T$190</f>
        <v>0.29999999999999899</v>
      </c>
      <c r="W32">
        <f>Simulationsergebnisse!U$190</f>
        <v>0</v>
      </c>
      <c r="X32">
        <f>Simulationsergebnisse!V$190</f>
        <v>0</v>
      </c>
      <c r="Y32">
        <f>Simulationsergebnisse!W$190</f>
        <v>0</v>
      </c>
      <c r="Z32">
        <f>Simulationsergebnisse!X$190</f>
        <v>0</v>
      </c>
      <c r="AA32">
        <f>Simulationsergebnisse!Y$190</f>
        <v>0</v>
      </c>
      <c r="AB32">
        <f>Simulationsergebnisse!Z$190</f>
        <v>0</v>
      </c>
      <c r="AC32">
        <f>Simulationsergebnisse!AA$190</f>
        <v>0</v>
      </c>
      <c r="AD32">
        <f>Simulationsergebnisse!AB$190</f>
        <v>0</v>
      </c>
      <c r="AE32">
        <f>Simulationsergebnisse!AC$190</f>
        <v>0</v>
      </c>
      <c r="AF32">
        <f>Simulationsergebnisse!AD$190</f>
        <v>0</v>
      </c>
      <c r="AG32">
        <f>Simulationsergebnisse!AE$190</f>
        <v>0</v>
      </c>
      <c r="AH32">
        <f>Simulationsergebnisse!AF$190</f>
        <v>0</v>
      </c>
      <c r="AI32">
        <f>Simulationsergebnisse!AG$190</f>
        <v>0</v>
      </c>
      <c r="AJ32">
        <f>Simulationsergebnisse!AH$190</f>
        <v>0</v>
      </c>
      <c r="AK32">
        <f>Simulationsergebnisse!AI$190</f>
        <v>0</v>
      </c>
    </row>
    <row r="33" spans="3:37" x14ac:dyDescent="0.25">
      <c r="C33">
        <f>Simulationsergebnisse!D$133</f>
        <v>4.4000000000000004</v>
      </c>
      <c r="D33">
        <f>Simulationsergebnisse!E$133</f>
        <v>2.2000000000000002</v>
      </c>
      <c r="E33">
        <f>Simulationsergebnisse!F$133</f>
        <v>0.9</v>
      </c>
      <c r="F33">
        <f>Simulationsergebnisse!G$133</f>
        <v>1.1000000000000001</v>
      </c>
      <c r="G33">
        <f>Simulationsergebnisse!H$133</f>
        <v>0.69999999999999896</v>
      </c>
      <c r="H33">
        <f>Simulationsergebnisse!I$133</f>
        <v>0.5</v>
      </c>
      <c r="I33">
        <f>Simulationsergebnisse!J$133</f>
        <v>0.29999999999999899</v>
      </c>
      <c r="J33">
        <f>Simulationsergebnisse!K$133</f>
        <v>0</v>
      </c>
      <c r="K33">
        <f>Simulationsergebnisse!L$133</f>
        <v>0.2</v>
      </c>
      <c r="L33">
        <f>Simulationsergebnisse!M$133</f>
        <v>0</v>
      </c>
      <c r="M33">
        <f>Simulationsergebnisse!N$133</f>
        <v>0.1</v>
      </c>
      <c r="N33">
        <f>Simulationsergebnisse!O$133</f>
        <v>0</v>
      </c>
      <c r="O33" t="e">
        <f>Simulationsergebnisse!#REF!</f>
        <v>#REF!</v>
      </c>
      <c r="P33" t="e">
        <f>Simulationsergebnisse!#REF!</f>
        <v>#REF!</v>
      </c>
      <c r="Q33" t="e">
        <f>Simulationsergebnisse!#REF!</f>
        <v>#REF!</v>
      </c>
      <c r="R33" t="e">
        <f>Simulationsergebnisse!#REF!</f>
        <v>#REF!</v>
      </c>
      <c r="S33" t="e">
        <f>Simulationsergebnisse!#REF!</f>
        <v>#REF!</v>
      </c>
      <c r="U33">
        <f>Simulationsergebnisse!S$192</f>
        <v>0.2</v>
      </c>
      <c r="V33">
        <f>Simulationsergebnisse!T$192</f>
        <v>0</v>
      </c>
      <c r="W33">
        <f>Simulationsergebnisse!U$192</f>
        <v>0.2</v>
      </c>
      <c r="X33">
        <f>Simulationsergebnisse!V$192</f>
        <v>0.1</v>
      </c>
      <c r="Y33">
        <f>Simulationsergebnisse!W$192</f>
        <v>0</v>
      </c>
      <c r="Z33">
        <f>Simulationsergebnisse!X$192</f>
        <v>0</v>
      </c>
      <c r="AA33">
        <f>Simulationsergebnisse!Y$192</f>
        <v>0.1</v>
      </c>
      <c r="AB33">
        <f>Simulationsergebnisse!Z$192</f>
        <v>0</v>
      </c>
      <c r="AC33">
        <f>Simulationsergebnisse!AA$192</f>
        <v>0</v>
      </c>
      <c r="AD33">
        <f>Simulationsergebnisse!AB$192</f>
        <v>0</v>
      </c>
      <c r="AE33">
        <f>Simulationsergebnisse!AC$192</f>
        <v>0</v>
      </c>
      <c r="AF33">
        <f>Simulationsergebnisse!AD$192</f>
        <v>0</v>
      </c>
      <c r="AG33">
        <f>Simulationsergebnisse!AE$192</f>
        <v>0</v>
      </c>
      <c r="AH33">
        <f>Simulationsergebnisse!AF$192</f>
        <v>0</v>
      </c>
      <c r="AI33">
        <f>Simulationsergebnisse!AG$192</f>
        <v>0</v>
      </c>
      <c r="AJ33">
        <f>Simulationsergebnisse!AH$192</f>
        <v>0</v>
      </c>
      <c r="AK33">
        <f>Simulationsergebnisse!AI$192</f>
        <v>0</v>
      </c>
    </row>
    <row r="34" spans="3:37" x14ac:dyDescent="0.25">
      <c r="C34">
        <f>Simulationsergebnisse!D$137</f>
        <v>0.8</v>
      </c>
      <c r="D34">
        <f>Simulationsergebnisse!E$137</f>
        <v>0.5</v>
      </c>
      <c r="E34">
        <f>Simulationsergebnisse!F$137</f>
        <v>0.4</v>
      </c>
      <c r="F34">
        <f>Simulationsergebnisse!G$137</f>
        <v>0</v>
      </c>
      <c r="G34">
        <f>Simulationsergebnisse!H$137</f>
        <v>0.1</v>
      </c>
      <c r="H34">
        <f>Simulationsergebnisse!I$137</f>
        <v>0</v>
      </c>
      <c r="I34">
        <f>Simulationsergebnisse!J$137</f>
        <v>0</v>
      </c>
      <c r="J34">
        <f>Simulationsergebnisse!K$137</f>
        <v>0</v>
      </c>
      <c r="K34">
        <f>Simulationsergebnisse!L$137</f>
        <v>0</v>
      </c>
      <c r="L34">
        <f>Simulationsergebnisse!M$137</f>
        <v>0</v>
      </c>
      <c r="M34">
        <f>Simulationsergebnisse!N$137</f>
        <v>0</v>
      </c>
      <c r="N34">
        <f>Simulationsergebnisse!O$137</f>
        <v>0</v>
      </c>
      <c r="O34" t="e">
        <f>Simulationsergebnisse!#REF!</f>
        <v>#REF!</v>
      </c>
      <c r="P34" t="e">
        <f>Simulationsergebnisse!#REF!</f>
        <v>#REF!</v>
      </c>
      <c r="Q34" t="e">
        <f>Simulationsergebnisse!#REF!</f>
        <v>#REF!</v>
      </c>
      <c r="R34" t="e">
        <f>Simulationsergebnisse!#REF!</f>
        <v>#REF!</v>
      </c>
      <c r="S34" t="e">
        <f>Simulationsergebnisse!#REF!</f>
        <v>#REF!</v>
      </c>
    </row>
    <row r="35" spans="3:37" x14ac:dyDescent="0.25">
      <c r="C35">
        <f>Simulationsergebnisse!D$139</f>
        <v>40.1</v>
      </c>
      <c r="D35">
        <f>Simulationsergebnisse!E$139</f>
        <v>6.7</v>
      </c>
      <c r="E35">
        <f>Simulationsergebnisse!F$139</f>
        <v>1.5</v>
      </c>
      <c r="F35">
        <f>Simulationsergebnisse!G$139</f>
        <v>0.59999999999999898</v>
      </c>
      <c r="G35">
        <f>Simulationsergebnisse!H$139</f>
        <v>0.29999999999999899</v>
      </c>
      <c r="H35">
        <f>Simulationsergebnisse!I$139</f>
        <v>0</v>
      </c>
      <c r="I35">
        <f>Simulationsergebnisse!J$139</f>
        <v>0</v>
      </c>
      <c r="J35">
        <f>Simulationsergebnisse!K$139</f>
        <v>0</v>
      </c>
      <c r="K35">
        <f>Simulationsergebnisse!L$139</f>
        <v>0</v>
      </c>
      <c r="L35">
        <f>Simulationsergebnisse!M$139</f>
        <v>0</v>
      </c>
      <c r="M35">
        <f>Simulationsergebnisse!N$139</f>
        <v>0</v>
      </c>
      <c r="N35">
        <f>Simulationsergebnisse!O$139</f>
        <v>0</v>
      </c>
      <c r="O35" t="e">
        <f>Simulationsergebnisse!#REF!</f>
        <v>#REF!</v>
      </c>
      <c r="P35" t="e">
        <f>Simulationsergebnisse!#REF!</f>
        <v>#REF!</v>
      </c>
      <c r="Q35" t="e">
        <f>Simulationsergebnisse!#REF!</f>
        <v>#REF!</v>
      </c>
      <c r="R35" t="e">
        <f>Simulationsergebnisse!#REF!</f>
        <v>#REF!</v>
      </c>
      <c r="S35" t="e">
        <f>Simulationsergebnisse!#REF!</f>
        <v>#REF!</v>
      </c>
    </row>
    <row r="36" spans="3:37" x14ac:dyDescent="0.25">
      <c r="C36">
        <f>Simulationsergebnisse!D$141</f>
        <v>0.69999999999999896</v>
      </c>
      <c r="D36">
        <f>Simulationsergebnisse!E$141</f>
        <v>0.59999999999999898</v>
      </c>
      <c r="E36">
        <f>Simulationsergebnisse!F$141</f>
        <v>0.1</v>
      </c>
      <c r="F36">
        <f>Simulationsergebnisse!G$141</f>
        <v>0</v>
      </c>
      <c r="G36">
        <f>Simulationsergebnisse!H$141</f>
        <v>0</v>
      </c>
      <c r="H36">
        <f>Simulationsergebnisse!I$141</f>
        <v>0</v>
      </c>
      <c r="I36">
        <f>Simulationsergebnisse!J$141</f>
        <v>0</v>
      </c>
      <c r="J36">
        <f>Simulationsergebnisse!K$141</f>
        <v>0.1</v>
      </c>
      <c r="K36">
        <f>Simulationsergebnisse!L$141</f>
        <v>0</v>
      </c>
      <c r="L36">
        <f>Simulationsergebnisse!M$141</f>
        <v>0</v>
      </c>
      <c r="M36">
        <f>Simulationsergebnisse!N$141</f>
        <v>0</v>
      </c>
      <c r="N36">
        <f>Simulationsergebnisse!O$141</f>
        <v>0</v>
      </c>
      <c r="O36" t="e">
        <f>Simulationsergebnisse!#REF!</f>
        <v>#REF!</v>
      </c>
      <c r="P36" t="e">
        <f>Simulationsergebnisse!#REF!</f>
        <v>#REF!</v>
      </c>
      <c r="Q36" t="e">
        <f>Simulationsergebnisse!#REF!</f>
        <v>#REF!</v>
      </c>
      <c r="R36" t="e">
        <f>Simulationsergebnisse!#REF!</f>
        <v>#REF!</v>
      </c>
      <c r="S36" t="e">
        <f>Simulationsergebnisse!#REF!</f>
        <v>#REF!</v>
      </c>
    </row>
    <row r="37" spans="3:37" x14ac:dyDescent="0.25">
      <c r="C37">
        <f>Simulationsergebnisse!D$145</f>
        <v>0.29999999999999899</v>
      </c>
      <c r="D37">
        <f>Simulationsergebnisse!E$145</f>
        <v>0.1</v>
      </c>
      <c r="E37">
        <f>Simulationsergebnisse!F$145</f>
        <v>0.29999999999999899</v>
      </c>
      <c r="F37">
        <f>Simulationsergebnisse!G$145</f>
        <v>0</v>
      </c>
      <c r="G37">
        <f>Simulationsergebnisse!H$145</f>
        <v>0.1</v>
      </c>
      <c r="H37">
        <f>Simulationsergebnisse!I$145</f>
        <v>0</v>
      </c>
      <c r="I37">
        <f>Simulationsergebnisse!J$145</f>
        <v>0</v>
      </c>
      <c r="J37">
        <f>Simulationsergebnisse!K$145</f>
        <v>0</v>
      </c>
      <c r="K37">
        <f>Simulationsergebnisse!L$145</f>
        <v>0</v>
      </c>
      <c r="L37">
        <f>Simulationsergebnisse!M$145</f>
        <v>0</v>
      </c>
      <c r="M37">
        <f>Simulationsergebnisse!N$145</f>
        <v>0</v>
      </c>
      <c r="N37">
        <f>Simulationsergebnisse!O$145</f>
        <v>0</v>
      </c>
      <c r="O37" t="e">
        <f>Simulationsergebnisse!#REF!</f>
        <v>#REF!</v>
      </c>
      <c r="P37" t="e">
        <f>Simulationsergebnisse!#REF!</f>
        <v>#REF!</v>
      </c>
      <c r="Q37" t="e">
        <f>Simulationsergebnisse!#REF!</f>
        <v>#REF!</v>
      </c>
      <c r="R37" t="e">
        <f>Simulationsergebnisse!#REF!</f>
        <v>#REF!</v>
      </c>
      <c r="S37" t="e">
        <f>Simulationsergebnisse!#REF!</f>
        <v>#REF!</v>
      </c>
    </row>
    <row r="38" spans="3:37" x14ac:dyDescent="0.25">
      <c r="C38">
        <f>Simulationsergebnisse!D$147</f>
        <v>1.8</v>
      </c>
      <c r="D38">
        <f>Simulationsergebnisse!E$147</f>
        <v>0.2</v>
      </c>
      <c r="E38">
        <f>Simulationsergebnisse!F$147</f>
        <v>0.1</v>
      </c>
      <c r="F38">
        <f>Simulationsergebnisse!G$147</f>
        <v>0</v>
      </c>
      <c r="G38">
        <f>Simulationsergebnisse!H$147</f>
        <v>0</v>
      </c>
      <c r="H38">
        <f>Simulationsergebnisse!I$147</f>
        <v>0</v>
      </c>
      <c r="I38">
        <f>Simulationsergebnisse!J$147</f>
        <v>0</v>
      </c>
      <c r="J38">
        <f>Simulationsergebnisse!K$147</f>
        <v>0</v>
      </c>
      <c r="K38">
        <f>Simulationsergebnisse!L$147</f>
        <v>0</v>
      </c>
      <c r="L38">
        <f>Simulationsergebnisse!M$147</f>
        <v>0</v>
      </c>
      <c r="M38">
        <f>Simulationsergebnisse!N$147</f>
        <v>0</v>
      </c>
      <c r="N38">
        <f>Simulationsergebnisse!O$147</f>
        <v>0</v>
      </c>
      <c r="O38" t="e">
        <f>Simulationsergebnisse!#REF!</f>
        <v>#REF!</v>
      </c>
      <c r="P38" t="e">
        <f>Simulationsergebnisse!#REF!</f>
        <v>#REF!</v>
      </c>
      <c r="Q38" t="e">
        <f>Simulationsergebnisse!#REF!</f>
        <v>#REF!</v>
      </c>
      <c r="R38" t="e">
        <f>Simulationsergebnisse!#REF!</f>
        <v>#REF!</v>
      </c>
      <c r="S38" t="e">
        <f>Simulationsergebnisse!#REF!</f>
        <v>#REF!</v>
      </c>
    </row>
    <row r="39" spans="3:37" x14ac:dyDescent="0.25">
      <c r="C39">
        <f>Simulationsergebnisse!D$149</f>
        <v>0.1</v>
      </c>
      <c r="D39">
        <f>Simulationsergebnisse!E$149</f>
        <v>0.1</v>
      </c>
      <c r="E39">
        <f>Simulationsergebnisse!F$149</f>
        <v>0.1</v>
      </c>
      <c r="F39">
        <f>Simulationsergebnisse!G$149</f>
        <v>0</v>
      </c>
      <c r="G39">
        <f>Simulationsergebnisse!H$149</f>
        <v>0</v>
      </c>
      <c r="H39">
        <f>Simulationsergebnisse!I$149</f>
        <v>0</v>
      </c>
      <c r="I39">
        <f>Simulationsergebnisse!J$149</f>
        <v>0</v>
      </c>
      <c r="J39">
        <f>Simulationsergebnisse!K$149</f>
        <v>0</v>
      </c>
      <c r="K39">
        <f>Simulationsergebnisse!L$149</f>
        <v>0</v>
      </c>
      <c r="L39">
        <f>Simulationsergebnisse!M$149</f>
        <v>0</v>
      </c>
      <c r="M39">
        <f>Simulationsergebnisse!N$149</f>
        <v>0</v>
      </c>
      <c r="N39">
        <f>Simulationsergebnisse!O$149</f>
        <v>0</v>
      </c>
      <c r="O39" t="e">
        <f>Simulationsergebnisse!#REF!</f>
        <v>#REF!</v>
      </c>
      <c r="P39" t="e">
        <f>Simulationsergebnisse!#REF!</f>
        <v>#REF!</v>
      </c>
      <c r="Q39" t="e">
        <f>Simulationsergebnisse!#REF!</f>
        <v>#REF!</v>
      </c>
      <c r="R39" t="e">
        <f>Simulationsergebnisse!#REF!</f>
        <v>#REF!</v>
      </c>
      <c r="S39" t="e">
        <f>Simulationsergebnisse!#REF!</f>
        <v>#REF!</v>
      </c>
    </row>
    <row r="40" spans="3:37" x14ac:dyDescent="0.25">
      <c r="C40">
        <f>Simulationsergebnisse!D$164</f>
        <v>5.2</v>
      </c>
      <c r="D40">
        <f>Simulationsergebnisse!E$164</f>
        <v>2.7999999999999901</v>
      </c>
      <c r="E40">
        <f>Simulationsergebnisse!F$164</f>
        <v>2</v>
      </c>
      <c r="F40">
        <f>Simulationsergebnisse!G$164</f>
        <v>1.69999999999999</v>
      </c>
      <c r="G40">
        <f>Simulationsergebnisse!H$164</f>
        <v>0.8</v>
      </c>
      <c r="H40">
        <f>Simulationsergebnisse!I$164</f>
        <v>0.59999999999999898</v>
      </c>
      <c r="I40">
        <f>Simulationsergebnisse!J$164</f>
        <v>0.2</v>
      </c>
      <c r="J40">
        <f>Simulationsergebnisse!K$164</f>
        <v>0</v>
      </c>
      <c r="K40">
        <f>Simulationsergebnisse!L$164</f>
        <v>0</v>
      </c>
      <c r="L40">
        <f>Simulationsergebnisse!M$164</f>
        <v>0</v>
      </c>
      <c r="M40">
        <f>Simulationsergebnisse!N$164</f>
        <v>0</v>
      </c>
      <c r="N40">
        <f>Simulationsergebnisse!O$164</f>
        <v>0</v>
      </c>
      <c r="O40" t="e">
        <f>Simulationsergebnisse!#REF!</f>
        <v>#REF!</v>
      </c>
      <c r="P40" t="e">
        <f>Simulationsergebnisse!#REF!</f>
        <v>#REF!</v>
      </c>
      <c r="Q40" t="e">
        <f>Simulationsergebnisse!#REF!</f>
        <v>#REF!</v>
      </c>
      <c r="R40" t="e">
        <f>Simulationsergebnisse!#REF!</f>
        <v>#REF!</v>
      </c>
      <c r="S40" t="e">
        <f>Simulationsergebnisse!#REF!</f>
        <v>#REF!</v>
      </c>
    </row>
    <row r="41" spans="3:37" x14ac:dyDescent="0.25">
      <c r="C41">
        <f>Simulationsergebnisse!D$166</f>
        <v>93.299999999999898</v>
      </c>
      <c r="D41">
        <f>Simulationsergebnisse!E$166</f>
        <v>73.799999999999898</v>
      </c>
      <c r="E41">
        <f>Simulationsergebnisse!F$166</f>
        <v>51.5</v>
      </c>
      <c r="F41">
        <f>Simulationsergebnisse!G$166</f>
        <v>41.399999999999899</v>
      </c>
      <c r="G41">
        <f>Simulationsergebnisse!H$166</f>
        <v>27.399999999999899</v>
      </c>
      <c r="H41">
        <f>Simulationsergebnisse!I$166</f>
        <v>24.6999999999999</v>
      </c>
      <c r="I41">
        <f>Simulationsergebnisse!J$166</f>
        <v>13</v>
      </c>
      <c r="J41">
        <f>Simulationsergebnisse!K$166</f>
        <v>8.5</v>
      </c>
      <c r="K41">
        <f>Simulationsergebnisse!L$166</f>
        <v>3.8999999999999901</v>
      </c>
      <c r="L41">
        <f>Simulationsergebnisse!M$166</f>
        <v>2</v>
      </c>
      <c r="M41">
        <f>Simulationsergebnisse!N$166</f>
        <v>0.4</v>
      </c>
      <c r="N41">
        <f>Simulationsergebnisse!O$166</f>
        <v>0</v>
      </c>
      <c r="O41" t="e">
        <f>Simulationsergebnisse!#REF!</f>
        <v>#REF!</v>
      </c>
      <c r="P41" t="e">
        <f>Simulationsergebnisse!#REF!</f>
        <v>#REF!</v>
      </c>
      <c r="Q41" t="e">
        <f>Simulationsergebnisse!#REF!</f>
        <v>#REF!</v>
      </c>
      <c r="R41" t="e">
        <f>Simulationsergebnisse!#REF!</f>
        <v>#REF!</v>
      </c>
      <c r="S41" t="e">
        <f>Simulationsergebnisse!#REF!</f>
        <v>#REF!</v>
      </c>
    </row>
    <row r="42" spans="3:37" x14ac:dyDescent="0.25">
      <c r="C42">
        <f>Simulationsergebnisse!D$168</f>
        <v>8.4</v>
      </c>
      <c r="D42">
        <f>Simulationsergebnisse!E$168</f>
        <v>5.2</v>
      </c>
      <c r="E42">
        <f>Simulationsergebnisse!F$168</f>
        <v>3.6</v>
      </c>
      <c r="F42">
        <f>Simulationsergebnisse!G$168</f>
        <v>2.5</v>
      </c>
      <c r="G42">
        <f>Simulationsergebnisse!H$168</f>
        <v>0.9</v>
      </c>
      <c r="H42">
        <f>Simulationsergebnisse!I$168</f>
        <v>0.4</v>
      </c>
      <c r="I42">
        <f>Simulationsergebnisse!J$168</f>
        <v>0.2</v>
      </c>
      <c r="J42">
        <f>Simulationsergebnisse!K$168</f>
        <v>0.5</v>
      </c>
      <c r="K42">
        <f>Simulationsergebnisse!L$168</f>
        <v>0.1</v>
      </c>
      <c r="L42">
        <f>Simulationsergebnisse!M$168</f>
        <v>0.4</v>
      </c>
      <c r="M42">
        <f>Simulationsergebnisse!N$168</f>
        <v>0.29999999999999899</v>
      </c>
      <c r="N42">
        <f>Simulationsergebnisse!O$168</f>
        <v>0</v>
      </c>
      <c r="O42" t="e">
        <f>Simulationsergebnisse!#REF!</f>
        <v>#REF!</v>
      </c>
      <c r="P42" t="e">
        <f>Simulationsergebnisse!#REF!</f>
        <v>#REF!</v>
      </c>
      <c r="Q42" t="e">
        <f>Simulationsergebnisse!#REF!</f>
        <v>#REF!</v>
      </c>
      <c r="R42" t="e">
        <f>Simulationsergebnisse!#REF!</f>
        <v>#REF!</v>
      </c>
      <c r="S42" t="e">
        <f>Simulationsergebnisse!#REF!</f>
        <v>#REF!</v>
      </c>
    </row>
    <row r="43" spans="3:37" x14ac:dyDescent="0.25">
      <c r="C43">
        <f>Simulationsergebnisse!D$172</f>
        <v>1.3999999999999899</v>
      </c>
      <c r="D43">
        <f>Simulationsergebnisse!E$172</f>
        <v>0.59999999999999898</v>
      </c>
      <c r="E43">
        <f>Simulationsergebnisse!F$172</f>
        <v>0.59999999999999898</v>
      </c>
      <c r="F43">
        <f>Simulationsergebnisse!G$172</f>
        <v>0.1</v>
      </c>
      <c r="G43">
        <f>Simulationsergebnisse!H$172</f>
        <v>0.1</v>
      </c>
      <c r="H43">
        <f>Simulationsergebnisse!I$172</f>
        <v>0</v>
      </c>
      <c r="I43">
        <f>Simulationsergebnisse!J$172</f>
        <v>0.1</v>
      </c>
      <c r="J43">
        <f>Simulationsergebnisse!K$172</f>
        <v>0</v>
      </c>
      <c r="K43">
        <f>Simulationsergebnisse!L$172</f>
        <v>0.1</v>
      </c>
      <c r="L43">
        <f>Simulationsergebnisse!M$172</f>
        <v>0</v>
      </c>
      <c r="M43">
        <f>Simulationsergebnisse!N$172</f>
        <v>0</v>
      </c>
      <c r="N43">
        <f>Simulationsergebnisse!O$172</f>
        <v>0</v>
      </c>
      <c r="O43" t="e">
        <f>Simulationsergebnisse!#REF!</f>
        <v>#REF!</v>
      </c>
      <c r="P43" t="e">
        <f>Simulationsergebnisse!#REF!</f>
        <v>#REF!</v>
      </c>
      <c r="Q43" t="e">
        <f>Simulationsergebnisse!#REF!</f>
        <v>#REF!</v>
      </c>
      <c r="R43" t="e">
        <f>Simulationsergebnisse!#REF!</f>
        <v>#REF!</v>
      </c>
      <c r="S43" t="e">
        <f>Simulationsergebnisse!#REF!</f>
        <v>#REF!</v>
      </c>
    </row>
    <row r="44" spans="3:37" x14ac:dyDescent="0.25">
      <c r="C44">
        <f>Simulationsergebnisse!D$174</f>
        <v>42</v>
      </c>
      <c r="D44">
        <f>Simulationsergebnisse!E$174</f>
        <v>10.5999999999999</v>
      </c>
      <c r="E44">
        <f>Simulationsergebnisse!F$174</f>
        <v>2.6</v>
      </c>
      <c r="F44">
        <f>Simulationsergebnisse!G$174</f>
        <v>1</v>
      </c>
      <c r="G44">
        <f>Simulationsergebnisse!H$174</f>
        <v>0.4</v>
      </c>
      <c r="H44">
        <f>Simulationsergebnisse!I$174</f>
        <v>0.29999999999999899</v>
      </c>
      <c r="I44">
        <f>Simulationsergebnisse!J$174</f>
        <v>0</v>
      </c>
      <c r="J44">
        <f>Simulationsergebnisse!K$174</f>
        <v>0</v>
      </c>
      <c r="K44">
        <f>Simulationsergebnisse!L$174</f>
        <v>0</v>
      </c>
      <c r="L44">
        <f>Simulationsergebnisse!M$174</f>
        <v>0</v>
      </c>
      <c r="M44">
        <f>Simulationsergebnisse!N$174</f>
        <v>0</v>
      </c>
      <c r="N44">
        <f>Simulationsergebnisse!O$174</f>
        <v>0</v>
      </c>
      <c r="O44" t="e">
        <f>Simulationsergebnisse!#REF!</f>
        <v>#REF!</v>
      </c>
      <c r="P44" t="e">
        <f>Simulationsergebnisse!#REF!</f>
        <v>#REF!</v>
      </c>
      <c r="Q44" t="e">
        <f>Simulationsergebnisse!#REF!</f>
        <v>#REF!</v>
      </c>
      <c r="R44" t="e">
        <f>Simulationsergebnisse!#REF!</f>
        <v>#REF!</v>
      </c>
      <c r="S44" t="e">
        <f>Simulationsergebnisse!#REF!</f>
        <v>#REF!</v>
      </c>
    </row>
    <row r="45" spans="3:37" x14ac:dyDescent="0.25">
      <c r="C45">
        <f>Simulationsergebnisse!D$176</f>
        <v>0.69999999999999896</v>
      </c>
      <c r="D45">
        <f>Simulationsergebnisse!E$176</f>
        <v>1</v>
      </c>
      <c r="E45">
        <f>Simulationsergebnisse!F$176</f>
        <v>0.4</v>
      </c>
      <c r="F45">
        <f>Simulationsergebnisse!G$176</f>
        <v>0.2</v>
      </c>
      <c r="G45">
        <f>Simulationsergebnisse!H$176</f>
        <v>0.2</v>
      </c>
      <c r="H45">
        <f>Simulationsergebnisse!I$176</f>
        <v>0</v>
      </c>
      <c r="I45">
        <f>Simulationsergebnisse!J$176</f>
        <v>0</v>
      </c>
      <c r="J45">
        <f>Simulationsergebnisse!K$176</f>
        <v>0</v>
      </c>
      <c r="K45">
        <f>Simulationsergebnisse!L$176</f>
        <v>0</v>
      </c>
      <c r="L45">
        <f>Simulationsergebnisse!M$176</f>
        <v>0</v>
      </c>
      <c r="M45">
        <f>Simulationsergebnisse!N$176</f>
        <v>0</v>
      </c>
      <c r="N45">
        <f>Simulationsergebnisse!O$176</f>
        <v>0</v>
      </c>
      <c r="O45" t="e">
        <f>Simulationsergebnisse!#REF!</f>
        <v>#REF!</v>
      </c>
      <c r="P45" t="e">
        <f>Simulationsergebnisse!#REF!</f>
        <v>#REF!</v>
      </c>
      <c r="Q45" t="e">
        <f>Simulationsergebnisse!#REF!</f>
        <v>#REF!</v>
      </c>
      <c r="R45" t="e">
        <f>Simulationsergebnisse!#REF!</f>
        <v>#REF!</v>
      </c>
      <c r="S45" t="e">
        <f>Simulationsergebnisse!#REF!</f>
        <v>#REF!</v>
      </c>
    </row>
    <row r="46" spans="3:37" x14ac:dyDescent="0.25">
      <c r="C46">
        <f>Simulationsergebnisse!D$180</f>
        <v>0.69999999999999896</v>
      </c>
      <c r="D46">
        <f>Simulationsergebnisse!E$180</f>
        <v>0.2</v>
      </c>
      <c r="E46">
        <f>Simulationsergebnisse!F$180</f>
        <v>0.2</v>
      </c>
      <c r="F46">
        <f>Simulationsergebnisse!G$180</f>
        <v>0</v>
      </c>
      <c r="G46">
        <f>Simulationsergebnisse!H$180</f>
        <v>0</v>
      </c>
      <c r="H46">
        <f>Simulationsergebnisse!I$180</f>
        <v>0</v>
      </c>
      <c r="I46">
        <f>Simulationsergebnisse!J$180</f>
        <v>0</v>
      </c>
      <c r="J46">
        <f>Simulationsergebnisse!K$180</f>
        <v>0</v>
      </c>
      <c r="K46">
        <f>Simulationsergebnisse!L$180</f>
        <v>0</v>
      </c>
      <c r="L46">
        <f>Simulationsergebnisse!M$180</f>
        <v>0</v>
      </c>
      <c r="M46">
        <f>Simulationsergebnisse!N$180</f>
        <v>0</v>
      </c>
      <c r="N46">
        <f>Simulationsergebnisse!O$180</f>
        <v>0</v>
      </c>
      <c r="O46" t="e">
        <f>Simulationsergebnisse!#REF!</f>
        <v>#REF!</v>
      </c>
      <c r="P46" t="e">
        <f>Simulationsergebnisse!#REF!</f>
        <v>#REF!</v>
      </c>
      <c r="Q46" t="e">
        <f>Simulationsergebnisse!#REF!</f>
        <v>#REF!</v>
      </c>
      <c r="R46" t="e">
        <f>Simulationsergebnisse!#REF!</f>
        <v>#REF!</v>
      </c>
      <c r="S46" t="e">
        <f>Simulationsergebnisse!#REF!</f>
        <v>#REF!</v>
      </c>
    </row>
    <row r="47" spans="3:37" x14ac:dyDescent="0.25">
      <c r="C47">
        <f>Simulationsergebnisse!D$182</f>
        <v>2.2999999999999901</v>
      </c>
      <c r="D47">
        <f>Simulationsergebnisse!E$182</f>
        <v>0.9</v>
      </c>
      <c r="E47">
        <f>Simulationsergebnisse!F$182</f>
        <v>0.2</v>
      </c>
      <c r="F47">
        <f>Simulationsergebnisse!G$182</f>
        <v>0</v>
      </c>
      <c r="G47">
        <f>Simulationsergebnisse!H$182</f>
        <v>0</v>
      </c>
      <c r="H47">
        <f>Simulationsergebnisse!I$182</f>
        <v>0</v>
      </c>
      <c r="I47">
        <f>Simulationsergebnisse!J$182</f>
        <v>0</v>
      </c>
      <c r="J47">
        <f>Simulationsergebnisse!K$182</f>
        <v>0</v>
      </c>
      <c r="K47">
        <f>Simulationsergebnisse!L$182</f>
        <v>0</v>
      </c>
      <c r="L47">
        <f>Simulationsergebnisse!M$182</f>
        <v>0</v>
      </c>
      <c r="M47">
        <f>Simulationsergebnisse!N$182</f>
        <v>0</v>
      </c>
      <c r="N47">
        <f>Simulationsergebnisse!O$182</f>
        <v>0</v>
      </c>
      <c r="O47" t="e">
        <f>Simulationsergebnisse!#REF!</f>
        <v>#REF!</v>
      </c>
      <c r="P47" t="e">
        <f>Simulationsergebnisse!#REF!</f>
        <v>#REF!</v>
      </c>
      <c r="Q47" t="e">
        <f>Simulationsergebnisse!#REF!</f>
        <v>#REF!</v>
      </c>
      <c r="R47" t="e">
        <f>Simulationsergebnisse!#REF!</f>
        <v>#REF!</v>
      </c>
      <c r="S47" t="e">
        <f>Simulationsergebnisse!#REF!</f>
        <v>#REF!</v>
      </c>
    </row>
    <row r="48" spans="3:37" x14ac:dyDescent="0.25">
      <c r="C48">
        <f>Simulationsergebnisse!D$184</f>
        <v>0.29999999999999899</v>
      </c>
      <c r="D48">
        <f>Simulationsergebnisse!E$184</f>
        <v>0.1</v>
      </c>
      <c r="E48">
        <f>Simulationsergebnisse!F$184</f>
        <v>0.1</v>
      </c>
      <c r="F48">
        <f>Simulationsergebnisse!G$184</f>
        <v>0.1</v>
      </c>
      <c r="G48">
        <f>Simulationsergebnisse!H$184</f>
        <v>0</v>
      </c>
      <c r="H48">
        <f>Simulationsergebnisse!I$184</f>
        <v>0</v>
      </c>
      <c r="I48">
        <f>Simulationsergebnisse!J$184</f>
        <v>0</v>
      </c>
      <c r="J48">
        <f>Simulationsergebnisse!K$184</f>
        <v>0</v>
      </c>
      <c r="K48">
        <f>Simulationsergebnisse!L$184</f>
        <v>0</v>
      </c>
      <c r="L48">
        <f>Simulationsergebnisse!M$184</f>
        <v>0</v>
      </c>
      <c r="M48">
        <f>Simulationsergebnisse!N$184</f>
        <v>0</v>
      </c>
      <c r="N48">
        <f>Simulationsergebnisse!O$184</f>
        <v>0</v>
      </c>
      <c r="O48" t="e">
        <f>Simulationsergebnisse!#REF!</f>
        <v>#REF!</v>
      </c>
      <c r="P48" t="e">
        <f>Simulationsergebnisse!#REF!</f>
        <v>#REF!</v>
      </c>
      <c r="Q48" t="e">
        <f>Simulationsergebnisse!#REF!</f>
        <v>#REF!</v>
      </c>
      <c r="R48" t="e">
        <f>Simulationsergebnisse!#REF!</f>
        <v>#REF!</v>
      </c>
      <c r="S48" t="e">
        <f>Simulationsergebnisse!#REF!</f>
        <v>#REF!</v>
      </c>
    </row>
    <row r="49" spans="3:19" x14ac:dyDescent="0.25">
      <c r="C49">
        <f>Simulationsergebnisse!S$24</f>
        <v>22.1</v>
      </c>
      <c r="D49">
        <f>Simulationsergebnisse!T$24</f>
        <v>2.6</v>
      </c>
      <c r="E49">
        <f>Simulationsergebnisse!U$24</f>
        <v>0.4</v>
      </c>
      <c r="F49">
        <f>Simulationsergebnisse!V$24</f>
        <v>0.2</v>
      </c>
      <c r="G49">
        <f>Simulationsergebnisse!W$24</f>
        <v>0</v>
      </c>
      <c r="H49">
        <f>Simulationsergebnisse!X$24</f>
        <v>0</v>
      </c>
      <c r="I49">
        <f>Simulationsergebnisse!Y$24</f>
        <v>0</v>
      </c>
      <c r="J49">
        <f>Simulationsergebnisse!Z$24</f>
        <v>0</v>
      </c>
      <c r="K49">
        <f>Simulationsergebnisse!AA$24</f>
        <v>0</v>
      </c>
      <c r="L49">
        <f>Simulationsergebnisse!AB$24</f>
        <v>0.2</v>
      </c>
      <c r="M49">
        <f>Simulationsergebnisse!AC$24</f>
        <v>0</v>
      </c>
      <c r="N49">
        <f>Simulationsergebnisse!AD$24</f>
        <v>0</v>
      </c>
      <c r="O49">
        <f>Simulationsergebnisse!AE$24</f>
        <v>0</v>
      </c>
      <c r="P49">
        <f>Simulationsergebnisse!AF$24</f>
        <v>0</v>
      </c>
      <c r="Q49">
        <f>Simulationsergebnisse!AG$24</f>
        <v>0</v>
      </c>
      <c r="R49">
        <f>Simulationsergebnisse!AH$24</f>
        <v>0</v>
      </c>
      <c r="S49">
        <f>Simulationsergebnisse!AI$24</f>
        <v>0</v>
      </c>
    </row>
    <row r="50" spans="3:19" x14ac:dyDescent="0.25">
      <c r="C50">
        <f>Simulationsergebnisse!S$26</f>
        <v>93.9</v>
      </c>
      <c r="D50">
        <f>Simulationsergebnisse!T$26</f>
        <v>46.5</v>
      </c>
      <c r="E50">
        <f>Simulationsergebnisse!U$26</f>
        <v>21.1</v>
      </c>
      <c r="F50">
        <f>Simulationsergebnisse!V$26</f>
        <v>9.6999999999999904</v>
      </c>
      <c r="G50">
        <f>Simulationsergebnisse!W$26</f>
        <v>4.5999999999999899</v>
      </c>
      <c r="H50">
        <f>Simulationsergebnisse!X$26</f>
        <v>2.6</v>
      </c>
      <c r="I50">
        <f>Simulationsergebnisse!Y$26</f>
        <v>0.2</v>
      </c>
      <c r="J50">
        <f>Simulationsergebnisse!Z$26</f>
        <v>0.2</v>
      </c>
      <c r="K50">
        <f>Simulationsergebnisse!AA$26</f>
        <v>0</v>
      </c>
      <c r="L50">
        <f>Simulationsergebnisse!AB$26</f>
        <v>0.1</v>
      </c>
      <c r="M50">
        <f>Simulationsergebnisse!AC$26</f>
        <v>0</v>
      </c>
      <c r="N50">
        <f>Simulationsergebnisse!AD$26</f>
        <v>0</v>
      </c>
      <c r="O50">
        <f>Simulationsergebnisse!AE$26</f>
        <v>0</v>
      </c>
      <c r="P50">
        <f>Simulationsergebnisse!AF$26</f>
        <v>0</v>
      </c>
      <c r="Q50">
        <f>Simulationsergebnisse!AG$26</f>
        <v>0</v>
      </c>
      <c r="R50">
        <f>Simulationsergebnisse!AH$26</f>
        <v>0</v>
      </c>
      <c r="S50">
        <f>Simulationsergebnisse!AI$26</f>
        <v>0</v>
      </c>
    </row>
    <row r="51" spans="3:19" x14ac:dyDescent="0.25">
      <c r="C51">
        <f>Simulationsergebnisse!S$28</f>
        <v>16.399999999999899</v>
      </c>
      <c r="D51">
        <f>Simulationsergebnisse!T$28</f>
        <v>2.7999999999999901</v>
      </c>
      <c r="E51">
        <f>Simulationsergebnisse!U$28</f>
        <v>0.8</v>
      </c>
      <c r="F51">
        <f>Simulationsergebnisse!V$28</f>
        <v>0.69999999999999896</v>
      </c>
      <c r="G51">
        <f>Simulationsergebnisse!W$28</f>
        <v>0.29999999999999899</v>
      </c>
      <c r="H51">
        <f>Simulationsergebnisse!X$28</f>
        <v>0.2</v>
      </c>
      <c r="I51">
        <f>Simulationsergebnisse!Y$28</f>
        <v>0</v>
      </c>
      <c r="J51">
        <f>Simulationsergebnisse!Z$28</f>
        <v>0</v>
      </c>
      <c r="K51">
        <f>Simulationsergebnisse!AA$28</f>
        <v>0</v>
      </c>
      <c r="L51">
        <f>Simulationsergebnisse!AB$28</f>
        <v>0</v>
      </c>
      <c r="M51">
        <f>Simulationsergebnisse!AC$28</f>
        <v>0</v>
      </c>
      <c r="N51">
        <f>Simulationsergebnisse!AD$28</f>
        <v>0</v>
      </c>
      <c r="O51">
        <f>Simulationsergebnisse!AE$28</f>
        <v>0</v>
      </c>
      <c r="P51">
        <f>Simulationsergebnisse!AF$28</f>
        <v>0</v>
      </c>
      <c r="Q51">
        <f>Simulationsergebnisse!AG$28</f>
        <v>0</v>
      </c>
      <c r="R51">
        <f>Simulationsergebnisse!AH$28</f>
        <v>0</v>
      </c>
      <c r="S51">
        <f>Simulationsergebnisse!AI$28</f>
        <v>0</v>
      </c>
    </row>
    <row r="52" spans="3:19" x14ac:dyDescent="0.25">
      <c r="C52">
        <f>Simulationsergebnisse!S$32</f>
        <v>9.3000000000000007</v>
      </c>
      <c r="D52">
        <f>Simulationsergebnisse!T$32</f>
        <v>0.69999999999999896</v>
      </c>
      <c r="E52">
        <f>Simulationsergebnisse!U$32</f>
        <v>0.59999999999999898</v>
      </c>
      <c r="F52">
        <f>Simulationsergebnisse!V$32</f>
        <v>0.1</v>
      </c>
      <c r="G52">
        <f>Simulationsergebnisse!W$32</f>
        <v>0</v>
      </c>
      <c r="H52">
        <f>Simulationsergebnisse!X$32</f>
        <v>0</v>
      </c>
      <c r="I52">
        <f>Simulationsergebnisse!Y$32</f>
        <v>0</v>
      </c>
      <c r="J52">
        <f>Simulationsergebnisse!Z$32</f>
        <v>0</v>
      </c>
      <c r="K52">
        <f>Simulationsergebnisse!AA$32</f>
        <v>0</v>
      </c>
      <c r="L52">
        <f>Simulationsergebnisse!AB$32</f>
        <v>0</v>
      </c>
      <c r="M52">
        <f>Simulationsergebnisse!AC$32</f>
        <v>0</v>
      </c>
      <c r="N52">
        <f>Simulationsergebnisse!AD$32</f>
        <v>0</v>
      </c>
      <c r="O52">
        <f>Simulationsergebnisse!AE$32</f>
        <v>0</v>
      </c>
      <c r="P52">
        <f>Simulationsergebnisse!AF$32</f>
        <v>0</v>
      </c>
      <c r="Q52">
        <f>Simulationsergebnisse!AG$32</f>
        <v>0</v>
      </c>
      <c r="R52">
        <f>Simulationsergebnisse!AH$32</f>
        <v>0</v>
      </c>
      <c r="S52">
        <f>Simulationsergebnisse!AI$32</f>
        <v>0</v>
      </c>
    </row>
    <row r="53" spans="3:19" x14ac:dyDescent="0.25">
      <c r="C53">
        <f>Simulationsergebnisse!S$34</f>
        <v>44.899999999999899</v>
      </c>
      <c r="D53">
        <f>Simulationsergebnisse!T$34</f>
        <v>4.4000000000000004</v>
      </c>
      <c r="E53">
        <f>Simulationsergebnisse!U$34</f>
        <v>0.59999999999999898</v>
      </c>
      <c r="F53">
        <f>Simulationsergebnisse!V$34</f>
        <v>0.4</v>
      </c>
      <c r="G53">
        <f>Simulationsergebnisse!W$34</f>
        <v>0</v>
      </c>
      <c r="H53">
        <f>Simulationsergebnisse!X$34</f>
        <v>0</v>
      </c>
      <c r="I53">
        <f>Simulationsergebnisse!Y$34</f>
        <v>0</v>
      </c>
      <c r="J53">
        <f>Simulationsergebnisse!Z$34</f>
        <v>0</v>
      </c>
      <c r="K53">
        <f>Simulationsergebnisse!AA$34</f>
        <v>0</v>
      </c>
      <c r="L53">
        <f>Simulationsergebnisse!AB$34</f>
        <v>0</v>
      </c>
      <c r="M53">
        <f>Simulationsergebnisse!AC$34</f>
        <v>0</v>
      </c>
      <c r="N53">
        <f>Simulationsergebnisse!AD$34</f>
        <v>0</v>
      </c>
      <c r="O53">
        <f>Simulationsergebnisse!AE$34</f>
        <v>0</v>
      </c>
      <c r="P53">
        <f>Simulationsergebnisse!AF$34</f>
        <v>0</v>
      </c>
      <c r="Q53">
        <f>Simulationsergebnisse!AG$34</f>
        <v>0</v>
      </c>
      <c r="R53">
        <f>Simulationsergebnisse!AH$34</f>
        <v>0</v>
      </c>
      <c r="S53">
        <f>Simulationsergebnisse!AI$34</f>
        <v>0</v>
      </c>
    </row>
    <row r="54" spans="3:19" x14ac:dyDescent="0.25">
      <c r="C54">
        <f>Simulationsergebnisse!S$36</f>
        <v>3.7999999999999901</v>
      </c>
      <c r="D54">
        <f>Simulationsergebnisse!T$36</f>
        <v>0.59999999999999898</v>
      </c>
      <c r="E54">
        <f>Simulationsergebnisse!U$36</f>
        <v>0.5</v>
      </c>
      <c r="F54">
        <f>Simulationsergebnisse!V$36</f>
        <v>0.4</v>
      </c>
      <c r="G54">
        <f>Simulationsergebnisse!W$36</f>
        <v>0.1</v>
      </c>
      <c r="H54">
        <f>Simulationsergebnisse!X$36</f>
        <v>0</v>
      </c>
      <c r="I54">
        <f>Simulationsergebnisse!Y$36</f>
        <v>0</v>
      </c>
      <c r="J54">
        <f>Simulationsergebnisse!Z$36</f>
        <v>0</v>
      </c>
      <c r="K54">
        <f>Simulationsergebnisse!AA$36</f>
        <v>0</v>
      </c>
      <c r="L54">
        <f>Simulationsergebnisse!AB$36</f>
        <v>0</v>
      </c>
      <c r="M54">
        <f>Simulationsergebnisse!AC$36</f>
        <v>0</v>
      </c>
      <c r="N54">
        <f>Simulationsergebnisse!AD$36</f>
        <v>0</v>
      </c>
      <c r="O54">
        <f>Simulationsergebnisse!AE$36</f>
        <v>0</v>
      </c>
      <c r="P54">
        <f>Simulationsergebnisse!AF$36</f>
        <v>0</v>
      </c>
      <c r="Q54">
        <f>Simulationsergebnisse!AG$36</f>
        <v>0</v>
      </c>
      <c r="R54">
        <f>Simulationsergebnisse!AH$36</f>
        <v>0</v>
      </c>
      <c r="S54">
        <f>Simulationsergebnisse!AI$36</f>
        <v>0</v>
      </c>
    </row>
    <row r="55" spans="3:19" x14ac:dyDescent="0.25">
      <c r="C55">
        <f>Simulationsergebnisse!S$40</f>
        <v>1.3</v>
      </c>
      <c r="D55">
        <f>Simulationsergebnisse!T$40</f>
        <v>0.4</v>
      </c>
      <c r="E55">
        <f>Simulationsergebnisse!U$40</f>
        <v>0</v>
      </c>
      <c r="F55">
        <f>Simulationsergebnisse!V$40</f>
        <v>0</v>
      </c>
      <c r="G55">
        <f>Simulationsergebnisse!W$40</f>
        <v>0</v>
      </c>
      <c r="H55">
        <f>Simulationsergebnisse!X$40</f>
        <v>0</v>
      </c>
      <c r="I55">
        <f>Simulationsergebnisse!Y$40</f>
        <v>0</v>
      </c>
      <c r="J55">
        <f>Simulationsergebnisse!Z$40</f>
        <v>0</v>
      </c>
      <c r="K55">
        <f>Simulationsergebnisse!AA$40</f>
        <v>0</v>
      </c>
      <c r="L55">
        <f>Simulationsergebnisse!AB$40</f>
        <v>0</v>
      </c>
      <c r="M55">
        <f>Simulationsergebnisse!AC$40</f>
        <v>0</v>
      </c>
      <c r="N55">
        <f>Simulationsergebnisse!AD$40</f>
        <v>0</v>
      </c>
      <c r="O55">
        <f>Simulationsergebnisse!AE$40</f>
        <v>0</v>
      </c>
      <c r="P55">
        <f>Simulationsergebnisse!AF$40</f>
        <v>0</v>
      </c>
      <c r="Q55">
        <f>Simulationsergebnisse!AG$40</f>
        <v>0</v>
      </c>
      <c r="R55">
        <f>Simulationsergebnisse!AH$40</f>
        <v>0</v>
      </c>
      <c r="S55">
        <f>Simulationsergebnisse!AI$40</f>
        <v>0</v>
      </c>
    </row>
    <row r="56" spans="3:19" x14ac:dyDescent="0.25">
      <c r="C56">
        <f>Simulationsergebnisse!S$42</f>
        <v>27.899999999999899</v>
      </c>
      <c r="D56">
        <f>Simulationsergebnisse!T$42</f>
        <v>1.8999999999999899</v>
      </c>
      <c r="E56">
        <f>Simulationsergebnisse!U$42</f>
        <v>0.2</v>
      </c>
      <c r="F56">
        <f>Simulationsergebnisse!V$42</f>
        <v>0</v>
      </c>
      <c r="G56">
        <f>Simulationsergebnisse!W$42</f>
        <v>0</v>
      </c>
      <c r="H56">
        <f>Simulationsergebnisse!X$42</f>
        <v>0</v>
      </c>
      <c r="I56">
        <f>Simulationsergebnisse!Y$42</f>
        <v>0</v>
      </c>
      <c r="J56">
        <f>Simulationsergebnisse!Z$42</f>
        <v>0</v>
      </c>
      <c r="K56">
        <f>Simulationsergebnisse!AA$42</f>
        <v>0</v>
      </c>
      <c r="L56">
        <f>Simulationsergebnisse!AB$42</f>
        <v>0</v>
      </c>
      <c r="M56">
        <f>Simulationsergebnisse!AC$42</f>
        <v>0</v>
      </c>
      <c r="N56">
        <f>Simulationsergebnisse!AD$42</f>
        <v>0</v>
      </c>
      <c r="O56">
        <f>Simulationsergebnisse!AE$42</f>
        <v>0</v>
      </c>
      <c r="P56">
        <f>Simulationsergebnisse!AF$42</f>
        <v>0</v>
      </c>
      <c r="Q56">
        <f>Simulationsergebnisse!AG$42</f>
        <v>0</v>
      </c>
      <c r="R56">
        <f>Simulationsergebnisse!AH$42</f>
        <v>0</v>
      </c>
      <c r="S56">
        <f>Simulationsergebnisse!AI$42</f>
        <v>0</v>
      </c>
    </row>
    <row r="57" spans="3:19" x14ac:dyDescent="0.25">
      <c r="C57">
        <f>Simulationsergebnisse!S$44</f>
        <v>0.69999999999999896</v>
      </c>
      <c r="D57">
        <f>Simulationsergebnisse!T$44</f>
        <v>0</v>
      </c>
      <c r="E57">
        <f>Simulationsergebnisse!U$44</f>
        <v>0.2</v>
      </c>
      <c r="F57">
        <f>Simulationsergebnisse!V$44</f>
        <v>0.1</v>
      </c>
      <c r="G57">
        <f>Simulationsergebnisse!W$44</f>
        <v>0</v>
      </c>
      <c r="H57">
        <f>Simulationsergebnisse!X$44</f>
        <v>0</v>
      </c>
      <c r="I57">
        <f>Simulationsergebnisse!Y$44</f>
        <v>0</v>
      </c>
      <c r="J57">
        <f>Simulationsergebnisse!Z$44</f>
        <v>0</v>
      </c>
      <c r="K57">
        <f>Simulationsergebnisse!AA$44</f>
        <v>0</v>
      </c>
      <c r="L57">
        <f>Simulationsergebnisse!AB$44</f>
        <v>0.1</v>
      </c>
      <c r="M57">
        <f>Simulationsergebnisse!AC$44</f>
        <v>0</v>
      </c>
      <c r="N57">
        <f>Simulationsergebnisse!AD$44</f>
        <v>0</v>
      </c>
      <c r="O57">
        <f>Simulationsergebnisse!AE$44</f>
        <v>0</v>
      </c>
      <c r="P57">
        <f>Simulationsergebnisse!AF$44</f>
        <v>0</v>
      </c>
      <c r="Q57">
        <f>Simulationsergebnisse!AG$44</f>
        <v>0</v>
      </c>
      <c r="R57">
        <f>Simulationsergebnisse!AH$44</f>
        <v>0</v>
      </c>
      <c r="S57">
        <f>Simulationsergebnisse!AI$44</f>
        <v>0</v>
      </c>
    </row>
    <row r="58" spans="3:19" x14ac:dyDescent="0.25">
      <c r="C58">
        <f>Simulationsergebnisse!S$59</f>
        <v>8.5999999999999908</v>
      </c>
      <c r="D58">
        <f>Simulationsergebnisse!T$59</f>
        <v>1.1000000000000001</v>
      </c>
      <c r="E58">
        <f>Simulationsergebnisse!U$59</f>
        <v>0.29999999999999899</v>
      </c>
      <c r="F58">
        <f>Simulationsergebnisse!V$59</f>
        <v>0.1</v>
      </c>
      <c r="G58">
        <f>Simulationsergebnisse!W$59</f>
        <v>0</v>
      </c>
      <c r="H58">
        <f>Simulationsergebnisse!X$59</f>
        <v>0</v>
      </c>
      <c r="I58">
        <f>Simulationsergebnisse!Y$59</f>
        <v>0</v>
      </c>
      <c r="J58">
        <f>Simulationsergebnisse!Z$59</f>
        <v>0</v>
      </c>
      <c r="K58">
        <f>Simulationsergebnisse!AA$59</f>
        <v>0</v>
      </c>
      <c r="L58">
        <f>Simulationsergebnisse!AB$59</f>
        <v>0</v>
      </c>
      <c r="M58">
        <f>Simulationsergebnisse!AC$59</f>
        <v>0</v>
      </c>
      <c r="N58">
        <f>Simulationsergebnisse!AD$59</f>
        <v>0</v>
      </c>
      <c r="O58">
        <f>Simulationsergebnisse!AE$59</f>
        <v>0</v>
      </c>
      <c r="P58">
        <f>Simulationsergebnisse!AF$59</f>
        <v>0</v>
      </c>
      <c r="Q58">
        <f>Simulationsergebnisse!AG$59</f>
        <v>0</v>
      </c>
      <c r="R58">
        <f>Simulationsergebnisse!AH$59</f>
        <v>0</v>
      </c>
      <c r="S58">
        <f>Simulationsergebnisse!AI$59</f>
        <v>0</v>
      </c>
    </row>
    <row r="59" spans="3:19" x14ac:dyDescent="0.25">
      <c r="C59">
        <f>Simulationsergebnisse!S$61</f>
        <v>97</v>
      </c>
      <c r="D59">
        <f>Simulationsergebnisse!T$61</f>
        <v>57.899999999999899</v>
      </c>
      <c r="E59">
        <f>Simulationsergebnisse!U$61</f>
        <v>27.399999999999899</v>
      </c>
      <c r="F59">
        <f>Simulationsergebnisse!V$61</f>
        <v>18.899999999999899</v>
      </c>
      <c r="G59">
        <f>Simulationsergebnisse!W$61</f>
        <v>7.7</v>
      </c>
      <c r="H59">
        <f>Simulationsergebnisse!X$61</f>
        <v>3.3999999999999901</v>
      </c>
      <c r="I59">
        <f>Simulationsergebnisse!Y$61</f>
        <v>1.1000000000000001</v>
      </c>
      <c r="J59">
        <f>Simulationsergebnisse!Z$61</f>
        <v>0.59999999999999898</v>
      </c>
      <c r="K59">
        <f>Simulationsergebnisse!AA$61</f>
        <v>0</v>
      </c>
      <c r="L59">
        <f>Simulationsergebnisse!AB$61</f>
        <v>0</v>
      </c>
      <c r="M59">
        <f>Simulationsergebnisse!AC$61</f>
        <v>0</v>
      </c>
      <c r="N59">
        <f>Simulationsergebnisse!AD$61</f>
        <v>0</v>
      </c>
      <c r="O59">
        <f>Simulationsergebnisse!AE$61</f>
        <v>0</v>
      </c>
      <c r="P59">
        <f>Simulationsergebnisse!AF$61</f>
        <v>0</v>
      </c>
      <c r="Q59">
        <f>Simulationsergebnisse!AG$61</f>
        <v>0</v>
      </c>
      <c r="R59">
        <f>Simulationsergebnisse!AH$61</f>
        <v>0</v>
      </c>
      <c r="S59">
        <f>Simulationsergebnisse!AI$61</f>
        <v>0</v>
      </c>
    </row>
    <row r="60" spans="3:19" x14ac:dyDescent="0.25">
      <c r="C60">
        <f>Simulationsergebnisse!S$63</f>
        <v>18.5</v>
      </c>
      <c r="D60">
        <f>Simulationsergebnisse!T$63</f>
        <v>5.7999999999999901</v>
      </c>
      <c r="E60">
        <f>Simulationsergebnisse!U$63</f>
        <v>2.5</v>
      </c>
      <c r="F60">
        <f>Simulationsergebnisse!V$63</f>
        <v>1.8999999999999899</v>
      </c>
      <c r="G60">
        <f>Simulationsergebnisse!W$63</f>
        <v>0.29999999999999899</v>
      </c>
      <c r="H60">
        <f>Simulationsergebnisse!X$63</f>
        <v>0.2</v>
      </c>
      <c r="I60">
        <f>Simulationsergebnisse!Y$63</f>
        <v>0.1</v>
      </c>
      <c r="J60">
        <f>Simulationsergebnisse!Z$63</f>
        <v>0</v>
      </c>
      <c r="K60">
        <f>Simulationsergebnisse!AA$63</f>
        <v>0</v>
      </c>
      <c r="L60">
        <f>Simulationsergebnisse!AB$63</f>
        <v>0</v>
      </c>
      <c r="M60">
        <f>Simulationsergebnisse!AC$63</f>
        <v>0</v>
      </c>
      <c r="N60">
        <f>Simulationsergebnisse!AD$63</f>
        <v>0</v>
      </c>
      <c r="O60">
        <f>Simulationsergebnisse!AE$63</f>
        <v>0</v>
      </c>
      <c r="P60">
        <f>Simulationsergebnisse!AF$63</f>
        <v>0</v>
      </c>
      <c r="Q60">
        <f>Simulationsergebnisse!AG$63</f>
        <v>0</v>
      </c>
      <c r="R60">
        <f>Simulationsergebnisse!AH$63</f>
        <v>0</v>
      </c>
      <c r="S60">
        <f>Simulationsergebnisse!AI$63</f>
        <v>0</v>
      </c>
    </row>
    <row r="61" spans="3:19" x14ac:dyDescent="0.25">
      <c r="C61">
        <f>Simulationsergebnisse!S$67</f>
        <v>3.2999999999999901</v>
      </c>
      <c r="D61">
        <f>Simulationsergebnisse!T$67</f>
        <v>0.59999999999999898</v>
      </c>
      <c r="E61">
        <f>Simulationsergebnisse!U$67</f>
        <v>0.2</v>
      </c>
      <c r="F61">
        <f>Simulationsergebnisse!V$67</f>
        <v>0</v>
      </c>
      <c r="G61">
        <f>Simulationsergebnisse!W$67</f>
        <v>0</v>
      </c>
      <c r="H61">
        <f>Simulationsergebnisse!X$67</f>
        <v>0</v>
      </c>
      <c r="I61">
        <f>Simulationsergebnisse!Y$67</f>
        <v>0</v>
      </c>
      <c r="J61">
        <f>Simulationsergebnisse!Z$67</f>
        <v>0</v>
      </c>
      <c r="K61">
        <f>Simulationsergebnisse!AA$67</f>
        <v>0</v>
      </c>
      <c r="L61">
        <f>Simulationsergebnisse!AB$67</f>
        <v>0</v>
      </c>
      <c r="M61">
        <f>Simulationsergebnisse!AC$67</f>
        <v>0</v>
      </c>
      <c r="N61">
        <f>Simulationsergebnisse!AD$67</f>
        <v>0</v>
      </c>
      <c r="O61">
        <f>Simulationsergebnisse!AE$67</f>
        <v>0</v>
      </c>
      <c r="P61">
        <f>Simulationsergebnisse!AF$67</f>
        <v>0</v>
      </c>
      <c r="Q61">
        <f>Simulationsergebnisse!AG$67</f>
        <v>0</v>
      </c>
      <c r="R61">
        <f>Simulationsergebnisse!AH$67</f>
        <v>0</v>
      </c>
      <c r="S61">
        <f>Simulationsergebnisse!AI$67</f>
        <v>0</v>
      </c>
    </row>
    <row r="62" spans="3:19" x14ac:dyDescent="0.25">
      <c r="C62">
        <f>Simulationsergebnisse!S$69</f>
        <v>62.399999999999899</v>
      </c>
      <c r="D62">
        <f>Simulationsergebnisse!T$69</f>
        <v>5.2</v>
      </c>
      <c r="E62">
        <f>Simulationsergebnisse!U$69</f>
        <v>1.3999999999999899</v>
      </c>
      <c r="F62">
        <f>Simulationsergebnisse!V$69</f>
        <v>0.2</v>
      </c>
      <c r="G62">
        <f>Simulationsergebnisse!W$69</f>
        <v>0.1</v>
      </c>
      <c r="H62">
        <f>Simulationsergebnisse!X$69</f>
        <v>0</v>
      </c>
      <c r="I62">
        <f>Simulationsergebnisse!Y$69</f>
        <v>0</v>
      </c>
      <c r="J62">
        <f>Simulationsergebnisse!Z$69</f>
        <v>0</v>
      </c>
      <c r="K62">
        <f>Simulationsergebnisse!AA$69</f>
        <v>0</v>
      </c>
      <c r="L62">
        <f>Simulationsergebnisse!AB$69</f>
        <v>0</v>
      </c>
      <c r="M62">
        <f>Simulationsergebnisse!AC$69</f>
        <v>0</v>
      </c>
      <c r="N62">
        <f>Simulationsergebnisse!AD$69</f>
        <v>0</v>
      </c>
      <c r="O62">
        <f>Simulationsergebnisse!AE$69</f>
        <v>0</v>
      </c>
      <c r="P62">
        <f>Simulationsergebnisse!AF$69</f>
        <v>0</v>
      </c>
      <c r="Q62">
        <f>Simulationsergebnisse!AG$69</f>
        <v>0</v>
      </c>
      <c r="R62">
        <f>Simulationsergebnisse!AH$69</f>
        <v>0</v>
      </c>
      <c r="S62">
        <f>Simulationsergebnisse!AI$69</f>
        <v>0</v>
      </c>
    </row>
    <row r="63" spans="3:19" x14ac:dyDescent="0.25">
      <c r="C63">
        <f>Simulationsergebnisse!S$71</f>
        <v>3.6</v>
      </c>
      <c r="D63">
        <f>Simulationsergebnisse!T$71</f>
        <v>0.9</v>
      </c>
      <c r="E63">
        <f>Simulationsergebnisse!U$71</f>
        <v>0.69999999999999896</v>
      </c>
      <c r="F63">
        <f>Simulationsergebnisse!V$71</f>
        <v>0.29999999999999899</v>
      </c>
      <c r="G63">
        <f>Simulationsergebnisse!W$71</f>
        <v>0</v>
      </c>
      <c r="H63">
        <f>Simulationsergebnisse!X$71</f>
        <v>0</v>
      </c>
      <c r="I63">
        <f>Simulationsergebnisse!Y$71</f>
        <v>0</v>
      </c>
      <c r="J63">
        <f>Simulationsergebnisse!Z$71</f>
        <v>0</v>
      </c>
      <c r="K63">
        <f>Simulationsergebnisse!AA$71</f>
        <v>0</v>
      </c>
      <c r="L63">
        <f>Simulationsergebnisse!AB$71</f>
        <v>0</v>
      </c>
      <c r="M63">
        <f>Simulationsergebnisse!AC$71</f>
        <v>0</v>
      </c>
      <c r="N63">
        <f>Simulationsergebnisse!AD$71</f>
        <v>0</v>
      </c>
      <c r="O63">
        <f>Simulationsergebnisse!AE$71</f>
        <v>0</v>
      </c>
      <c r="P63">
        <f>Simulationsergebnisse!AF$71</f>
        <v>0</v>
      </c>
      <c r="Q63">
        <f>Simulationsergebnisse!AG$71</f>
        <v>0</v>
      </c>
      <c r="R63">
        <f>Simulationsergebnisse!AH$71</f>
        <v>0</v>
      </c>
      <c r="S63">
        <f>Simulationsergebnisse!AI$71</f>
        <v>0</v>
      </c>
    </row>
    <row r="64" spans="3:19" x14ac:dyDescent="0.25">
      <c r="C64">
        <f>Simulationsergebnisse!S$75</f>
        <v>0.5</v>
      </c>
      <c r="D64">
        <f>Simulationsergebnisse!T$75</f>
        <v>0.4</v>
      </c>
      <c r="E64">
        <f>Simulationsergebnisse!U$75</f>
        <v>0</v>
      </c>
      <c r="F64">
        <f>Simulationsergebnisse!V$75</f>
        <v>0</v>
      </c>
      <c r="G64">
        <f>Simulationsergebnisse!W$75</f>
        <v>0</v>
      </c>
      <c r="H64">
        <f>Simulationsergebnisse!X$75</f>
        <v>0</v>
      </c>
      <c r="I64">
        <f>Simulationsergebnisse!Y$75</f>
        <v>0</v>
      </c>
      <c r="J64">
        <f>Simulationsergebnisse!Z$75</f>
        <v>0</v>
      </c>
      <c r="K64">
        <f>Simulationsergebnisse!AA$75</f>
        <v>0</v>
      </c>
      <c r="L64">
        <f>Simulationsergebnisse!AB$75</f>
        <v>0</v>
      </c>
      <c r="M64">
        <f>Simulationsergebnisse!AC$75</f>
        <v>0</v>
      </c>
      <c r="N64">
        <f>Simulationsergebnisse!AD$75</f>
        <v>0</v>
      </c>
      <c r="O64">
        <f>Simulationsergebnisse!AE$75</f>
        <v>0</v>
      </c>
      <c r="P64">
        <f>Simulationsergebnisse!AF$75</f>
        <v>0</v>
      </c>
      <c r="Q64">
        <f>Simulationsergebnisse!AG$75</f>
        <v>0</v>
      </c>
      <c r="R64">
        <f>Simulationsergebnisse!AH$75</f>
        <v>0</v>
      </c>
      <c r="S64">
        <f>Simulationsergebnisse!AI$75</f>
        <v>0</v>
      </c>
    </row>
    <row r="65" spans="3:19" x14ac:dyDescent="0.25">
      <c r="C65">
        <f>Simulationsergebnisse!S$77</f>
        <v>24.1</v>
      </c>
      <c r="D65">
        <f>Simulationsergebnisse!T$77</f>
        <v>2</v>
      </c>
      <c r="E65">
        <f>Simulationsergebnisse!U$77</f>
        <v>0.1</v>
      </c>
      <c r="F65">
        <f>Simulationsergebnisse!V$77</f>
        <v>0.1</v>
      </c>
      <c r="G65">
        <f>Simulationsergebnisse!W$77</f>
        <v>0.1</v>
      </c>
      <c r="H65">
        <f>Simulationsergebnisse!X$77</f>
        <v>0</v>
      </c>
      <c r="I65">
        <f>Simulationsergebnisse!Y$77</f>
        <v>0</v>
      </c>
      <c r="J65">
        <f>Simulationsergebnisse!Z$77</f>
        <v>0</v>
      </c>
      <c r="K65">
        <f>Simulationsergebnisse!AA$77</f>
        <v>0</v>
      </c>
      <c r="L65">
        <f>Simulationsergebnisse!AB$77</f>
        <v>0</v>
      </c>
      <c r="M65">
        <f>Simulationsergebnisse!AC$77</f>
        <v>0</v>
      </c>
      <c r="N65">
        <f>Simulationsergebnisse!AD$77</f>
        <v>0</v>
      </c>
      <c r="O65">
        <f>Simulationsergebnisse!AE$77</f>
        <v>0</v>
      </c>
      <c r="P65">
        <f>Simulationsergebnisse!AF$77</f>
        <v>0</v>
      </c>
      <c r="Q65">
        <f>Simulationsergebnisse!AG$77</f>
        <v>0</v>
      </c>
      <c r="R65">
        <f>Simulationsergebnisse!AH$77</f>
        <v>0</v>
      </c>
      <c r="S65">
        <f>Simulationsergebnisse!AI$77</f>
        <v>0</v>
      </c>
    </row>
    <row r="66" spans="3:19" x14ac:dyDescent="0.25">
      <c r="C66">
        <f>Simulationsergebnisse!S$79</f>
        <v>0.9</v>
      </c>
      <c r="D66">
        <f>Simulationsergebnisse!T$79</f>
        <v>0.2</v>
      </c>
      <c r="E66">
        <f>Simulationsergebnisse!U$79</f>
        <v>0.1</v>
      </c>
      <c r="F66">
        <f>Simulationsergebnisse!V$79</f>
        <v>0</v>
      </c>
      <c r="G66">
        <f>Simulationsergebnisse!W$79</f>
        <v>0</v>
      </c>
      <c r="H66">
        <f>Simulationsergebnisse!X$79</f>
        <v>0</v>
      </c>
      <c r="I66">
        <f>Simulationsergebnisse!Y$79</f>
        <v>0</v>
      </c>
      <c r="J66">
        <f>Simulationsergebnisse!Z$79</f>
        <v>0</v>
      </c>
      <c r="K66">
        <f>Simulationsergebnisse!AA$79</f>
        <v>0</v>
      </c>
      <c r="L66">
        <f>Simulationsergebnisse!AB$79</f>
        <v>0</v>
      </c>
      <c r="M66">
        <f>Simulationsergebnisse!AC$79</f>
        <v>0</v>
      </c>
      <c r="N66">
        <f>Simulationsergebnisse!AD$79</f>
        <v>0</v>
      </c>
      <c r="O66">
        <f>Simulationsergebnisse!AE$79</f>
        <v>0</v>
      </c>
      <c r="P66">
        <f>Simulationsergebnisse!AF$79</f>
        <v>0</v>
      </c>
      <c r="Q66">
        <f>Simulationsergebnisse!AG$79</f>
        <v>0</v>
      </c>
      <c r="R66">
        <f>Simulationsergebnisse!AH$79</f>
        <v>0</v>
      </c>
      <c r="S66">
        <f>Simulationsergebnisse!AI$79</f>
        <v>0</v>
      </c>
    </row>
    <row r="67" spans="3:19" x14ac:dyDescent="0.25">
      <c r="C67">
        <f>Simulationsergebnisse!S$94</f>
        <v>8.4</v>
      </c>
      <c r="D67">
        <f>Simulationsergebnisse!T$94</f>
        <v>2</v>
      </c>
      <c r="E67">
        <f>Simulationsergebnisse!U$94</f>
        <v>0.8</v>
      </c>
      <c r="F67">
        <f>Simulationsergebnisse!V$94</f>
        <v>0.5</v>
      </c>
      <c r="G67">
        <f>Simulationsergebnisse!W$94</f>
        <v>0.29999999999999899</v>
      </c>
      <c r="H67">
        <f>Simulationsergebnisse!X$94</f>
        <v>0</v>
      </c>
      <c r="I67">
        <f>Simulationsergebnisse!Y$94</f>
        <v>0.2</v>
      </c>
      <c r="J67">
        <f>Simulationsergebnisse!Z$94</f>
        <v>0</v>
      </c>
      <c r="K67">
        <f>Simulationsergebnisse!AA$94</f>
        <v>0</v>
      </c>
      <c r="L67">
        <f>Simulationsergebnisse!AB$94</f>
        <v>0</v>
      </c>
      <c r="M67">
        <f>Simulationsergebnisse!AC$94</f>
        <v>0</v>
      </c>
      <c r="N67">
        <f>Simulationsergebnisse!AD$94</f>
        <v>0</v>
      </c>
      <c r="O67">
        <f>Simulationsergebnisse!AE$94</f>
        <v>0</v>
      </c>
      <c r="P67">
        <f>Simulationsergebnisse!AF$94</f>
        <v>0</v>
      </c>
      <c r="Q67">
        <f>Simulationsergebnisse!AG$94</f>
        <v>0</v>
      </c>
      <c r="R67">
        <f>Simulationsergebnisse!AH$94</f>
        <v>0</v>
      </c>
      <c r="S67">
        <f>Simulationsergebnisse!AI$94</f>
        <v>0</v>
      </c>
    </row>
    <row r="68" spans="3:19" x14ac:dyDescent="0.25">
      <c r="C68">
        <f>Simulationsergebnisse!S$96</f>
        <v>98.599999999999895</v>
      </c>
      <c r="D68">
        <f>Simulationsergebnisse!T$96</f>
        <v>78.599999999999895</v>
      </c>
      <c r="E68">
        <f>Simulationsergebnisse!U$96</f>
        <v>50.899999999999899</v>
      </c>
      <c r="F68">
        <f>Simulationsergebnisse!V$96</f>
        <v>32.1</v>
      </c>
      <c r="G68">
        <f>Simulationsergebnisse!W$96</f>
        <v>19.8</v>
      </c>
      <c r="H68">
        <f>Simulationsergebnisse!X$96</f>
        <v>13.0999999999999</v>
      </c>
      <c r="I68">
        <f>Simulationsergebnisse!Y$96</f>
        <v>6.0999999999999899</v>
      </c>
      <c r="J68">
        <f>Simulationsergebnisse!Z$96</f>
        <v>2</v>
      </c>
      <c r="K68">
        <f>Simulationsergebnisse!AA$96</f>
        <v>0.9</v>
      </c>
      <c r="L68">
        <f>Simulationsergebnisse!AB$96</f>
        <v>0.4</v>
      </c>
      <c r="M68">
        <f>Simulationsergebnisse!AC$96</f>
        <v>0.1</v>
      </c>
      <c r="N68">
        <f>Simulationsergebnisse!AD$96</f>
        <v>0</v>
      </c>
      <c r="O68">
        <f>Simulationsergebnisse!AE$96</f>
        <v>0</v>
      </c>
      <c r="P68">
        <f>Simulationsergebnisse!AF$96</f>
        <v>0</v>
      </c>
      <c r="Q68">
        <f>Simulationsergebnisse!AG$96</f>
        <v>0</v>
      </c>
      <c r="R68">
        <f>Simulationsergebnisse!AH$96</f>
        <v>0</v>
      </c>
      <c r="S68">
        <f>Simulationsergebnisse!AI$96</f>
        <v>0</v>
      </c>
    </row>
    <row r="69" spans="3:19" x14ac:dyDescent="0.25">
      <c r="C69">
        <f>Simulationsergebnisse!S$98</f>
        <v>42.2</v>
      </c>
      <c r="D69">
        <f>Simulationsergebnisse!T$98</f>
        <v>10</v>
      </c>
      <c r="E69">
        <f>Simulationsergebnisse!U$98</f>
        <v>3.8999999999999901</v>
      </c>
      <c r="F69">
        <f>Simulationsergebnisse!V$98</f>
        <v>1.3</v>
      </c>
      <c r="G69">
        <f>Simulationsergebnisse!W$98</f>
        <v>0.5</v>
      </c>
      <c r="H69">
        <f>Simulationsergebnisse!X$98</f>
        <v>0.29999999999999899</v>
      </c>
      <c r="I69">
        <f>Simulationsergebnisse!Y$98</f>
        <v>0</v>
      </c>
      <c r="J69">
        <f>Simulationsergebnisse!Z$98</f>
        <v>0</v>
      </c>
      <c r="K69">
        <f>Simulationsergebnisse!AA$98</f>
        <v>0</v>
      </c>
      <c r="L69">
        <f>Simulationsergebnisse!AB$98</f>
        <v>0</v>
      </c>
      <c r="M69">
        <f>Simulationsergebnisse!AC$98</f>
        <v>0</v>
      </c>
      <c r="N69">
        <f>Simulationsergebnisse!AD$98</f>
        <v>0</v>
      </c>
      <c r="O69">
        <f>Simulationsergebnisse!AE$98</f>
        <v>0</v>
      </c>
      <c r="P69">
        <f>Simulationsergebnisse!AF$98</f>
        <v>0</v>
      </c>
      <c r="Q69">
        <f>Simulationsergebnisse!AG$98</f>
        <v>0</v>
      </c>
      <c r="R69">
        <f>Simulationsergebnisse!AH$98</f>
        <v>0</v>
      </c>
      <c r="S69">
        <f>Simulationsergebnisse!AI$98</f>
        <v>0</v>
      </c>
    </row>
    <row r="70" spans="3:19" x14ac:dyDescent="0.25">
      <c r="C70">
        <f>Simulationsergebnisse!S$102</f>
        <v>2.7999999999999901</v>
      </c>
      <c r="D70">
        <f>Simulationsergebnisse!T$102</f>
        <v>0.69999999999999896</v>
      </c>
      <c r="E70">
        <f>Simulationsergebnisse!U$102</f>
        <v>0</v>
      </c>
      <c r="F70">
        <f>Simulationsergebnisse!V$102</f>
        <v>0.1</v>
      </c>
      <c r="G70">
        <f>Simulationsergebnisse!W$102</f>
        <v>0.1</v>
      </c>
      <c r="H70">
        <f>Simulationsergebnisse!X$102</f>
        <v>0</v>
      </c>
      <c r="I70">
        <f>Simulationsergebnisse!Y$102</f>
        <v>0</v>
      </c>
      <c r="J70">
        <f>Simulationsergebnisse!Z$102</f>
        <v>0</v>
      </c>
      <c r="K70">
        <f>Simulationsergebnisse!AA$102</f>
        <v>0</v>
      </c>
      <c r="L70">
        <f>Simulationsergebnisse!AB$102</f>
        <v>0</v>
      </c>
      <c r="M70">
        <f>Simulationsergebnisse!AC$102</f>
        <v>0</v>
      </c>
      <c r="N70">
        <f>Simulationsergebnisse!AD$102</f>
        <v>0</v>
      </c>
      <c r="O70">
        <f>Simulationsergebnisse!AE$102</f>
        <v>0</v>
      </c>
      <c r="P70">
        <f>Simulationsergebnisse!AF$102</f>
        <v>0</v>
      </c>
      <c r="Q70">
        <f>Simulationsergebnisse!AG$102</f>
        <v>0</v>
      </c>
      <c r="R70">
        <f>Simulationsergebnisse!AH$102</f>
        <v>0</v>
      </c>
      <c r="S70">
        <f>Simulationsergebnisse!AI$102</f>
        <v>0</v>
      </c>
    </row>
    <row r="71" spans="3:19" x14ac:dyDescent="0.25">
      <c r="C71">
        <f>Simulationsergebnisse!S$104</f>
        <v>57.2</v>
      </c>
      <c r="D71">
        <f>Simulationsergebnisse!T$104</f>
        <v>12.6999999999999</v>
      </c>
      <c r="E71">
        <f>Simulationsergebnisse!U$104</f>
        <v>1.3999999999999899</v>
      </c>
      <c r="F71">
        <f>Simulationsergebnisse!V$104</f>
        <v>1.19999999999999</v>
      </c>
      <c r="G71">
        <f>Simulationsergebnisse!W$104</f>
        <v>0.2</v>
      </c>
      <c r="H71">
        <f>Simulationsergebnisse!X$104</f>
        <v>0</v>
      </c>
      <c r="I71">
        <f>Simulationsergebnisse!Y$104</f>
        <v>0.2</v>
      </c>
      <c r="J71">
        <f>Simulationsergebnisse!Z$104</f>
        <v>0</v>
      </c>
      <c r="K71">
        <f>Simulationsergebnisse!AA$104</f>
        <v>0</v>
      </c>
      <c r="L71">
        <f>Simulationsergebnisse!AB$104</f>
        <v>0</v>
      </c>
      <c r="M71">
        <f>Simulationsergebnisse!AC$104</f>
        <v>0.1</v>
      </c>
      <c r="N71">
        <f>Simulationsergebnisse!AD$104</f>
        <v>0</v>
      </c>
      <c r="O71">
        <f>Simulationsergebnisse!AE$104</f>
        <v>0</v>
      </c>
      <c r="P71">
        <f>Simulationsergebnisse!AF$104</f>
        <v>0</v>
      </c>
      <c r="Q71">
        <f>Simulationsergebnisse!AG$104</f>
        <v>0</v>
      </c>
      <c r="R71">
        <f>Simulationsergebnisse!AH$104</f>
        <v>0</v>
      </c>
      <c r="S71">
        <f>Simulationsergebnisse!AI$104</f>
        <v>0</v>
      </c>
    </row>
    <row r="72" spans="3:19" x14ac:dyDescent="0.25">
      <c r="C72">
        <f>Simulationsergebnisse!S$106</f>
        <v>13.8</v>
      </c>
      <c r="D72">
        <f>Simulationsergebnisse!T$106</f>
        <v>1.6</v>
      </c>
      <c r="E72">
        <f>Simulationsergebnisse!U$106</f>
        <v>1</v>
      </c>
      <c r="F72">
        <f>Simulationsergebnisse!V$106</f>
        <v>0.2</v>
      </c>
      <c r="G72">
        <f>Simulationsergebnisse!W$106</f>
        <v>0.1</v>
      </c>
      <c r="H72">
        <f>Simulationsergebnisse!X$106</f>
        <v>0</v>
      </c>
      <c r="I72">
        <f>Simulationsergebnisse!Y$106</f>
        <v>0</v>
      </c>
      <c r="J72">
        <f>Simulationsergebnisse!Z$106</f>
        <v>0</v>
      </c>
      <c r="K72">
        <f>Simulationsergebnisse!AA$106</f>
        <v>0</v>
      </c>
      <c r="L72">
        <f>Simulationsergebnisse!AB$106</f>
        <v>0</v>
      </c>
      <c r="M72">
        <f>Simulationsergebnisse!AC$106</f>
        <v>0</v>
      </c>
      <c r="N72">
        <f>Simulationsergebnisse!AD$106</f>
        <v>0</v>
      </c>
      <c r="O72">
        <f>Simulationsergebnisse!AE$106</f>
        <v>0</v>
      </c>
      <c r="P72">
        <f>Simulationsergebnisse!AF$106</f>
        <v>0</v>
      </c>
      <c r="Q72">
        <f>Simulationsergebnisse!AG$106</f>
        <v>0</v>
      </c>
      <c r="R72">
        <f>Simulationsergebnisse!AH$106</f>
        <v>0</v>
      </c>
      <c r="S72">
        <f>Simulationsergebnisse!AI$106</f>
        <v>0</v>
      </c>
    </row>
    <row r="73" spans="3:19" x14ac:dyDescent="0.25">
      <c r="C73">
        <f>Simulationsergebnisse!S$110</f>
        <v>0.5</v>
      </c>
      <c r="D73">
        <f>Simulationsergebnisse!T$110</f>
        <v>0</v>
      </c>
      <c r="E73">
        <f>Simulationsergebnisse!U$110</f>
        <v>0.1</v>
      </c>
      <c r="F73">
        <f>Simulationsergebnisse!V$110</f>
        <v>0.1</v>
      </c>
      <c r="G73">
        <f>Simulationsergebnisse!W$110</f>
        <v>0</v>
      </c>
      <c r="H73">
        <f>Simulationsergebnisse!X$110</f>
        <v>0</v>
      </c>
      <c r="I73">
        <f>Simulationsergebnisse!Y$110</f>
        <v>0</v>
      </c>
      <c r="J73">
        <f>Simulationsergebnisse!Z$110</f>
        <v>0</v>
      </c>
      <c r="K73">
        <f>Simulationsergebnisse!AA$110</f>
        <v>0</v>
      </c>
      <c r="L73">
        <f>Simulationsergebnisse!AB$110</f>
        <v>0</v>
      </c>
      <c r="M73">
        <f>Simulationsergebnisse!AC$110</f>
        <v>0</v>
      </c>
      <c r="N73">
        <f>Simulationsergebnisse!AD$110</f>
        <v>0</v>
      </c>
      <c r="O73">
        <f>Simulationsergebnisse!AE$110</f>
        <v>0</v>
      </c>
      <c r="P73">
        <f>Simulationsergebnisse!AF$110</f>
        <v>0</v>
      </c>
      <c r="Q73">
        <f>Simulationsergebnisse!AG$110</f>
        <v>0</v>
      </c>
      <c r="R73">
        <f>Simulationsergebnisse!AH$110</f>
        <v>0</v>
      </c>
      <c r="S73">
        <f>Simulationsergebnisse!AI$110</f>
        <v>0</v>
      </c>
    </row>
    <row r="74" spans="3:19" x14ac:dyDescent="0.25">
      <c r="C74">
        <f>Simulationsergebnisse!S$112</f>
        <v>11.6999999999999</v>
      </c>
      <c r="D74">
        <f>Simulationsergebnisse!T$112</f>
        <v>1</v>
      </c>
      <c r="E74">
        <f>Simulationsergebnisse!U$112</f>
        <v>0.1</v>
      </c>
      <c r="F74">
        <f>Simulationsergebnisse!V$112</f>
        <v>0</v>
      </c>
      <c r="G74">
        <f>Simulationsergebnisse!W$112</f>
        <v>0</v>
      </c>
      <c r="H74">
        <f>Simulationsergebnisse!X$112</f>
        <v>0</v>
      </c>
      <c r="I74">
        <f>Simulationsergebnisse!Y$112</f>
        <v>0</v>
      </c>
      <c r="J74">
        <f>Simulationsergebnisse!Z$112</f>
        <v>0</v>
      </c>
      <c r="K74">
        <f>Simulationsergebnisse!AA$112</f>
        <v>0</v>
      </c>
      <c r="L74">
        <f>Simulationsergebnisse!AB$112</f>
        <v>0</v>
      </c>
      <c r="M74">
        <f>Simulationsergebnisse!AC$112</f>
        <v>0</v>
      </c>
      <c r="N74">
        <f>Simulationsergebnisse!AD$112</f>
        <v>0</v>
      </c>
      <c r="O74">
        <f>Simulationsergebnisse!AE$112</f>
        <v>0</v>
      </c>
      <c r="P74">
        <f>Simulationsergebnisse!AF$112</f>
        <v>0</v>
      </c>
      <c r="Q74">
        <f>Simulationsergebnisse!AG$112</f>
        <v>0</v>
      </c>
      <c r="R74">
        <f>Simulationsergebnisse!AH$112</f>
        <v>0</v>
      </c>
      <c r="S74">
        <f>Simulationsergebnisse!AI$112</f>
        <v>0</v>
      </c>
    </row>
    <row r="75" spans="3:19" x14ac:dyDescent="0.25">
      <c r="C75">
        <f>Simulationsergebnisse!S$114</f>
        <v>1</v>
      </c>
      <c r="D75">
        <f>Simulationsergebnisse!T$114</f>
        <v>0</v>
      </c>
      <c r="E75">
        <f>Simulationsergebnisse!U$114</f>
        <v>0</v>
      </c>
      <c r="F75">
        <f>Simulationsergebnisse!V$114</f>
        <v>0</v>
      </c>
      <c r="G75">
        <f>Simulationsergebnisse!W$114</f>
        <v>0.1</v>
      </c>
      <c r="H75">
        <f>Simulationsergebnisse!X$114</f>
        <v>0</v>
      </c>
      <c r="I75">
        <f>Simulationsergebnisse!Y$114</f>
        <v>0</v>
      </c>
      <c r="J75">
        <f>Simulationsergebnisse!Z$114</f>
        <v>0</v>
      </c>
      <c r="K75">
        <f>Simulationsergebnisse!AA$114</f>
        <v>0</v>
      </c>
      <c r="L75">
        <f>Simulationsergebnisse!AB$114</f>
        <v>0</v>
      </c>
      <c r="M75">
        <f>Simulationsergebnisse!AC$114</f>
        <v>0</v>
      </c>
      <c r="N75">
        <f>Simulationsergebnisse!AD$114</f>
        <v>0</v>
      </c>
      <c r="O75">
        <f>Simulationsergebnisse!AE$114</f>
        <v>0</v>
      </c>
      <c r="P75">
        <f>Simulationsergebnisse!AF$114</f>
        <v>0</v>
      </c>
      <c r="Q75">
        <f>Simulationsergebnisse!AG$114</f>
        <v>0</v>
      </c>
      <c r="R75">
        <f>Simulationsergebnisse!AH$114</f>
        <v>0</v>
      </c>
      <c r="S75">
        <f>Simulationsergebnisse!AI$114</f>
        <v>0</v>
      </c>
    </row>
    <row r="76" spans="3:19" x14ac:dyDescent="0.25">
      <c r="C76">
        <f>Simulationsergebnisse!S$129</f>
        <v>2.7</v>
      </c>
      <c r="D76">
        <f>Simulationsergebnisse!T$129</f>
        <v>1.6</v>
      </c>
      <c r="E76">
        <f>Simulationsergebnisse!U$129</f>
        <v>0.5</v>
      </c>
      <c r="F76">
        <f>Simulationsergebnisse!V$129</f>
        <v>1.1000000000000001</v>
      </c>
      <c r="G76">
        <f>Simulationsergebnisse!W$129</f>
        <v>0.59999999999999898</v>
      </c>
      <c r="H76">
        <f>Simulationsergebnisse!X$129</f>
        <v>0</v>
      </c>
      <c r="I76">
        <f>Simulationsergebnisse!Y$129</f>
        <v>0.1</v>
      </c>
      <c r="J76">
        <f>Simulationsergebnisse!Z$129</f>
        <v>0</v>
      </c>
      <c r="K76">
        <f>Simulationsergebnisse!AA$129</f>
        <v>0</v>
      </c>
      <c r="L76">
        <f>Simulationsergebnisse!AB$129</f>
        <v>0</v>
      </c>
      <c r="M76">
        <f>Simulationsergebnisse!AC$129</f>
        <v>0</v>
      </c>
      <c r="N76">
        <f>Simulationsergebnisse!AD$129</f>
        <v>0</v>
      </c>
      <c r="O76">
        <f>Simulationsergebnisse!AE$129</f>
        <v>0</v>
      </c>
      <c r="P76">
        <f>Simulationsergebnisse!AF$129</f>
        <v>0</v>
      </c>
      <c r="Q76">
        <f>Simulationsergebnisse!AG$129</f>
        <v>0</v>
      </c>
      <c r="R76">
        <f>Simulationsergebnisse!AH$129</f>
        <v>0</v>
      </c>
      <c r="S76">
        <f>Simulationsergebnisse!AI$129</f>
        <v>0</v>
      </c>
    </row>
    <row r="77" spans="3:19" x14ac:dyDescent="0.25">
      <c r="C77">
        <f>Simulationsergebnisse!S$131</f>
        <v>92.799999999999898</v>
      </c>
      <c r="D77">
        <f>Simulationsergebnisse!T$131</f>
        <v>66</v>
      </c>
      <c r="E77">
        <f>Simulationsergebnisse!U$131</f>
        <v>43.6</v>
      </c>
      <c r="F77">
        <f>Simulationsergebnisse!V$131</f>
        <v>31.5</v>
      </c>
      <c r="G77">
        <f>Simulationsergebnisse!W$131</f>
        <v>19.5</v>
      </c>
      <c r="H77">
        <f>Simulationsergebnisse!X$131</f>
        <v>18</v>
      </c>
      <c r="I77">
        <f>Simulationsergebnisse!Y$131</f>
        <v>7.7</v>
      </c>
      <c r="J77">
        <f>Simulationsergebnisse!Z$131</f>
        <v>5.2999999999999901</v>
      </c>
      <c r="K77">
        <f>Simulationsergebnisse!AA$131</f>
        <v>2.2000000000000002</v>
      </c>
      <c r="L77">
        <f>Simulationsergebnisse!AB$131</f>
        <v>0.4</v>
      </c>
      <c r="M77">
        <f>Simulationsergebnisse!AC$131</f>
        <v>0</v>
      </c>
      <c r="N77">
        <f>Simulationsergebnisse!AD$131</f>
        <v>0</v>
      </c>
      <c r="O77">
        <f>Simulationsergebnisse!AE$131</f>
        <v>0</v>
      </c>
      <c r="P77">
        <f>Simulationsergebnisse!AF$131</f>
        <v>0</v>
      </c>
      <c r="Q77">
        <f>Simulationsergebnisse!AG$131</f>
        <v>0</v>
      </c>
      <c r="R77">
        <f>Simulationsergebnisse!AH$131</f>
        <v>0</v>
      </c>
      <c r="S77">
        <f>Simulationsergebnisse!AI$131</f>
        <v>0</v>
      </c>
    </row>
    <row r="78" spans="3:19" x14ac:dyDescent="0.25">
      <c r="C78">
        <f>Simulationsergebnisse!S$133</f>
        <v>4.2999999999999901</v>
      </c>
      <c r="D78">
        <f>Simulationsergebnisse!T$133</f>
        <v>3</v>
      </c>
      <c r="E78">
        <f>Simulationsergebnisse!U$133</f>
        <v>1.8</v>
      </c>
      <c r="F78">
        <f>Simulationsergebnisse!V$133</f>
        <v>0.4</v>
      </c>
      <c r="G78">
        <f>Simulationsergebnisse!W$133</f>
        <v>0.69999999999999896</v>
      </c>
      <c r="H78">
        <f>Simulationsergebnisse!X$133</f>
        <v>0.5</v>
      </c>
      <c r="I78">
        <f>Simulationsergebnisse!Y$133</f>
        <v>0.5</v>
      </c>
      <c r="J78">
        <f>Simulationsergebnisse!Z$133</f>
        <v>0.2</v>
      </c>
      <c r="K78">
        <f>Simulationsergebnisse!AA$133</f>
        <v>0</v>
      </c>
      <c r="L78">
        <f>Simulationsergebnisse!AB$133</f>
        <v>0.2</v>
      </c>
      <c r="M78">
        <f>Simulationsergebnisse!AC$133</f>
        <v>0</v>
      </c>
      <c r="N78">
        <f>Simulationsergebnisse!AD$133</f>
        <v>0</v>
      </c>
      <c r="O78">
        <f>Simulationsergebnisse!AE$133</f>
        <v>0</v>
      </c>
      <c r="P78">
        <f>Simulationsergebnisse!AF$133</f>
        <v>0</v>
      </c>
      <c r="Q78">
        <f>Simulationsergebnisse!AG$133</f>
        <v>0</v>
      </c>
      <c r="R78">
        <f>Simulationsergebnisse!AH$133</f>
        <v>0</v>
      </c>
      <c r="S78">
        <f>Simulationsergebnisse!AI$133</f>
        <v>0</v>
      </c>
    </row>
    <row r="79" spans="3:19" x14ac:dyDescent="0.25">
      <c r="C79">
        <f>Simulationsergebnisse!S$137</f>
        <v>0.59999999999999898</v>
      </c>
      <c r="D79">
        <f>Simulationsergebnisse!T$137</f>
        <v>0.69999999999999896</v>
      </c>
      <c r="E79">
        <f>Simulationsergebnisse!U$137</f>
        <v>0.1</v>
      </c>
      <c r="F79">
        <f>Simulationsergebnisse!V$137</f>
        <v>0</v>
      </c>
      <c r="G79">
        <f>Simulationsergebnisse!W$137</f>
        <v>0</v>
      </c>
      <c r="H79">
        <f>Simulationsergebnisse!X$137</f>
        <v>0</v>
      </c>
      <c r="I79">
        <f>Simulationsergebnisse!Y$137</f>
        <v>0</v>
      </c>
      <c r="J79">
        <f>Simulationsergebnisse!Z$137</f>
        <v>0</v>
      </c>
      <c r="K79">
        <f>Simulationsergebnisse!AA$137</f>
        <v>0</v>
      </c>
      <c r="L79">
        <f>Simulationsergebnisse!AB$137</f>
        <v>0</v>
      </c>
      <c r="M79">
        <f>Simulationsergebnisse!AC$137</f>
        <v>0</v>
      </c>
      <c r="N79">
        <f>Simulationsergebnisse!AD$137</f>
        <v>0</v>
      </c>
      <c r="O79">
        <f>Simulationsergebnisse!AE$137</f>
        <v>0</v>
      </c>
      <c r="P79">
        <f>Simulationsergebnisse!AF$137</f>
        <v>0</v>
      </c>
      <c r="Q79">
        <f>Simulationsergebnisse!AG$137</f>
        <v>0</v>
      </c>
      <c r="R79">
        <f>Simulationsergebnisse!AH$137</f>
        <v>0</v>
      </c>
      <c r="S79">
        <f>Simulationsergebnisse!AI$137</f>
        <v>0</v>
      </c>
    </row>
    <row r="80" spans="3:19" x14ac:dyDescent="0.25">
      <c r="C80">
        <f>Simulationsergebnisse!S$139</f>
        <v>40.6</v>
      </c>
      <c r="D80">
        <f>Simulationsergebnisse!T$139</f>
        <v>9.5999999999999908</v>
      </c>
      <c r="E80">
        <f>Simulationsergebnisse!U$139</f>
        <v>2.7</v>
      </c>
      <c r="F80">
        <f>Simulationsergebnisse!V$139</f>
        <v>0.29999999999999899</v>
      </c>
      <c r="G80">
        <f>Simulationsergebnisse!W$139</f>
        <v>0.5</v>
      </c>
      <c r="H80">
        <f>Simulationsergebnisse!X$139</f>
        <v>0.1</v>
      </c>
      <c r="I80">
        <f>Simulationsergebnisse!Y$139</f>
        <v>0</v>
      </c>
      <c r="J80">
        <f>Simulationsergebnisse!Z$139</f>
        <v>0</v>
      </c>
      <c r="K80">
        <f>Simulationsergebnisse!AA$139</f>
        <v>0</v>
      </c>
      <c r="L80">
        <f>Simulationsergebnisse!AB$139</f>
        <v>0</v>
      </c>
      <c r="M80">
        <f>Simulationsergebnisse!AC$139</f>
        <v>0</v>
      </c>
      <c r="N80">
        <f>Simulationsergebnisse!AD$139</f>
        <v>0</v>
      </c>
      <c r="O80">
        <f>Simulationsergebnisse!AE$139</f>
        <v>0</v>
      </c>
      <c r="P80">
        <f>Simulationsergebnisse!AF$139</f>
        <v>0</v>
      </c>
      <c r="Q80">
        <f>Simulationsergebnisse!AG$139</f>
        <v>0</v>
      </c>
      <c r="R80">
        <f>Simulationsergebnisse!AH$139</f>
        <v>0</v>
      </c>
      <c r="S80">
        <f>Simulationsergebnisse!AI$139</f>
        <v>0</v>
      </c>
    </row>
    <row r="81" spans="2:20" x14ac:dyDescent="0.25">
      <c r="C81">
        <f>Simulationsergebnisse!S$141</f>
        <v>0.69999999999999896</v>
      </c>
      <c r="D81">
        <f>Simulationsergebnisse!T$141</f>
        <v>0.5</v>
      </c>
      <c r="E81">
        <f>Simulationsergebnisse!U$141</f>
        <v>0.1</v>
      </c>
      <c r="F81">
        <f>Simulationsergebnisse!V$141</f>
        <v>0.1</v>
      </c>
      <c r="G81">
        <f>Simulationsergebnisse!W$141</f>
        <v>0</v>
      </c>
      <c r="H81">
        <f>Simulationsergebnisse!X$141</f>
        <v>0.1</v>
      </c>
      <c r="I81">
        <f>Simulationsergebnisse!Y$141</f>
        <v>0</v>
      </c>
      <c r="J81">
        <f>Simulationsergebnisse!Z$141</f>
        <v>0</v>
      </c>
      <c r="K81">
        <f>Simulationsergebnisse!AA$141</f>
        <v>0</v>
      </c>
      <c r="L81">
        <f>Simulationsergebnisse!AB$141</f>
        <v>0</v>
      </c>
      <c r="M81">
        <f>Simulationsergebnisse!AC$141</f>
        <v>0</v>
      </c>
      <c r="N81">
        <f>Simulationsergebnisse!AD$141</f>
        <v>0</v>
      </c>
      <c r="O81">
        <f>Simulationsergebnisse!AE$141</f>
        <v>0</v>
      </c>
      <c r="P81">
        <f>Simulationsergebnisse!AF$141</f>
        <v>0</v>
      </c>
      <c r="Q81">
        <f>Simulationsergebnisse!AG$141</f>
        <v>0</v>
      </c>
      <c r="R81">
        <f>Simulationsergebnisse!AH$141</f>
        <v>0</v>
      </c>
      <c r="S81">
        <f>Simulationsergebnisse!AI$141</f>
        <v>0</v>
      </c>
    </row>
    <row r="82" spans="2:20" x14ac:dyDescent="0.25">
      <c r="C82">
        <f>Simulationsergebnisse!S$145</f>
        <v>0.4</v>
      </c>
      <c r="D82">
        <f>Simulationsergebnisse!T$145</f>
        <v>0.1</v>
      </c>
      <c r="E82">
        <f>Simulationsergebnisse!U$145</f>
        <v>0.4</v>
      </c>
      <c r="F82">
        <f>Simulationsergebnisse!V$145</f>
        <v>0</v>
      </c>
      <c r="G82">
        <f>Simulationsergebnisse!W$145</f>
        <v>0</v>
      </c>
      <c r="H82">
        <f>Simulationsergebnisse!X$145</f>
        <v>0</v>
      </c>
      <c r="I82">
        <f>Simulationsergebnisse!Y$145</f>
        <v>0</v>
      </c>
      <c r="J82">
        <f>Simulationsergebnisse!Z$145</f>
        <v>0</v>
      </c>
      <c r="K82">
        <f>Simulationsergebnisse!AA$145</f>
        <v>0</v>
      </c>
      <c r="L82">
        <f>Simulationsergebnisse!AB$145</f>
        <v>0</v>
      </c>
      <c r="M82">
        <f>Simulationsergebnisse!AC$145</f>
        <v>0</v>
      </c>
      <c r="N82">
        <f>Simulationsergebnisse!AD$145</f>
        <v>0</v>
      </c>
      <c r="O82">
        <f>Simulationsergebnisse!AE$145</f>
        <v>0</v>
      </c>
      <c r="P82">
        <f>Simulationsergebnisse!AF$145</f>
        <v>0</v>
      </c>
      <c r="Q82">
        <f>Simulationsergebnisse!AG$145</f>
        <v>0</v>
      </c>
      <c r="R82">
        <f>Simulationsergebnisse!AH$145</f>
        <v>0</v>
      </c>
      <c r="S82">
        <f>Simulationsergebnisse!AI$145</f>
        <v>0</v>
      </c>
    </row>
    <row r="83" spans="2:20" x14ac:dyDescent="0.25">
      <c r="C83">
        <f>Simulationsergebnisse!S$147</f>
        <v>1.8</v>
      </c>
      <c r="D83">
        <f>Simulationsergebnisse!T$147</f>
        <v>1</v>
      </c>
      <c r="E83">
        <f>Simulationsergebnisse!U$147</f>
        <v>0.2</v>
      </c>
      <c r="F83">
        <f>Simulationsergebnisse!V$147</f>
        <v>0.29999999999999899</v>
      </c>
      <c r="G83">
        <f>Simulationsergebnisse!W$147</f>
        <v>0</v>
      </c>
      <c r="H83">
        <f>Simulationsergebnisse!X$147</f>
        <v>0</v>
      </c>
      <c r="I83">
        <f>Simulationsergebnisse!Y$147</f>
        <v>0</v>
      </c>
      <c r="J83">
        <f>Simulationsergebnisse!Z$147</f>
        <v>0</v>
      </c>
      <c r="K83">
        <f>Simulationsergebnisse!AA$147</f>
        <v>0</v>
      </c>
      <c r="L83">
        <f>Simulationsergebnisse!AB$147</f>
        <v>0</v>
      </c>
      <c r="M83">
        <f>Simulationsergebnisse!AC$147</f>
        <v>0</v>
      </c>
      <c r="N83">
        <f>Simulationsergebnisse!AD$147</f>
        <v>0</v>
      </c>
      <c r="O83">
        <f>Simulationsergebnisse!AE$147</f>
        <v>0</v>
      </c>
      <c r="P83">
        <f>Simulationsergebnisse!AF$147</f>
        <v>0</v>
      </c>
      <c r="Q83">
        <f>Simulationsergebnisse!AG$147</f>
        <v>0</v>
      </c>
      <c r="R83">
        <f>Simulationsergebnisse!AH$147</f>
        <v>0</v>
      </c>
      <c r="S83">
        <f>Simulationsergebnisse!AI$147</f>
        <v>0</v>
      </c>
    </row>
    <row r="84" spans="2:20" x14ac:dyDescent="0.25">
      <c r="C84">
        <f>Simulationsergebnisse!S$149</f>
        <v>0.2</v>
      </c>
      <c r="D84">
        <f>Simulationsergebnisse!T$149</f>
        <v>0.2</v>
      </c>
      <c r="E84">
        <f>Simulationsergebnisse!U$149</f>
        <v>0.2</v>
      </c>
      <c r="F84">
        <f>Simulationsergebnisse!V$149</f>
        <v>0</v>
      </c>
      <c r="G84">
        <f>Simulationsergebnisse!W$149</f>
        <v>0.1</v>
      </c>
      <c r="H84">
        <f>Simulationsergebnisse!X$149</f>
        <v>0</v>
      </c>
      <c r="I84">
        <f>Simulationsergebnisse!Y$149</f>
        <v>0</v>
      </c>
      <c r="J84">
        <f>Simulationsergebnisse!Z$149</f>
        <v>0</v>
      </c>
      <c r="K84">
        <f>Simulationsergebnisse!AA$149</f>
        <v>0</v>
      </c>
      <c r="L84">
        <f>Simulationsergebnisse!AB$149</f>
        <v>0</v>
      </c>
      <c r="M84">
        <f>Simulationsergebnisse!AC$149</f>
        <v>0</v>
      </c>
      <c r="N84">
        <f>Simulationsergebnisse!AD$149</f>
        <v>0</v>
      </c>
      <c r="O84">
        <f>Simulationsergebnisse!AE$149</f>
        <v>0</v>
      </c>
      <c r="P84">
        <f>Simulationsergebnisse!AF$149</f>
        <v>0</v>
      </c>
      <c r="Q84">
        <f>Simulationsergebnisse!AG$149</f>
        <v>0</v>
      </c>
      <c r="R84">
        <f>Simulationsergebnisse!AH$149</f>
        <v>0</v>
      </c>
      <c r="S84">
        <f>Simulationsergebnisse!AI$149</f>
        <v>0</v>
      </c>
    </row>
    <row r="85" spans="2:20" x14ac:dyDescent="0.25">
      <c r="C85">
        <f>Simulationsergebnisse!S$164</f>
        <v>5.2</v>
      </c>
      <c r="D85">
        <f>Simulationsergebnisse!T$164</f>
        <v>3</v>
      </c>
      <c r="E85">
        <f>Simulationsergebnisse!U$164</f>
        <v>1.6</v>
      </c>
      <c r="F85">
        <f>Simulationsergebnisse!V$164</f>
        <v>1.8</v>
      </c>
      <c r="G85">
        <f>Simulationsergebnisse!W$164</f>
        <v>0.9</v>
      </c>
      <c r="H85">
        <f>Simulationsergebnisse!X$164</f>
        <v>0.4</v>
      </c>
      <c r="I85">
        <f>Simulationsergebnisse!Y$164</f>
        <v>0.29999999999999899</v>
      </c>
      <c r="J85">
        <f>Simulationsergebnisse!Z$164</f>
        <v>0</v>
      </c>
      <c r="K85">
        <f>Simulationsergebnisse!AA$164</f>
        <v>0</v>
      </c>
      <c r="L85">
        <f>Simulationsergebnisse!AB$164</f>
        <v>0</v>
      </c>
      <c r="M85">
        <f>Simulationsergebnisse!AC$164</f>
        <v>0</v>
      </c>
      <c r="N85">
        <f>Simulationsergebnisse!AD$164</f>
        <v>0</v>
      </c>
      <c r="O85">
        <f>Simulationsergebnisse!AE$164</f>
        <v>0</v>
      </c>
      <c r="P85">
        <f>Simulationsergebnisse!AF$164</f>
        <v>0</v>
      </c>
      <c r="Q85">
        <f>Simulationsergebnisse!AG$164</f>
        <v>0</v>
      </c>
      <c r="R85">
        <f>Simulationsergebnisse!AH$164</f>
        <v>0</v>
      </c>
      <c r="S85">
        <f>Simulationsergebnisse!AI$164</f>
        <v>0</v>
      </c>
    </row>
    <row r="86" spans="2:20" x14ac:dyDescent="0.25">
      <c r="C86">
        <f>Simulationsergebnisse!S$166</f>
        <v>94.599999999999895</v>
      </c>
      <c r="D86">
        <f>Simulationsergebnisse!T$166</f>
        <v>71.7</v>
      </c>
      <c r="E86">
        <f>Simulationsergebnisse!U$166</f>
        <v>49.5</v>
      </c>
      <c r="F86">
        <f>Simulationsergebnisse!V$166</f>
        <v>39.299999999999898</v>
      </c>
      <c r="G86">
        <f>Simulationsergebnisse!W$166</f>
        <v>27.399999999999899</v>
      </c>
      <c r="H86">
        <f>Simulationsergebnisse!X$166</f>
        <v>26.5</v>
      </c>
      <c r="I86">
        <f>Simulationsergebnisse!Y$166</f>
        <v>13.5</v>
      </c>
      <c r="J86">
        <f>Simulationsergebnisse!Z$166</f>
        <v>9.4</v>
      </c>
      <c r="K86">
        <f>Simulationsergebnisse!AA$166</f>
        <v>5.2999999999999901</v>
      </c>
      <c r="L86">
        <f>Simulationsergebnisse!AB$166</f>
        <v>1.3</v>
      </c>
      <c r="M86">
        <f>Simulationsergebnisse!AC$166</f>
        <v>0.2</v>
      </c>
      <c r="N86">
        <f>Simulationsergebnisse!AD$166</f>
        <v>0</v>
      </c>
      <c r="O86">
        <f>Simulationsergebnisse!AE$166</f>
        <v>0</v>
      </c>
      <c r="P86">
        <f>Simulationsergebnisse!AF$166</f>
        <v>0</v>
      </c>
      <c r="Q86">
        <f>Simulationsergebnisse!AG$166</f>
        <v>0</v>
      </c>
      <c r="R86">
        <f>Simulationsergebnisse!AH$166</f>
        <v>0</v>
      </c>
      <c r="S86">
        <f>Simulationsergebnisse!AI$166</f>
        <v>0</v>
      </c>
    </row>
    <row r="87" spans="2:20" x14ac:dyDescent="0.25">
      <c r="C87">
        <f>Simulationsergebnisse!S$168</f>
        <v>8.9</v>
      </c>
      <c r="D87">
        <f>Simulationsergebnisse!T$168</f>
        <v>4.5</v>
      </c>
      <c r="E87">
        <f>Simulationsergebnisse!U$168</f>
        <v>2.7</v>
      </c>
      <c r="F87">
        <f>Simulationsergebnisse!V$168</f>
        <v>2</v>
      </c>
      <c r="G87">
        <f>Simulationsergebnisse!W$168</f>
        <v>1</v>
      </c>
      <c r="H87">
        <f>Simulationsergebnisse!X$168</f>
        <v>0.69999999999999896</v>
      </c>
      <c r="I87">
        <f>Simulationsergebnisse!Y$168</f>
        <v>0.9</v>
      </c>
      <c r="J87">
        <f>Simulationsergebnisse!Z$168</f>
        <v>0.29999999999999899</v>
      </c>
      <c r="K87">
        <f>Simulationsergebnisse!AA$168</f>
        <v>0.4</v>
      </c>
      <c r="L87">
        <f>Simulationsergebnisse!AB$168</f>
        <v>0.2</v>
      </c>
      <c r="M87">
        <f>Simulationsergebnisse!AC$168</f>
        <v>0</v>
      </c>
      <c r="N87">
        <f>Simulationsergebnisse!AD$168</f>
        <v>0</v>
      </c>
      <c r="O87">
        <f>Simulationsergebnisse!AE$168</f>
        <v>0</v>
      </c>
      <c r="P87">
        <f>Simulationsergebnisse!AF$168</f>
        <v>0</v>
      </c>
      <c r="Q87">
        <f>Simulationsergebnisse!AG$168</f>
        <v>0</v>
      </c>
      <c r="R87">
        <f>Simulationsergebnisse!AH$168</f>
        <v>0</v>
      </c>
      <c r="S87">
        <f>Simulationsergebnisse!AI$168</f>
        <v>0</v>
      </c>
    </row>
    <row r="88" spans="2:20" x14ac:dyDescent="0.25">
      <c r="C88">
        <f>Simulationsergebnisse!S$172</f>
        <v>1.19999999999999</v>
      </c>
      <c r="D88">
        <f>Simulationsergebnisse!T$172</f>
        <v>0.2</v>
      </c>
      <c r="E88">
        <f>Simulationsergebnisse!U$172</f>
        <v>0.29999999999999899</v>
      </c>
      <c r="F88">
        <f>Simulationsergebnisse!V$172</f>
        <v>0.59999999999999898</v>
      </c>
      <c r="G88">
        <f>Simulationsergebnisse!W$172</f>
        <v>0</v>
      </c>
      <c r="H88">
        <f>Simulationsergebnisse!X$172</f>
        <v>0</v>
      </c>
      <c r="I88">
        <f>Simulationsergebnisse!Y$172</f>
        <v>0</v>
      </c>
      <c r="J88">
        <f>Simulationsergebnisse!Z$172</f>
        <v>0</v>
      </c>
      <c r="K88">
        <f>Simulationsergebnisse!AA$172</f>
        <v>0</v>
      </c>
      <c r="L88">
        <f>Simulationsergebnisse!AB$172</f>
        <v>0</v>
      </c>
      <c r="M88">
        <f>Simulationsergebnisse!AC$172</f>
        <v>0</v>
      </c>
      <c r="N88">
        <f>Simulationsergebnisse!AD$172</f>
        <v>0</v>
      </c>
      <c r="O88">
        <f>Simulationsergebnisse!AE$172</f>
        <v>0</v>
      </c>
      <c r="P88">
        <f>Simulationsergebnisse!AF$172</f>
        <v>0</v>
      </c>
      <c r="Q88">
        <f>Simulationsergebnisse!AG$172</f>
        <v>0</v>
      </c>
      <c r="R88">
        <f>Simulationsergebnisse!AH$172</f>
        <v>0</v>
      </c>
      <c r="S88">
        <f>Simulationsergebnisse!AI$172</f>
        <v>0</v>
      </c>
    </row>
    <row r="89" spans="2:20" x14ac:dyDescent="0.25">
      <c r="C89">
        <f>Simulationsergebnisse!S$174</f>
        <v>47</v>
      </c>
      <c r="D89">
        <f>Simulationsergebnisse!T$174</f>
        <v>11.9</v>
      </c>
      <c r="E89">
        <f>Simulationsergebnisse!U$174</f>
        <v>2.3999999999999901</v>
      </c>
      <c r="F89">
        <f>Simulationsergebnisse!V$174</f>
        <v>1.8</v>
      </c>
      <c r="G89">
        <f>Simulationsergebnisse!W$174</f>
        <v>0.2</v>
      </c>
      <c r="H89">
        <f>Simulationsergebnisse!X$174</f>
        <v>0.1</v>
      </c>
      <c r="I89">
        <f>Simulationsergebnisse!Y$174</f>
        <v>0.1</v>
      </c>
      <c r="J89">
        <f>Simulationsergebnisse!Z$174</f>
        <v>0</v>
      </c>
      <c r="K89">
        <f>Simulationsergebnisse!AA$174</f>
        <v>0</v>
      </c>
      <c r="L89">
        <f>Simulationsergebnisse!AB$174</f>
        <v>0</v>
      </c>
      <c r="M89">
        <f>Simulationsergebnisse!AC$174</f>
        <v>0</v>
      </c>
      <c r="N89">
        <f>Simulationsergebnisse!AD$174</f>
        <v>0</v>
      </c>
      <c r="O89">
        <f>Simulationsergebnisse!AE$174</f>
        <v>0</v>
      </c>
      <c r="P89">
        <f>Simulationsergebnisse!AF$174</f>
        <v>0</v>
      </c>
      <c r="Q89">
        <f>Simulationsergebnisse!AG$174</f>
        <v>0</v>
      </c>
      <c r="R89">
        <f>Simulationsergebnisse!AH$174</f>
        <v>0</v>
      </c>
      <c r="S89">
        <f>Simulationsergebnisse!AI$174</f>
        <v>0</v>
      </c>
    </row>
    <row r="90" spans="2:20" x14ac:dyDescent="0.25">
      <c r="C90">
        <f>Simulationsergebnisse!S$176</f>
        <v>1.3</v>
      </c>
      <c r="D90">
        <f>Simulationsergebnisse!T$176</f>
        <v>0.8</v>
      </c>
      <c r="E90">
        <f>Simulationsergebnisse!U$176</f>
        <v>0.5</v>
      </c>
      <c r="F90">
        <f>Simulationsergebnisse!V$176</f>
        <v>0.2</v>
      </c>
      <c r="G90">
        <f>Simulationsergebnisse!W$176</f>
        <v>0</v>
      </c>
      <c r="H90">
        <f>Simulationsergebnisse!X$176</f>
        <v>0</v>
      </c>
      <c r="I90">
        <f>Simulationsergebnisse!Y$176</f>
        <v>0.1</v>
      </c>
      <c r="J90">
        <f>Simulationsergebnisse!Z$176</f>
        <v>0</v>
      </c>
      <c r="K90">
        <f>Simulationsergebnisse!AA$176</f>
        <v>0</v>
      </c>
      <c r="L90">
        <f>Simulationsergebnisse!AB$176</f>
        <v>0</v>
      </c>
      <c r="M90">
        <f>Simulationsergebnisse!AC$176</f>
        <v>0.1</v>
      </c>
      <c r="N90">
        <f>Simulationsergebnisse!AD$176</f>
        <v>0</v>
      </c>
      <c r="O90">
        <f>Simulationsergebnisse!AE$176</f>
        <v>0</v>
      </c>
      <c r="P90">
        <f>Simulationsergebnisse!AF$176</f>
        <v>0</v>
      </c>
      <c r="Q90">
        <f>Simulationsergebnisse!AG$176</f>
        <v>0</v>
      </c>
      <c r="R90">
        <f>Simulationsergebnisse!AH$176</f>
        <v>0</v>
      </c>
      <c r="S90">
        <f>Simulationsergebnisse!AI$176</f>
        <v>0</v>
      </c>
    </row>
    <row r="91" spans="2:20" x14ac:dyDescent="0.25">
      <c r="C91">
        <f>Simulationsergebnisse!S$180</f>
        <v>0.59999999999999898</v>
      </c>
      <c r="D91">
        <f>Simulationsergebnisse!T$180</f>
        <v>0.1</v>
      </c>
      <c r="E91">
        <f>Simulationsergebnisse!U$180</f>
        <v>0.1</v>
      </c>
      <c r="F91">
        <f>Simulationsergebnisse!V$180</f>
        <v>0</v>
      </c>
      <c r="G91">
        <f>Simulationsergebnisse!W$180</f>
        <v>0</v>
      </c>
      <c r="H91">
        <f>Simulationsergebnisse!X$180</f>
        <v>0</v>
      </c>
      <c r="I91">
        <f>Simulationsergebnisse!Y$180</f>
        <v>0</v>
      </c>
      <c r="J91">
        <f>Simulationsergebnisse!Z$180</f>
        <v>0</v>
      </c>
      <c r="K91">
        <f>Simulationsergebnisse!AA$180</f>
        <v>0</v>
      </c>
      <c r="L91">
        <f>Simulationsergebnisse!AB$180</f>
        <v>0</v>
      </c>
      <c r="M91">
        <f>Simulationsergebnisse!AC$180</f>
        <v>0.1</v>
      </c>
      <c r="N91">
        <f>Simulationsergebnisse!AD$180</f>
        <v>0</v>
      </c>
      <c r="O91">
        <f>Simulationsergebnisse!AE$180</f>
        <v>0</v>
      </c>
      <c r="P91">
        <f>Simulationsergebnisse!AF$180</f>
        <v>0</v>
      </c>
      <c r="Q91">
        <f>Simulationsergebnisse!AG$180</f>
        <v>0</v>
      </c>
      <c r="R91">
        <f>Simulationsergebnisse!AH$180</f>
        <v>0</v>
      </c>
      <c r="S91">
        <f>Simulationsergebnisse!AI$180</f>
        <v>0</v>
      </c>
    </row>
    <row r="92" spans="2:20" x14ac:dyDescent="0.25">
      <c r="C92">
        <f>Simulationsergebnisse!S$182</f>
        <v>2.7</v>
      </c>
      <c r="D92">
        <f>Simulationsergebnisse!T$182</f>
        <v>1</v>
      </c>
      <c r="E92">
        <f>Simulationsergebnisse!U$182</f>
        <v>0.4</v>
      </c>
      <c r="F92">
        <f>Simulationsergebnisse!V$182</f>
        <v>0</v>
      </c>
      <c r="G92">
        <f>Simulationsergebnisse!W$182</f>
        <v>0</v>
      </c>
      <c r="H92">
        <f>Simulationsergebnisse!X$182</f>
        <v>0</v>
      </c>
      <c r="I92">
        <f>Simulationsergebnisse!Y$182</f>
        <v>0</v>
      </c>
      <c r="J92">
        <f>Simulationsergebnisse!Z$182</f>
        <v>0</v>
      </c>
      <c r="K92">
        <f>Simulationsergebnisse!AA$182</f>
        <v>0</v>
      </c>
      <c r="L92">
        <f>Simulationsergebnisse!AB$182</f>
        <v>0</v>
      </c>
      <c r="M92">
        <f>Simulationsergebnisse!AC$182</f>
        <v>0</v>
      </c>
      <c r="N92">
        <f>Simulationsergebnisse!AD$182</f>
        <v>0</v>
      </c>
      <c r="O92">
        <f>Simulationsergebnisse!AE$182</f>
        <v>0</v>
      </c>
      <c r="P92">
        <f>Simulationsergebnisse!AF$182</f>
        <v>0</v>
      </c>
      <c r="Q92">
        <f>Simulationsergebnisse!AG$182</f>
        <v>0</v>
      </c>
      <c r="R92">
        <f>Simulationsergebnisse!AH$182</f>
        <v>0</v>
      </c>
      <c r="S92">
        <f>Simulationsergebnisse!AI$182</f>
        <v>0</v>
      </c>
    </row>
    <row r="93" spans="2:20" x14ac:dyDescent="0.25">
      <c r="C93">
        <f>Simulationsergebnisse!S$184</f>
        <v>0.4</v>
      </c>
      <c r="D93">
        <f>Simulationsergebnisse!T$184</f>
        <v>0.2</v>
      </c>
      <c r="E93">
        <f>Simulationsergebnisse!U$184</f>
        <v>0</v>
      </c>
      <c r="F93">
        <f>Simulationsergebnisse!V$184</f>
        <v>0</v>
      </c>
      <c r="G93">
        <f>Simulationsergebnisse!W$184</f>
        <v>0</v>
      </c>
      <c r="H93">
        <f>Simulationsergebnisse!X$184</f>
        <v>0</v>
      </c>
      <c r="I93">
        <f>Simulationsergebnisse!Y$184</f>
        <v>0</v>
      </c>
      <c r="J93">
        <f>Simulationsergebnisse!Z$184</f>
        <v>0</v>
      </c>
      <c r="K93">
        <f>Simulationsergebnisse!AA$184</f>
        <v>0</v>
      </c>
      <c r="L93">
        <f>Simulationsergebnisse!AB$184</f>
        <v>0</v>
      </c>
      <c r="M93">
        <f>Simulationsergebnisse!AC$184</f>
        <v>0</v>
      </c>
      <c r="N93">
        <f>Simulationsergebnisse!AD$184</f>
        <v>0</v>
      </c>
      <c r="O93">
        <f>Simulationsergebnisse!AE$184</f>
        <v>0</v>
      </c>
      <c r="P93">
        <f>Simulationsergebnisse!AF$184</f>
        <v>0</v>
      </c>
      <c r="Q93">
        <f>Simulationsergebnisse!AG$184</f>
        <v>0</v>
      </c>
      <c r="R93">
        <f>Simulationsergebnisse!AH$184</f>
        <v>0</v>
      </c>
      <c r="S93">
        <f>Simulationsergebnisse!AI$184</f>
        <v>0</v>
      </c>
    </row>
    <row r="96" spans="2:20" x14ac:dyDescent="0.25">
      <c r="B96" t="s">
        <v>31</v>
      </c>
      <c r="T96" t="s">
        <v>28</v>
      </c>
    </row>
    <row r="97" spans="2:37" x14ac:dyDescent="0.25">
      <c r="B97" t="s">
        <v>18</v>
      </c>
      <c r="C97" s="18">
        <v>4</v>
      </c>
      <c r="D97" s="18">
        <v>5</v>
      </c>
      <c r="E97" s="18">
        <v>6</v>
      </c>
      <c r="F97" s="18">
        <v>7</v>
      </c>
      <c r="G97" s="18">
        <v>8</v>
      </c>
      <c r="H97" s="18">
        <v>9</v>
      </c>
      <c r="I97" s="18">
        <v>10</v>
      </c>
      <c r="J97" s="18">
        <v>11</v>
      </c>
      <c r="K97" s="18">
        <v>12</v>
      </c>
      <c r="L97" s="18">
        <v>13</v>
      </c>
      <c r="M97" s="18">
        <v>14</v>
      </c>
      <c r="N97" s="18">
        <v>15</v>
      </c>
      <c r="O97" s="18">
        <v>16</v>
      </c>
      <c r="P97" s="18">
        <v>17</v>
      </c>
      <c r="Q97" s="18">
        <v>18</v>
      </c>
      <c r="R97" s="18">
        <v>19</v>
      </c>
      <c r="S97" s="18">
        <v>20</v>
      </c>
      <c r="T97" t="s">
        <v>18</v>
      </c>
      <c r="U97" s="18">
        <v>4</v>
      </c>
      <c r="V97" s="18">
        <v>5</v>
      </c>
      <c r="W97" s="18">
        <v>6</v>
      </c>
      <c r="X97" s="18">
        <v>7</v>
      </c>
      <c r="Y97" s="18">
        <v>8</v>
      </c>
      <c r="Z97" s="18">
        <v>9</v>
      </c>
      <c r="AA97" s="18">
        <v>10</v>
      </c>
      <c r="AB97" s="18">
        <v>11</v>
      </c>
      <c r="AC97" s="18">
        <v>12</v>
      </c>
      <c r="AD97" s="18">
        <v>13</v>
      </c>
      <c r="AE97" s="18">
        <v>14</v>
      </c>
      <c r="AF97" s="18">
        <v>15</v>
      </c>
      <c r="AG97" s="18">
        <v>16</v>
      </c>
      <c r="AH97" s="18">
        <v>17</v>
      </c>
      <c r="AI97" s="18">
        <v>18</v>
      </c>
      <c r="AJ97" s="18">
        <v>19</v>
      </c>
      <c r="AK97" s="18">
        <v>20</v>
      </c>
    </row>
    <row r="98" spans="2:37" x14ac:dyDescent="0.25">
      <c r="C98">
        <f>Simulationsergebnisse!D$25</f>
        <v>84.5</v>
      </c>
      <c r="D98">
        <f>Simulationsergebnisse!E$25</f>
        <v>65.299999999999898</v>
      </c>
      <c r="E98">
        <f>Simulationsergebnisse!F$25</f>
        <v>22.6999999999999</v>
      </c>
      <c r="F98">
        <f>Simulationsergebnisse!G$25</f>
        <v>2.2999999999999901</v>
      </c>
      <c r="G98">
        <f>Simulationsergebnisse!H$25</f>
        <v>0.9</v>
      </c>
      <c r="H98">
        <f>Simulationsergebnisse!I$25</f>
        <v>0.8</v>
      </c>
      <c r="I98">
        <f>Simulationsergebnisse!J$25</f>
        <v>0.2</v>
      </c>
      <c r="J98">
        <f>Simulationsergebnisse!K$25</f>
        <v>0</v>
      </c>
      <c r="K98">
        <f>Simulationsergebnisse!L$25</f>
        <v>0</v>
      </c>
      <c r="L98">
        <f>Simulationsergebnisse!M$25</f>
        <v>0</v>
      </c>
      <c r="M98">
        <f>Simulationsergebnisse!N$25</f>
        <v>0</v>
      </c>
      <c r="N98">
        <f>Simulationsergebnisse!O$25</f>
        <v>0</v>
      </c>
      <c r="O98" t="e">
        <f>Simulationsergebnisse!#REF!</f>
        <v>#REF!</v>
      </c>
      <c r="P98" t="e">
        <f>Simulationsergebnisse!#REF!</f>
        <v>#REF!</v>
      </c>
      <c r="Q98" t="e">
        <f>Simulationsergebnisse!#REF!</f>
        <v>#REF!</v>
      </c>
      <c r="R98" t="e">
        <f>Simulationsergebnisse!#REF!</f>
        <v>#REF!</v>
      </c>
      <c r="S98" t="e">
        <f>Simulationsergebnisse!#REF!</f>
        <v>#REF!</v>
      </c>
      <c r="U98">
        <f>Simulationsergebnisse!D$49</f>
        <v>0.69999999999999896</v>
      </c>
      <c r="V98">
        <f>Simulationsergebnisse!E$49</f>
        <v>0.59999999999999898</v>
      </c>
      <c r="W98">
        <f>Simulationsergebnisse!F$48</f>
        <v>0</v>
      </c>
      <c r="X98">
        <f>Simulationsergebnisse!G$48</f>
        <v>0</v>
      </c>
      <c r="Y98">
        <f>Simulationsergebnisse!H$48</f>
        <v>0</v>
      </c>
      <c r="Z98">
        <f>Simulationsergebnisse!I$48</f>
        <v>0</v>
      </c>
      <c r="AA98">
        <f>Simulationsergebnisse!J$48</f>
        <v>0</v>
      </c>
      <c r="AB98">
        <f>Simulationsergebnisse!K$48</f>
        <v>0</v>
      </c>
      <c r="AC98">
        <f>Simulationsergebnisse!L$48</f>
        <v>0</v>
      </c>
      <c r="AD98">
        <f>Simulationsergebnisse!M$48</f>
        <v>0</v>
      </c>
      <c r="AE98">
        <f>Simulationsergebnisse!N$48</f>
        <v>0</v>
      </c>
      <c r="AF98">
        <f>Simulationsergebnisse!O$48</f>
        <v>0</v>
      </c>
      <c r="AG98" t="e">
        <f>Simulationsergebnisse!#REF!</f>
        <v>#REF!</v>
      </c>
      <c r="AH98" t="e">
        <f>Simulationsergebnisse!#REF!</f>
        <v>#REF!</v>
      </c>
      <c r="AI98" t="e">
        <f>Simulationsergebnisse!#REF!</f>
        <v>#REF!</v>
      </c>
      <c r="AJ98" t="e">
        <f>Simulationsergebnisse!#REF!</f>
        <v>#REF!</v>
      </c>
      <c r="AK98" t="e">
        <f>Simulationsergebnisse!#REF!</f>
        <v>#REF!</v>
      </c>
    </row>
    <row r="99" spans="2:37" x14ac:dyDescent="0.25">
      <c r="C99">
        <f>Simulationsergebnisse!D$27</f>
        <v>100</v>
      </c>
      <c r="D99">
        <f>Simulationsergebnisse!E$27</f>
        <v>100</v>
      </c>
      <c r="E99">
        <f>Simulationsergebnisse!F$27</f>
        <v>98.2</v>
      </c>
      <c r="F99">
        <f>Simulationsergebnisse!G$27</f>
        <v>79.900000000000006</v>
      </c>
      <c r="G99">
        <f>Simulationsergebnisse!H$27</f>
        <v>57.399999999999899</v>
      </c>
      <c r="H99">
        <f>Simulationsergebnisse!I$27</f>
        <v>38.899999999999899</v>
      </c>
      <c r="I99">
        <f>Simulationsergebnisse!J$27</f>
        <v>25.3</v>
      </c>
      <c r="J99">
        <f>Simulationsergebnisse!K$27</f>
        <v>15.6999999999999</v>
      </c>
      <c r="K99">
        <f>Simulationsergebnisse!L$27</f>
        <v>9.4</v>
      </c>
      <c r="L99">
        <f>Simulationsergebnisse!M$27</f>
        <v>4.5</v>
      </c>
      <c r="M99">
        <f>Simulationsergebnisse!N$27</f>
        <v>2.7999999999999901</v>
      </c>
      <c r="N99">
        <f>Simulationsergebnisse!O$27</f>
        <v>1.3999999999999899</v>
      </c>
      <c r="O99" t="e">
        <f>Simulationsergebnisse!#REF!</f>
        <v>#REF!</v>
      </c>
      <c r="P99" t="e">
        <f>Simulationsergebnisse!#REF!</f>
        <v>#REF!</v>
      </c>
      <c r="Q99" t="e">
        <f>Simulationsergebnisse!#REF!</f>
        <v>#REF!</v>
      </c>
      <c r="R99" t="e">
        <f>Simulationsergebnisse!#REF!</f>
        <v>#REF!</v>
      </c>
      <c r="S99" t="e">
        <f>Simulationsergebnisse!#REF!</f>
        <v>#REF!</v>
      </c>
      <c r="U99">
        <f>Simulationsergebnisse!D$51</f>
        <v>0.29999999999999899</v>
      </c>
      <c r="V99">
        <f>Simulationsergebnisse!E$51</f>
        <v>0.1</v>
      </c>
      <c r="W99">
        <f>Simulationsergebnisse!F$50</f>
        <v>0</v>
      </c>
      <c r="X99">
        <f>Simulationsergebnisse!G$50</f>
        <v>0</v>
      </c>
      <c r="Y99">
        <f>Simulationsergebnisse!H$50</f>
        <v>0</v>
      </c>
      <c r="Z99">
        <f>Simulationsergebnisse!I$50</f>
        <v>0</v>
      </c>
      <c r="AA99">
        <f>Simulationsergebnisse!J$50</f>
        <v>0</v>
      </c>
      <c r="AB99">
        <f>Simulationsergebnisse!K$50</f>
        <v>0</v>
      </c>
      <c r="AC99">
        <f>Simulationsergebnisse!L$50</f>
        <v>0</v>
      </c>
      <c r="AD99">
        <f>Simulationsergebnisse!M$50</f>
        <v>0</v>
      </c>
      <c r="AE99">
        <f>Simulationsergebnisse!N$50</f>
        <v>0</v>
      </c>
      <c r="AF99">
        <f>Simulationsergebnisse!O$50</f>
        <v>0</v>
      </c>
      <c r="AG99" t="e">
        <f>Simulationsergebnisse!#REF!</f>
        <v>#REF!</v>
      </c>
      <c r="AH99" t="e">
        <f>Simulationsergebnisse!#REF!</f>
        <v>#REF!</v>
      </c>
      <c r="AI99" t="e">
        <f>Simulationsergebnisse!#REF!</f>
        <v>#REF!</v>
      </c>
      <c r="AJ99" t="e">
        <f>Simulationsergebnisse!#REF!</f>
        <v>#REF!</v>
      </c>
      <c r="AK99" t="e">
        <f>Simulationsergebnisse!#REF!</f>
        <v>#REF!</v>
      </c>
    </row>
    <row r="100" spans="2:37" x14ac:dyDescent="0.25">
      <c r="C100">
        <f>Simulationsergebnisse!D$29</f>
        <v>97.9</v>
      </c>
      <c r="D100">
        <f>Simulationsergebnisse!E$29</f>
        <v>66.299999999999898</v>
      </c>
      <c r="E100">
        <f>Simulationsergebnisse!F$29</f>
        <v>20.100000000000001</v>
      </c>
      <c r="F100">
        <f>Simulationsergebnisse!G$29</f>
        <v>4.7</v>
      </c>
      <c r="G100">
        <f>Simulationsergebnisse!H$29</f>
        <v>2.5</v>
      </c>
      <c r="H100">
        <f>Simulationsergebnisse!I$29</f>
        <v>1.3</v>
      </c>
      <c r="I100">
        <f>Simulationsergebnisse!J$29</f>
        <v>1.1000000000000001</v>
      </c>
      <c r="J100">
        <f>Simulationsergebnisse!K$29</f>
        <v>0.59999999999999898</v>
      </c>
      <c r="K100">
        <f>Simulationsergebnisse!L$29</f>
        <v>0.8</v>
      </c>
      <c r="L100">
        <f>Simulationsergebnisse!M$29</f>
        <v>0.2</v>
      </c>
      <c r="M100">
        <f>Simulationsergebnisse!N$29</f>
        <v>0</v>
      </c>
      <c r="N100">
        <f>Simulationsergebnisse!O$29</f>
        <v>0</v>
      </c>
      <c r="O100" t="e">
        <f>Simulationsergebnisse!#REF!</f>
        <v>#REF!</v>
      </c>
      <c r="P100" t="e">
        <f>Simulationsergebnisse!#REF!</f>
        <v>#REF!</v>
      </c>
      <c r="Q100" t="e">
        <f>Simulationsergebnisse!#REF!</f>
        <v>#REF!</v>
      </c>
      <c r="R100" t="e">
        <f>Simulationsergebnisse!#REF!</f>
        <v>#REF!</v>
      </c>
      <c r="S100" t="e">
        <f>Simulationsergebnisse!#REF!</f>
        <v>#REF!</v>
      </c>
      <c r="U100">
        <f>Simulationsergebnisse!D$53</f>
        <v>0.2</v>
      </c>
      <c r="V100">
        <f>Simulationsergebnisse!E$53</f>
        <v>0.1</v>
      </c>
      <c r="W100">
        <f>Simulationsergebnisse!F$52</f>
        <v>0.1</v>
      </c>
      <c r="X100">
        <f>Simulationsergebnisse!G$52</f>
        <v>0</v>
      </c>
      <c r="Y100">
        <f>Simulationsergebnisse!H$52</f>
        <v>0</v>
      </c>
      <c r="Z100">
        <f>Simulationsergebnisse!I$52</f>
        <v>0</v>
      </c>
      <c r="AA100">
        <f>Simulationsergebnisse!J$52</f>
        <v>0</v>
      </c>
      <c r="AB100">
        <f>Simulationsergebnisse!K$52</f>
        <v>0</v>
      </c>
      <c r="AC100">
        <f>Simulationsergebnisse!L$52</f>
        <v>0</v>
      </c>
      <c r="AD100">
        <f>Simulationsergebnisse!M$52</f>
        <v>0</v>
      </c>
      <c r="AE100">
        <f>Simulationsergebnisse!N$52</f>
        <v>0</v>
      </c>
      <c r="AF100">
        <f>Simulationsergebnisse!O$52</f>
        <v>0</v>
      </c>
      <c r="AG100" t="e">
        <f>Simulationsergebnisse!#REF!</f>
        <v>#REF!</v>
      </c>
      <c r="AH100" t="e">
        <f>Simulationsergebnisse!#REF!</f>
        <v>#REF!</v>
      </c>
      <c r="AI100" t="e">
        <f>Simulationsergebnisse!#REF!</f>
        <v>#REF!</v>
      </c>
      <c r="AJ100" t="e">
        <f>Simulationsergebnisse!#REF!</f>
        <v>#REF!</v>
      </c>
      <c r="AK100" t="e">
        <f>Simulationsergebnisse!#REF!</f>
        <v>#REF!</v>
      </c>
    </row>
    <row r="101" spans="2:37" x14ac:dyDescent="0.25">
      <c r="C101">
        <f>Simulationsergebnisse!D$33</f>
        <v>45.899999999999899</v>
      </c>
      <c r="D101">
        <f>Simulationsergebnisse!E$33</f>
        <v>34.299999999999898</v>
      </c>
      <c r="E101">
        <f>Simulationsergebnisse!F$33</f>
        <v>16.399999999999899</v>
      </c>
      <c r="F101">
        <f>Simulationsergebnisse!G$33</f>
        <v>2.2000000000000002</v>
      </c>
      <c r="G101">
        <f>Simulationsergebnisse!H$33</f>
        <v>0.29999999999999899</v>
      </c>
      <c r="H101">
        <f>Simulationsergebnisse!I$33</f>
        <v>0.1</v>
      </c>
      <c r="I101">
        <f>Simulationsergebnisse!J$33</f>
        <v>0</v>
      </c>
      <c r="J101">
        <f>Simulationsergebnisse!K$33</f>
        <v>0</v>
      </c>
      <c r="K101">
        <f>Simulationsergebnisse!L$33</f>
        <v>0</v>
      </c>
      <c r="L101">
        <f>Simulationsergebnisse!M$33</f>
        <v>0</v>
      </c>
      <c r="M101">
        <f>Simulationsergebnisse!N$33</f>
        <v>0</v>
      </c>
      <c r="N101">
        <f>Simulationsergebnisse!O$33</f>
        <v>0</v>
      </c>
      <c r="O101" t="e">
        <f>Simulationsergebnisse!#REF!</f>
        <v>#REF!</v>
      </c>
      <c r="P101" t="e">
        <f>Simulationsergebnisse!#REF!</f>
        <v>#REF!</v>
      </c>
      <c r="Q101" t="e">
        <f>Simulationsergebnisse!#REF!</f>
        <v>#REF!</v>
      </c>
      <c r="R101" t="e">
        <f>Simulationsergebnisse!#REF!</f>
        <v>#REF!</v>
      </c>
      <c r="S101" t="e">
        <f>Simulationsergebnisse!#REF!</f>
        <v>#REF!</v>
      </c>
      <c r="U101">
        <f>Simulationsergebnisse!D$84</f>
        <v>0.4</v>
      </c>
      <c r="V101">
        <f>Simulationsergebnisse!E$84</f>
        <v>0.5</v>
      </c>
      <c r="W101">
        <f>Simulationsergebnisse!F$83</f>
        <v>0</v>
      </c>
      <c r="X101">
        <f>Simulationsergebnisse!G$83</f>
        <v>0.1</v>
      </c>
      <c r="Y101">
        <f>Simulationsergebnisse!H$83</f>
        <v>0</v>
      </c>
      <c r="Z101">
        <f>Simulationsergebnisse!I$83</f>
        <v>0</v>
      </c>
      <c r="AA101">
        <f>Simulationsergebnisse!J$83</f>
        <v>0</v>
      </c>
      <c r="AB101">
        <f>Simulationsergebnisse!K$83</f>
        <v>0</v>
      </c>
      <c r="AC101">
        <f>Simulationsergebnisse!L$83</f>
        <v>0</v>
      </c>
      <c r="AD101">
        <f>Simulationsergebnisse!M$83</f>
        <v>0</v>
      </c>
      <c r="AE101">
        <f>Simulationsergebnisse!N$83</f>
        <v>0</v>
      </c>
      <c r="AF101">
        <f>Simulationsergebnisse!O$83</f>
        <v>0</v>
      </c>
      <c r="AG101" t="e">
        <f>Simulationsergebnisse!#REF!</f>
        <v>#REF!</v>
      </c>
      <c r="AH101" t="e">
        <f>Simulationsergebnisse!#REF!</f>
        <v>#REF!</v>
      </c>
      <c r="AI101" t="e">
        <f>Simulationsergebnisse!#REF!</f>
        <v>#REF!</v>
      </c>
      <c r="AJ101" t="e">
        <f>Simulationsergebnisse!#REF!</f>
        <v>#REF!</v>
      </c>
      <c r="AK101" t="e">
        <f>Simulationsergebnisse!#REF!</f>
        <v>#REF!</v>
      </c>
    </row>
    <row r="102" spans="2:37" x14ac:dyDescent="0.25">
      <c r="C102">
        <f>Simulationsergebnisse!D$35</f>
        <v>96.299999999999898</v>
      </c>
      <c r="D102">
        <f>Simulationsergebnisse!E$35</f>
        <v>88.799999999999898</v>
      </c>
      <c r="E102">
        <f>Simulationsergebnisse!F$35</f>
        <v>34.1</v>
      </c>
      <c r="F102">
        <f>Simulationsergebnisse!G$35</f>
        <v>5.9</v>
      </c>
      <c r="G102">
        <f>Simulationsergebnisse!H$35</f>
        <v>2.6</v>
      </c>
      <c r="H102">
        <f>Simulationsergebnisse!I$35</f>
        <v>0.9</v>
      </c>
      <c r="I102">
        <f>Simulationsergebnisse!J$35</f>
        <v>0.69999999999999896</v>
      </c>
      <c r="J102">
        <f>Simulationsergebnisse!K$35</f>
        <v>0.2</v>
      </c>
      <c r="K102">
        <f>Simulationsergebnisse!L$35</f>
        <v>0</v>
      </c>
      <c r="L102">
        <f>Simulationsergebnisse!M$35</f>
        <v>0</v>
      </c>
      <c r="M102">
        <f>Simulationsergebnisse!N$35</f>
        <v>0</v>
      </c>
      <c r="N102">
        <f>Simulationsergebnisse!O$35</f>
        <v>0</v>
      </c>
      <c r="O102" t="e">
        <f>Simulationsergebnisse!#REF!</f>
        <v>#REF!</v>
      </c>
      <c r="P102" t="e">
        <f>Simulationsergebnisse!#REF!</f>
        <v>#REF!</v>
      </c>
      <c r="Q102" t="e">
        <f>Simulationsergebnisse!#REF!</f>
        <v>#REF!</v>
      </c>
      <c r="R102" t="e">
        <f>Simulationsergebnisse!#REF!</f>
        <v>#REF!</v>
      </c>
      <c r="S102" t="e">
        <f>Simulationsergebnisse!#REF!</f>
        <v>#REF!</v>
      </c>
      <c r="U102">
        <f>Simulationsergebnisse!D$86</f>
        <v>0.29999999999999899</v>
      </c>
      <c r="V102">
        <f>Simulationsergebnisse!E$86</f>
        <v>0.5</v>
      </c>
      <c r="W102">
        <f>Simulationsergebnisse!F$85</f>
        <v>0.29999999999999899</v>
      </c>
      <c r="X102">
        <f>Simulationsergebnisse!G$85</f>
        <v>0</v>
      </c>
      <c r="Y102">
        <f>Simulationsergebnisse!H$85</f>
        <v>0</v>
      </c>
      <c r="Z102">
        <f>Simulationsergebnisse!I$85</f>
        <v>0</v>
      </c>
      <c r="AA102">
        <f>Simulationsergebnisse!J$85</f>
        <v>0</v>
      </c>
      <c r="AB102">
        <f>Simulationsergebnisse!K$85</f>
        <v>0</v>
      </c>
      <c r="AC102">
        <f>Simulationsergebnisse!L$85</f>
        <v>0</v>
      </c>
      <c r="AD102">
        <f>Simulationsergebnisse!M$85</f>
        <v>0</v>
      </c>
      <c r="AE102">
        <f>Simulationsergebnisse!N$85</f>
        <v>0</v>
      </c>
      <c r="AF102">
        <f>Simulationsergebnisse!O$85</f>
        <v>0</v>
      </c>
      <c r="AG102" t="e">
        <f>Simulationsergebnisse!#REF!</f>
        <v>#REF!</v>
      </c>
      <c r="AH102" t="e">
        <f>Simulationsergebnisse!#REF!</f>
        <v>#REF!</v>
      </c>
      <c r="AI102" t="e">
        <f>Simulationsergebnisse!#REF!</f>
        <v>#REF!</v>
      </c>
      <c r="AJ102" t="e">
        <f>Simulationsergebnisse!#REF!</f>
        <v>#REF!</v>
      </c>
      <c r="AK102" t="e">
        <f>Simulationsergebnisse!#REF!</f>
        <v>#REF!</v>
      </c>
    </row>
    <row r="103" spans="2:37" x14ac:dyDescent="0.25">
      <c r="C103">
        <f>Simulationsergebnisse!D$37</f>
        <v>54</v>
      </c>
      <c r="D103">
        <f>Simulationsergebnisse!E$37</f>
        <v>9.9</v>
      </c>
      <c r="E103">
        <f>Simulationsergebnisse!F$37</f>
        <v>2.3999999999999901</v>
      </c>
      <c r="F103">
        <f>Simulationsergebnisse!G$37</f>
        <v>0.69999999999999896</v>
      </c>
      <c r="G103">
        <f>Simulationsergebnisse!H$37</f>
        <v>0.29999999999999899</v>
      </c>
      <c r="H103">
        <f>Simulationsergebnisse!I$37</f>
        <v>0</v>
      </c>
      <c r="I103">
        <f>Simulationsergebnisse!J$37</f>
        <v>0</v>
      </c>
      <c r="J103">
        <f>Simulationsergebnisse!K$37</f>
        <v>0</v>
      </c>
      <c r="K103">
        <f>Simulationsergebnisse!L$37</f>
        <v>0</v>
      </c>
      <c r="L103">
        <f>Simulationsergebnisse!M$37</f>
        <v>0</v>
      </c>
      <c r="M103">
        <f>Simulationsergebnisse!N$37</f>
        <v>0</v>
      </c>
      <c r="N103">
        <f>Simulationsergebnisse!O$37</f>
        <v>0</v>
      </c>
      <c r="O103" t="e">
        <f>Simulationsergebnisse!#REF!</f>
        <v>#REF!</v>
      </c>
      <c r="P103" t="e">
        <f>Simulationsergebnisse!#REF!</f>
        <v>#REF!</v>
      </c>
      <c r="Q103" t="e">
        <f>Simulationsergebnisse!#REF!</f>
        <v>#REF!</v>
      </c>
      <c r="R103" t="e">
        <f>Simulationsergebnisse!#REF!</f>
        <v>#REF!</v>
      </c>
      <c r="S103" t="e">
        <f>Simulationsergebnisse!#REF!</f>
        <v>#REF!</v>
      </c>
      <c r="U103">
        <f>Simulationsergebnisse!D$88</f>
        <v>0.29999999999999899</v>
      </c>
      <c r="V103">
        <f>Simulationsergebnisse!E$88</f>
        <v>0.2</v>
      </c>
      <c r="W103">
        <f>Simulationsergebnisse!F$87</f>
        <v>0.2</v>
      </c>
      <c r="X103">
        <f>Simulationsergebnisse!G$87</f>
        <v>0</v>
      </c>
      <c r="Y103">
        <f>Simulationsergebnisse!H$87</f>
        <v>0</v>
      </c>
      <c r="Z103">
        <f>Simulationsergebnisse!I$87</f>
        <v>0</v>
      </c>
      <c r="AA103">
        <f>Simulationsergebnisse!J$87</f>
        <v>0</v>
      </c>
      <c r="AB103">
        <f>Simulationsergebnisse!K$87</f>
        <v>0</v>
      </c>
      <c r="AC103">
        <f>Simulationsergebnisse!L$87</f>
        <v>0</v>
      </c>
      <c r="AD103">
        <f>Simulationsergebnisse!M$87</f>
        <v>0</v>
      </c>
      <c r="AE103">
        <f>Simulationsergebnisse!N$87</f>
        <v>0</v>
      </c>
      <c r="AF103">
        <f>Simulationsergebnisse!O$87</f>
        <v>0</v>
      </c>
      <c r="AG103" t="e">
        <f>Simulationsergebnisse!#REF!</f>
        <v>#REF!</v>
      </c>
      <c r="AH103" t="e">
        <f>Simulationsergebnisse!#REF!</f>
        <v>#REF!</v>
      </c>
      <c r="AI103" t="e">
        <f>Simulationsergebnisse!#REF!</f>
        <v>#REF!</v>
      </c>
      <c r="AJ103" t="e">
        <f>Simulationsergebnisse!#REF!</f>
        <v>#REF!</v>
      </c>
      <c r="AK103" t="e">
        <f>Simulationsergebnisse!#REF!</f>
        <v>#REF!</v>
      </c>
    </row>
    <row r="104" spans="2:37" x14ac:dyDescent="0.25">
      <c r="C104">
        <f>Simulationsergebnisse!D$41</f>
        <v>3.6</v>
      </c>
      <c r="D104">
        <f>Simulationsergebnisse!E$41</f>
        <v>3.7999999999999901</v>
      </c>
      <c r="E104">
        <f>Simulationsergebnisse!F$41</f>
        <v>1.8999999999999899</v>
      </c>
      <c r="F104">
        <f>Simulationsergebnisse!G$41</f>
        <v>1.19999999999999</v>
      </c>
      <c r="G104">
        <f>Simulationsergebnisse!H$41</f>
        <v>0</v>
      </c>
      <c r="H104">
        <f>Simulationsergebnisse!I$41</f>
        <v>0</v>
      </c>
      <c r="I104">
        <f>Simulationsergebnisse!J$41</f>
        <v>0</v>
      </c>
      <c r="J104">
        <f>Simulationsergebnisse!K$41</f>
        <v>0</v>
      </c>
      <c r="K104">
        <f>Simulationsergebnisse!L$41</f>
        <v>0</v>
      </c>
      <c r="L104">
        <f>Simulationsergebnisse!M$41</f>
        <v>0</v>
      </c>
      <c r="M104">
        <f>Simulationsergebnisse!N$41</f>
        <v>0</v>
      </c>
      <c r="N104">
        <f>Simulationsergebnisse!O$41</f>
        <v>0</v>
      </c>
      <c r="O104" t="e">
        <f>Simulationsergebnisse!#REF!</f>
        <v>#REF!</v>
      </c>
      <c r="P104" t="e">
        <f>Simulationsergebnisse!#REF!</f>
        <v>#REF!</v>
      </c>
      <c r="Q104" t="e">
        <f>Simulationsergebnisse!#REF!</f>
        <v>#REF!</v>
      </c>
      <c r="R104" t="e">
        <f>Simulationsergebnisse!#REF!</f>
        <v>#REF!</v>
      </c>
      <c r="S104" t="e">
        <f>Simulationsergebnisse!#REF!</f>
        <v>#REF!</v>
      </c>
      <c r="U104">
        <f>Simulationsergebnisse!D$119</f>
        <v>0.4</v>
      </c>
      <c r="V104">
        <f>Simulationsergebnisse!E$119</f>
        <v>0.4</v>
      </c>
      <c r="W104">
        <f>Simulationsergebnisse!F$118</f>
        <v>0</v>
      </c>
      <c r="X104">
        <f>Simulationsergebnisse!G$118</f>
        <v>0</v>
      </c>
      <c r="Y104">
        <f>Simulationsergebnisse!H$118</f>
        <v>0</v>
      </c>
      <c r="Z104">
        <f>Simulationsergebnisse!I$118</f>
        <v>0</v>
      </c>
      <c r="AA104">
        <f>Simulationsergebnisse!J$118</f>
        <v>0</v>
      </c>
      <c r="AB104">
        <f>Simulationsergebnisse!K$118</f>
        <v>0</v>
      </c>
      <c r="AC104">
        <f>Simulationsergebnisse!L$118</f>
        <v>0</v>
      </c>
      <c r="AD104">
        <f>Simulationsergebnisse!M$118</f>
        <v>0</v>
      </c>
      <c r="AE104">
        <f>Simulationsergebnisse!N$118</f>
        <v>0</v>
      </c>
      <c r="AF104">
        <f>Simulationsergebnisse!O$118</f>
        <v>0</v>
      </c>
      <c r="AG104" t="e">
        <f>Simulationsergebnisse!#REF!</f>
        <v>#REF!</v>
      </c>
      <c r="AH104" t="e">
        <f>Simulationsergebnisse!#REF!</f>
        <v>#REF!</v>
      </c>
      <c r="AI104" t="e">
        <f>Simulationsergebnisse!#REF!</f>
        <v>#REF!</v>
      </c>
      <c r="AJ104" t="e">
        <f>Simulationsergebnisse!#REF!</f>
        <v>#REF!</v>
      </c>
      <c r="AK104" t="e">
        <f>Simulationsergebnisse!#REF!</f>
        <v>#REF!</v>
      </c>
    </row>
    <row r="105" spans="2:37" x14ac:dyDescent="0.25">
      <c r="C105">
        <f>Simulationsergebnisse!D$43</f>
        <v>92.2</v>
      </c>
      <c r="D105">
        <f>Simulationsergebnisse!E$43</f>
        <v>75.400000000000006</v>
      </c>
      <c r="E105">
        <f>Simulationsergebnisse!F$43</f>
        <v>16.3</v>
      </c>
      <c r="F105">
        <f>Simulationsergebnisse!G$43</f>
        <v>1.19999999999999</v>
      </c>
      <c r="G105">
        <f>Simulationsergebnisse!H$43</f>
        <v>0.59999999999999898</v>
      </c>
      <c r="H105">
        <f>Simulationsergebnisse!I$43</f>
        <v>0</v>
      </c>
      <c r="I105">
        <f>Simulationsergebnisse!J$43</f>
        <v>0.1</v>
      </c>
      <c r="J105">
        <f>Simulationsergebnisse!K$43</f>
        <v>0</v>
      </c>
      <c r="K105">
        <f>Simulationsergebnisse!L$43</f>
        <v>0</v>
      </c>
      <c r="L105">
        <f>Simulationsergebnisse!M$43</f>
        <v>0</v>
      </c>
      <c r="M105">
        <f>Simulationsergebnisse!N$43</f>
        <v>0</v>
      </c>
      <c r="N105">
        <f>Simulationsergebnisse!O$43</f>
        <v>0</v>
      </c>
      <c r="O105" t="e">
        <f>Simulationsergebnisse!#REF!</f>
        <v>#REF!</v>
      </c>
      <c r="P105" t="e">
        <f>Simulationsergebnisse!#REF!</f>
        <v>#REF!</v>
      </c>
      <c r="Q105" t="e">
        <f>Simulationsergebnisse!#REF!</f>
        <v>#REF!</v>
      </c>
      <c r="R105" t="e">
        <f>Simulationsergebnisse!#REF!</f>
        <v>#REF!</v>
      </c>
      <c r="S105" t="e">
        <f>Simulationsergebnisse!#REF!</f>
        <v>#REF!</v>
      </c>
      <c r="U105">
        <f>Simulationsergebnisse!D$121</f>
        <v>0.1</v>
      </c>
      <c r="V105">
        <f>Simulationsergebnisse!E$121</f>
        <v>0.29999999999999899</v>
      </c>
      <c r="W105">
        <f>Simulationsergebnisse!F$120</f>
        <v>0</v>
      </c>
      <c r="X105">
        <f>Simulationsergebnisse!G$120</f>
        <v>0.1</v>
      </c>
      <c r="Y105">
        <f>Simulationsergebnisse!H$120</f>
        <v>0</v>
      </c>
      <c r="Z105">
        <f>Simulationsergebnisse!I$120</f>
        <v>0</v>
      </c>
      <c r="AA105">
        <f>Simulationsergebnisse!J$120</f>
        <v>0</v>
      </c>
      <c r="AB105">
        <f>Simulationsergebnisse!K$120</f>
        <v>0</v>
      </c>
      <c r="AC105">
        <f>Simulationsergebnisse!L$120</f>
        <v>0</v>
      </c>
      <c r="AD105">
        <f>Simulationsergebnisse!M$120</f>
        <v>0</v>
      </c>
      <c r="AE105">
        <f>Simulationsergebnisse!N$120</f>
        <v>0</v>
      </c>
      <c r="AF105">
        <f>Simulationsergebnisse!O$120</f>
        <v>0</v>
      </c>
      <c r="AG105" t="e">
        <f>Simulationsergebnisse!#REF!</f>
        <v>#REF!</v>
      </c>
      <c r="AH105" t="e">
        <f>Simulationsergebnisse!#REF!</f>
        <v>#REF!</v>
      </c>
      <c r="AI105" t="e">
        <f>Simulationsergebnisse!#REF!</f>
        <v>#REF!</v>
      </c>
      <c r="AJ105" t="e">
        <f>Simulationsergebnisse!#REF!</f>
        <v>#REF!</v>
      </c>
      <c r="AK105" t="e">
        <f>Simulationsergebnisse!#REF!</f>
        <v>#REF!</v>
      </c>
    </row>
    <row r="106" spans="2:37" x14ac:dyDescent="0.25">
      <c r="C106">
        <f>Simulationsergebnisse!D$45</f>
        <v>12.1999999999999</v>
      </c>
      <c r="D106">
        <f>Simulationsergebnisse!E$45</f>
        <v>0.8</v>
      </c>
      <c r="E106">
        <f>Simulationsergebnisse!F$45</f>
        <v>0.59999999999999898</v>
      </c>
      <c r="F106">
        <f>Simulationsergebnisse!G$45</f>
        <v>0.1</v>
      </c>
      <c r="G106">
        <f>Simulationsergebnisse!H$45</f>
        <v>0.2</v>
      </c>
      <c r="H106">
        <f>Simulationsergebnisse!I$45</f>
        <v>0</v>
      </c>
      <c r="I106">
        <f>Simulationsergebnisse!J$45</f>
        <v>0</v>
      </c>
      <c r="J106">
        <f>Simulationsergebnisse!K$45</f>
        <v>0.1</v>
      </c>
      <c r="K106">
        <f>Simulationsergebnisse!L$45</f>
        <v>0.1</v>
      </c>
      <c r="L106">
        <f>Simulationsergebnisse!M$45</f>
        <v>0</v>
      </c>
      <c r="M106">
        <f>Simulationsergebnisse!N$45</f>
        <v>0</v>
      </c>
      <c r="N106">
        <f>Simulationsergebnisse!O$45</f>
        <v>0</v>
      </c>
      <c r="O106" t="e">
        <f>Simulationsergebnisse!#REF!</f>
        <v>#REF!</v>
      </c>
      <c r="P106" t="e">
        <f>Simulationsergebnisse!#REF!</f>
        <v>#REF!</v>
      </c>
      <c r="Q106" t="e">
        <f>Simulationsergebnisse!#REF!</f>
        <v>#REF!</v>
      </c>
      <c r="R106" t="e">
        <f>Simulationsergebnisse!#REF!</f>
        <v>#REF!</v>
      </c>
      <c r="S106" t="e">
        <f>Simulationsergebnisse!#REF!</f>
        <v>#REF!</v>
      </c>
      <c r="U106">
        <f>Simulationsergebnisse!D$123</f>
        <v>0.59999999999999898</v>
      </c>
      <c r="V106">
        <f>Simulationsergebnisse!E$123</f>
        <v>0.59999999999999898</v>
      </c>
      <c r="W106">
        <f>Simulationsergebnisse!F$122</f>
        <v>0.2</v>
      </c>
      <c r="X106">
        <f>Simulationsergebnisse!G$122</f>
        <v>0</v>
      </c>
      <c r="Y106">
        <f>Simulationsergebnisse!H$122</f>
        <v>0</v>
      </c>
      <c r="Z106">
        <f>Simulationsergebnisse!I$122</f>
        <v>0</v>
      </c>
      <c r="AA106">
        <f>Simulationsergebnisse!J$122</f>
        <v>0</v>
      </c>
      <c r="AB106">
        <f>Simulationsergebnisse!K$122</f>
        <v>0</v>
      </c>
      <c r="AC106">
        <f>Simulationsergebnisse!L$122</f>
        <v>0</v>
      </c>
      <c r="AD106">
        <f>Simulationsergebnisse!M$122</f>
        <v>0</v>
      </c>
      <c r="AE106">
        <f>Simulationsergebnisse!N$122</f>
        <v>0</v>
      </c>
      <c r="AF106">
        <f>Simulationsergebnisse!O$122</f>
        <v>0</v>
      </c>
      <c r="AG106" t="e">
        <f>Simulationsergebnisse!#REF!</f>
        <v>#REF!</v>
      </c>
      <c r="AH106" t="e">
        <f>Simulationsergebnisse!#REF!</f>
        <v>#REF!</v>
      </c>
      <c r="AI106" t="e">
        <f>Simulationsergebnisse!#REF!</f>
        <v>#REF!</v>
      </c>
      <c r="AJ106" t="e">
        <f>Simulationsergebnisse!#REF!</f>
        <v>#REF!</v>
      </c>
      <c r="AK106" t="e">
        <f>Simulationsergebnisse!#REF!</f>
        <v>#REF!</v>
      </c>
    </row>
    <row r="107" spans="2:37" x14ac:dyDescent="0.25">
      <c r="C107">
        <f>Simulationsergebnisse!D$60</f>
        <v>41.1</v>
      </c>
      <c r="D107">
        <f>Simulationsergebnisse!E$60</f>
        <v>22.899999999999899</v>
      </c>
      <c r="E107">
        <f>Simulationsergebnisse!F$60</f>
        <v>7.0999999999999899</v>
      </c>
      <c r="F107">
        <f>Simulationsergebnisse!G$60</f>
        <v>2.1</v>
      </c>
      <c r="G107">
        <f>Simulationsergebnisse!H$60</f>
        <v>0.29999999999999899</v>
      </c>
      <c r="H107">
        <f>Simulationsergebnisse!I$60</f>
        <v>0.5</v>
      </c>
      <c r="I107">
        <f>Simulationsergebnisse!J$60</f>
        <v>0.4</v>
      </c>
      <c r="J107">
        <f>Simulationsergebnisse!K$60</f>
        <v>0.1</v>
      </c>
      <c r="K107">
        <f>Simulationsergebnisse!L$60</f>
        <v>0.1</v>
      </c>
      <c r="L107">
        <f>Simulationsergebnisse!M$60</f>
        <v>0.1</v>
      </c>
      <c r="M107">
        <f>Simulationsergebnisse!N$60</f>
        <v>0.1</v>
      </c>
      <c r="N107">
        <f>Simulationsergebnisse!O$60</f>
        <v>0</v>
      </c>
      <c r="O107" t="e">
        <f>Simulationsergebnisse!#REF!</f>
        <v>#REF!</v>
      </c>
      <c r="P107" t="e">
        <f>Simulationsergebnisse!#REF!</f>
        <v>#REF!</v>
      </c>
      <c r="Q107" t="e">
        <f>Simulationsergebnisse!#REF!</f>
        <v>#REF!</v>
      </c>
      <c r="R107" t="e">
        <f>Simulationsergebnisse!#REF!</f>
        <v>#REF!</v>
      </c>
      <c r="S107" t="e">
        <f>Simulationsergebnisse!#REF!</f>
        <v>#REF!</v>
      </c>
      <c r="U107">
        <f>Simulationsergebnisse!D$154</f>
        <v>0.29999999999999899</v>
      </c>
      <c r="V107">
        <f>Simulationsergebnisse!E$154</f>
        <v>0.4</v>
      </c>
      <c r="W107">
        <f>Simulationsergebnisse!F$153</f>
        <v>0</v>
      </c>
      <c r="X107">
        <f>Simulationsergebnisse!G$153</f>
        <v>0</v>
      </c>
      <c r="Y107">
        <f>Simulationsergebnisse!H$153</f>
        <v>0</v>
      </c>
      <c r="Z107">
        <f>Simulationsergebnisse!I$153</f>
        <v>0</v>
      </c>
      <c r="AA107">
        <f>Simulationsergebnisse!J$153</f>
        <v>0</v>
      </c>
      <c r="AB107">
        <f>Simulationsergebnisse!K$153</f>
        <v>0</v>
      </c>
      <c r="AC107">
        <f>Simulationsergebnisse!L$153</f>
        <v>0</v>
      </c>
      <c r="AD107">
        <f>Simulationsergebnisse!M$153</f>
        <v>0</v>
      </c>
      <c r="AE107">
        <f>Simulationsergebnisse!N$153</f>
        <v>0</v>
      </c>
      <c r="AF107">
        <f>Simulationsergebnisse!O$153</f>
        <v>0</v>
      </c>
      <c r="AG107" t="e">
        <f>Simulationsergebnisse!#REF!</f>
        <v>#REF!</v>
      </c>
      <c r="AH107" t="e">
        <f>Simulationsergebnisse!#REF!</f>
        <v>#REF!</v>
      </c>
      <c r="AI107" t="e">
        <f>Simulationsergebnisse!#REF!</f>
        <v>#REF!</v>
      </c>
      <c r="AJ107" t="e">
        <f>Simulationsergebnisse!#REF!</f>
        <v>#REF!</v>
      </c>
      <c r="AK107" t="e">
        <f>Simulationsergebnisse!#REF!</f>
        <v>#REF!</v>
      </c>
    </row>
    <row r="108" spans="2:37" x14ac:dyDescent="0.25">
      <c r="C108">
        <f>Simulationsergebnisse!D$62</f>
        <v>100</v>
      </c>
      <c r="D108">
        <f>Simulationsergebnisse!E$62</f>
        <v>100</v>
      </c>
      <c r="E108">
        <f>Simulationsergebnisse!F$62</f>
        <v>99.7</v>
      </c>
      <c r="F108">
        <f>Simulationsergebnisse!G$62</f>
        <v>95.5</v>
      </c>
      <c r="G108">
        <f>Simulationsergebnisse!H$62</f>
        <v>80.799999999999898</v>
      </c>
      <c r="H108">
        <f>Simulationsergebnisse!I$62</f>
        <v>64.5</v>
      </c>
      <c r="I108">
        <f>Simulationsergebnisse!J$62</f>
        <v>46.799999999999898</v>
      </c>
      <c r="J108">
        <f>Simulationsergebnisse!K$62</f>
        <v>31.3</v>
      </c>
      <c r="K108">
        <f>Simulationsergebnisse!L$62</f>
        <v>20.3</v>
      </c>
      <c r="L108">
        <f>Simulationsergebnisse!M$62</f>
        <v>13.1999999999999</v>
      </c>
      <c r="M108">
        <f>Simulationsergebnisse!N$62</f>
        <v>8.8000000000000007</v>
      </c>
      <c r="N108">
        <f>Simulationsergebnisse!O$62</f>
        <v>4.5</v>
      </c>
      <c r="O108" t="e">
        <f>Simulationsergebnisse!#REF!</f>
        <v>#REF!</v>
      </c>
      <c r="P108" t="e">
        <f>Simulationsergebnisse!#REF!</f>
        <v>#REF!</v>
      </c>
      <c r="Q108" t="e">
        <f>Simulationsergebnisse!#REF!</f>
        <v>#REF!</v>
      </c>
      <c r="R108" t="e">
        <f>Simulationsergebnisse!#REF!</f>
        <v>#REF!</v>
      </c>
      <c r="S108" t="e">
        <f>Simulationsergebnisse!#REF!</f>
        <v>#REF!</v>
      </c>
      <c r="U108">
        <f>Simulationsergebnisse!D$156</f>
        <v>0.2</v>
      </c>
      <c r="V108">
        <f>Simulationsergebnisse!E$156</f>
        <v>0.4</v>
      </c>
      <c r="W108">
        <f>Simulationsergebnisse!F$155</f>
        <v>0.1</v>
      </c>
      <c r="X108">
        <f>Simulationsergebnisse!G$155</f>
        <v>0</v>
      </c>
      <c r="Y108">
        <f>Simulationsergebnisse!H$155</f>
        <v>0</v>
      </c>
      <c r="Z108">
        <f>Simulationsergebnisse!I$155</f>
        <v>0</v>
      </c>
      <c r="AA108">
        <f>Simulationsergebnisse!J$155</f>
        <v>0</v>
      </c>
      <c r="AB108">
        <f>Simulationsergebnisse!K$155</f>
        <v>0</v>
      </c>
      <c r="AC108">
        <f>Simulationsergebnisse!L$155</f>
        <v>0</v>
      </c>
      <c r="AD108">
        <f>Simulationsergebnisse!M$155</f>
        <v>0.1</v>
      </c>
      <c r="AE108">
        <f>Simulationsergebnisse!N$155</f>
        <v>0</v>
      </c>
      <c r="AF108">
        <f>Simulationsergebnisse!O$155</f>
        <v>0</v>
      </c>
      <c r="AG108" t="e">
        <f>Simulationsergebnisse!#REF!</f>
        <v>#REF!</v>
      </c>
      <c r="AH108" t="e">
        <f>Simulationsergebnisse!#REF!</f>
        <v>#REF!</v>
      </c>
      <c r="AI108" t="e">
        <f>Simulationsergebnisse!#REF!</f>
        <v>#REF!</v>
      </c>
      <c r="AJ108" t="e">
        <f>Simulationsergebnisse!#REF!</f>
        <v>#REF!</v>
      </c>
      <c r="AK108" t="e">
        <f>Simulationsergebnisse!#REF!</f>
        <v>#REF!</v>
      </c>
    </row>
    <row r="109" spans="2:37" x14ac:dyDescent="0.25">
      <c r="C109">
        <f>Simulationsergebnisse!D$64</f>
        <v>97.799999999999898</v>
      </c>
      <c r="D109">
        <f>Simulationsergebnisse!E$64</f>
        <v>78.599999999999895</v>
      </c>
      <c r="E109">
        <f>Simulationsergebnisse!F$64</f>
        <v>39.399999999999899</v>
      </c>
      <c r="F109">
        <f>Simulationsergebnisse!G$64</f>
        <v>17.8</v>
      </c>
      <c r="G109">
        <f>Simulationsergebnisse!H$64</f>
        <v>8.5</v>
      </c>
      <c r="H109">
        <f>Simulationsergebnisse!I$64</f>
        <v>5.2</v>
      </c>
      <c r="I109">
        <f>Simulationsergebnisse!J$64</f>
        <v>4.4000000000000004</v>
      </c>
      <c r="J109">
        <f>Simulationsergebnisse!K$64</f>
        <v>2</v>
      </c>
      <c r="K109">
        <f>Simulationsergebnisse!L$64</f>
        <v>1.3999999999999899</v>
      </c>
      <c r="L109">
        <f>Simulationsergebnisse!M$64</f>
        <v>0.5</v>
      </c>
      <c r="M109">
        <f>Simulationsergebnisse!N$64</f>
        <v>0.5</v>
      </c>
      <c r="N109">
        <f>Simulationsergebnisse!O$64</f>
        <v>0.2</v>
      </c>
      <c r="O109" t="e">
        <f>Simulationsergebnisse!#REF!</f>
        <v>#REF!</v>
      </c>
      <c r="P109" t="e">
        <f>Simulationsergebnisse!#REF!</f>
        <v>#REF!</v>
      </c>
      <c r="Q109" t="e">
        <f>Simulationsergebnisse!#REF!</f>
        <v>#REF!</v>
      </c>
      <c r="R109" t="e">
        <f>Simulationsergebnisse!#REF!</f>
        <v>#REF!</v>
      </c>
      <c r="S109" t="e">
        <f>Simulationsergebnisse!#REF!</f>
        <v>#REF!</v>
      </c>
      <c r="U109">
        <f>Simulationsergebnisse!D$158</f>
        <v>0.1</v>
      </c>
      <c r="V109">
        <f>Simulationsergebnisse!E$158</f>
        <v>0</v>
      </c>
      <c r="W109">
        <f>Simulationsergebnisse!F$157</f>
        <v>0</v>
      </c>
      <c r="X109">
        <f>Simulationsergebnisse!G$157</f>
        <v>0.1</v>
      </c>
      <c r="Y109">
        <f>Simulationsergebnisse!H$157</f>
        <v>0</v>
      </c>
      <c r="Z109">
        <f>Simulationsergebnisse!I$157</f>
        <v>0</v>
      </c>
      <c r="AA109">
        <f>Simulationsergebnisse!J$157</f>
        <v>0</v>
      </c>
      <c r="AB109">
        <f>Simulationsergebnisse!K$157</f>
        <v>0</v>
      </c>
      <c r="AC109">
        <f>Simulationsergebnisse!L$157</f>
        <v>0</v>
      </c>
      <c r="AD109">
        <f>Simulationsergebnisse!M$157</f>
        <v>0</v>
      </c>
      <c r="AE109">
        <f>Simulationsergebnisse!N$157</f>
        <v>0</v>
      </c>
      <c r="AF109">
        <f>Simulationsergebnisse!O$157</f>
        <v>0</v>
      </c>
      <c r="AG109" t="e">
        <f>Simulationsergebnisse!#REF!</f>
        <v>#REF!</v>
      </c>
      <c r="AH109" t="e">
        <f>Simulationsergebnisse!#REF!</f>
        <v>#REF!</v>
      </c>
      <c r="AI109" t="e">
        <f>Simulationsergebnisse!#REF!</f>
        <v>#REF!</v>
      </c>
      <c r="AJ109" t="e">
        <f>Simulationsergebnisse!#REF!</f>
        <v>#REF!</v>
      </c>
      <c r="AK109" t="e">
        <f>Simulationsergebnisse!#REF!</f>
        <v>#REF!</v>
      </c>
    </row>
    <row r="110" spans="2:37" x14ac:dyDescent="0.25">
      <c r="C110">
        <f>Simulationsergebnisse!D$68</f>
        <v>12.6999999999999</v>
      </c>
      <c r="D110">
        <f>Simulationsergebnisse!E$68</f>
        <v>7.7999999999999901</v>
      </c>
      <c r="E110">
        <f>Simulationsergebnisse!F$68</f>
        <v>3.8999999999999901</v>
      </c>
      <c r="F110">
        <f>Simulationsergebnisse!G$68</f>
        <v>0.8</v>
      </c>
      <c r="G110">
        <f>Simulationsergebnisse!H$68</f>
        <v>0.4</v>
      </c>
      <c r="H110">
        <f>Simulationsergebnisse!I$68</f>
        <v>0.1</v>
      </c>
      <c r="I110">
        <f>Simulationsergebnisse!J$68</f>
        <v>0.1</v>
      </c>
      <c r="J110">
        <f>Simulationsergebnisse!K$68</f>
        <v>0</v>
      </c>
      <c r="K110">
        <f>Simulationsergebnisse!L$68</f>
        <v>0</v>
      </c>
      <c r="L110">
        <f>Simulationsergebnisse!M$68</f>
        <v>0</v>
      </c>
      <c r="M110">
        <f>Simulationsergebnisse!N$68</f>
        <v>0</v>
      </c>
      <c r="N110">
        <f>Simulationsergebnisse!O$68</f>
        <v>0</v>
      </c>
      <c r="O110" t="e">
        <f>Simulationsergebnisse!#REF!</f>
        <v>#REF!</v>
      </c>
      <c r="P110" t="e">
        <f>Simulationsergebnisse!#REF!</f>
        <v>#REF!</v>
      </c>
      <c r="Q110" t="e">
        <f>Simulationsergebnisse!#REF!</f>
        <v>#REF!</v>
      </c>
      <c r="R110" t="e">
        <f>Simulationsergebnisse!#REF!</f>
        <v>#REF!</v>
      </c>
      <c r="S110" t="e">
        <f>Simulationsergebnisse!#REF!</f>
        <v>#REF!</v>
      </c>
      <c r="U110">
        <f>Simulationsergebnisse!D$189</f>
        <v>0.29999999999999899</v>
      </c>
      <c r="V110">
        <f>Simulationsergebnisse!E$189</f>
        <v>0.8</v>
      </c>
      <c r="W110">
        <f>Simulationsergebnisse!F$188</f>
        <v>0.1</v>
      </c>
      <c r="X110">
        <f>Simulationsergebnisse!G$188</f>
        <v>0</v>
      </c>
      <c r="Y110">
        <f>Simulationsergebnisse!H$188</f>
        <v>0</v>
      </c>
      <c r="Z110">
        <f>Simulationsergebnisse!I$188</f>
        <v>0</v>
      </c>
      <c r="AA110">
        <f>Simulationsergebnisse!J$188</f>
        <v>0</v>
      </c>
      <c r="AB110">
        <f>Simulationsergebnisse!K$188</f>
        <v>0</v>
      </c>
      <c r="AC110">
        <f>Simulationsergebnisse!L$188</f>
        <v>0</v>
      </c>
      <c r="AD110">
        <f>Simulationsergebnisse!M$188</f>
        <v>0</v>
      </c>
      <c r="AE110">
        <f>Simulationsergebnisse!N$188</f>
        <v>0</v>
      </c>
      <c r="AF110">
        <f>Simulationsergebnisse!O$188</f>
        <v>0</v>
      </c>
      <c r="AG110" t="e">
        <f>Simulationsergebnisse!#REF!</f>
        <v>#REF!</v>
      </c>
      <c r="AH110" t="e">
        <f>Simulationsergebnisse!#REF!</f>
        <v>#REF!</v>
      </c>
      <c r="AI110" t="e">
        <f>Simulationsergebnisse!#REF!</f>
        <v>#REF!</v>
      </c>
      <c r="AJ110" t="e">
        <f>Simulationsergebnisse!#REF!</f>
        <v>#REF!</v>
      </c>
      <c r="AK110" t="e">
        <f>Simulationsergebnisse!#REF!</f>
        <v>#REF!</v>
      </c>
    </row>
    <row r="111" spans="2:37" x14ac:dyDescent="0.25">
      <c r="C111">
        <f>Simulationsergebnisse!D$70</f>
        <v>99.799999999999898</v>
      </c>
      <c r="D111">
        <f>Simulationsergebnisse!E$70</f>
        <v>96.299999999999898</v>
      </c>
      <c r="E111">
        <f>Simulationsergebnisse!F$70</f>
        <v>54.6</v>
      </c>
      <c r="F111">
        <f>Simulationsergebnisse!G$70</f>
        <v>11.8</v>
      </c>
      <c r="G111">
        <f>Simulationsergebnisse!H$70</f>
        <v>3.1</v>
      </c>
      <c r="H111">
        <f>Simulationsergebnisse!I$70</f>
        <v>1.6</v>
      </c>
      <c r="I111">
        <f>Simulationsergebnisse!J$70</f>
        <v>1.1000000000000001</v>
      </c>
      <c r="J111">
        <f>Simulationsergebnisse!K$70</f>
        <v>0</v>
      </c>
      <c r="K111">
        <f>Simulationsergebnisse!L$70</f>
        <v>0.1</v>
      </c>
      <c r="L111">
        <f>Simulationsergebnisse!M$70</f>
        <v>0</v>
      </c>
      <c r="M111">
        <f>Simulationsergebnisse!N$70</f>
        <v>0</v>
      </c>
      <c r="N111">
        <f>Simulationsergebnisse!O$70</f>
        <v>0</v>
      </c>
      <c r="O111" t="e">
        <f>Simulationsergebnisse!#REF!</f>
        <v>#REF!</v>
      </c>
      <c r="P111" t="e">
        <f>Simulationsergebnisse!#REF!</f>
        <v>#REF!</v>
      </c>
      <c r="Q111" t="e">
        <f>Simulationsergebnisse!#REF!</f>
        <v>#REF!</v>
      </c>
      <c r="R111" t="e">
        <f>Simulationsergebnisse!#REF!</f>
        <v>#REF!</v>
      </c>
      <c r="S111" t="e">
        <f>Simulationsergebnisse!#REF!</f>
        <v>#REF!</v>
      </c>
      <c r="U111">
        <f>Simulationsergebnisse!D$191</f>
        <v>0.4</v>
      </c>
      <c r="V111">
        <f>Simulationsergebnisse!E$191</f>
        <v>0.1</v>
      </c>
      <c r="W111">
        <f>Simulationsergebnisse!F$190</f>
        <v>0</v>
      </c>
      <c r="X111">
        <f>Simulationsergebnisse!G$190</f>
        <v>0</v>
      </c>
      <c r="Y111">
        <f>Simulationsergebnisse!H$190</f>
        <v>0</v>
      </c>
      <c r="Z111">
        <f>Simulationsergebnisse!I$190</f>
        <v>0</v>
      </c>
      <c r="AA111">
        <f>Simulationsergebnisse!J$190</f>
        <v>0</v>
      </c>
      <c r="AB111">
        <f>Simulationsergebnisse!K$190</f>
        <v>0</v>
      </c>
      <c r="AC111">
        <f>Simulationsergebnisse!L$190</f>
        <v>0</v>
      </c>
      <c r="AD111">
        <f>Simulationsergebnisse!M$190</f>
        <v>0</v>
      </c>
      <c r="AE111">
        <f>Simulationsergebnisse!N$190</f>
        <v>0</v>
      </c>
      <c r="AF111">
        <f>Simulationsergebnisse!O$190</f>
        <v>0</v>
      </c>
      <c r="AG111" t="e">
        <f>Simulationsergebnisse!#REF!</f>
        <v>#REF!</v>
      </c>
      <c r="AH111" t="e">
        <f>Simulationsergebnisse!#REF!</f>
        <v>#REF!</v>
      </c>
      <c r="AI111" t="e">
        <f>Simulationsergebnisse!#REF!</f>
        <v>#REF!</v>
      </c>
      <c r="AJ111" t="e">
        <f>Simulationsergebnisse!#REF!</f>
        <v>#REF!</v>
      </c>
      <c r="AK111" t="e">
        <f>Simulationsergebnisse!#REF!</f>
        <v>#REF!</v>
      </c>
    </row>
    <row r="112" spans="2:37" x14ac:dyDescent="0.25">
      <c r="C112">
        <f>Simulationsergebnisse!D$72</f>
        <v>55</v>
      </c>
      <c r="D112">
        <f>Simulationsergebnisse!E$72</f>
        <v>15</v>
      </c>
      <c r="E112">
        <f>Simulationsergebnisse!F$72</f>
        <v>3.7999999999999901</v>
      </c>
      <c r="F112">
        <f>Simulationsergebnisse!G$72</f>
        <v>1.3</v>
      </c>
      <c r="G112">
        <f>Simulationsergebnisse!H$72</f>
        <v>1.1000000000000001</v>
      </c>
      <c r="H112">
        <f>Simulationsergebnisse!I$72</f>
        <v>0.4</v>
      </c>
      <c r="I112">
        <f>Simulationsergebnisse!J$72</f>
        <v>0.5</v>
      </c>
      <c r="J112">
        <f>Simulationsergebnisse!K$72</f>
        <v>0.1</v>
      </c>
      <c r="K112">
        <f>Simulationsergebnisse!L$72</f>
        <v>0.1</v>
      </c>
      <c r="L112">
        <f>Simulationsergebnisse!M$72</f>
        <v>0</v>
      </c>
      <c r="M112">
        <f>Simulationsergebnisse!N$72</f>
        <v>0</v>
      </c>
      <c r="N112">
        <f>Simulationsergebnisse!O$72</f>
        <v>0</v>
      </c>
      <c r="O112" t="e">
        <f>Simulationsergebnisse!#REF!</f>
        <v>#REF!</v>
      </c>
      <c r="P112" t="e">
        <f>Simulationsergebnisse!#REF!</f>
        <v>#REF!</v>
      </c>
      <c r="Q112" t="e">
        <f>Simulationsergebnisse!#REF!</f>
        <v>#REF!</v>
      </c>
      <c r="R112" t="e">
        <f>Simulationsergebnisse!#REF!</f>
        <v>#REF!</v>
      </c>
      <c r="S112" t="e">
        <f>Simulationsergebnisse!#REF!</f>
        <v>#REF!</v>
      </c>
      <c r="U112">
        <f>Simulationsergebnisse!D$193</f>
        <v>0.29999999999999899</v>
      </c>
      <c r="V112">
        <f>Simulationsergebnisse!E$193</f>
        <v>0.4</v>
      </c>
      <c r="W112">
        <f>Simulationsergebnisse!F$192</f>
        <v>0.2</v>
      </c>
      <c r="X112">
        <f>Simulationsergebnisse!G$192</f>
        <v>0</v>
      </c>
      <c r="Y112">
        <f>Simulationsergebnisse!H$192</f>
        <v>0</v>
      </c>
      <c r="Z112">
        <f>Simulationsergebnisse!I$192</f>
        <v>0</v>
      </c>
      <c r="AA112">
        <f>Simulationsergebnisse!J$192</f>
        <v>0</v>
      </c>
      <c r="AB112">
        <f>Simulationsergebnisse!K$192</f>
        <v>0</v>
      </c>
      <c r="AC112">
        <f>Simulationsergebnisse!L$192</f>
        <v>0</v>
      </c>
      <c r="AD112">
        <f>Simulationsergebnisse!M$192</f>
        <v>0</v>
      </c>
      <c r="AE112">
        <f>Simulationsergebnisse!N$192</f>
        <v>0</v>
      </c>
      <c r="AF112">
        <f>Simulationsergebnisse!O$192</f>
        <v>0</v>
      </c>
      <c r="AG112" t="e">
        <f>Simulationsergebnisse!#REF!</f>
        <v>#REF!</v>
      </c>
      <c r="AH112" t="e">
        <f>Simulationsergebnisse!#REF!</f>
        <v>#REF!</v>
      </c>
      <c r="AI112" t="e">
        <f>Simulationsergebnisse!#REF!</f>
        <v>#REF!</v>
      </c>
      <c r="AJ112" t="e">
        <f>Simulationsergebnisse!#REF!</f>
        <v>#REF!</v>
      </c>
      <c r="AK112" t="e">
        <f>Simulationsergebnisse!#REF!</f>
        <v>#REF!</v>
      </c>
    </row>
    <row r="113" spans="3:37" x14ac:dyDescent="0.25">
      <c r="C113">
        <f>Simulationsergebnisse!D$76</f>
        <v>2.7999999999999901</v>
      </c>
      <c r="D113">
        <f>Simulationsergebnisse!E$76</f>
        <v>1.69999999999999</v>
      </c>
      <c r="E113">
        <f>Simulationsergebnisse!F$76</f>
        <v>0.29999999999999899</v>
      </c>
      <c r="F113">
        <f>Simulationsergebnisse!G$76</f>
        <v>0.29999999999999899</v>
      </c>
      <c r="G113">
        <f>Simulationsergebnisse!H$76</f>
        <v>0.29999999999999899</v>
      </c>
      <c r="H113">
        <f>Simulationsergebnisse!I$76</f>
        <v>0</v>
      </c>
      <c r="I113">
        <f>Simulationsergebnisse!J$76</f>
        <v>0.2</v>
      </c>
      <c r="J113">
        <f>Simulationsergebnisse!K$76</f>
        <v>0.1</v>
      </c>
      <c r="K113">
        <f>Simulationsergebnisse!L$76</f>
        <v>0</v>
      </c>
      <c r="L113">
        <f>Simulationsergebnisse!M$76</f>
        <v>0</v>
      </c>
      <c r="M113">
        <f>Simulationsergebnisse!N$76</f>
        <v>0</v>
      </c>
      <c r="N113">
        <f>Simulationsergebnisse!O$76</f>
        <v>0</v>
      </c>
      <c r="O113" t="e">
        <f>Simulationsergebnisse!#REF!</f>
        <v>#REF!</v>
      </c>
      <c r="P113" t="e">
        <f>Simulationsergebnisse!#REF!</f>
        <v>#REF!</v>
      </c>
      <c r="Q113" t="e">
        <f>Simulationsergebnisse!#REF!</f>
        <v>#REF!</v>
      </c>
      <c r="R113" t="e">
        <f>Simulationsergebnisse!#REF!</f>
        <v>#REF!</v>
      </c>
      <c r="S113" t="e">
        <f>Simulationsergebnisse!#REF!</f>
        <v>#REF!</v>
      </c>
      <c r="U113">
        <f>Simulationsergebnisse!S$49</f>
        <v>0.2</v>
      </c>
      <c r="V113">
        <f>Simulationsergebnisse!T$49</f>
        <v>0.2</v>
      </c>
      <c r="W113">
        <f>Simulationsergebnisse!U$49</f>
        <v>0.5</v>
      </c>
      <c r="X113">
        <f>Simulationsergebnisse!V$49</f>
        <v>0.29999999999999899</v>
      </c>
      <c r="Y113">
        <f>Simulationsergebnisse!W$49</f>
        <v>0.1</v>
      </c>
      <c r="Z113">
        <f>Simulationsergebnisse!X$49</f>
        <v>0</v>
      </c>
      <c r="AA113">
        <f>Simulationsergebnisse!Y$49</f>
        <v>0</v>
      </c>
      <c r="AB113">
        <f>Simulationsergebnisse!Z$49</f>
        <v>0</v>
      </c>
      <c r="AC113">
        <f>Simulationsergebnisse!AA$49</f>
        <v>0</v>
      </c>
      <c r="AD113">
        <f>Simulationsergebnisse!AB$49</f>
        <v>0</v>
      </c>
      <c r="AE113">
        <f>Simulationsergebnisse!AC$49</f>
        <v>0</v>
      </c>
      <c r="AF113">
        <f>Simulationsergebnisse!AD$49</f>
        <v>0</v>
      </c>
      <c r="AG113">
        <f>Simulationsergebnisse!AE$49</f>
        <v>0</v>
      </c>
      <c r="AH113">
        <f>Simulationsergebnisse!AF$49</f>
        <v>0</v>
      </c>
      <c r="AI113">
        <f>Simulationsergebnisse!AG$49</f>
        <v>0</v>
      </c>
      <c r="AJ113">
        <f>Simulationsergebnisse!AH$49</f>
        <v>0</v>
      </c>
      <c r="AK113">
        <f>Simulationsergebnisse!AI$49</f>
        <v>0</v>
      </c>
    </row>
    <row r="114" spans="3:37" x14ac:dyDescent="0.25">
      <c r="C114">
        <f>Simulationsergebnisse!D$78</f>
        <v>78.900000000000006</v>
      </c>
      <c r="D114">
        <f>Simulationsergebnisse!E$78</f>
        <v>66.400000000000006</v>
      </c>
      <c r="E114">
        <f>Simulationsergebnisse!F$78</f>
        <v>21.6</v>
      </c>
      <c r="F114">
        <f>Simulationsergebnisse!G$78</f>
        <v>2.7999999999999901</v>
      </c>
      <c r="G114">
        <f>Simulationsergebnisse!H$78</f>
        <v>0.4</v>
      </c>
      <c r="H114">
        <f>Simulationsergebnisse!I$78</f>
        <v>0</v>
      </c>
      <c r="I114">
        <f>Simulationsergebnisse!J$78</f>
        <v>0.1</v>
      </c>
      <c r="J114">
        <f>Simulationsergebnisse!K$78</f>
        <v>0.1</v>
      </c>
      <c r="K114">
        <f>Simulationsergebnisse!L$78</f>
        <v>0</v>
      </c>
      <c r="L114">
        <f>Simulationsergebnisse!M$78</f>
        <v>0</v>
      </c>
      <c r="M114">
        <f>Simulationsergebnisse!N$78</f>
        <v>0</v>
      </c>
      <c r="N114">
        <f>Simulationsergebnisse!O$78</f>
        <v>0</v>
      </c>
      <c r="O114" t="e">
        <f>Simulationsergebnisse!#REF!</f>
        <v>#REF!</v>
      </c>
      <c r="P114" t="e">
        <f>Simulationsergebnisse!#REF!</f>
        <v>#REF!</v>
      </c>
      <c r="Q114" t="e">
        <f>Simulationsergebnisse!#REF!</f>
        <v>#REF!</v>
      </c>
      <c r="R114" t="e">
        <f>Simulationsergebnisse!#REF!</f>
        <v>#REF!</v>
      </c>
      <c r="S114" t="e">
        <f>Simulationsergebnisse!#REF!</f>
        <v>#REF!</v>
      </c>
      <c r="U114">
        <f>Simulationsergebnisse!S$51</f>
        <v>0.5</v>
      </c>
      <c r="V114">
        <f>Simulationsergebnisse!T$51</f>
        <v>0.29999999999999899</v>
      </c>
      <c r="W114">
        <f>Simulationsergebnisse!U$51</f>
        <v>0.2</v>
      </c>
      <c r="X114">
        <f>Simulationsergebnisse!V$51</f>
        <v>0.1</v>
      </c>
      <c r="Y114">
        <f>Simulationsergebnisse!W$51</f>
        <v>0.2</v>
      </c>
      <c r="Z114">
        <f>Simulationsergebnisse!X$51</f>
        <v>0.1</v>
      </c>
      <c r="AA114">
        <f>Simulationsergebnisse!Y$51</f>
        <v>0.1</v>
      </c>
      <c r="AB114">
        <f>Simulationsergebnisse!Z$51</f>
        <v>0.1</v>
      </c>
      <c r="AC114">
        <f>Simulationsergebnisse!AA$51</f>
        <v>0</v>
      </c>
      <c r="AD114">
        <f>Simulationsergebnisse!AB$51</f>
        <v>0</v>
      </c>
      <c r="AE114">
        <f>Simulationsergebnisse!AC$51</f>
        <v>0</v>
      </c>
      <c r="AF114">
        <f>Simulationsergebnisse!AD$51</f>
        <v>0</v>
      </c>
      <c r="AG114">
        <f>Simulationsergebnisse!AE$51</f>
        <v>0</v>
      </c>
      <c r="AH114">
        <f>Simulationsergebnisse!AF$51</f>
        <v>0</v>
      </c>
      <c r="AI114">
        <f>Simulationsergebnisse!AG$51</f>
        <v>0</v>
      </c>
      <c r="AJ114">
        <f>Simulationsergebnisse!AH$51</f>
        <v>0</v>
      </c>
      <c r="AK114">
        <f>Simulationsergebnisse!AI$51</f>
        <v>0</v>
      </c>
    </row>
    <row r="115" spans="3:37" x14ac:dyDescent="0.25">
      <c r="C115">
        <f>Simulationsergebnisse!D$80</f>
        <v>7.9</v>
      </c>
      <c r="D115">
        <f>Simulationsergebnisse!E$80</f>
        <v>1.5</v>
      </c>
      <c r="E115">
        <f>Simulationsergebnisse!F$80</f>
        <v>0.5</v>
      </c>
      <c r="F115">
        <f>Simulationsergebnisse!G$80</f>
        <v>0.29999999999999899</v>
      </c>
      <c r="G115">
        <f>Simulationsergebnisse!H$80</f>
        <v>0.1</v>
      </c>
      <c r="H115">
        <f>Simulationsergebnisse!I$80</f>
        <v>0.1</v>
      </c>
      <c r="I115">
        <f>Simulationsergebnisse!J$80</f>
        <v>0.2</v>
      </c>
      <c r="J115">
        <f>Simulationsergebnisse!K$80</f>
        <v>0</v>
      </c>
      <c r="K115">
        <f>Simulationsergebnisse!L$80</f>
        <v>0</v>
      </c>
      <c r="L115">
        <f>Simulationsergebnisse!M$80</f>
        <v>0</v>
      </c>
      <c r="M115">
        <f>Simulationsergebnisse!N$80</f>
        <v>0</v>
      </c>
      <c r="N115">
        <f>Simulationsergebnisse!O$80</f>
        <v>0</v>
      </c>
      <c r="O115" t="e">
        <f>Simulationsergebnisse!#REF!</f>
        <v>#REF!</v>
      </c>
      <c r="P115" t="e">
        <f>Simulationsergebnisse!#REF!</f>
        <v>#REF!</v>
      </c>
      <c r="Q115" t="e">
        <f>Simulationsergebnisse!#REF!</f>
        <v>#REF!</v>
      </c>
      <c r="R115" t="e">
        <f>Simulationsergebnisse!#REF!</f>
        <v>#REF!</v>
      </c>
      <c r="S115" t="e">
        <f>Simulationsergebnisse!#REF!</f>
        <v>#REF!</v>
      </c>
      <c r="U115">
        <f>Simulationsergebnisse!S$53</f>
        <v>0.4</v>
      </c>
      <c r="V115">
        <f>Simulationsergebnisse!T$53</f>
        <v>0.69999999999999896</v>
      </c>
      <c r="W115">
        <f>Simulationsergebnisse!U$53</f>
        <v>0.4</v>
      </c>
      <c r="X115">
        <f>Simulationsergebnisse!V$53</f>
        <v>0.1</v>
      </c>
      <c r="Y115">
        <f>Simulationsergebnisse!W$53</f>
        <v>0</v>
      </c>
      <c r="Z115">
        <f>Simulationsergebnisse!X$53</f>
        <v>0</v>
      </c>
      <c r="AA115">
        <f>Simulationsergebnisse!Y$53</f>
        <v>0.1</v>
      </c>
      <c r="AB115">
        <f>Simulationsergebnisse!Z$53</f>
        <v>0</v>
      </c>
      <c r="AC115">
        <f>Simulationsergebnisse!AA$53</f>
        <v>0</v>
      </c>
      <c r="AD115">
        <f>Simulationsergebnisse!AB$53</f>
        <v>0</v>
      </c>
      <c r="AE115">
        <f>Simulationsergebnisse!AC$53</f>
        <v>0</v>
      </c>
      <c r="AF115">
        <f>Simulationsergebnisse!AD$53</f>
        <v>0</v>
      </c>
      <c r="AG115">
        <f>Simulationsergebnisse!AE$53</f>
        <v>0</v>
      </c>
      <c r="AH115">
        <f>Simulationsergebnisse!AF$53</f>
        <v>0</v>
      </c>
      <c r="AI115">
        <f>Simulationsergebnisse!AG$53</f>
        <v>0</v>
      </c>
      <c r="AJ115">
        <f>Simulationsergebnisse!AH$53</f>
        <v>0</v>
      </c>
      <c r="AK115">
        <f>Simulationsergebnisse!AI$53</f>
        <v>0</v>
      </c>
    </row>
    <row r="116" spans="3:37" x14ac:dyDescent="0.25">
      <c r="C116">
        <f>Simulationsergebnisse!D$95</f>
        <v>62.6</v>
      </c>
      <c r="D116">
        <f>Simulationsergebnisse!E$95</f>
        <v>28.899999999999899</v>
      </c>
      <c r="E116">
        <f>Simulationsergebnisse!F$95</f>
        <v>10.4</v>
      </c>
      <c r="F116">
        <f>Simulationsergebnisse!G$95</f>
        <v>3.2</v>
      </c>
      <c r="G116">
        <f>Simulationsergebnisse!H$95</f>
        <v>1.3999999999999899</v>
      </c>
      <c r="H116">
        <f>Simulationsergebnisse!I$95</f>
        <v>1.3</v>
      </c>
      <c r="I116">
        <f>Simulationsergebnisse!J$95</f>
        <v>1</v>
      </c>
      <c r="J116">
        <f>Simulationsergebnisse!K$95</f>
        <v>0.2</v>
      </c>
      <c r="K116">
        <f>Simulationsergebnisse!L$95</f>
        <v>0.2</v>
      </c>
      <c r="L116">
        <f>Simulationsergebnisse!M$95</f>
        <v>0.4</v>
      </c>
      <c r="M116">
        <f>Simulationsergebnisse!N$95</f>
        <v>0.2</v>
      </c>
      <c r="N116">
        <f>Simulationsergebnisse!O$95</f>
        <v>0.1</v>
      </c>
      <c r="O116" t="e">
        <f>Simulationsergebnisse!#REF!</f>
        <v>#REF!</v>
      </c>
      <c r="P116" t="e">
        <f>Simulationsergebnisse!#REF!</f>
        <v>#REF!</v>
      </c>
      <c r="Q116" t="e">
        <f>Simulationsergebnisse!#REF!</f>
        <v>#REF!</v>
      </c>
      <c r="R116" t="e">
        <f>Simulationsergebnisse!#REF!</f>
        <v>#REF!</v>
      </c>
      <c r="S116" t="e">
        <f>Simulationsergebnisse!#REF!</f>
        <v>#REF!</v>
      </c>
      <c r="U116">
        <f>Simulationsergebnisse!S$84</f>
        <v>0.1</v>
      </c>
      <c r="V116">
        <f>Simulationsergebnisse!T$84</f>
        <v>0.5</v>
      </c>
      <c r="W116">
        <f>Simulationsergebnisse!U$84</f>
        <v>0.1</v>
      </c>
      <c r="X116">
        <f>Simulationsergebnisse!V$84</f>
        <v>0.4</v>
      </c>
      <c r="Y116">
        <f>Simulationsergebnisse!W$84</f>
        <v>0</v>
      </c>
      <c r="Z116">
        <f>Simulationsergebnisse!X$84</f>
        <v>0.2</v>
      </c>
      <c r="AA116">
        <f>Simulationsergebnisse!Y$84</f>
        <v>0</v>
      </c>
      <c r="AB116">
        <f>Simulationsergebnisse!Z$84</f>
        <v>0</v>
      </c>
      <c r="AC116">
        <f>Simulationsergebnisse!AA$84</f>
        <v>0</v>
      </c>
      <c r="AD116">
        <f>Simulationsergebnisse!AB$84</f>
        <v>0</v>
      </c>
      <c r="AE116">
        <f>Simulationsergebnisse!AC$84</f>
        <v>0</v>
      </c>
      <c r="AF116">
        <f>Simulationsergebnisse!AD$84</f>
        <v>0</v>
      </c>
      <c r="AG116">
        <f>Simulationsergebnisse!AE$84</f>
        <v>0</v>
      </c>
      <c r="AH116">
        <f>Simulationsergebnisse!AF$84</f>
        <v>0</v>
      </c>
      <c r="AI116">
        <f>Simulationsergebnisse!AG$84</f>
        <v>0</v>
      </c>
      <c r="AJ116">
        <f>Simulationsergebnisse!AH$84</f>
        <v>0</v>
      </c>
      <c r="AK116">
        <f>Simulationsergebnisse!AI$84</f>
        <v>0</v>
      </c>
    </row>
    <row r="117" spans="3:37" x14ac:dyDescent="0.25">
      <c r="C117">
        <f>Simulationsergebnisse!D$97</f>
        <v>100</v>
      </c>
      <c r="D117">
        <f>Simulationsergebnisse!E$97</f>
        <v>100</v>
      </c>
      <c r="E117">
        <f>Simulationsergebnisse!F$97</f>
        <v>100</v>
      </c>
      <c r="F117">
        <f>Simulationsergebnisse!G$97</f>
        <v>99</v>
      </c>
      <c r="G117">
        <f>Simulationsergebnisse!H$97</f>
        <v>94.4</v>
      </c>
      <c r="H117">
        <f>Simulationsergebnisse!I$97</f>
        <v>86.7</v>
      </c>
      <c r="I117">
        <f>Simulationsergebnisse!J$97</f>
        <v>76</v>
      </c>
      <c r="J117">
        <f>Simulationsergebnisse!K$97</f>
        <v>64.400000000000006</v>
      </c>
      <c r="K117">
        <f>Simulationsergebnisse!L$97</f>
        <v>51</v>
      </c>
      <c r="L117">
        <f>Simulationsergebnisse!M$97</f>
        <v>39.299999999999898</v>
      </c>
      <c r="M117">
        <f>Simulationsergebnisse!N$97</f>
        <v>32.899999999999899</v>
      </c>
      <c r="N117">
        <f>Simulationsergebnisse!O$97</f>
        <v>19</v>
      </c>
      <c r="O117" t="e">
        <f>Simulationsergebnisse!#REF!</f>
        <v>#REF!</v>
      </c>
      <c r="P117" t="e">
        <f>Simulationsergebnisse!#REF!</f>
        <v>#REF!</v>
      </c>
      <c r="Q117" t="e">
        <f>Simulationsergebnisse!#REF!</f>
        <v>#REF!</v>
      </c>
      <c r="R117" t="e">
        <f>Simulationsergebnisse!#REF!</f>
        <v>#REF!</v>
      </c>
      <c r="S117" t="e">
        <f>Simulationsergebnisse!#REF!</f>
        <v>#REF!</v>
      </c>
      <c r="U117">
        <f>Simulationsergebnisse!S$86</f>
        <v>0.59999999999999898</v>
      </c>
      <c r="V117">
        <f>Simulationsergebnisse!T$86</f>
        <v>0.29999999999999899</v>
      </c>
      <c r="W117">
        <f>Simulationsergebnisse!U$86</f>
        <v>0.4</v>
      </c>
      <c r="X117">
        <f>Simulationsergebnisse!V$86</f>
        <v>0.2</v>
      </c>
      <c r="Y117">
        <f>Simulationsergebnisse!W$86</f>
        <v>0.1</v>
      </c>
      <c r="Z117">
        <f>Simulationsergebnisse!X$86</f>
        <v>0.1</v>
      </c>
      <c r="AA117">
        <f>Simulationsergebnisse!Y$86</f>
        <v>0</v>
      </c>
      <c r="AB117">
        <f>Simulationsergebnisse!Z$86</f>
        <v>0</v>
      </c>
      <c r="AC117">
        <f>Simulationsergebnisse!AA$86</f>
        <v>0</v>
      </c>
      <c r="AD117">
        <f>Simulationsergebnisse!AB$86</f>
        <v>0</v>
      </c>
      <c r="AE117">
        <f>Simulationsergebnisse!AC$86</f>
        <v>0</v>
      </c>
      <c r="AF117">
        <f>Simulationsergebnisse!AD$86</f>
        <v>0</v>
      </c>
      <c r="AG117">
        <f>Simulationsergebnisse!AE$86</f>
        <v>0</v>
      </c>
      <c r="AH117">
        <f>Simulationsergebnisse!AF$86</f>
        <v>0</v>
      </c>
      <c r="AI117">
        <f>Simulationsergebnisse!AG$86</f>
        <v>0</v>
      </c>
      <c r="AJ117">
        <f>Simulationsergebnisse!AH$86</f>
        <v>0</v>
      </c>
      <c r="AK117">
        <f>Simulationsergebnisse!AI$86</f>
        <v>0</v>
      </c>
    </row>
    <row r="118" spans="3:37" x14ac:dyDescent="0.25">
      <c r="C118">
        <f>Simulationsergebnisse!D$99</f>
        <v>100</v>
      </c>
      <c r="D118">
        <f>Simulationsergebnisse!E$99</f>
        <v>96.2</v>
      </c>
      <c r="E118">
        <f>Simulationsergebnisse!F$99</f>
        <v>64.400000000000006</v>
      </c>
      <c r="F118">
        <f>Simulationsergebnisse!G$99</f>
        <v>27</v>
      </c>
      <c r="G118">
        <f>Simulationsergebnisse!H$99</f>
        <v>14.3</v>
      </c>
      <c r="H118">
        <f>Simulationsergebnisse!I$99</f>
        <v>6.7</v>
      </c>
      <c r="I118">
        <f>Simulationsergebnisse!J$99</f>
        <v>4.7999999999999901</v>
      </c>
      <c r="J118">
        <f>Simulationsergebnisse!K$99</f>
        <v>1.69999999999999</v>
      </c>
      <c r="K118">
        <f>Simulationsergebnisse!L$99</f>
        <v>1</v>
      </c>
      <c r="L118">
        <f>Simulationsergebnisse!M$99</f>
        <v>0.1</v>
      </c>
      <c r="M118">
        <f>Simulationsergebnisse!N$99</f>
        <v>0.4</v>
      </c>
      <c r="N118">
        <f>Simulationsergebnisse!O$99</f>
        <v>0.2</v>
      </c>
      <c r="O118" t="e">
        <f>Simulationsergebnisse!#REF!</f>
        <v>#REF!</v>
      </c>
      <c r="P118" t="e">
        <f>Simulationsergebnisse!#REF!</f>
        <v>#REF!</v>
      </c>
      <c r="Q118" t="e">
        <f>Simulationsergebnisse!#REF!</f>
        <v>#REF!</v>
      </c>
      <c r="R118" t="e">
        <f>Simulationsergebnisse!#REF!</f>
        <v>#REF!</v>
      </c>
      <c r="S118" t="e">
        <f>Simulationsergebnisse!#REF!</f>
        <v>#REF!</v>
      </c>
      <c r="U118">
        <f>Simulationsergebnisse!S$88</f>
        <v>0.4</v>
      </c>
      <c r="V118">
        <f>Simulationsergebnisse!T$88</f>
        <v>0.29999999999999899</v>
      </c>
      <c r="W118">
        <f>Simulationsergebnisse!U$88</f>
        <v>0.29999999999999899</v>
      </c>
      <c r="X118">
        <f>Simulationsergebnisse!V$88</f>
        <v>0.1</v>
      </c>
      <c r="Y118">
        <f>Simulationsergebnisse!W$88</f>
        <v>0.1</v>
      </c>
      <c r="Z118">
        <f>Simulationsergebnisse!X$88</f>
        <v>0.1</v>
      </c>
      <c r="AA118">
        <f>Simulationsergebnisse!Y$88</f>
        <v>0.1</v>
      </c>
      <c r="AB118">
        <f>Simulationsergebnisse!Z$88</f>
        <v>0</v>
      </c>
      <c r="AC118">
        <f>Simulationsergebnisse!AA$88</f>
        <v>0</v>
      </c>
      <c r="AD118">
        <f>Simulationsergebnisse!AB$88</f>
        <v>0</v>
      </c>
      <c r="AE118">
        <f>Simulationsergebnisse!AC$88</f>
        <v>0</v>
      </c>
      <c r="AF118">
        <f>Simulationsergebnisse!AD$88</f>
        <v>0</v>
      </c>
      <c r="AG118">
        <f>Simulationsergebnisse!AE$88</f>
        <v>0</v>
      </c>
      <c r="AH118">
        <f>Simulationsergebnisse!AF$88</f>
        <v>0</v>
      </c>
      <c r="AI118">
        <f>Simulationsergebnisse!AG$88</f>
        <v>0</v>
      </c>
      <c r="AJ118">
        <f>Simulationsergebnisse!AH$88</f>
        <v>0</v>
      </c>
      <c r="AK118">
        <f>Simulationsergebnisse!AI$88</f>
        <v>0</v>
      </c>
    </row>
    <row r="119" spans="3:37" x14ac:dyDescent="0.25">
      <c r="C119">
        <f>Simulationsergebnisse!D$103</f>
        <v>18.5</v>
      </c>
      <c r="D119">
        <f>Simulationsergebnisse!E$103</f>
        <v>7.9</v>
      </c>
      <c r="E119">
        <f>Simulationsergebnisse!F$103</f>
        <v>3.2</v>
      </c>
      <c r="F119">
        <f>Simulationsergebnisse!G$103</f>
        <v>0.9</v>
      </c>
      <c r="G119">
        <f>Simulationsergebnisse!H$103</f>
        <v>0.1</v>
      </c>
      <c r="H119">
        <f>Simulationsergebnisse!I$103</f>
        <v>0.1</v>
      </c>
      <c r="I119">
        <f>Simulationsergebnisse!J$103</f>
        <v>0</v>
      </c>
      <c r="J119">
        <f>Simulationsergebnisse!K$103</f>
        <v>0.1</v>
      </c>
      <c r="K119">
        <f>Simulationsergebnisse!L$103</f>
        <v>0</v>
      </c>
      <c r="L119">
        <f>Simulationsergebnisse!M$103</f>
        <v>0</v>
      </c>
      <c r="M119">
        <f>Simulationsergebnisse!N$103</f>
        <v>0</v>
      </c>
      <c r="N119">
        <f>Simulationsergebnisse!O$103</f>
        <v>0</v>
      </c>
      <c r="O119" t="e">
        <f>Simulationsergebnisse!#REF!</f>
        <v>#REF!</v>
      </c>
      <c r="P119" t="e">
        <f>Simulationsergebnisse!#REF!</f>
        <v>#REF!</v>
      </c>
      <c r="Q119" t="e">
        <f>Simulationsergebnisse!#REF!</f>
        <v>#REF!</v>
      </c>
      <c r="R119" t="e">
        <f>Simulationsergebnisse!#REF!</f>
        <v>#REF!</v>
      </c>
      <c r="S119" t="e">
        <f>Simulationsergebnisse!#REF!</f>
        <v>#REF!</v>
      </c>
      <c r="U119">
        <f>Simulationsergebnisse!S$119</f>
        <v>0.29999999999999899</v>
      </c>
      <c r="V119">
        <f>Simulationsergebnisse!T$119</f>
        <v>0.29999999999999899</v>
      </c>
      <c r="W119">
        <f>Simulationsergebnisse!U$119</f>
        <v>0.2</v>
      </c>
      <c r="X119">
        <f>Simulationsergebnisse!V$119</f>
        <v>0.2</v>
      </c>
      <c r="Y119">
        <f>Simulationsergebnisse!W$119</f>
        <v>0.1</v>
      </c>
      <c r="Z119">
        <f>Simulationsergebnisse!X$119</f>
        <v>0</v>
      </c>
      <c r="AA119">
        <f>Simulationsergebnisse!Y$119</f>
        <v>0</v>
      </c>
      <c r="AB119">
        <f>Simulationsergebnisse!Z$119</f>
        <v>0</v>
      </c>
      <c r="AC119">
        <f>Simulationsergebnisse!AA$119</f>
        <v>0</v>
      </c>
      <c r="AD119">
        <f>Simulationsergebnisse!AB$119</f>
        <v>0</v>
      </c>
      <c r="AE119">
        <f>Simulationsergebnisse!AC$119</f>
        <v>0</v>
      </c>
      <c r="AF119">
        <f>Simulationsergebnisse!AD$119</f>
        <v>0</v>
      </c>
      <c r="AG119">
        <f>Simulationsergebnisse!AE$119</f>
        <v>0</v>
      </c>
      <c r="AH119">
        <f>Simulationsergebnisse!AF$119</f>
        <v>0</v>
      </c>
      <c r="AI119">
        <f>Simulationsergebnisse!AG$119</f>
        <v>0</v>
      </c>
      <c r="AJ119">
        <f>Simulationsergebnisse!AH$119</f>
        <v>0</v>
      </c>
      <c r="AK119">
        <f>Simulationsergebnisse!AI$119</f>
        <v>0</v>
      </c>
    </row>
    <row r="120" spans="3:37" x14ac:dyDescent="0.25">
      <c r="C120">
        <f>Simulationsergebnisse!D$105</f>
        <v>99.299999999999898</v>
      </c>
      <c r="D120">
        <f>Simulationsergebnisse!E$105</f>
        <v>98.299999999999898</v>
      </c>
      <c r="E120">
        <f>Simulationsergebnisse!F$105</f>
        <v>69.099999999999895</v>
      </c>
      <c r="F120">
        <f>Simulationsergebnisse!G$105</f>
        <v>19.899999999999899</v>
      </c>
      <c r="G120">
        <f>Simulationsergebnisse!H$105</f>
        <v>6.7</v>
      </c>
      <c r="H120">
        <f>Simulationsergebnisse!I$105</f>
        <v>2.6</v>
      </c>
      <c r="I120">
        <f>Simulationsergebnisse!J$105</f>
        <v>1.3</v>
      </c>
      <c r="J120">
        <f>Simulationsergebnisse!K$105</f>
        <v>0.29999999999999899</v>
      </c>
      <c r="K120">
        <f>Simulationsergebnisse!L$105</f>
        <v>0</v>
      </c>
      <c r="L120">
        <f>Simulationsergebnisse!M$105</f>
        <v>0.29999999999999899</v>
      </c>
      <c r="M120">
        <f>Simulationsergebnisse!N$105</f>
        <v>0.1</v>
      </c>
      <c r="N120">
        <f>Simulationsergebnisse!O$105</f>
        <v>0</v>
      </c>
      <c r="O120" t="e">
        <f>Simulationsergebnisse!#REF!</f>
        <v>#REF!</v>
      </c>
      <c r="P120" t="e">
        <f>Simulationsergebnisse!#REF!</f>
        <v>#REF!</v>
      </c>
      <c r="Q120" t="e">
        <f>Simulationsergebnisse!#REF!</f>
        <v>#REF!</v>
      </c>
      <c r="R120" t="e">
        <f>Simulationsergebnisse!#REF!</f>
        <v>#REF!</v>
      </c>
      <c r="S120" t="e">
        <f>Simulationsergebnisse!#REF!</f>
        <v>#REF!</v>
      </c>
      <c r="U120">
        <f>Simulationsergebnisse!S$121</f>
        <v>0.29999999999999899</v>
      </c>
      <c r="V120">
        <f>Simulationsergebnisse!T$121</f>
        <v>0.29999999999999899</v>
      </c>
      <c r="W120">
        <f>Simulationsergebnisse!U$121</f>
        <v>0.5</v>
      </c>
      <c r="X120">
        <f>Simulationsergebnisse!V$121</f>
        <v>0.1</v>
      </c>
      <c r="Y120">
        <f>Simulationsergebnisse!W$121</f>
        <v>0.1</v>
      </c>
      <c r="Z120">
        <f>Simulationsergebnisse!X$121</f>
        <v>0</v>
      </c>
      <c r="AA120">
        <f>Simulationsergebnisse!Y$121</f>
        <v>0</v>
      </c>
      <c r="AB120">
        <f>Simulationsergebnisse!Z$121</f>
        <v>0.1</v>
      </c>
      <c r="AC120">
        <f>Simulationsergebnisse!AA$121</f>
        <v>0</v>
      </c>
      <c r="AD120">
        <f>Simulationsergebnisse!AB$121</f>
        <v>0</v>
      </c>
      <c r="AE120">
        <f>Simulationsergebnisse!AC$121</f>
        <v>0</v>
      </c>
      <c r="AF120">
        <f>Simulationsergebnisse!AD$121</f>
        <v>0</v>
      </c>
      <c r="AG120">
        <f>Simulationsergebnisse!AE$121</f>
        <v>0</v>
      </c>
      <c r="AH120">
        <f>Simulationsergebnisse!AF$121</f>
        <v>0</v>
      </c>
      <c r="AI120">
        <f>Simulationsergebnisse!AG$121</f>
        <v>0</v>
      </c>
      <c r="AJ120">
        <f>Simulationsergebnisse!AH$121</f>
        <v>0</v>
      </c>
      <c r="AK120">
        <f>Simulationsergebnisse!AI$121</f>
        <v>0</v>
      </c>
    </row>
    <row r="121" spans="3:37" x14ac:dyDescent="0.25">
      <c r="C121">
        <f>Simulationsergebnisse!D$107</f>
        <v>74.099999999999895</v>
      </c>
      <c r="D121">
        <f>Simulationsergebnisse!E$107</f>
        <v>29</v>
      </c>
      <c r="E121">
        <f>Simulationsergebnisse!F$107</f>
        <v>12.1999999999999</v>
      </c>
      <c r="F121">
        <f>Simulationsergebnisse!G$107</f>
        <v>2.8999999999999901</v>
      </c>
      <c r="G121">
        <f>Simulationsergebnisse!H$107</f>
        <v>1</v>
      </c>
      <c r="H121">
        <f>Simulationsergebnisse!I$107</f>
        <v>0.69999999999999896</v>
      </c>
      <c r="I121">
        <f>Simulationsergebnisse!J$107</f>
        <v>0.59999999999999898</v>
      </c>
      <c r="J121">
        <f>Simulationsergebnisse!K$107</f>
        <v>0.2</v>
      </c>
      <c r="K121">
        <f>Simulationsergebnisse!L$107</f>
        <v>0.2</v>
      </c>
      <c r="L121">
        <f>Simulationsergebnisse!M$107</f>
        <v>0</v>
      </c>
      <c r="M121">
        <f>Simulationsergebnisse!N$107</f>
        <v>0</v>
      </c>
      <c r="N121">
        <f>Simulationsergebnisse!O$107</f>
        <v>0</v>
      </c>
      <c r="O121" t="e">
        <f>Simulationsergebnisse!#REF!</f>
        <v>#REF!</v>
      </c>
      <c r="P121" t="e">
        <f>Simulationsergebnisse!#REF!</f>
        <v>#REF!</v>
      </c>
      <c r="Q121" t="e">
        <f>Simulationsergebnisse!#REF!</f>
        <v>#REF!</v>
      </c>
      <c r="R121" t="e">
        <f>Simulationsergebnisse!#REF!</f>
        <v>#REF!</v>
      </c>
      <c r="S121" t="e">
        <f>Simulationsergebnisse!#REF!</f>
        <v>#REF!</v>
      </c>
      <c r="U121">
        <f>Simulationsergebnisse!S$123</f>
        <v>0.29999999999999899</v>
      </c>
      <c r="V121">
        <f>Simulationsergebnisse!T$123</f>
        <v>0.4</v>
      </c>
      <c r="W121">
        <f>Simulationsergebnisse!U$123</f>
        <v>0.4</v>
      </c>
      <c r="X121">
        <f>Simulationsergebnisse!V$123</f>
        <v>0.2</v>
      </c>
      <c r="Y121">
        <f>Simulationsergebnisse!W$123</f>
        <v>0</v>
      </c>
      <c r="Z121">
        <f>Simulationsergebnisse!X$123</f>
        <v>0.2</v>
      </c>
      <c r="AA121">
        <f>Simulationsergebnisse!Y$123</f>
        <v>0</v>
      </c>
      <c r="AB121">
        <f>Simulationsergebnisse!Z$123</f>
        <v>0.1</v>
      </c>
      <c r="AC121">
        <f>Simulationsergebnisse!AA$123</f>
        <v>0</v>
      </c>
      <c r="AD121">
        <f>Simulationsergebnisse!AB$123</f>
        <v>0</v>
      </c>
      <c r="AE121">
        <f>Simulationsergebnisse!AC$123</f>
        <v>0</v>
      </c>
      <c r="AF121">
        <f>Simulationsergebnisse!AD$123</f>
        <v>0</v>
      </c>
      <c r="AG121">
        <f>Simulationsergebnisse!AE$123</f>
        <v>0</v>
      </c>
      <c r="AH121">
        <f>Simulationsergebnisse!AF$123</f>
        <v>0</v>
      </c>
      <c r="AI121">
        <f>Simulationsergebnisse!AG$123</f>
        <v>0</v>
      </c>
      <c r="AJ121">
        <f>Simulationsergebnisse!AH$123</f>
        <v>0</v>
      </c>
      <c r="AK121">
        <f>Simulationsergebnisse!AI$123</f>
        <v>0</v>
      </c>
    </row>
    <row r="122" spans="3:37" x14ac:dyDescent="0.25">
      <c r="C122">
        <f>Simulationsergebnisse!D$111</f>
        <v>1.69999999999999</v>
      </c>
      <c r="D122">
        <f>Simulationsergebnisse!E$111</f>
        <v>1.3</v>
      </c>
      <c r="E122">
        <f>Simulationsergebnisse!F$111</f>
        <v>0.5</v>
      </c>
      <c r="F122">
        <f>Simulationsergebnisse!G$111</f>
        <v>0.5</v>
      </c>
      <c r="G122">
        <f>Simulationsergebnisse!H$111</f>
        <v>0.2</v>
      </c>
      <c r="H122">
        <f>Simulationsergebnisse!I$111</f>
        <v>0</v>
      </c>
      <c r="I122">
        <f>Simulationsergebnisse!J$111</f>
        <v>0.2</v>
      </c>
      <c r="J122">
        <f>Simulationsergebnisse!K$111</f>
        <v>0.1</v>
      </c>
      <c r="K122">
        <f>Simulationsergebnisse!L$111</f>
        <v>0</v>
      </c>
      <c r="L122">
        <f>Simulationsergebnisse!M$111</f>
        <v>0</v>
      </c>
      <c r="M122">
        <f>Simulationsergebnisse!N$111</f>
        <v>0</v>
      </c>
      <c r="N122">
        <f>Simulationsergebnisse!O$111</f>
        <v>0</v>
      </c>
      <c r="O122" t="e">
        <f>Simulationsergebnisse!#REF!</f>
        <v>#REF!</v>
      </c>
      <c r="P122" t="e">
        <f>Simulationsergebnisse!#REF!</f>
        <v>#REF!</v>
      </c>
      <c r="Q122" t="e">
        <f>Simulationsergebnisse!#REF!</f>
        <v>#REF!</v>
      </c>
      <c r="R122" t="e">
        <f>Simulationsergebnisse!#REF!</f>
        <v>#REF!</v>
      </c>
      <c r="S122" t="e">
        <f>Simulationsergebnisse!#REF!</f>
        <v>#REF!</v>
      </c>
      <c r="U122">
        <f>Simulationsergebnisse!S$154</f>
        <v>0.4</v>
      </c>
      <c r="V122">
        <f>Simulationsergebnisse!T$154</f>
        <v>0.5</v>
      </c>
      <c r="W122">
        <f>Simulationsergebnisse!U$154</f>
        <v>0.69999999999999896</v>
      </c>
      <c r="X122">
        <f>Simulationsergebnisse!V$154</f>
        <v>0.1</v>
      </c>
      <c r="Y122">
        <f>Simulationsergebnisse!W$154</f>
        <v>0.1</v>
      </c>
      <c r="Z122">
        <f>Simulationsergebnisse!X$154</f>
        <v>0</v>
      </c>
      <c r="AA122">
        <f>Simulationsergebnisse!Y$154</f>
        <v>0</v>
      </c>
      <c r="AB122">
        <f>Simulationsergebnisse!Z$154</f>
        <v>0</v>
      </c>
      <c r="AC122">
        <f>Simulationsergebnisse!AA$154</f>
        <v>0</v>
      </c>
      <c r="AD122">
        <f>Simulationsergebnisse!AB$154</f>
        <v>0</v>
      </c>
      <c r="AE122">
        <f>Simulationsergebnisse!AC$154</f>
        <v>0</v>
      </c>
      <c r="AF122">
        <f>Simulationsergebnisse!AD$154</f>
        <v>0</v>
      </c>
      <c r="AG122">
        <f>Simulationsergebnisse!AE$154</f>
        <v>0</v>
      </c>
      <c r="AH122">
        <f>Simulationsergebnisse!AF$154</f>
        <v>0</v>
      </c>
      <c r="AI122">
        <f>Simulationsergebnisse!AG$154</f>
        <v>0</v>
      </c>
      <c r="AJ122">
        <f>Simulationsergebnisse!AH$154</f>
        <v>0</v>
      </c>
      <c r="AK122">
        <f>Simulationsergebnisse!AI$154</f>
        <v>0</v>
      </c>
    </row>
    <row r="123" spans="3:37" x14ac:dyDescent="0.25">
      <c r="C123">
        <f>Simulationsergebnisse!D$113</f>
        <v>75.400000000000006</v>
      </c>
      <c r="D123">
        <f>Simulationsergebnisse!E$113</f>
        <v>33</v>
      </c>
      <c r="E123">
        <f>Simulationsergebnisse!F$113</f>
        <v>10.5</v>
      </c>
      <c r="F123">
        <f>Simulationsergebnisse!G$113</f>
        <v>2.2999999999999901</v>
      </c>
      <c r="G123">
        <f>Simulationsergebnisse!H$113</f>
        <v>0.59999999999999898</v>
      </c>
      <c r="H123">
        <f>Simulationsergebnisse!I$113</f>
        <v>0.2</v>
      </c>
      <c r="I123">
        <f>Simulationsergebnisse!J$113</f>
        <v>0.1</v>
      </c>
      <c r="J123">
        <f>Simulationsergebnisse!K$113</f>
        <v>0</v>
      </c>
      <c r="K123">
        <f>Simulationsergebnisse!L$113</f>
        <v>0</v>
      </c>
      <c r="L123">
        <f>Simulationsergebnisse!M$113</f>
        <v>0</v>
      </c>
      <c r="M123">
        <f>Simulationsergebnisse!N$113</f>
        <v>0</v>
      </c>
      <c r="N123">
        <f>Simulationsergebnisse!O$113</f>
        <v>0</v>
      </c>
      <c r="O123" t="e">
        <f>Simulationsergebnisse!#REF!</f>
        <v>#REF!</v>
      </c>
      <c r="P123" t="e">
        <f>Simulationsergebnisse!#REF!</f>
        <v>#REF!</v>
      </c>
      <c r="Q123" t="e">
        <f>Simulationsergebnisse!#REF!</f>
        <v>#REF!</v>
      </c>
      <c r="R123" t="e">
        <f>Simulationsergebnisse!#REF!</f>
        <v>#REF!</v>
      </c>
      <c r="S123" t="e">
        <f>Simulationsergebnisse!#REF!</f>
        <v>#REF!</v>
      </c>
      <c r="U123">
        <f>Simulationsergebnisse!S$156</f>
        <v>30.7</v>
      </c>
      <c r="V123">
        <f>Simulationsergebnisse!T$156</f>
        <v>12.4</v>
      </c>
      <c r="W123">
        <f>Simulationsergebnisse!U$156</f>
        <v>3.5</v>
      </c>
      <c r="X123">
        <f>Simulationsergebnisse!V$156</f>
        <v>2</v>
      </c>
      <c r="Y123">
        <f>Simulationsergebnisse!W$156</f>
        <v>0.6</v>
      </c>
      <c r="Z123">
        <f>Simulationsergebnisse!X$156</f>
        <v>0.3</v>
      </c>
      <c r="AA123">
        <f>Simulationsergebnisse!Y$156</f>
        <v>0.3</v>
      </c>
      <c r="AB123">
        <f>Simulationsergebnisse!Z$156</f>
        <v>0</v>
      </c>
      <c r="AC123">
        <f>Simulationsergebnisse!AA$156</f>
        <v>0</v>
      </c>
      <c r="AD123">
        <f>Simulationsergebnisse!AB$156</f>
        <v>0</v>
      </c>
      <c r="AE123">
        <f>Simulationsergebnisse!AC$156</f>
        <v>0</v>
      </c>
      <c r="AF123">
        <f>Simulationsergebnisse!AD$156</f>
        <v>0</v>
      </c>
      <c r="AG123">
        <f>Simulationsergebnisse!AE$156</f>
        <v>0</v>
      </c>
      <c r="AH123">
        <f>Simulationsergebnisse!AF$156</f>
        <v>0</v>
      </c>
      <c r="AI123">
        <f>Simulationsergebnisse!AG$156</f>
        <v>0</v>
      </c>
      <c r="AJ123">
        <f>Simulationsergebnisse!AH$156</f>
        <v>0</v>
      </c>
      <c r="AK123">
        <f>Simulationsergebnisse!AI$156</f>
        <v>0</v>
      </c>
    </row>
    <row r="124" spans="3:37" x14ac:dyDescent="0.25">
      <c r="C124">
        <f>Simulationsergebnisse!D$115</f>
        <v>6</v>
      </c>
      <c r="D124">
        <f>Simulationsergebnisse!E$115</f>
        <v>3.2</v>
      </c>
      <c r="E124">
        <f>Simulationsergebnisse!F$115</f>
        <v>1.19999999999999</v>
      </c>
      <c r="F124">
        <f>Simulationsergebnisse!G$115</f>
        <v>0.69999999999999896</v>
      </c>
      <c r="G124">
        <f>Simulationsergebnisse!H$115</f>
        <v>0.29999999999999899</v>
      </c>
      <c r="H124">
        <f>Simulationsergebnisse!I$115</f>
        <v>0.1</v>
      </c>
      <c r="I124">
        <f>Simulationsergebnisse!J$115</f>
        <v>0.1</v>
      </c>
      <c r="J124">
        <f>Simulationsergebnisse!K$115</f>
        <v>0</v>
      </c>
      <c r="K124">
        <f>Simulationsergebnisse!L$115</f>
        <v>0</v>
      </c>
      <c r="L124">
        <f>Simulationsergebnisse!M$115</f>
        <v>0</v>
      </c>
      <c r="M124">
        <f>Simulationsergebnisse!N$115</f>
        <v>0</v>
      </c>
      <c r="N124">
        <f>Simulationsergebnisse!O$115</f>
        <v>0</v>
      </c>
      <c r="O124" t="e">
        <f>Simulationsergebnisse!#REF!</f>
        <v>#REF!</v>
      </c>
      <c r="P124" t="e">
        <f>Simulationsergebnisse!#REF!</f>
        <v>#REF!</v>
      </c>
      <c r="Q124" t="e">
        <f>Simulationsergebnisse!#REF!</f>
        <v>#REF!</v>
      </c>
      <c r="R124" t="e">
        <f>Simulationsergebnisse!#REF!</f>
        <v>#REF!</v>
      </c>
      <c r="S124" t="e">
        <f>Simulationsergebnisse!#REF!</f>
        <v>#REF!</v>
      </c>
      <c r="U124">
        <f>Simulationsergebnisse!S$158</f>
        <v>0.5</v>
      </c>
      <c r="V124">
        <f>Simulationsergebnisse!T$158</f>
        <v>0.1</v>
      </c>
      <c r="W124">
        <f>Simulationsergebnisse!U$158</f>
        <v>0</v>
      </c>
      <c r="X124">
        <f>Simulationsergebnisse!V$158</f>
        <v>0.2</v>
      </c>
      <c r="Y124">
        <f>Simulationsergebnisse!W$158</f>
        <v>0</v>
      </c>
      <c r="Z124">
        <f>Simulationsergebnisse!X$158</f>
        <v>0.2</v>
      </c>
      <c r="AA124">
        <f>Simulationsergebnisse!Y$158</f>
        <v>0.1</v>
      </c>
      <c r="AB124">
        <f>Simulationsergebnisse!Z$158</f>
        <v>0.1</v>
      </c>
      <c r="AC124">
        <f>Simulationsergebnisse!AA$158</f>
        <v>0</v>
      </c>
      <c r="AD124">
        <f>Simulationsergebnisse!AB$158</f>
        <v>0</v>
      </c>
      <c r="AE124">
        <f>Simulationsergebnisse!AC$158</f>
        <v>0</v>
      </c>
      <c r="AF124">
        <f>Simulationsergebnisse!AD$158</f>
        <v>0</v>
      </c>
      <c r="AG124">
        <f>Simulationsergebnisse!AE$158</f>
        <v>0</v>
      </c>
      <c r="AH124">
        <f>Simulationsergebnisse!AF$158</f>
        <v>0</v>
      </c>
      <c r="AI124">
        <f>Simulationsergebnisse!AG$158</f>
        <v>0</v>
      </c>
      <c r="AJ124">
        <f>Simulationsergebnisse!AH$158</f>
        <v>0</v>
      </c>
      <c r="AK124">
        <f>Simulationsergebnisse!AI$158</f>
        <v>0</v>
      </c>
    </row>
    <row r="125" spans="3:37" x14ac:dyDescent="0.25">
      <c r="C125">
        <f>Simulationsergebnisse!D$130</f>
        <v>16.399999999999899</v>
      </c>
      <c r="D125">
        <f>Simulationsergebnisse!E$130</f>
        <v>13.5999999999999</v>
      </c>
      <c r="E125">
        <f>Simulationsergebnisse!F$130</f>
        <v>7.5999999999999899</v>
      </c>
      <c r="F125">
        <f>Simulationsergebnisse!G$130</f>
        <v>6.4</v>
      </c>
      <c r="G125">
        <f>Simulationsergebnisse!H$130</f>
        <v>3.2</v>
      </c>
      <c r="H125">
        <f>Simulationsergebnisse!I$130</f>
        <v>2.3999999999999901</v>
      </c>
      <c r="I125">
        <f>Simulationsergebnisse!J$130</f>
        <v>2.2999999999999901</v>
      </c>
      <c r="J125">
        <f>Simulationsergebnisse!K$130</f>
        <v>2.1</v>
      </c>
      <c r="K125">
        <f>Simulationsergebnisse!L$130</f>
        <v>0.59999999999999898</v>
      </c>
      <c r="L125">
        <f>Simulationsergebnisse!M$130</f>
        <v>0.8</v>
      </c>
      <c r="M125">
        <f>Simulationsergebnisse!N$130</f>
        <v>0.1</v>
      </c>
      <c r="N125">
        <f>Simulationsergebnisse!O$130</f>
        <v>0.1</v>
      </c>
      <c r="O125" t="e">
        <f>Simulationsergebnisse!#REF!</f>
        <v>#REF!</v>
      </c>
      <c r="P125" t="e">
        <f>Simulationsergebnisse!#REF!</f>
        <v>#REF!</v>
      </c>
      <c r="Q125" t="e">
        <f>Simulationsergebnisse!#REF!</f>
        <v>#REF!</v>
      </c>
      <c r="R125" t="e">
        <f>Simulationsergebnisse!#REF!</f>
        <v>#REF!</v>
      </c>
      <c r="S125" t="e">
        <f>Simulationsergebnisse!#REF!</f>
        <v>#REF!</v>
      </c>
      <c r="U125">
        <f>Simulationsergebnisse!S$189</f>
        <v>0.4</v>
      </c>
      <c r="V125">
        <f>Simulationsergebnisse!T$189</f>
        <v>0.4</v>
      </c>
      <c r="W125">
        <f>Simulationsergebnisse!U$189</f>
        <v>0.2</v>
      </c>
      <c r="X125">
        <f>Simulationsergebnisse!V$189</f>
        <v>0.1</v>
      </c>
      <c r="Y125">
        <f>Simulationsergebnisse!W$189</f>
        <v>0.1</v>
      </c>
      <c r="Z125">
        <f>Simulationsergebnisse!X$189</f>
        <v>0</v>
      </c>
      <c r="AA125">
        <f>Simulationsergebnisse!Y$189</f>
        <v>0</v>
      </c>
      <c r="AB125">
        <f>Simulationsergebnisse!Z$189</f>
        <v>0</v>
      </c>
      <c r="AC125">
        <f>Simulationsergebnisse!AA$189</f>
        <v>0</v>
      </c>
      <c r="AD125">
        <f>Simulationsergebnisse!AB$189</f>
        <v>0</v>
      </c>
      <c r="AE125">
        <f>Simulationsergebnisse!AC$189</f>
        <v>0</v>
      </c>
      <c r="AF125">
        <f>Simulationsergebnisse!AD$189</f>
        <v>0</v>
      </c>
      <c r="AG125">
        <f>Simulationsergebnisse!AE$189</f>
        <v>0</v>
      </c>
      <c r="AH125">
        <f>Simulationsergebnisse!AF$189</f>
        <v>0</v>
      </c>
      <c r="AI125">
        <f>Simulationsergebnisse!AG$189</f>
        <v>0</v>
      </c>
      <c r="AJ125">
        <f>Simulationsergebnisse!AH$189</f>
        <v>0</v>
      </c>
      <c r="AK125">
        <f>Simulationsergebnisse!AI$189</f>
        <v>0</v>
      </c>
    </row>
    <row r="126" spans="3:37" x14ac:dyDescent="0.25">
      <c r="C126">
        <f>Simulationsergebnisse!D$132</f>
        <v>100</v>
      </c>
      <c r="D126">
        <f>Simulationsergebnisse!E$132</f>
        <v>100</v>
      </c>
      <c r="E126">
        <f>Simulationsergebnisse!F$132</f>
        <v>99.299999999999898</v>
      </c>
      <c r="F126">
        <f>Simulationsergebnisse!G$132</f>
        <v>97.599999999999895</v>
      </c>
      <c r="G126">
        <f>Simulationsergebnisse!H$132</f>
        <v>92.2</v>
      </c>
      <c r="H126">
        <f>Simulationsergebnisse!I$132</f>
        <v>84.099999999999895</v>
      </c>
      <c r="I126">
        <f>Simulationsergebnisse!J$132</f>
        <v>78.599999999999895</v>
      </c>
      <c r="J126">
        <f>Simulationsergebnisse!K$132</f>
        <v>71.099999999999895</v>
      </c>
      <c r="K126">
        <f>Simulationsergebnisse!L$132</f>
        <v>62.7</v>
      </c>
      <c r="L126">
        <f>Simulationsergebnisse!M$132</f>
        <v>51.6</v>
      </c>
      <c r="M126">
        <f>Simulationsergebnisse!N$132</f>
        <v>46.6</v>
      </c>
      <c r="N126">
        <f>Simulationsergebnisse!O$132</f>
        <v>36</v>
      </c>
      <c r="O126" t="e">
        <f>Simulationsergebnisse!#REF!</f>
        <v>#REF!</v>
      </c>
      <c r="P126" t="e">
        <f>Simulationsergebnisse!#REF!</f>
        <v>#REF!</v>
      </c>
      <c r="Q126" t="e">
        <f>Simulationsergebnisse!#REF!</f>
        <v>#REF!</v>
      </c>
      <c r="R126" t="e">
        <f>Simulationsergebnisse!#REF!</f>
        <v>#REF!</v>
      </c>
      <c r="S126" t="e">
        <f>Simulationsergebnisse!#REF!</f>
        <v>#REF!</v>
      </c>
      <c r="U126">
        <f>Simulationsergebnisse!S$191</f>
        <v>0.29999999999999899</v>
      </c>
      <c r="V126">
        <f>Simulationsergebnisse!T$191</f>
        <v>0.9</v>
      </c>
      <c r="W126">
        <f>Simulationsergebnisse!U$191</f>
        <v>0.2</v>
      </c>
      <c r="X126">
        <f>Simulationsergebnisse!V$191</f>
        <v>0.2</v>
      </c>
      <c r="Y126">
        <f>Simulationsergebnisse!W$191</f>
        <v>0</v>
      </c>
      <c r="Z126">
        <f>Simulationsergebnisse!X$191</f>
        <v>0.2</v>
      </c>
      <c r="AA126">
        <f>Simulationsergebnisse!Y$191</f>
        <v>0</v>
      </c>
      <c r="AB126">
        <f>Simulationsergebnisse!Z$191</f>
        <v>0</v>
      </c>
      <c r="AC126">
        <f>Simulationsergebnisse!AA$191</f>
        <v>0</v>
      </c>
      <c r="AD126">
        <f>Simulationsergebnisse!AB$191</f>
        <v>0</v>
      </c>
      <c r="AE126">
        <f>Simulationsergebnisse!AC$191</f>
        <v>0</v>
      </c>
      <c r="AF126">
        <f>Simulationsergebnisse!AD$191</f>
        <v>0</v>
      </c>
      <c r="AG126">
        <f>Simulationsergebnisse!AE$191</f>
        <v>0</v>
      </c>
      <c r="AH126">
        <f>Simulationsergebnisse!AF$191</f>
        <v>0</v>
      </c>
      <c r="AI126">
        <f>Simulationsergebnisse!AG$191</f>
        <v>0</v>
      </c>
      <c r="AJ126">
        <f>Simulationsergebnisse!AH$191</f>
        <v>0</v>
      </c>
      <c r="AK126">
        <f>Simulationsergebnisse!AI$191</f>
        <v>0</v>
      </c>
    </row>
    <row r="127" spans="3:37" x14ac:dyDescent="0.25">
      <c r="C127">
        <f>Simulationsergebnisse!D$134</f>
        <v>55.799999999999898</v>
      </c>
      <c r="D127">
        <f>Simulationsergebnisse!E$134</f>
        <v>53.899999999999899</v>
      </c>
      <c r="E127">
        <f>Simulationsergebnisse!F$134</f>
        <v>42.6</v>
      </c>
      <c r="F127">
        <f>Simulationsergebnisse!G$134</f>
        <v>26.5</v>
      </c>
      <c r="G127">
        <f>Simulationsergebnisse!H$134</f>
        <v>16.5</v>
      </c>
      <c r="H127">
        <f>Simulationsergebnisse!I$134</f>
        <v>11.9</v>
      </c>
      <c r="I127">
        <f>Simulationsergebnisse!J$134</f>
        <v>10</v>
      </c>
      <c r="J127">
        <f>Simulationsergebnisse!K$134</f>
        <v>6.7</v>
      </c>
      <c r="K127">
        <f>Simulationsergebnisse!L$134</f>
        <v>7.2999999999999901</v>
      </c>
      <c r="L127">
        <f>Simulationsergebnisse!M$134</f>
        <v>5.7999999999999901</v>
      </c>
      <c r="M127">
        <f>Simulationsergebnisse!N$134</f>
        <v>5.5</v>
      </c>
      <c r="N127">
        <f>Simulationsergebnisse!O$134</f>
        <v>4.0999999999999899</v>
      </c>
      <c r="O127" t="e">
        <f>Simulationsergebnisse!#REF!</f>
        <v>#REF!</v>
      </c>
      <c r="P127" t="e">
        <f>Simulationsergebnisse!#REF!</f>
        <v>#REF!</v>
      </c>
      <c r="Q127" t="e">
        <f>Simulationsergebnisse!#REF!</f>
        <v>#REF!</v>
      </c>
      <c r="R127" t="e">
        <f>Simulationsergebnisse!#REF!</f>
        <v>#REF!</v>
      </c>
      <c r="S127" t="e">
        <f>Simulationsergebnisse!#REF!</f>
        <v>#REF!</v>
      </c>
      <c r="U127">
        <f>Simulationsergebnisse!S$193</f>
        <v>0.2</v>
      </c>
      <c r="V127">
        <f>Simulationsergebnisse!T$193</f>
        <v>0.29999999999999899</v>
      </c>
      <c r="W127">
        <f>Simulationsergebnisse!U$193</f>
        <v>0.2</v>
      </c>
      <c r="X127">
        <f>Simulationsergebnisse!V$193</f>
        <v>0.1</v>
      </c>
      <c r="Y127">
        <f>Simulationsergebnisse!W$193</f>
        <v>0.1</v>
      </c>
      <c r="Z127">
        <f>Simulationsergebnisse!X$193</f>
        <v>0.1</v>
      </c>
      <c r="AA127">
        <f>Simulationsergebnisse!Y$193</f>
        <v>0.1</v>
      </c>
      <c r="AB127">
        <f>Simulationsergebnisse!Z$193</f>
        <v>0</v>
      </c>
      <c r="AC127">
        <f>Simulationsergebnisse!AA$193</f>
        <v>0</v>
      </c>
      <c r="AD127">
        <f>Simulationsergebnisse!AB$193</f>
        <v>0</v>
      </c>
      <c r="AE127">
        <f>Simulationsergebnisse!AC$193</f>
        <v>0</v>
      </c>
      <c r="AF127">
        <f>Simulationsergebnisse!AD$193</f>
        <v>0</v>
      </c>
      <c r="AG127">
        <f>Simulationsergebnisse!AE$193</f>
        <v>0</v>
      </c>
      <c r="AH127">
        <f>Simulationsergebnisse!AF$193</f>
        <v>0</v>
      </c>
      <c r="AI127">
        <f>Simulationsergebnisse!AG$193</f>
        <v>0</v>
      </c>
      <c r="AJ127">
        <f>Simulationsergebnisse!AH$193</f>
        <v>0</v>
      </c>
      <c r="AK127">
        <f>Simulationsergebnisse!AI$193</f>
        <v>0</v>
      </c>
    </row>
    <row r="128" spans="3:37" x14ac:dyDescent="0.25">
      <c r="C128">
        <f>Simulationsergebnisse!D$138</f>
        <v>4.2999999999999901</v>
      </c>
      <c r="D128">
        <f>Simulationsergebnisse!E$138</f>
        <v>1.8</v>
      </c>
      <c r="E128">
        <f>Simulationsergebnisse!F$138</f>
        <v>1.8999999999999899</v>
      </c>
      <c r="F128">
        <f>Simulationsergebnisse!G$138</f>
        <v>0.69999999999999896</v>
      </c>
      <c r="G128">
        <f>Simulationsergebnisse!H$138</f>
        <v>0.5</v>
      </c>
      <c r="H128">
        <f>Simulationsergebnisse!I$138</f>
        <v>0.2</v>
      </c>
      <c r="I128">
        <f>Simulationsergebnisse!J$138</f>
        <v>0.1</v>
      </c>
      <c r="J128">
        <f>Simulationsergebnisse!K$138</f>
        <v>0.2</v>
      </c>
      <c r="K128">
        <f>Simulationsergebnisse!L$138</f>
        <v>0</v>
      </c>
      <c r="L128">
        <f>Simulationsergebnisse!M$138</f>
        <v>0</v>
      </c>
      <c r="M128">
        <f>Simulationsergebnisse!N$138</f>
        <v>0</v>
      </c>
      <c r="N128">
        <f>Simulationsergebnisse!O$138</f>
        <v>0</v>
      </c>
      <c r="O128" t="e">
        <f>Simulationsergebnisse!#REF!</f>
        <v>#REF!</v>
      </c>
      <c r="P128" t="e">
        <f>Simulationsergebnisse!#REF!</f>
        <v>#REF!</v>
      </c>
      <c r="Q128" t="e">
        <f>Simulationsergebnisse!#REF!</f>
        <v>#REF!</v>
      </c>
      <c r="R128" t="e">
        <f>Simulationsergebnisse!#REF!</f>
        <v>#REF!</v>
      </c>
      <c r="S128" t="e">
        <f>Simulationsergebnisse!#REF!</f>
        <v>#REF!</v>
      </c>
    </row>
    <row r="129" spans="3:19" x14ac:dyDescent="0.25">
      <c r="C129">
        <f>Simulationsergebnisse!D$140</f>
        <v>97.2</v>
      </c>
      <c r="D129">
        <f>Simulationsergebnisse!E$140</f>
        <v>89.9</v>
      </c>
      <c r="E129">
        <f>Simulationsergebnisse!F$140</f>
        <v>56.7</v>
      </c>
      <c r="F129">
        <f>Simulationsergebnisse!G$140</f>
        <v>18.5</v>
      </c>
      <c r="G129">
        <f>Simulationsergebnisse!H$140</f>
        <v>5.5999999999999899</v>
      </c>
      <c r="H129">
        <f>Simulationsergebnisse!I$140</f>
        <v>2</v>
      </c>
      <c r="I129">
        <f>Simulationsergebnisse!J$140</f>
        <v>1.19999999999999</v>
      </c>
      <c r="J129">
        <f>Simulationsergebnisse!K$140</f>
        <v>0.9</v>
      </c>
      <c r="K129">
        <f>Simulationsergebnisse!L$140</f>
        <v>0.59999999999999898</v>
      </c>
      <c r="L129">
        <f>Simulationsergebnisse!M$140</f>
        <v>0.29999999999999899</v>
      </c>
      <c r="M129">
        <f>Simulationsergebnisse!N$140</f>
        <v>0</v>
      </c>
      <c r="N129">
        <f>Simulationsergebnisse!O$140</f>
        <v>0</v>
      </c>
      <c r="O129" t="e">
        <f>Simulationsergebnisse!#REF!</f>
        <v>#REF!</v>
      </c>
      <c r="P129" t="e">
        <f>Simulationsergebnisse!#REF!</f>
        <v>#REF!</v>
      </c>
      <c r="Q129" t="e">
        <f>Simulationsergebnisse!#REF!</f>
        <v>#REF!</v>
      </c>
      <c r="R129" t="e">
        <f>Simulationsergebnisse!#REF!</f>
        <v>#REF!</v>
      </c>
      <c r="S129" t="e">
        <f>Simulationsergebnisse!#REF!</f>
        <v>#REF!</v>
      </c>
    </row>
    <row r="130" spans="3:19" x14ac:dyDescent="0.25">
      <c r="C130">
        <f>Simulationsergebnisse!D$142</f>
        <v>16.6999999999999</v>
      </c>
      <c r="D130">
        <f>Simulationsergebnisse!E$142</f>
        <v>11.5999999999999</v>
      </c>
      <c r="E130">
        <f>Simulationsergebnisse!F$142</f>
        <v>7.7999999999999901</v>
      </c>
      <c r="F130">
        <f>Simulationsergebnisse!G$142</f>
        <v>2.8999999999999901</v>
      </c>
      <c r="G130">
        <f>Simulationsergebnisse!H$142</f>
        <v>2</v>
      </c>
      <c r="H130">
        <f>Simulationsergebnisse!I$142</f>
        <v>0.69999999999999896</v>
      </c>
      <c r="I130">
        <f>Simulationsergebnisse!J$142</f>
        <v>0.29999999999999899</v>
      </c>
      <c r="J130">
        <f>Simulationsergebnisse!K$142</f>
        <v>0.2</v>
      </c>
      <c r="K130">
        <f>Simulationsergebnisse!L$142</f>
        <v>0</v>
      </c>
      <c r="L130">
        <f>Simulationsergebnisse!M$142</f>
        <v>0</v>
      </c>
      <c r="M130">
        <f>Simulationsergebnisse!N$142</f>
        <v>0</v>
      </c>
      <c r="N130">
        <f>Simulationsergebnisse!O$142</f>
        <v>0.1</v>
      </c>
      <c r="O130" t="e">
        <f>Simulationsergebnisse!#REF!</f>
        <v>#REF!</v>
      </c>
      <c r="P130" t="e">
        <f>Simulationsergebnisse!#REF!</f>
        <v>#REF!</v>
      </c>
      <c r="Q130" t="e">
        <f>Simulationsergebnisse!#REF!</f>
        <v>#REF!</v>
      </c>
      <c r="R130" t="e">
        <f>Simulationsergebnisse!#REF!</f>
        <v>#REF!</v>
      </c>
      <c r="S130" t="e">
        <f>Simulationsergebnisse!#REF!</f>
        <v>#REF!</v>
      </c>
    </row>
    <row r="131" spans="3:19" x14ac:dyDescent="0.25">
      <c r="C131">
        <f>Simulationsergebnisse!D$146</f>
        <v>0.9</v>
      </c>
      <c r="D131">
        <f>Simulationsergebnisse!E$146</f>
        <v>0.5</v>
      </c>
      <c r="E131">
        <f>Simulationsergebnisse!F$146</f>
        <v>0.59999999999999898</v>
      </c>
      <c r="F131">
        <f>Simulationsergebnisse!G$146</f>
        <v>0.2</v>
      </c>
      <c r="G131">
        <f>Simulationsergebnisse!H$146</f>
        <v>0.2</v>
      </c>
      <c r="H131">
        <f>Simulationsergebnisse!I$146</f>
        <v>0</v>
      </c>
      <c r="I131">
        <f>Simulationsergebnisse!J$146</f>
        <v>0</v>
      </c>
      <c r="J131">
        <f>Simulationsergebnisse!K$146</f>
        <v>0</v>
      </c>
      <c r="K131">
        <f>Simulationsergebnisse!L$146</f>
        <v>0.1</v>
      </c>
      <c r="L131">
        <f>Simulationsergebnisse!M$146</f>
        <v>0</v>
      </c>
      <c r="M131">
        <f>Simulationsergebnisse!N$146</f>
        <v>0</v>
      </c>
      <c r="N131">
        <f>Simulationsergebnisse!O$146</f>
        <v>0</v>
      </c>
      <c r="O131" t="e">
        <f>Simulationsergebnisse!#REF!</f>
        <v>#REF!</v>
      </c>
      <c r="P131" t="e">
        <f>Simulationsergebnisse!#REF!</f>
        <v>#REF!</v>
      </c>
      <c r="Q131" t="e">
        <f>Simulationsergebnisse!#REF!</f>
        <v>#REF!</v>
      </c>
      <c r="R131" t="e">
        <f>Simulationsergebnisse!#REF!</f>
        <v>#REF!</v>
      </c>
      <c r="S131" t="e">
        <f>Simulationsergebnisse!#REF!</f>
        <v>#REF!</v>
      </c>
    </row>
    <row r="132" spans="3:19" x14ac:dyDescent="0.25">
      <c r="C132">
        <f>Simulationsergebnisse!D$148</f>
        <v>32.399999999999899</v>
      </c>
      <c r="D132">
        <f>Simulationsergebnisse!E$148</f>
        <v>9.9</v>
      </c>
      <c r="E132">
        <f>Simulationsergebnisse!F$148</f>
        <v>4.7999999999999901</v>
      </c>
      <c r="F132">
        <f>Simulationsergebnisse!G$148</f>
        <v>1.3</v>
      </c>
      <c r="G132">
        <f>Simulationsergebnisse!H$148</f>
        <v>0.69999999999999896</v>
      </c>
      <c r="H132">
        <f>Simulationsergebnisse!I$148</f>
        <v>0.2</v>
      </c>
      <c r="I132">
        <f>Simulationsergebnisse!J$148</f>
        <v>0.2</v>
      </c>
      <c r="J132">
        <f>Simulationsergebnisse!K$148</f>
        <v>0</v>
      </c>
      <c r="K132">
        <f>Simulationsergebnisse!L$148</f>
        <v>0.1</v>
      </c>
      <c r="L132">
        <f>Simulationsergebnisse!M$148</f>
        <v>0</v>
      </c>
      <c r="M132">
        <f>Simulationsergebnisse!N$148</f>
        <v>0</v>
      </c>
      <c r="N132">
        <f>Simulationsergebnisse!O$148</f>
        <v>0</v>
      </c>
      <c r="O132" t="e">
        <f>Simulationsergebnisse!#REF!</f>
        <v>#REF!</v>
      </c>
      <c r="P132" t="e">
        <f>Simulationsergebnisse!#REF!</f>
        <v>#REF!</v>
      </c>
      <c r="Q132" t="e">
        <f>Simulationsergebnisse!#REF!</f>
        <v>#REF!</v>
      </c>
      <c r="R132" t="e">
        <f>Simulationsergebnisse!#REF!</f>
        <v>#REF!</v>
      </c>
      <c r="S132" t="e">
        <f>Simulationsergebnisse!#REF!</f>
        <v>#REF!</v>
      </c>
    </row>
    <row r="133" spans="3:19" x14ac:dyDescent="0.25">
      <c r="C133">
        <f>Simulationsergebnisse!D$150</f>
        <v>1.69999999999999</v>
      </c>
      <c r="D133">
        <f>Simulationsergebnisse!E$150</f>
        <v>1.3999999999999899</v>
      </c>
      <c r="E133">
        <f>Simulationsergebnisse!F$150</f>
        <v>0.69999999999999896</v>
      </c>
      <c r="F133">
        <f>Simulationsergebnisse!G$150</f>
        <v>0.2</v>
      </c>
      <c r="G133">
        <f>Simulationsergebnisse!H$150</f>
        <v>0.1</v>
      </c>
      <c r="H133">
        <f>Simulationsergebnisse!I$150</f>
        <v>0.2</v>
      </c>
      <c r="I133">
        <f>Simulationsergebnisse!J$150</f>
        <v>0</v>
      </c>
      <c r="J133">
        <f>Simulationsergebnisse!K$150</f>
        <v>0</v>
      </c>
      <c r="K133">
        <f>Simulationsergebnisse!L$150</f>
        <v>0</v>
      </c>
      <c r="L133">
        <f>Simulationsergebnisse!M$150</f>
        <v>0</v>
      </c>
      <c r="M133">
        <f>Simulationsergebnisse!N$150</f>
        <v>0</v>
      </c>
      <c r="N133">
        <f>Simulationsergebnisse!O$150</f>
        <v>0</v>
      </c>
      <c r="O133" t="e">
        <f>Simulationsergebnisse!#REF!</f>
        <v>#REF!</v>
      </c>
      <c r="P133" t="e">
        <f>Simulationsergebnisse!#REF!</f>
        <v>#REF!</v>
      </c>
      <c r="Q133" t="e">
        <f>Simulationsergebnisse!#REF!</f>
        <v>#REF!</v>
      </c>
      <c r="R133" t="e">
        <f>Simulationsergebnisse!#REF!</f>
        <v>#REF!</v>
      </c>
      <c r="S133" t="e">
        <f>Simulationsergebnisse!#REF!</f>
        <v>#REF!</v>
      </c>
    </row>
    <row r="134" spans="3:19" x14ac:dyDescent="0.25">
      <c r="C134">
        <f>Simulationsergebnisse!D$165</f>
        <v>25.8</v>
      </c>
      <c r="D134">
        <f>Simulationsergebnisse!E$165</f>
        <v>24.6</v>
      </c>
      <c r="E134">
        <f>Simulationsergebnisse!F$165</f>
        <v>18.8</v>
      </c>
      <c r="F134">
        <f>Simulationsergebnisse!G$165</f>
        <v>16.5</v>
      </c>
      <c r="G134">
        <f>Simulationsergebnisse!H$165</f>
        <v>9.4</v>
      </c>
      <c r="H134">
        <f>Simulationsergebnisse!I$165</f>
        <v>9.1999999999999904</v>
      </c>
      <c r="I134">
        <f>Simulationsergebnisse!J$165</f>
        <v>8.8000000000000007</v>
      </c>
      <c r="J134">
        <f>Simulationsergebnisse!K$165</f>
        <v>7.5</v>
      </c>
      <c r="K134">
        <f>Simulationsergebnisse!L$165</f>
        <v>5.2</v>
      </c>
      <c r="L134">
        <f>Simulationsergebnisse!M$165</f>
        <v>4.5</v>
      </c>
      <c r="M134">
        <f>Simulationsergebnisse!N$165</f>
        <v>3.2999999999999901</v>
      </c>
      <c r="N134">
        <f>Simulationsergebnisse!O$165</f>
        <v>2.1</v>
      </c>
      <c r="O134" t="e">
        <f>Simulationsergebnisse!#REF!</f>
        <v>#REF!</v>
      </c>
      <c r="P134" t="e">
        <f>Simulationsergebnisse!#REF!</f>
        <v>#REF!</v>
      </c>
      <c r="Q134" t="e">
        <f>Simulationsergebnisse!#REF!</f>
        <v>#REF!</v>
      </c>
      <c r="R134" t="e">
        <f>Simulationsergebnisse!#REF!</f>
        <v>#REF!</v>
      </c>
      <c r="S134" t="e">
        <f>Simulationsergebnisse!#REF!</f>
        <v>#REF!</v>
      </c>
    </row>
    <row r="135" spans="3:19" x14ac:dyDescent="0.25">
      <c r="C135">
        <f>Simulationsergebnisse!D$167</f>
        <v>100</v>
      </c>
      <c r="D135">
        <f>Simulationsergebnisse!E$167</f>
        <v>100</v>
      </c>
      <c r="E135">
        <f>Simulationsergebnisse!F$167</f>
        <v>100</v>
      </c>
      <c r="F135">
        <f>Simulationsergebnisse!G$167</f>
        <v>99.299999999999898</v>
      </c>
      <c r="G135">
        <f>Simulationsergebnisse!H$167</f>
        <v>97.099999999999895</v>
      </c>
      <c r="H135">
        <f>Simulationsergebnisse!I$167</f>
        <v>93.9</v>
      </c>
      <c r="I135">
        <f>Simulationsergebnisse!J$167</f>
        <v>89.4</v>
      </c>
      <c r="J135">
        <f>Simulationsergebnisse!K$167</f>
        <v>82.5</v>
      </c>
      <c r="K135">
        <f>Simulationsergebnisse!L$167</f>
        <v>75</v>
      </c>
      <c r="L135">
        <f>Simulationsergebnisse!M$167</f>
        <v>72.2</v>
      </c>
      <c r="M135">
        <f>Simulationsergebnisse!N$167</f>
        <v>66.2</v>
      </c>
      <c r="N135">
        <f>Simulationsergebnisse!O$167</f>
        <v>45.899999999999899</v>
      </c>
      <c r="O135" t="e">
        <f>Simulationsergebnisse!#REF!</f>
        <v>#REF!</v>
      </c>
      <c r="P135" t="e">
        <f>Simulationsergebnisse!#REF!</f>
        <v>#REF!</v>
      </c>
      <c r="Q135" t="e">
        <f>Simulationsergebnisse!#REF!</f>
        <v>#REF!</v>
      </c>
      <c r="R135" t="e">
        <f>Simulationsergebnisse!#REF!</f>
        <v>#REF!</v>
      </c>
      <c r="S135" t="e">
        <f>Simulationsergebnisse!#REF!</f>
        <v>#REF!</v>
      </c>
    </row>
    <row r="136" spans="3:19" x14ac:dyDescent="0.25">
      <c r="C136">
        <f>Simulationsergebnisse!D$169</f>
        <v>59.899999999999899</v>
      </c>
      <c r="D136">
        <f>Simulationsergebnisse!E$169</f>
        <v>59.899999999999899</v>
      </c>
      <c r="E136">
        <f>Simulationsergebnisse!F$169</f>
        <v>50</v>
      </c>
      <c r="F136">
        <f>Simulationsergebnisse!G$169</f>
        <v>39.399999999999899</v>
      </c>
      <c r="G136">
        <f>Simulationsergebnisse!H$169</f>
        <v>25.899999999999899</v>
      </c>
      <c r="H136">
        <f>Simulationsergebnisse!I$169</f>
        <v>21.399999999999899</v>
      </c>
      <c r="I136">
        <f>Simulationsergebnisse!J$169</f>
        <v>19.899999999999899</v>
      </c>
      <c r="J136">
        <f>Simulationsergebnisse!K$169</f>
        <v>14.3</v>
      </c>
      <c r="K136">
        <f>Simulationsergebnisse!L$169</f>
        <v>13.5</v>
      </c>
      <c r="L136">
        <f>Simulationsergebnisse!M$169</f>
        <v>11.9</v>
      </c>
      <c r="M136">
        <f>Simulationsergebnisse!N$169</f>
        <v>12</v>
      </c>
      <c r="N136">
        <f>Simulationsergebnisse!O$169</f>
        <v>7</v>
      </c>
      <c r="O136" t="e">
        <f>Simulationsergebnisse!#REF!</f>
        <v>#REF!</v>
      </c>
      <c r="P136" t="e">
        <f>Simulationsergebnisse!#REF!</f>
        <v>#REF!</v>
      </c>
      <c r="Q136" t="e">
        <f>Simulationsergebnisse!#REF!</f>
        <v>#REF!</v>
      </c>
      <c r="R136" t="e">
        <f>Simulationsergebnisse!#REF!</f>
        <v>#REF!</v>
      </c>
      <c r="S136" t="e">
        <f>Simulationsergebnisse!#REF!</f>
        <v>#REF!</v>
      </c>
    </row>
    <row r="137" spans="3:19" x14ac:dyDescent="0.25">
      <c r="C137">
        <f>Simulationsergebnisse!D$173</f>
        <v>4.4000000000000004</v>
      </c>
      <c r="D137">
        <f>Simulationsergebnisse!E$173</f>
        <v>5.7</v>
      </c>
      <c r="E137">
        <f>Simulationsergebnisse!F$173</f>
        <v>3.8999999999999901</v>
      </c>
      <c r="F137">
        <f>Simulationsergebnisse!G$173</f>
        <v>2.3999999999999901</v>
      </c>
      <c r="G137">
        <f>Simulationsergebnisse!H$173</f>
        <v>0.9</v>
      </c>
      <c r="H137">
        <f>Simulationsergebnisse!I$173</f>
        <v>0.1</v>
      </c>
      <c r="I137">
        <f>Simulationsergebnisse!J$173</f>
        <v>0.2</v>
      </c>
      <c r="J137">
        <f>Simulationsergebnisse!K$173</f>
        <v>0</v>
      </c>
      <c r="K137">
        <f>Simulationsergebnisse!L$173</f>
        <v>0</v>
      </c>
      <c r="L137">
        <f>Simulationsergebnisse!M$173</f>
        <v>0</v>
      </c>
      <c r="M137">
        <f>Simulationsergebnisse!N$173</f>
        <v>0</v>
      </c>
      <c r="N137">
        <f>Simulationsergebnisse!O$173</f>
        <v>0</v>
      </c>
      <c r="O137" t="e">
        <f>Simulationsergebnisse!#REF!</f>
        <v>#REF!</v>
      </c>
      <c r="P137" t="e">
        <f>Simulationsergebnisse!#REF!</f>
        <v>#REF!</v>
      </c>
      <c r="Q137" t="e">
        <f>Simulationsergebnisse!#REF!</f>
        <v>#REF!</v>
      </c>
      <c r="R137" t="e">
        <f>Simulationsergebnisse!#REF!</f>
        <v>#REF!</v>
      </c>
      <c r="S137" t="e">
        <f>Simulationsergebnisse!#REF!</f>
        <v>#REF!</v>
      </c>
    </row>
    <row r="138" spans="3:19" x14ac:dyDescent="0.25">
      <c r="C138">
        <f>Simulationsergebnisse!D$175</f>
        <v>99.299999999999898</v>
      </c>
      <c r="D138">
        <f>Simulationsergebnisse!E$175</f>
        <v>88.799999999999898</v>
      </c>
      <c r="E138">
        <f>Simulationsergebnisse!F$175</f>
        <v>61.299999999999898</v>
      </c>
      <c r="F138">
        <f>Simulationsergebnisse!G$175</f>
        <v>23.3</v>
      </c>
      <c r="G138">
        <f>Simulationsergebnisse!H$175</f>
        <v>7.5999999999999899</v>
      </c>
      <c r="H138">
        <f>Simulationsergebnisse!I$175</f>
        <v>3.7</v>
      </c>
      <c r="I138">
        <f>Simulationsergebnisse!J$175</f>
        <v>2.1</v>
      </c>
      <c r="J138">
        <f>Simulationsergebnisse!K$175</f>
        <v>1.3999999999999899</v>
      </c>
      <c r="K138">
        <f>Simulationsergebnisse!L$175</f>
        <v>0.4</v>
      </c>
      <c r="L138">
        <f>Simulationsergebnisse!M$175</f>
        <v>0.2</v>
      </c>
      <c r="M138">
        <f>Simulationsergebnisse!N$175</f>
        <v>0</v>
      </c>
      <c r="N138">
        <f>Simulationsergebnisse!O$175</f>
        <v>0</v>
      </c>
      <c r="O138" t="e">
        <f>Simulationsergebnisse!#REF!</f>
        <v>#REF!</v>
      </c>
      <c r="P138" t="e">
        <f>Simulationsergebnisse!#REF!</f>
        <v>#REF!</v>
      </c>
      <c r="Q138" t="e">
        <f>Simulationsergebnisse!#REF!</f>
        <v>#REF!</v>
      </c>
      <c r="R138" t="e">
        <f>Simulationsergebnisse!#REF!</f>
        <v>#REF!</v>
      </c>
      <c r="S138" t="e">
        <f>Simulationsergebnisse!#REF!</f>
        <v>#REF!</v>
      </c>
    </row>
    <row r="139" spans="3:19" x14ac:dyDescent="0.25">
      <c r="C139">
        <f>Simulationsergebnisse!D$177</f>
        <v>12.9</v>
      </c>
      <c r="D139">
        <f>Simulationsergebnisse!E$177</f>
        <v>18.3</v>
      </c>
      <c r="E139">
        <f>Simulationsergebnisse!F$177</f>
        <v>12.3</v>
      </c>
      <c r="F139">
        <f>Simulationsergebnisse!G$177</f>
        <v>5.2999999999999901</v>
      </c>
      <c r="G139">
        <f>Simulationsergebnisse!H$177</f>
        <v>1.69999999999999</v>
      </c>
      <c r="H139">
        <f>Simulationsergebnisse!I$177</f>
        <v>1</v>
      </c>
      <c r="I139">
        <f>Simulationsergebnisse!J$177</f>
        <v>1</v>
      </c>
      <c r="J139">
        <f>Simulationsergebnisse!K$177</f>
        <v>0.29999999999999899</v>
      </c>
      <c r="K139">
        <f>Simulationsergebnisse!L$177</f>
        <v>0.29999999999999899</v>
      </c>
      <c r="L139">
        <f>Simulationsergebnisse!M$177</f>
        <v>0.1</v>
      </c>
      <c r="M139">
        <f>Simulationsergebnisse!N$177</f>
        <v>0.1</v>
      </c>
      <c r="N139">
        <f>Simulationsergebnisse!O$177</f>
        <v>0.1</v>
      </c>
      <c r="O139" t="e">
        <f>Simulationsergebnisse!#REF!</f>
        <v>#REF!</v>
      </c>
      <c r="P139" t="e">
        <f>Simulationsergebnisse!#REF!</f>
        <v>#REF!</v>
      </c>
      <c r="Q139" t="e">
        <f>Simulationsergebnisse!#REF!</f>
        <v>#REF!</v>
      </c>
      <c r="R139" t="e">
        <f>Simulationsergebnisse!#REF!</f>
        <v>#REF!</v>
      </c>
      <c r="S139" t="e">
        <f>Simulationsergebnisse!#REF!</f>
        <v>#REF!</v>
      </c>
    </row>
    <row r="140" spans="3:19" x14ac:dyDescent="0.25">
      <c r="C140">
        <f>Simulationsergebnisse!D$188</f>
        <v>0.2</v>
      </c>
      <c r="D140">
        <f>Simulationsergebnisse!E$188</f>
        <v>0</v>
      </c>
      <c r="E140">
        <f>Simulationsergebnisse!F$188</f>
        <v>0.1</v>
      </c>
      <c r="F140">
        <f>Simulationsergebnisse!G$188</f>
        <v>0</v>
      </c>
      <c r="G140">
        <f>Simulationsergebnisse!H$188</f>
        <v>0</v>
      </c>
      <c r="H140">
        <f>Simulationsergebnisse!I$188</f>
        <v>0</v>
      </c>
      <c r="I140">
        <f>Simulationsergebnisse!J$188</f>
        <v>0</v>
      </c>
      <c r="J140">
        <f>Simulationsergebnisse!K$188</f>
        <v>0</v>
      </c>
      <c r="K140">
        <f>Simulationsergebnisse!L$188</f>
        <v>0</v>
      </c>
      <c r="L140">
        <f>Simulationsergebnisse!M$188</f>
        <v>0</v>
      </c>
      <c r="M140">
        <f>Simulationsergebnisse!N$188</f>
        <v>0</v>
      </c>
      <c r="N140">
        <f>Simulationsergebnisse!O$188</f>
        <v>0</v>
      </c>
      <c r="O140" t="e">
        <f>Simulationsergebnisse!#REF!</f>
        <v>#REF!</v>
      </c>
      <c r="P140" t="e">
        <f>Simulationsergebnisse!#REF!</f>
        <v>#REF!</v>
      </c>
      <c r="Q140" t="e">
        <f>Simulationsergebnisse!#REF!</f>
        <v>#REF!</v>
      </c>
      <c r="R140" t="e">
        <f>Simulationsergebnisse!#REF!</f>
        <v>#REF!</v>
      </c>
      <c r="S140" t="e">
        <f>Simulationsergebnisse!#REF!</f>
        <v>#REF!</v>
      </c>
    </row>
    <row r="141" spans="3:19" x14ac:dyDescent="0.25">
      <c r="C141">
        <f>Simulationsergebnisse!D$183</f>
        <v>26.399999999999899</v>
      </c>
      <c r="D141">
        <f>Simulationsergebnisse!E$183</f>
        <v>13</v>
      </c>
      <c r="E141">
        <f>Simulationsergebnisse!F$183</f>
        <v>5.0999999999999899</v>
      </c>
      <c r="F141">
        <f>Simulationsergebnisse!G$183</f>
        <v>1.69999999999999</v>
      </c>
      <c r="G141">
        <f>Simulationsergebnisse!H$183</f>
        <v>0.29999999999999899</v>
      </c>
      <c r="H141">
        <f>Simulationsergebnisse!I$183</f>
        <v>0.1</v>
      </c>
      <c r="I141">
        <f>Simulationsergebnisse!J$183</f>
        <v>0.1</v>
      </c>
      <c r="J141">
        <f>Simulationsergebnisse!K$183</f>
        <v>0</v>
      </c>
      <c r="K141">
        <f>Simulationsergebnisse!L$183</f>
        <v>0</v>
      </c>
      <c r="L141">
        <f>Simulationsergebnisse!M$183</f>
        <v>0</v>
      </c>
      <c r="M141">
        <f>Simulationsergebnisse!N$183</f>
        <v>0</v>
      </c>
      <c r="N141">
        <f>Simulationsergebnisse!O$183</f>
        <v>0</v>
      </c>
      <c r="O141" t="e">
        <f>Simulationsergebnisse!#REF!</f>
        <v>#REF!</v>
      </c>
      <c r="P141" t="e">
        <f>Simulationsergebnisse!#REF!</f>
        <v>#REF!</v>
      </c>
      <c r="Q141" t="e">
        <f>Simulationsergebnisse!#REF!</f>
        <v>#REF!</v>
      </c>
      <c r="R141" t="e">
        <f>Simulationsergebnisse!#REF!</f>
        <v>#REF!</v>
      </c>
      <c r="S141" t="e">
        <f>Simulationsergebnisse!#REF!</f>
        <v>#REF!</v>
      </c>
    </row>
    <row r="142" spans="3:19" x14ac:dyDescent="0.25">
      <c r="C142">
        <f>Simulationsergebnisse!D$185</f>
        <v>1.8999999999999899</v>
      </c>
      <c r="D142">
        <f>Simulationsergebnisse!E$185</f>
        <v>1.3999999999999899</v>
      </c>
      <c r="E142">
        <f>Simulationsergebnisse!F$185</f>
        <v>0.4</v>
      </c>
      <c r="F142">
        <f>Simulationsergebnisse!G$185</f>
        <v>1.1000000000000001</v>
      </c>
      <c r="G142">
        <f>Simulationsergebnisse!H$185</f>
        <v>0.2</v>
      </c>
      <c r="H142">
        <f>Simulationsergebnisse!I$185</f>
        <v>0.2</v>
      </c>
      <c r="I142">
        <f>Simulationsergebnisse!J$185</f>
        <v>0</v>
      </c>
      <c r="J142">
        <f>Simulationsergebnisse!K$185</f>
        <v>0</v>
      </c>
      <c r="K142">
        <f>Simulationsergebnisse!L$185</f>
        <v>0</v>
      </c>
      <c r="L142">
        <f>Simulationsergebnisse!M$185</f>
        <v>0</v>
      </c>
      <c r="M142">
        <f>Simulationsergebnisse!N$185</f>
        <v>0</v>
      </c>
      <c r="N142">
        <f>Simulationsergebnisse!O$185</f>
        <v>0</v>
      </c>
      <c r="O142" t="e">
        <f>Simulationsergebnisse!#REF!</f>
        <v>#REF!</v>
      </c>
      <c r="P142" t="e">
        <f>Simulationsergebnisse!#REF!</f>
        <v>#REF!</v>
      </c>
      <c r="Q142" t="e">
        <f>Simulationsergebnisse!#REF!</f>
        <v>#REF!</v>
      </c>
      <c r="R142" t="e">
        <f>Simulationsergebnisse!#REF!</f>
        <v>#REF!</v>
      </c>
      <c r="S142" t="e">
        <f>Simulationsergebnisse!#REF!</f>
        <v>#REF!</v>
      </c>
    </row>
    <row r="143" spans="3:19" x14ac:dyDescent="0.25">
      <c r="C143">
        <f>Simulationsergebnisse!S$25</f>
        <v>84.9</v>
      </c>
      <c r="D143">
        <f>Simulationsergebnisse!T$25</f>
        <v>64.599999999999895</v>
      </c>
      <c r="E143">
        <f>Simulationsergebnisse!U$25</f>
        <v>23.8</v>
      </c>
      <c r="F143">
        <f>Simulationsergebnisse!V$25</f>
        <v>2.1</v>
      </c>
      <c r="G143">
        <f>Simulationsergebnisse!W$25</f>
        <v>0.69999999999999896</v>
      </c>
      <c r="H143">
        <f>Simulationsergebnisse!X$25</f>
        <v>0.29999999999999899</v>
      </c>
      <c r="I143">
        <f>Simulationsergebnisse!Y$25</f>
        <v>0</v>
      </c>
      <c r="J143">
        <f>Simulationsergebnisse!Z$25</f>
        <v>0.1</v>
      </c>
      <c r="K143">
        <f>Simulationsergebnisse!AA$25</f>
        <v>0.2</v>
      </c>
      <c r="L143">
        <f>Simulationsergebnisse!AB$25</f>
        <v>0</v>
      </c>
      <c r="M143">
        <f>Simulationsergebnisse!AC$25</f>
        <v>0</v>
      </c>
      <c r="N143">
        <f>Simulationsergebnisse!AD$25</f>
        <v>0</v>
      </c>
      <c r="O143">
        <f>Simulationsergebnisse!AE$25</f>
        <v>0</v>
      </c>
      <c r="P143">
        <f>Simulationsergebnisse!AF$25</f>
        <v>0</v>
      </c>
      <c r="Q143">
        <f>Simulationsergebnisse!AG$25</f>
        <v>0</v>
      </c>
      <c r="R143">
        <f>Simulationsergebnisse!AH$25</f>
        <v>0</v>
      </c>
      <c r="S143">
        <f>Simulationsergebnisse!AI$25</f>
        <v>0</v>
      </c>
    </row>
    <row r="144" spans="3:19" x14ac:dyDescent="0.25">
      <c r="C144">
        <f>Simulationsergebnisse!S$27</f>
        <v>100</v>
      </c>
      <c r="D144">
        <f>Simulationsergebnisse!T$27</f>
        <v>100</v>
      </c>
      <c r="E144">
        <f>Simulationsergebnisse!U$27</f>
        <v>97.4</v>
      </c>
      <c r="F144">
        <f>Simulationsergebnisse!V$27</f>
        <v>80.5</v>
      </c>
      <c r="G144">
        <f>Simulationsergebnisse!W$27</f>
        <v>60.5</v>
      </c>
      <c r="H144">
        <f>Simulationsergebnisse!X$27</f>
        <v>37.6</v>
      </c>
      <c r="I144">
        <f>Simulationsergebnisse!Y$27</f>
        <v>27.6</v>
      </c>
      <c r="J144">
        <f>Simulationsergebnisse!Z$27</f>
        <v>15.5999999999999</v>
      </c>
      <c r="K144">
        <f>Simulationsergebnisse!AA$27</f>
        <v>8.8000000000000007</v>
      </c>
      <c r="L144">
        <f>Simulationsergebnisse!AB$27</f>
        <v>5.0999999999999899</v>
      </c>
      <c r="M144">
        <f>Simulationsergebnisse!AC$27</f>
        <v>1.6</v>
      </c>
      <c r="N144">
        <f>Simulationsergebnisse!AD$27</f>
        <v>1.69999999999999</v>
      </c>
      <c r="O144">
        <f>Simulationsergebnisse!AE$27</f>
        <v>0</v>
      </c>
      <c r="P144">
        <f>Simulationsergebnisse!AF$27</f>
        <v>0</v>
      </c>
      <c r="Q144">
        <f>Simulationsergebnisse!AG$27</f>
        <v>0</v>
      </c>
      <c r="R144">
        <f>Simulationsergebnisse!AH$27</f>
        <v>0</v>
      </c>
      <c r="S144">
        <f>Simulationsergebnisse!AI$27</f>
        <v>0</v>
      </c>
    </row>
    <row r="145" spans="3:19" x14ac:dyDescent="0.25">
      <c r="C145">
        <f>Simulationsergebnisse!S$29</f>
        <v>98.5</v>
      </c>
      <c r="D145">
        <f>Simulationsergebnisse!T$29</f>
        <v>64.900000000000006</v>
      </c>
      <c r="E145">
        <f>Simulationsergebnisse!U$29</f>
        <v>19.600000000000001</v>
      </c>
      <c r="F145">
        <f>Simulationsergebnisse!V$29</f>
        <v>5.5</v>
      </c>
      <c r="G145">
        <f>Simulationsergebnisse!W$29</f>
        <v>2.7999999999999901</v>
      </c>
      <c r="H145">
        <f>Simulationsergebnisse!X$29</f>
        <v>1.5</v>
      </c>
      <c r="I145">
        <f>Simulationsergebnisse!Y$29</f>
        <v>0.9</v>
      </c>
      <c r="J145">
        <f>Simulationsergebnisse!Z$29</f>
        <v>0.59999999999999898</v>
      </c>
      <c r="K145">
        <f>Simulationsergebnisse!AA$29</f>
        <v>0.5</v>
      </c>
      <c r="L145">
        <f>Simulationsergebnisse!AB$29</f>
        <v>0.1</v>
      </c>
      <c r="M145">
        <f>Simulationsergebnisse!AC$29</f>
        <v>0</v>
      </c>
      <c r="N145">
        <f>Simulationsergebnisse!AD$29</f>
        <v>0</v>
      </c>
      <c r="O145">
        <f>Simulationsergebnisse!AE$29</f>
        <v>0</v>
      </c>
      <c r="P145">
        <f>Simulationsergebnisse!AF$29</f>
        <v>0</v>
      </c>
      <c r="Q145">
        <f>Simulationsergebnisse!AG$29</f>
        <v>0</v>
      </c>
      <c r="R145">
        <f>Simulationsergebnisse!AH$29</f>
        <v>0</v>
      </c>
      <c r="S145">
        <f>Simulationsergebnisse!AI$29</f>
        <v>0</v>
      </c>
    </row>
    <row r="146" spans="3:19" x14ac:dyDescent="0.25">
      <c r="C146">
        <f>Simulationsergebnisse!S$33</f>
        <v>43.1</v>
      </c>
      <c r="D146">
        <f>Simulationsergebnisse!T$33</f>
        <v>39.6</v>
      </c>
      <c r="E146">
        <f>Simulationsergebnisse!U$33</f>
        <v>17.600000000000001</v>
      </c>
      <c r="F146">
        <f>Simulationsergebnisse!V$33</f>
        <v>2.5</v>
      </c>
      <c r="G146">
        <f>Simulationsergebnisse!W$33</f>
        <v>0.8</v>
      </c>
      <c r="H146">
        <f>Simulationsergebnisse!X$33</f>
        <v>0.1</v>
      </c>
      <c r="I146">
        <f>Simulationsergebnisse!Y$33</f>
        <v>0.2</v>
      </c>
      <c r="J146">
        <f>Simulationsergebnisse!Z$33</f>
        <v>0</v>
      </c>
      <c r="K146">
        <f>Simulationsergebnisse!AA$33</f>
        <v>0</v>
      </c>
      <c r="L146">
        <f>Simulationsergebnisse!AB$33</f>
        <v>0</v>
      </c>
      <c r="M146">
        <f>Simulationsergebnisse!AC$33</f>
        <v>0</v>
      </c>
      <c r="N146">
        <f>Simulationsergebnisse!AD$33</f>
        <v>0</v>
      </c>
      <c r="O146">
        <f>Simulationsergebnisse!AE$33</f>
        <v>0</v>
      </c>
      <c r="P146">
        <f>Simulationsergebnisse!AF$33</f>
        <v>0</v>
      </c>
      <c r="Q146">
        <f>Simulationsergebnisse!AG$33</f>
        <v>0</v>
      </c>
      <c r="R146">
        <f>Simulationsergebnisse!AH$33</f>
        <v>0</v>
      </c>
      <c r="S146">
        <f>Simulationsergebnisse!AI$33</f>
        <v>0</v>
      </c>
    </row>
    <row r="147" spans="3:19" x14ac:dyDescent="0.25">
      <c r="C147">
        <f>Simulationsergebnisse!S$35</f>
        <v>94.5</v>
      </c>
      <c r="D147">
        <f>Simulationsergebnisse!T$35</f>
        <v>91.2</v>
      </c>
      <c r="E147">
        <f>Simulationsergebnisse!U$35</f>
        <v>33.200000000000003</v>
      </c>
      <c r="F147">
        <f>Simulationsergebnisse!V$35</f>
        <v>7.5</v>
      </c>
      <c r="G147">
        <f>Simulationsergebnisse!W$35</f>
        <v>2</v>
      </c>
      <c r="H147">
        <f>Simulationsergebnisse!X$35</f>
        <v>0.69999999999999896</v>
      </c>
      <c r="I147">
        <f>Simulationsergebnisse!Y$35</f>
        <v>0.4</v>
      </c>
      <c r="J147">
        <f>Simulationsergebnisse!Z$35</f>
        <v>0.2</v>
      </c>
      <c r="K147">
        <f>Simulationsergebnisse!AA$35</f>
        <v>0</v>
      </c>
      <c r="L147">
        <f>Simulationsergebnisse!AB$35</f>
        <v>0.1</v>
      </c>
      <c r="M147">
        <f>Simulationsergebnisse!AC$35</f>
        <v>0</v>
      </c>
      <c r="N147">
        <f>Simulationsergebnisse!AD$35</f>
        <v>0</v>
      </c>
      <c r="O147">
        <f>Simulationsergebnisse!AE$35</f>
        <v>0</v>
      </c>
      <c r="P147">
        <f>Simulationsergebnisse!AF$35</f>
        <v>0</v>
      </c>
      <c r="Q147">
        <f>Simulationsergebnisse!AG$35</f>
        <v>0</v>
      </c>
      <c r="R147">
        <f>Simulationsergebnisse!AH$35</f>
        <v>0</v>
      </c>
      <c r="S147">
        <f>Simulationsergebnisse!AI$35</f>
        <v>0</v>
      </c>
    </row>
    <row r="148" spans="3:19" x14ac:dyDescent="0.25">
      <c r="C148">
        <f>Simulationsergebnisse!S$37</f>
        <v>50.7</v>
      </c>
      <c r="D148">
        <f>Simulationsergebnisse!T$37</f>
        <v>10.4</v>
      </c>
      <c r="E148">
        <f>Simulationsergebnisse!U$37</f>
        <v>3.5</v>
      </c>
      <c r="F148">
        <f>Simulationsergebnisse!V$37</f>
        <v>0.8</v>
      </c>
      <c r="G148">
        <f>Simulationsergebnisse!W$37</f>
        <v>0.4</v>
      </c>
      <c r="H148">
        <f>Simulationsergebnisse!X$37</f>
        <v>0.1</v>
      </c>
      <c r="I148">
        <f>Simulationsergebnisse!Y$37</f>
        <v>0.1</v>
      </c>
      <c r="J148">
        <f>Simulationsergebnisse!Z$37</f>
        <v>0</v>
      </c>
      <c r="K148">
        <f>Simulationsergebnisse!AA$37</f>
        <v>0</v>
      </c>
      <c r="L148">
        <f>Simulationsergebnisse!AB$37</f>
        <v>0</v>
      </c>
      <c r="M148">
        <f>Simulationsergebnisse!AC$37</f>
        <v>0</v>
      </c>
      <c r="N148">
        <f>Simulationsergebnisse!AD$37</f>
        <v>0.1</v>
      </c>
      <c r="O148">
        <f>Simulationsergebnisse!AE$37</f>
        <v>0</v>
      </c>
      <c r="P148">
        <f>Simulationsergebnisse!AF$37</f>
        <v>0</v>
      </c>
      <c r="Q148">
        <f>Simulationsergebnisse!AG$37</f>
        <v>0</v>
      </c>
      <c r="R148">
        <f>Simulationsergebnisse!AH$37</f>
        <v>0</v>
      </c>
      <c r="S148">
        <f>Simulationsergebnisse!AI$37</f>
        <v>0</v>
      </c>
    </row>
    <row r="149" spans="3:19" x14ac:dyDescent="0.25">
      <c r="C149">
        <f>Simulationsergebnisse!S$41</f>
        <v>3.7999999999999901</v>
      </c>
      <c r="D149">
        <f>Simulationsergebnisse!T$41</f>
        <v>3.6</v>
      </c>
      <c r="E149">
        <f>Simulationsergebnisse!U$41</f>
        <v>2.8999999999999901</v>
      </c>
      <c r="F149">
        <f>Simulationsergebnisse!V$41</f>
        <v>0.9</v>
      </c>
      <c r="G149">
        <f>Simulationsergebnisse!W$41</f>
        <v>0.1</v>
      </c>
      <c r="H149">
        <f>Simulationsergebnisse!X$41</f>
        <v>0.2</v>
      </c>
      <c r="I149">
        <f>Simulationsergebnisse!Y$41</f>
        <v>0</v>
      </c>
      <c r="J149">
        <f>Simulationsergebnisse!Z$41</f>
        <v>0</v>
      </c>
      <c r="K149">
        <f>Simulationsergebnisse!AA$41</f>
        <v>0.1</v>
      </c>
      <c r="L149">
        <f>Simulationsergebnisse!AB$41</f>
        <v>0</v>
      </c>
      <c r="M149">
        <f>Simulationsergebnisse!AC$41</f>
        <v>0</v>
      </c>
      <c r="N149">
        <f>Simulationsergebnisse!AD$41</f>
        <v>0</v>
      </c>
      <c r="O149">
        <f>Simulationsergebnisse!AE$41</f>
        <v>0</v>
      </c>
      <c r="P149">
        <f>Simulationsergebnisse!AF$41</f>
        <v>0</v>
      </c>
      <c r="Q149">
        <f>Simulationsergebnisse!AG$41</f>
        <v>0</v>
      </c>
      <c r="R149">
        <f>Simulationsergebnisse!AH$41</f>
        <v>0</v>
      </c>
      <c r="S149">
        <f>Simulationsergebnisse!AI$41</f>
        <v>0</v>
      </c>
    </row>
    <row r="150" spans="3:19" x14ac:dyDescent="0.25">
      <c r="C150">
        <f>Simulationsergebnisse!S$43</f>
        <v>91.099999999999895</v>
      </c>
      <c r="D150">
        <f>Simulationsergebnisse!T$43</f>
        <v>76.7</v>
      </c>
      <c r="E150">
        <f>Simulationsergebnisse!U$43</f>
        <v>16.3</v>
      </c>
      <c r="F150">
        <f>Simulationsergebnisse!V$43</f>
        <v>1.19999999999999</v>
      </c>
      <c r="G150">
        <f>Simulationsergebnisse!W$43</f>
        <v>0.2</v>
      </c>
      <c r="H150">
        <f>Simulationsergebnisse!X$43</f>
        <v>0.2</v>
      </c>
      <c r="I150">
        <f>Simulationsergebnisse!Y$43</f>
        <v>0.1</v>
      </c>
      <c r="J150">
        <f>Simulationsergebnisse!Z$43</f>
        <v>0</v>
      </c>
      <c r="K150">
        <f>Simulationsergebnisse!AA$43</f>
        <v>0</v>
      </c>
      <c r="L150">
        <f>Simulationsergebnisse!AB$43</f>
        <v>0</v>
      </c>
      <c r="M150">
        <f>Simulationsergebnisse!AC$43</f>
        <v>0</v>
      </c>
      <c r="N150">
        <f>Simulationsergebnisse!AD$43</f>
        <v>0</v>
      </c>
      <c r="O150">
        <f>Simulationsergebnisse!AE$43</f>
        <v>0</v>
      </c>
      <c r="P150">
        <f>Simulationsergebnisse!AF$43</f>
        <v>0</v>
      </c>
      <c r="Q150">
        <f>Simulationsergebnisse!AG$43</f>
        <v>0</v>
      </c>
      <c r="R150">
        <f>Simulationsergebnisse!AH$43</f>
        <v>0</v>
      </c>
      <c r="S150">
        <f>Simulationsergebnisse!AI$43</f>
        <v>0</v>
      </c>
    </row>
    <row r="151" spans="3:19" x14ac:dyDescent="0.25">
      <c r="C151">
        <f>Simulationsergebnisse!S$45</f>
        <v>14.8</v>
      </c>
      <c r="D151">
        <f>Simulationsergebnisse!T$45</f>
        <v>1</v>
      </c>
      <c r="E151">
        <f>Simulationsergebnisse!U$45</f>
        <v>1.19999999999999</v>
      </c>
      <c r="F151">
        <f>Simulationsergebnisse!V$45</f>
        <v>0.8</v>
      </c>
      <c r="G151">
        <f>Simulationsergebnisse!W$45</f>
        <v>0.2</v>
      </c>
      <c r="H151">
        <f>Simulationsergebnisse!X$45</f>
        <v>0</v>
      </c>
      <c r="I151">
        <f>Simulationsergebnisse!Y$45</f>
        <v>0</v>
      </c>
      <c r="J151">
        <f>Simulationsergebnisse!Z$45</f>
        <v>0</v>
      </c>
      <c r="K151">
        <f>Simulationsergebnisse!AA$45</f>
        <v>0</v>
      </c>
      <c r="L151">
        <f>Simulationsergebnisse!AB$45</f>
        <v>0.1</v>
      </c>
      <c r="M151">
        <f>Simulationsergebnisse!AC$45</f>
        <v>0</v>
      </c>
      <c r="N151">
        <f>Simulationsergebnisse!AD$45</f>
        <v>0</v>
      </c>
      <c r="O151">
        <f>Simulationsergebnisse!AE$45</f>
        <v>0</v>
      </c>
      <c r="P151">
        <f>Simulationsergebnisse!AF$45</f>
        <v>0</v>
      </c>
      <c r="Q151">
        <f>Simulationsergebnisse!AG$45</f>
        <v>0</v>
      </c>
      <c r="R151">
        <f>Simulationsergebnisse!AH$45</f>
        <v>0</v>
      </c>
      <c r="S151">
        <f>Simulationsergebnisse!AI$45</f>
        <v>0</v>
      </c>
    </row>
    <row r="152" spans="3:19" x14ac:dyDescent="0.25">
      <c r="C152">
        <f>Simulationsergebnisse!S$60</f>
        <v>39.700000000000003</v>
      </c>
      <c r="D152">
        <f>Simulationsergebnisse!T$60</f>
        <v>21.399999999999899</v>
      </c>
      <c r="E152">
        <f>Simulationsergebnisse!U$60</f>
        <v>8.3000000000000007</v>
      </c>
      <c r="F152">
        <f>Simulationsergebnisse!V$60</f>
        <v>2.2000000000000002</v>
      </c>
      <c r="G152">
        <f>Simulationsergebnisse!W$60</f>
        <v>1.19999999999999</v>
      </c>
      <c r="H152">
        <f>Simulationsergebnisse!X$60</f>
        <v>0.1</v>
      </c>
      <c r="I152">
        <f>Simulationsergebnisse!Y$60</f>
        <v>0.59999999999999898</v>
      </c>
      <c r="J152">
        <f>Simulationsergebnisse!Z$60</f>
        <v>0.1</v>
      </c>
      <c r="K152">
        <f>Simulationsergebnisse!AA$60</f>
        <v>0.1</v>
      </c>
      <c r="L152">
        <f>Simulationsergebnisse!AB$60</f>
        <v>0.2</v>
      </c>
      <c r="M152">
        <f>Simulationsergebnisse!AC$60</f>
        <v>0</v>
      </c>
      <c r="N152">
        <f>Simulationsergebnisse!AD$60</f>
        <v>0</v>
      </c>
      <c r="O152">
        <f>Simulationsergebnisse!AE$60</f>
        <v>0</v>
      </c>
      <c r="P152">
        <f>Simulationsergebnisse!AF$60</f>
        <v>0</v>
      </c>
      <c r="Q152">
        <f>Simulationsergebnisse!AG$60</f>
        <v>0</v>
      </c>
      <c r="R152">
        <f>Simulationsergebnisse!AH$60</f>
        <v>0</v>
      </c>
      <c r="S152">
        <f>Simulationsergebnisse!AI$60</f>
        <v>0</v>
      </c>
    </row>
    <row r="153" spans="3:19" x14ac:dyDescent="0.25">
      <c r="C153">
        <f>Simulationsergebnisse!S$62</f>
        <v>100</v>
      </c>
      <c r="D153">
        <f>Simulationsergebnisse!T$62</f>
        <v>100</v>
      </c>
      <c r="E153">
        <f>Simulationsergebnisse!U$62</f>
        <v>100</v>
      </c>
      <c r="F153">
        <f>Simulationsergebnisse!V$62</f>
        <v>93.799999999999898</v>
      </c>
      <c r="G153">
        <f>Simulationsergebnisse!W$62</f>
        <v>81.2</v>
      </c>
      <c r="H153">
        <f>Simulationsergebnisse!X$62</f>
        <v>64.5</v>
      </c>
      <c r="I153">
        <f>Simulationsergebnisse!Y$62</f>
        <v>48.5</v>
      </c>
      <c r="J153">
        <f>Simulationsergebnisse!Z$62</f>
        <v>33.799999999999898</v>
      </c>
      <c r="K153">
        <f>Simulationsergebnisse!AA$62</f>
        <v>23.1</v>
      </c>
      <c r="L153">
        <f>Simulationsergebnisse!AB$62</f>
        <v>12.1999999999999</v>
      </c>
      <c r="M153">
        <f>Simulationsergebnisse!AC$62</f>
        <v>7.7999999999999901</v>
      </c>
      <c r="N153">
        <f>Simulationsergebnisse!AD$62</f>
        <v>3.8999999999999901</v>
      </c>
      <c r="O153">
        <f>Simulationsergebnisse!AE$62</f>
        <v>0</v>
      </c>
      <c r="P153">
        <f>Simulationsergebnisse!AF$62</f>
        <v>0</v>
      </c>
      <c r="Q153">
        <f>Simulationsergebnisse!AG$62</f>
        <v>0</v>
      </c>
      <c r="R153">
        <f>Simulationsergebnisse!AH$62</f>
        <v>0</v>
      </c>
      <c r="S153">
        <f>Simulationsergebnisse!AI$62</f>
        <v>0</v>
      </c>
    </row>
    <row r="154" spans="3:19" x14ac:dyDescent="0.25">
      <c r="C154">
        <f>Simulationsergebnisse!S$64</f>
        <v>98.2</v>
      </c>
      <c r="D154">
        <f>Simulationsergebnisse!T$64</f>
        <v>77.900000000000006</v>
      </c>
      <c r="E154">
        <f>Simulationsergebnisse!U$64</f>
        <v>40.5</v>
      </c>
      <c r="F154">
        <f>Simulationsergebnisse!V$64</f>
        <v>16.5</v>
      </c>
      <c r="G154">
        <f>Simulationsergebnisse!W$64</f>
        <v>8.8000000000000007</v>
      </c>
      <c r="H154">
        <f>Simulationsergebnisse!X$64</f>
        <v>5.2999999999999901</v>
      </c>
      <c r="I154">
        <f>Simulationsergebnisse!Y$64</f>
        <v>3.3999999999999901</v>
      </c>
      <c r="J154">
        <f>Simulationsergebnisse!Z$64</f>
        <v>2.2000000000000002</v>
      </c>
      <c r="K154">
        <f>Simulationsergebnisse!AA$64</f>
        <v>0.4</v>
      </c>
      <c r="L154">
        <f>Simulationsergebnisse!AB$64</f>
        <v>0.69999999999999896</v>
      </c>
      <c r="M154">
        <f>Simulationsergebnisse!AC$64</f>
        <v>0.2</v>
      </c>
      <c r="N154">
        <f>Simulationsergebnisse!AD$64</f>
        <v>0.2</v>
      </c>
      <c r="O154">
        <f>Simulationsergebnisse!AE$64</f>
        <v>0</v>
      </c>
      <c r="P154">
        <f>Simulationsergebnisse!AF$64</f>
        <v>0</v>
      </c>
      <c r="Q154">
        <f>Simulationsergebnisse!AG$64</f>
        <v>0</v>
      </c>
      <c r="R154">
        <f>Simulationsergebnisse!AH$64</f>
        <v>0</v>
      </c>
      <c r="S154">
        <f>Simulationsergebnisse!AI$64</f>
        <v>0</v>
      </c>
    </row>
    <row r="155" spans="3:19" x14ac:dyDescent="0.25">
      <c r="C155">
        <f>Simulationsergebnisse!S$68</f>
        <v>10.4</v>
      </c>
      <c r="D155">
        <f>Simulationsergebnisse!T$68</f>
        <v>7.2999999999999901</v>
      </c>
      <c r="E155">
        <f>Simulationsergebnisse!U$68</f>
        <v>3.1</v>
      </c>
      <c r="F155">
        <f>Simulationsergebnisse!V$68</f>
        <v>0.29999999999999899</v>
      </c>
      <c r="G155">
        <f>Simulationsergebnisse!W$68</f>
        <v>0.5</v>
      </c>
      <c r="H155">
        <f>Simulationsergebnisse!X$68</f>
        <v>0</v>
      </c>
      <c r="I155">
        <f>Simulationsergebnisse!Y$68</f>
        <v>0.1</v>
      </c>
      <c r="J155">
        <f>Simulationsergebnisse!Z$68</f>
        <v>0</v>
      </c>
      <c r="K155">
        <f>Simulationsergebnisse!AA$68</f>
        <v>0</v>
      </c>
      <c r="L155">
        <f>Simulationsergebnisse!AB$68</f>
        <v>0.1</v>
      </c>
      <c r="M155">
        <f>Simulationsergebnisse!AC$68</f>
        <v>0</v>
      </c>
      <c r="N155">
        <f>Simulationsergebnisse!AD$68</f>
        <v>0</v>
      </c>
      <c r="O155">
        <f>Simulationsergebnisse!AE$68</f>
        <v>0</v>
      </c>
      <c r="P155">
        <f>Simulationsergebnisse!AF$68</f>
        <v>0</v>
      </c>
      <c r="Q155">
        <f>Simulationsergebnisse!AG$68</f>
        <v>0</v>
      </c>
      <c r="R155">
        <f>Simulationsergebnisse!AH$68</f>
        <v>0</v>
      </c>
      <c r="S155">
        <f>Simulationsergebnisse!AI$68</f>
        <v>0</v>
      </c>
    </row>
    <row r="156" spans="3:19" x14ac:dyDescent="0.25">
      <c r="C156">
        <f>Simulationsergebnisse!S$70</f>
        <v>99.9</v>
      </c>
      <c r="D156">
        <f>Simulationsergebnisse!T$70</f>
        <v>97.7</v>
      </c>
      <c r="E156">
        <f>Simulationsergebnisse!U$70</f>
        <v>55.6</v>
      </c>
      <c r="F156">
        <f>Simulationsergebnisse!V$70</f>
        <v>9.0999999999999908</v>
      </c>
      <c r="G156">
        <f>Simulationsergebnisse!W$70</f>
        <v>3.7999999999999901</v>
      </c>
      <c r="H156">
        <f>Simulationsergebnisse!X$70</f>
        <v>2.7999999999999901</v>
      </c>
      <c r="I156">
        <f>Simulationsergebnisse!Y$70</f>
        <v>0.8</v>
      </c>
      <c r="J156">
        <f>Simulationsergebnisse!Z$70</f>
        <v>0.5</v>
      </c>
      <c r="K156">
        <f>Simulationsergebnisse!AA$70</f>
        <v>0</v>
      </c>
      <c r="L156">
        <f>Simulationsergebnisse!AB$70</f>
        <v>0.1</v>
      </c>
      <c r="M156">
        <f>Simulationsergebnisse!AC$70</f>
        <v>0.2</v>
      </c>
      <c r="N156">
        <f>Simulationsergebnisse!AD$70</f>
        <v>0</v>
      </c>
      <c r="O156">
        <f>Simulationsergebnisse!AE$70</f>
        <v>0</v>
      </c>
      <c r="P156">
        <f>Simulationsergebnisse!AF$70</f>
        <v>0</v>
      </c>
      <c r="Q156">
        <f>Simulationsergebnisse!AG$70</f>
        <v>0</v>
      </c>
      <c r="R156">
        <f>Simulationsergebnisse!AH$70</f>
        <v>0</v>
      </c>
      <c r="S156">
        <f>Simulationsergebnisse!AI$70</f>
        <v>0</v>
      </c>
    </row>
    <row r="157" spans="3:19" x14ac:dyDescent="0.25">
      <c r="C157">
        <f>Simulationsergebnisse!S$72</f>
        <v>54.5</v>
      </c>
      <c r="D157">
        <f>Simulationsergebnisse!T$72</f>
        <v>16</v>
      </c>
      <c r="E157">
        <f>Simulationsergebnisse!U$72</f>
        <v>5</v>
      </c>
      <c r="F157">
        <f>Simulationsergebnisse!V$72</f>
        <v>1.19999999999999</v>
      </c>
      <c r="G157">
        <f>Simulationsergebnisse!W$72</f>
        <v>0.59999999999999898</v>
      </c>
      <c r="H157">
        <f>Simulationsergebnisse!X$72</f>
        <v>0.5</v>
      </c>
      <c r="I157">
        <f>Simulationsergebnisse!Y$72</f>
        <v>0.9</v>
      </c>
      <c r="J157">
        <f>Simulationsergebnisse!Z$72</f>
        <v>0.5</v>
      </c>
      <c r="K157">
        <f>Simulationsergebnisse!AA$72</f>
        <v>0</v>
      </c>
      <c r="L157">
        <f>Simulationsergebnisse!AB$72</f>
        <v>0</v>
      </c>
      <c r="M157">
        <f>Simulationsergebnisse!AC$72</f>
        <v>0.1</v>
      </c>
      <c r="N157">
        <f>Simulationsergebnisse!AD$72</f>
        <v>0</v>
      </c>
      <c r="O157">
        <f>Simulationsergebnisse!AE$72</f>
        <v>0</v>
      </c>
      <c r="P157">
        <f>Simulationsergebnisse!AF$72</f>
        <v>0</v>
      </c>
      <c r="Q157">
        <f>Simulationsergebnisse!AG$72</f>
        <v>0</v>
      </c>
      <c r="R157">
        <f>Simulationsergebnisse!AH$72</f>
        <v>0</v>
      </c>
      <c r="S157">
        <f>Simulationsergebnisse!AI$72</f>
        <v>0</v>
      </c>
    </row>
    <row r="158" spans="3:19" x14ac:dyDescent="0.25">
      <c r="C158">
        <f>Simulationsergebnisse!S$76</f>
        <v>1.5</v>
      </c>
      <c r="D158">
        <f>Simulationsergebnisse!T$76</f>
        <v>1.3999999999999899</v>
      </c>
      <c r="E158">
        <f>Simulationsergebnisse!U$76</f>
        <v>0.9</v>
      </c>
      <c r="F158">
        <f>Simulationsergebnisse!V$76</f>
        <v>0.4</v>
      </c>
      <c r="G158">
        <f>Simulationsergebnisse!W$76</f>
        <v>0.2</v>
      </c>
      <c r="H158">
        <f>Simulationsergebnisse!X$76</f>
        <v>0.29999999999999899</v>
      </c>
      <c r="I158">
        <f>Simulationsergebnisse!Y$76</f>
        <v>0.2</v>
      </c>
      <c r="J158">
        <f>Simulationsergebnisse!Z$76</f>
        <v>0</v>
      </c>
      <c r="K158">
        <f>Simulationsergebnisse!AA$76</f>
        <v>0</v>
      </c>
      <c r="L158">
        <f>Simulationsergebnisse!AB$76</f>
        <v>0</v>
      </c>
      <c r="M158">
        <f>Simulationsergebnisse!AC$76</f>
        <v>0</v>
      </c>
      <c r="N158">
        <f>Simulationsergebnisse!AD$76</f>
        <v>0</v>
      </c>
      <c r="O158">
        <f>Simulationsergebnisse!AE$76</f>
        <v>0</v>
      </c>
      <c r="P158">
        <f>Simulationsergebnisse!AF$76</f>
        <v>0</v>
      </c>
      <c r="Q158">
        <f>Simulationsergebnisse!AG$76</f>
        <v>0</v>
      </c>
      <c r="R158">
        <f>Simulationsergebnisse!AH$76</f>
        <v>0</v>
      </c>
      <c r="S158">
        <f>Simulationsergebnisse!AI$76</f>
        <v>0</v>
      </c>
    </row>
    <row r="159" spans="3:19" x14ac:dyDescent="0.25">
      <c r="C159">
        <f>Simulationsergebnisse!S$78</f>
        <v>81.099999999999895</v>
      </c>
      <c r="D159">
        <f>Simulationsergebnisse!T$78</f>
        <v>65.2</v>
      </c>
      <c r="E159">
        <f>Simulationsergebnisse!U$78</f>
        <v>22.6</v>
      </c>
      <c r="F159">
        <f>Simulationsergebnisse!V$78</f>
        <v>2.2999999999999901</v>
      </c>
      <c r="G159">
        <f>Simulationsergebnisse!W$78</f>
        <v>0.5</v>
      </c>
      <c r="H159">
        <f>Simulationsergebnisse!X$78</f>
        <v>0.4</v>
      </c>
      <c r="I159">
        <f>Simulationsergebnisse!Y$78</f>
        <v>0.1</v>
      </c>
      <c r="J159">
        <f>Simulationsergebnisse!Z$78</f>
        <v>0</v>
      </c>
      <c r="K159">
        <f>Simulationsergebnisse!AA$78</f>
        <v>0</v>
      </c>
      <c r="L159">
        <f>Simulationsergebnisse!AB$78</f>
        <v>0</v>
      </c>
      <c r="M159">
        <f>Simulationsergebnisse!AC$78</f>
        <v>0</v>
      </c>
      <c r="N159">
        <f>Simulationsergebnisse!AD$78</f>
        <v>0</v>
      </c>
      <c r="O159">
        <f>Simulationsergebnisse!AE$78</f>
        <v>0</v>
      </c>
      <c r="P159">
        <f>Simulationsergebnisse!AF$78</f>
        <v>0</v>
      </c>
      <c r="Q159">
        <f>Simulationsergebnisse!AG$78</f>
        <v>0</v>
      </c>
      <c r="R159">
        <f>Simulationsergebnisse!AH$78</f>
        <v>0</v>
      </c>
      <c r="S159">
        <f>Simulationsergebnisse!AI$78</f>
        <v>0</v>
      </c>
    </row>
    <row r="160" spans="3:19" x14ac:dyDescent="0.25">
      <c r="C160">
        <f>Simulationsergebnisse!S$80</f>
        <v>8.1999999999999904</v>
      </c>
      <c r="D160">
        <f>Simulationsergebnisse!T$80</f>
        <v>0.59999999999999898</v>
      </c>
      <c r="E160">
        <f>Simulationsergebnisse!U$80</f>
        <v>0.8</v>
      </c>
      <c r="F160">
        <f>Simulationsergebnisse!V$80</f>
        <v>0.29999999999999899</v>
      </c>
      <c r="G160">
        <f>Simulationsergebnisse!W$80</f>
        <v>0.1</v>
      </c>
      <c r="H160">
        <f>Simulationsergebnisse!X$80</f>
        <v>0.29999999999999899</v>
      </c>
      <c r="I160">
        <f>Simulationsergebnisse!Y$80</f>
        <v>0</v>
      </c>
      <c r="J160">
        <f>Simulationsergebnisse!Z$80</f>
        <v>0.1</v>
      </c>
      <c r="K160">
        <f>Simulationsergebnisse!AA$80</f>
        <v>0</v>
      </c>
      <c r="L160">
        <f>Simulationsergebnisse!AB$80</f>
        <v>0</v>
      </c>
      <c r="M160">
        <f>Simulationsergebnisse!AC$80</f>
        <v>0</v>
      </c>
      <c r="N160">
        <f>Simulationsergebnisse!AD$80</f>
        <v>0.1</v>
      </c>
      <c r="O160">
        <f>Simulationsergebnisse!AE$80</f>
        <v>0</v>
      </c>
      <c r="P160">
        <f>Simulationsergebnisse!AF$80</f>
        <v>0</v>
      </c>
      <c r="Q160">
        <f>Simulationsergebnisse!AG$80</f>
        <v>0</v>
      </c>
      <c r="R160">
        <f>Simulationsergebnisse!AH$80</f>
        <v>0</v>
      </c>
      <c r="S160">
        <f>Simulationsergebnisse!AI$80</f>
        <v>0</v>
      </c>
    </row>
    <row r="161" spans="3:19" x14ac:dyDescent="0.25">
      <c r="C161">
        <f>Simulationsergebnisse!S$95</f>
        <v>59.899999999999899</v>
      </c>
      <c r="D161">
        <f>Simulationsergebnisse!T$95</f>
        <v>26.5</v>
      </c>
      <c r="E161">
        <f>Simulationsergebnisse!U$95</f>
        <v>10.0999999999999</v>
      </c>
      <c r="F161">
        <f>Simulationsergebnisse!V$95</f>
        <v>4.5999999999999899</v>
      </c>
      <c r="G161">
        <f>Simulationsergebnisse!W$95</f>
        <v>1.69999999999999</v>
      </c>
      <c r="H161">
        <f>Simulationsergebnisse!X$95</f>
        <v>1.3</v>
      </c>
      <c r="I161">
        <f>Simulationsergebnisse!Y$95</f>
        <v>0.5</v>
      </c>
      <c r="J161">
        <f>Simulationsergebnisse!Z$95</f>
        <v>0.5</v>
      </c>
      <c r="K161">
        <f>Simulationsergebnisse!AA$95</f>
        <v>0.1</v>
      </c>
      <c r="L161">
        <f>Simulationsergebnisse!AB$95</f>
        <v>0.1</v>
      </c>
      <c r="M161">
        <f>Simulationsergebnisse!AC$95</f>
        <v>0.1</v>
      </c>
      <c r="N161">
        <f>Simulationsergebnisse!AD$95</f>
        <v>0</v>
      </c>
      <c r="O161">
        <f>Simulationsergebnisse!AE$95</f>
        <v>0</v>
      </c>
      <c r="P161">
        <f>Simulationsergebnisse!AF$95</f>
        <v>0</v>
      </c>
      <c r="Q161">
        <f>Simulationsergebnisse!AG$95</f>
        <v>0</v>
      </c>
      <c r="R161">
        <f>Simulationsergebnisse!AH$95</f>
        <v>0</v>
      </c>
      <c r="S161">
        <f>Simulationsergebnisse!AI$95</f>
        <v>0</v>
      </c>
    </row>
    <row r="162" spans="3:19" x14ac:dyDescent="0.25">
      <c r="C162">
        <f>Simulationsergebnisse!S$97</f>
        <v>100</v>
      </c>
      <c r="D162">
        <f>Simulationsergebnisse!T$97</f>
        <v>100</v>
      </c>
      <c r="E162">
        <f>Simulationsergebnisse!U$97</f>
        <v>100</v>
      </c>
      <c r="F162">
        <f>Simulationsergebnisse!V$97</f>
        <v>98.799999999999898</v>
      </c>
      <c r="G162">
        <f>Simulationsergebnisse!W$97</f>
        <v>94.9</v>
      </c>
      <c r="H162">
        <f>Simulationsergebnisse!X$97</f>
        <v>86.4</v>
      </c>
      <c r="I162">
        <f>Simulationsergebnisse!Y$97</f>
        <v>80.599999999999895</v>
      </c>
      <c r="J162">
        <f>Simulationsergebnisse!Z$97</f>
        <v>65.2</v>
      </c>
      <c r="K162">
        <f>Simulationsergebnisse!AA$97</f>
        <v>50</v>
      </c>
      <c r="L162">
        <f>Simulationsergebnisse!AB$97</f>
        <v>40</v>
      </c>
      <c r="M162">
        <f>Simulationsergebnisse!AC$97</f>
        <v>33.399999999999899</v>
      </c>
      <c r="N162">
        <f>Simulationsergebnisse!AD$97</f>
        <v>22.1999999999999</v>
      </c>
      <c r="O162">
        <f>Simulationsergebnisse!AE$97</f>
        <v>0</v>
      </c>
      <c r="P162">
        <f>Simulationsergebnisse!AF$97</f>
        <v>0</v>
      </c>
      <c r="Q162">
        <f>Simulationsergebnisse!AG$97</f>
        <v>0</v>
      </c>
      <c r="R162">
        <f>Simulationsergebnisse!AH$97</f>
        <v>0</v>
      </c>
      <c r="S162">
        <f>Simulationsergebnisse!AI$97</f>
        <v>0</v>
      </c>
    </row>
    <row r="163" spans="3:19" x14ac:dyDescent="0.25">
      <c r="C163">
        <f>Simulationsergebnisse!S$99</f>
        <v>99.599999999999895</v>
      </c>
      <c r="D163">
        <f>Simulationsergebnisse!T$99</f>
        <v>96.799999999999898</v>
      </c>
      <c r="E163">
        <f>Simulationsergebnisse!U$99</f>
        <v>65.900000000000006</v>
      </c>
      <c r="F163">
        <f>Simulationsergebnisse!V$99</f>
        <v>31.3</v>
      </c>
      <c r="G163">
        <f>Simulationsergebnisse!W$99</f>
        <v>13.0999999999999</v>
      </c>
      <c r="H163">
        <f>Simulationsergebnisse!X$99</f>
        <v>6.0999999999999899</v>
      </c>
      <c r="I163">
        <f>Simulationsergebnisse!Y$99</f>
        <v>4.0999999999999899</v>
      </c>
      <c r="J163">
        <f>Simulationsergebnisse!Z$99</f>
        <v>2.7</v>
      </c>
      <c r="K163">
        <f>Simulationsergebnisse!AA$99</f>
        <v>0.8</v>
      </c>
      <c r="L163">
        <f>Simulationsergebnisse!AB$99</f>
        <v>0.59999999999999898</v>
      </c>
      <c r="M163">
        <f>Simulationsergebnisse!AC$99</f>
        <v>0.4</v>
      </c>
      <c r="N163">
        <f>Simulationsergebnisse!AD$99</f>
        <v>0.1</v>
      </c>
      <c r="O163">
        <f>Simulationsergebnisse!AE$99</f>
        <v>0</v>
      </c>
      <c r="P163">
        <f>Simulationsergebnisse!AF$99</f>
        <v>0</v>
      </c>
      <c r="Q163">
        <f>Simulationsergebnisse!AG$99</f>
        <v>0</v>
      </c>
      <c r="R163">
        <f>Simulationsergebnisse!AH$99</f>
        <v>0</v>
      </c>
      <c r="S163">
        <f>Simulationsergebnisse!AI$99</f>
        <v>0</v>
      </c>
    </row>
    <row r="164" spans="3:19" x14ac:dyDescent="0.25">
      <c r="C164">
        <f>Simulationsergebnisse!S$103</f>
        <v>17.6999999999999</v>
      </c>
      <c r="D164">
        <f>Simulationsergebnisse!T$103</f>
        <v>8.8000000000000007</v>
      </c>
      <c r="E164">
        <f>Simulationsergebnisse!U$103</f>
        <v>3</v>
      </c>
      <c r="F164">
        <f>Simulationsergebnisse!V$103</f>
        <v>0.8</v>
      </c>
      <c r="G164">
        <f>Simulationsergebnisse!W$103</f>
        <v>0.29999999999999899</v>
      </c>
      <c r="H164">
        <f>Simulationsergebnisse!X$103</f>
        <v>0</v>
      </c>
      <c r="I164">
        <f>Simulationsergebnisse!Y$103</f>
        <v>0.1</v>
      </c>
      <c r="J164">
        <f>Simulationsergebnisse!Z$103</f>
        <v>0</v>
      </c>
      <c r="K164">
        <f>Simulationsergebnisse!AA$103</f>
        <v>0</v>
      </c>
      <c r="L164">
        <f>Simulationsergebnisse!AB$103</f>
        <v>0</v>
      </c>
      <c r="M164">
        <f>Simulationsergebnisse!AC$103</f>
        <v>0</v>
      </c>
      <c r="N164">
        <f>Simulationsergebnisse!AD$103</f>
        <v>0</v>
      </c>
      <c r="O164">
        <f>Simulationsergebnisse!AE$103</f>
        <v>0</v>
      </c>
      <c r="P164">
        <f>Simulationsergebnisse!AF$103</f>
        <v>0</v>
      </c>
      <c r="Q164">
        <f>Simulationsergebnisse!AG$103</f>
        <v>0</v>
      </c>
      <c r="R164">
        <f>Simulationsergebnisse!AH$103</f>
        <v>0</v>
      </c>
      <c r="S164">
        <f>Simulationsergebnisse!AI$103</f>
        <v>0</v>
      </c>
    </row>
    <row r="165" spans="3:19" x14ac:dyDescent="0.25">
      <c r="C165">
        <f>Simulationsergebnisse!S$105</f>
        <v>99.599999999999895</v>
      </c>
      <c r="D165">
        <f>Simulationsergebnisse!T$105</f>
        <v>97.7</v>
      </c>
      <c r="E165">
        <f>Simulationsergebnisse!U$105</f>
        <v>66.400000000000006</v>
      </c>
      <c r="F165">
        <f>Simulationsergebnisse!V$105</f>
        <v>21.899999999999899</v>
      </c>
      <c r="G165">
        <f>Simulationsergebnisse!W$105</f>
        <v>6</v>
      </c>
      <c r="H165">
        <f>Simulationsergebnisse!X$105</f>
        <v>3.2999999999999901</v>
      </c>
      <c r="I165">
        <f>Simulationsergebnisse!Y$105</f>
        <v>1.1000000000000001</v>
      </c>
      <c r="J165">
        <f>Simulationsergebnisse!Z$105</f>
        <v>0.8</v>
      </c>
      <c r="K165">
        <f>Simulationsergebnisse!AA$105</f>
        <v>0.2</v>
      </c>
      <c r="L165">
        <f>Simulationsergebnisse!AB$105</f>
        <v>0.2</v>
      </c>
      <c r="M165">
        <f>Simulationsergebnisse!AC$105</f>
        <v>0.1</v>
      </c>
      <c r="N165">
        <f>Simulationsergebnisse!AD$105</f>
        <v>0</v>
      </c>
      <c r="O165">
        <f>Simulationsergebnisse!AE$105</f>
        <v>0</v>
      </c>
      <c r="P165">
        <f>Simulationsergebnisse!AF$105</f>
        <v>0</v>
      </c>
      <c r="Q165">
        <f>Simulationsergebnisse!AG$105</f>
        <v>0</v>
      </c>
      <c r="R165">
        <f>Simulationsergebnisse!AH$105</f>
        <v>0</v>
      </c>
      <c r="S165">
        <f>Simulationsergebnisse!AI$105</f>
        <v>0</v>
      </c>
    </row>
    <row r="166" spans="3:19" x14ac:dyDescent="0.25">
      <c r="C166">
        <f>Simulationsergebnisse!S$107</f>
        <v>74.099999999999895</v>
      </c>
      <c r="D166">
        <f>Simulationsergebnisse!T$107</f>
        <v>30.6999999999999</v>
      </c>
      <c r="E166">
        <f>Simulationsergebnisse!U$107</f>
        <v>12.1999999999999</v>
      </c>
      <c r="F166">
        <f>Simulationsergebnisse!V$107</f>
        <v>3.6</v>
      </c>
      <c r="G166">
        <f>Simulationsergebnisse!W$107</f>
        <v>1.19999999999999</v>
      </c>
      <c r="H166">
        <f>Simulationsergebnisse!X$107</f>
        <v>0.69999999999999896</v>
      </c>
      <c r="I166">
        <f>Simulationsergebnisse!Y$107</f>
        <v>0.59999999999999898</v>
      </c>
      <c r="J166">
        <f>Simulationsergebnisse!Z$107</f>
        <v>0</v>
      </c>
      <c r="K166">
        <f>Simulationsergebnisse!AA$107</f>
        <v>0.1</v>
      </c>
      <c r="L166">
        <f>Simulationsergebnisse!AB$107</f>
        <v>0</v>
      </c>
      <c r="M166">
        <f>Simulationsergebnisse!AC$107</f>
        <v>0</v>
      </c>
      <c r="N166">
        <f>Simulationsergebnisse!AD$107</f>
        <v>0</v>
      </c>
      <c r="O166">
        <f>Simulationsergebnisse!AE$107</f>
        <v>0</v>
      </c>
      <c r="P166">
        <f>Simulationsergebnisse!AF$107</f>
        <v>0</v>
      </c>
      <c r="Q166">
        <f>Simulationsergebnisse!AG$107</f>
        <v>0</v>
      </c>
      <c r="R166">
        <f>Simulationsergebnisse!AH$107</f>
        <v>0</v>
      </c>
      <c r="S166">
        <f>Simulationsergebnisse!AI$107</f>
        <v>0</v>
      </c>
    </row>
    <row r="167" spans="3:19" x14ac:dyDescent="0.25">
      <c r="C167">
        <f>Simulationsergebnisse!S$111</f>
        <v>1.69999999999999</v>
      </c>
      <c r="D167">
        <f>Simulationsergebnisse!T$111</f>
        <v>1</v>
      </c>
      <c r="E167">
        <f>Simulationsergebnisse!U$111</f>
        <v>0.9</v>
      </c>
      <c r="F167">
        <f>Simulationsergebnisse!V$111</f>
        <v>0.4</v>
      </c>
      <c r="G167">
        <f>Simulationsergebnisse!W$111</f>
        <v>0.1</v>
      </c>
      <c r="H167">
        <f>Simulationsergebnisse!X$111</f>
        <v>0.1</v>
      </c>
      <c r="I167">
        <f>Simulationsergebnisse!Y$111</f>
        <v>0</v>
      </c>
      <c r="J167">
        <f>Simulationsergebnisse!Z$111</f>
        <v>0</v>
      </c>
      <c r="K167">
        <f>Simulationsergebnisse!AA$111</f>
        <v>0</v>
      </c>
      <c r="L167">
        <f>Simulationsergebnisse!AB$111</f>
        <v>0</v>
      </c>
      <c r="M167">
        <f>Simulationsergebnisse!AC$111</f>
        <v>0</v>
      </c>
      <c r="N167">
        <f>Simulationsergebnisse!AD$111</f>
        <v>0</v>
      </c>
      <c r="O167">
        <f>Simulationsergebnisse!AE$111</f>
        <v>0</v>
      </c>
      <c r="P167">
        <f>Simulationsergebnisse!AF$111</f>
        <v>0</v>
      </c>
      <c r="Q167">
        <f>Simulationsergebnisse!AG$111</f>
        <v>0</v>
      </c>
      <c r="R167">
        <f>Simulationsergebnisse!AH$111</f>
        <v>0</v>
      </c>
      <c r="S167">
        <f>Simulationsergebnisse!AI$111</f>
        <v>0</v>
      </c>
    </row>
    <row r="168" spans="3:19" x14ac:dyDescent="0.25">
      <c r="C168">
        <f>Simulationsergebnisse!S$113</f>
        <v>74.7</v>
      </c>
      <c r="D168">
        <f>Simulationsergebnisse!T$113</f>
        <v>35.200000000000003</v>
      </c>
      <c r="E168">
        <f>Simulationsergebnisse!U$113</f>
        <v>11.1999999999999</v>
      </c>
      <c r="F168">
        <f>Simulationsergebnisse!V$113</f>
        <v>2.1</v>
      </c>
      <c r="G168">
        <f>Simulationsergebnisse!W$113</f>
        <v>0.5</v>
      </c>
      <c r="H168">
        <f>Simulationsergebnisse!X$113</f>
        <v>0.5</v>
      </c>
      <c r="I168">
        <f>Simulationsergebnisse!Y$113</f>
        <v>0.1</v>
      </c>
      <c r="J168">
        <f>Simulationsergebnisse!Z$113</f>
        <v>0</v>
      </c>
      <c r="K168">
        <f>Simulationsergebnisse!AA$113</f>
        <v>0</v>
      </c>
      <c r="L168">
        <f>Simulationsergebnisse!AB$113</f>
        <v>0</v>
      </c>
      <c r="M168">
        <f>Simulationsergebnisse!AC$113</f>
        <v>0</v>
      </c>
      <c r="N168">
        <f>Simulationsergebnisse!AD$113</f>
        <v>0</v>
      </c>
      <c r="O168">
        <f>Simulationsergebnisse!AE$113</f>
        <v>0</v>
      </c>
      <c r="P168">
        <f>Simulationsergebnisse!AF$113</f>
        <v>0</v>
      </c>
      <c r="Q168">
        <f>Simulationsergebnisse!AG$113</f>
        <v>0</v>
      </c>
      <c r="R168">
        <f>Simulationsergebnisse!AH$113</f>
        <v>0</v>
      </c>
      <c r="S168">
        <f>Simulationsergebnisse!AI$113</f>
        <v>0</v>
      </c>
    </row>
    <row r="169" spans="3:19" x14ac:dyDescent="0.25">
      <c r="C169">
        <f>Simulationsergebnisse!S$115</f>
        <v>5.2</v>
      </c>
      <c r="D169">
        <f>Simulationsergebnisse!T$115</f>
        <v>2.5</v>
      </c>
      <c r="E169">
        <f>Simulationsergebnisse!U$115</f>
        <v>0.8</v>
      </c>
      <c r="F169">
        <f>Simulationsergebnisse!V$115</f>
        <v>0.59999999999999898</v>
      </c>
      <c r="G169">
        <f>Simulationsergebnisse!W$115</f>
        <v>0.29999999999999899</v>
      </c>
      <c r="H169">
        <f>Simulationsergebnisse!X$115</f>
        <v>0.1</v>
      </c>
      <c r="I169">
        <f>Simulationsergebnisse!Y$115</f>
        <v>0</v>
      </c>
      <c r="J169">
        <f>Simulationsergebnisse!Z$115</f>
        <v>0</v>
      </c>
      <c r="K169">
        <f>Simulationsergebnisse!AA$115</f>
        <v>0</v>
      </c>
      <c r="L169">
        <f>Simulationsergebnisse!AB$115</f>
        <v>0</v>
      </c>
      <c r="M169">
        <f>Simulationsergebnisse!AC$115</f>
        <v>0</v>
      </c>
      <c r="N169">
        <f>Simulationsergebnisse!AD$115</f>
        <v>0</v>
      </c>
      <c r="O169">
        <f>Simulationsergebnisse!AE$115</f>
        <v>0</v>
      </c>
      <c r="P169">
        <f>Simulationsergebnisse!AF$115</f>
        <v>0</v>
      </c>
      <c r="Q169">
        <f>Simulationsergebnisse!AG$115</f>
        <v>0</v>
      </c>
      <c r="R169">
        <f>Simulationsergebnisse!AH$115</f>
        <v>0</v>
      </c>
      <c r="S169">
        <f>Simulationsergebnisse!AI$115</f>
        <v>0</v>
      </c>
    </row>
    <row r="170" spans="3:19" x14ac:dyDescent="0.25">
      <c r="C170">
        <f>Simulationsergebnisse!S$130</f>
        <v>16.5</v>
      </c>
      <c r="D170">
        <f>Simulationsergebnisse!T$130</f>
        <v>12.9</v>
      </c>
      <c r="E170">
        <f>Simulationsergebnisse!U$130</f>
        <v>7.5</v>
      </c>
      <c r="F170">
        <f>Simulationsergebnisse!V$130</f>
        <v>6.0999999999999899</v>
      </c>
      <c r="G170">
        <f>Simulationsergebnisse!W$130</f>
        <v>4.2999999999999901</v>
      </c>
      <c r="H170">
        <f>Simulationsergebnisse!X$130</f>
        <v>2.7999999999999901</v>
      </c>
      <c r="I170">
        <f>Simulationsergebnisse!Y$130</f>
        <v>2.2999999999999901</v>
      </c>
      <c r="J170">
        <f>Simulationsergebnisse!Z$130</f>
        <v>1.6</v>
      </c>
      <c r="K170">
        <f>Simulationsergebnisse!AA$130</f>
        <v>0.69999999999999896</v>
      </c>
      <c r="L170">
        <f>Simulationsergebnisse!AB$130</f>
        <v>0.69999999999999896</v>
      </c>
      <c r="M170">
        <f>Simulationsergebnisse!AC$130</f>
        <v>0.1</v>
      </c>
      <c r="N170">
        <f>Simulationsergebnisse!AD$130</f>
        <v>0.29999999999999899</v>
      </c>
      <c r="O170">
        <f>Simulationsergebnisse!AE$130</f>
        <v>0</v>
      </c>
      <c r="P170">
        <f>Simulationsergebnisse!AF$130</f>
        <v>0</v>
      </c>
      <c r="Q170">
        <f>Simulationsergebnisse!AG$130</f>
        <v>0</v>
      </c>
      <c r="R170">
        <f>Simulationsergebnisse!AH$130</f>
        <v>0</v>
      </c>
      <c r="S170">
        <f>Simulationsergebnisse!AI$130</f>
        <v>0</v>
      </c>
    </row>
    <row r="171" spans="3:19" x14ac:dyDescent="0.25">
      <c r="C171">
        <f>Simulationsergebnisse!S$132</f>
        <v>100</v>
      </c>
      <c r="D171">
        <f>Simulationsergebnisse!T$132</f>
        <v>100</v>
      </c>
      <c r="E171">
        <f>Simulationsergebnisse!U$132</f>
        <v>99.7</v>
      </c>
      <c r="F171">
        <f>Simulationsergebnisse!V$132</f>
        <v>98</v>
      </c>
      <c r="G171">
        <f>Simulationsergebnisse!W$132</f>
        <v>90.099999999999895</v>
      </c>
      <c r="H171">
        <f>Simulationsergebnisse!X$132</f>
        <v>84.799999999999898</v>
      </c>
      <c r="I171">
        <f>Simulationsergebnisse!Y$132</f>
        <v>77.400000000000006</v>
      </c>
      <c r="J171">
        <f>Simulationsergebnisse!Z$132</f>
        <v>71.7</v>
      </c>
      <c r="K171">
        <f>Simulationsergebnisse!AA$132</f>
        <v>62.1</v>
      </c>
      <c r="L171">
        <f>Simulationsergebnisse!AB$132</f>
        <v>51</v>
      </c>
      <c r="M171">
        <f>Simulationsergebnisse!AC$132</f>
        <v>46.6</v>
      </c>
      <c r="N171">
        <f>Simulationsergebnisse!AD$132</f>
        <v>31.5</v>
      </c>
      <c r="O171">
        <f>Simulationsergebnisse!AE$132</f>
        <v>0</v>
      </c>
      <c r="P171">
        <f>Simulationsergebnisse!AF$132</f>
        <v>0</v>
      </c>
      <c r="Q171">
        <f>Simulationsergebnisse!AG$132</f>
        <v>0</v>
      </c>
      <c r="R171">
        <f>Simulationsergebnisse!AH$132</f>
        <v>0</v>
      </c>
      <c r="S171">
        <f>Simulationsergebnisse!AI$132</f>
        <v>0</v>
      </c>
    </row>
    <row r="172" spans="3:19" x14ac:dyDescent="0.25">
      <c r="C172">
        <f>Simulationsergebnisse!S$134</f>
        <v>58.399999999999899</v>
      </c>
      <c r="D172">
        <f>Simulationsergebnisse!T$134</f>
        <v>58</v>
      </c>
      <c r="E172">
        <f>Simulationsergebnisse!U$134</f>
        <v>39.799999999999898</v>
      </c>
      <c r="F172">
        <f>Simulationsergebnisse!V$134</f>
        <v>25.5</v>
      </c>
      <c r="G172">
        <f>Simulationsergebnisse!W$134</f>
        <v>14.8</v>
      </c>
      <c r="H172">
        <f>Simulationsergebnisse!X$134</f>
        <v>9.9</v>
      </c>
      <c r="I172">
        <f>Simulationsergebnisse!Y$134</f>
        <v>11</v>
      </c>
      <c r="J172">
        <f>Simulationsergebnisse!Z$134</f>
        <v>8.0999999999999908</v>
      </c>
      <c r="K172">
        <f>Simulationsergebnisse!AA$134</f>
        <v>7</v>
      </c>
      <c r="L172">
        <f>Simulationsergebnisse!AB$134</f>
        <v>7</v>
      </c>
      <c r="M172">
        <f>Simulationsergebnisse!AC$134</f>
        <v>4.7999999999999901</v>
      </c>
      <c r="N172">
        <f>Simulationsergebnisse!AD$134</f>
        <v>4</v>
      </c>
      <c r="O172">
        <f>Simulationsergebnisse!AE$134</f>
        <v>0</v>
      </c>
      <c r="P172">
        <f>Simulationsergebnisse!AF$134</f>
        <v>0</v>
      </c>
      <c r="Q172">
        <f>Simulationsergebnisse!AG$134</f>
        <v>0</v>
      </c>
      <c r="R172">
        <f>Simulationsergebnisse!AH$134</f>
        <v>0</v>
      </c>
      <c r="S172">
        <f>Simulationsergebnisse!AI$134</f>
        <v>0</v>
      </c>
    </row>
    <row r="173" spans="3:19" x14ac:dyDescent="0.25">
      <c r="C173">
        <f>Simulationsergebnisse!S$138</f>
        <v>4.2</v>
      </c>
      <c r="D173">
        <f>Simulationsergebnisse!T$138</f>
        <v>3</v>
      </c>
      <c r="E173">
        <f>Simulationsergebnisse!U$138</f>
        <v>2.1</v>
      </c>
      <c r="F173">
        <f>Simulationsergebnisse!V$138</f>
        <v>0.2</v>
      </c>
      <c r="G173">
        <f>Simulationsergebnisse!W$138</f>
        <v>0.4</v>
      </c>
      <c r="H173">
        <f>Simulationsergebnisse!X$138</f>
        <v>0.4</v>
      </c>
      <c r="I173">
        <f>Simulationsergebnisse!Y$138</f>
        <v>0.29999999999999899</v>
      </c>
      <c r="J173">
        <f>Simulationsergebnisse!Z$138</f>
        <v>0.1</v>
      </c>
      <c r="K173">
        <f>Simulationsergebnisse!AA$138</f>
        <v>0</v>
      </c>
      <c r="L173">
        <f>Simulationsergebnisse!AB$138</f>
        <v>0</v>
      </c>
      <c r="M173">
        <f>Simulationsergebnisse!AC$138</f>
        <v>0</v>
      </c>
      <c r="N173">
        <f>Simulationsergebnisse!AD$138</f>
        <v>0</v>
      </c>
      <c r="O173">
        <f>Simulationsergebnisse!AE$138</f>
        <v>0</v>
      </c>
      <c r="P173">
        <f>Simulationsergebnisse!AF$138</f>
        <v>0</v>
      </c>
      <c r="Q173">
        <f>Simulationsergebnisse!AG$138</f>
        <v>0</v>
      </c>
      <c r="R173">
        <f>Simulationsergebnisse!AH$138</f>
        <v>0</v>
      </c>
      <c r="S173">
        <f>Simulationsergebnisse!AI$138</f>
        <v>0</v>
      </c>
    </row>
    <row r="174" spans="3:19" x14ac:dyDescent="0.25">
      <c r="C174">
        <f>Simulationsergebnisse!S$140</f>
        <v>97.5</v>
      </c>
      <c r="D174">
        <f>Simulationsergebnisse!T$140</f>
        <v>89.099999999999895</v>
      </c>
      <c r="E174">
        <f>Simulationsergebnisse!U$140</f>
        <v>56.5</v>
      </c>
      <c r="F174">
        <f>Simulationsergebnisse!V$140</f>
        <v>18.1999999999999</v>
      </c>
      <c r="G174">
        <f>Simulationsergebnisse!W$140</f>
        <v>6.2999999999999901</v>
      </c>
      <c r="H174">
        <f>Simulationsergebnisse!X$140</f>
        <v>2.7</v>
      </c>
      <c r="I174">
        <f>Simulationsergebnisse!Y$140</f>
        <v>2.2000000000000002</v>
      </c>
      <c r="J174">
        <f>Simulationsergebnisse!Z$140</f>
        <v>1</v>
      </c>
      <c r="K174">
        <f>Simulationsergebnisse!AA$140</f>
        <v>0.2</v>
      </c>
      <c r="L174">
        <f>Simulationsergebnisse!AB$140</f>
        <v>0.1</v>
      </c>
      <c r="M174">
        <f>Simulationsergebnisse!AC$140</f>
        <v>0.1</v>
      </c>
      <c r="N174">
        <f>Simulationsergebnisse!AD$140</f>
        <v>0</v>
      </c>
      <c r="O174">
        <f>Simulationsergebnisse!AE$140</f>
        <v>0</v>
      </c>
      <c r="P174">
        <f>Simulationsergebnisse!AF$140</f>
        <v>0</v>
      </c>
      <c r="Q174">
        <f>Simulationsergebnisse!AG$140</f>
        <v>0</v>
      </c>
      <c r="R174">
        <f>Simulationsergebnisse!AH$140</f>
        <v>0</v>
      </c>
      <c r="S174">
        <f>Simulationsergebnisse!AI$140</f>
        <v>0</v>
      </c>
    </row>
    <row r="175" spans="3:19" x14ac:dyDescent="0.25">
      <c r="C175">
        <f>Simulationsergebnisse!S$142</f>
        <v>16.6999999999999</v>
      </c>
      <c r="D175">
        <f>Simulationsergebnisse!T$142</f>
        <v>12.6999999999999</v>
      </c>
      <c r="E175">
        <f>Simulationsergebnisse!U$142</f>
        <v>5.2999999999999901</v>
      </c>
      <c r="F175">
        <f>Simulationsergebnisse!V$142</f>
        <v>2.1</v>
      </c>
      <c r="G175">
        <f>Simulationsergebnisse!W$142</f>
        <v>1.8999999999999899</v>
      </c>
      <c r="H175">
        <f>Simulationsergebnisse!X$142</f>
        <v>0.2</v>
      </c>
      <c r="I175">
        <f>Simulationsergebnisse!Y$142</f>
        <v>0.4</v>
      </c>
      <c r="J175">
        <f>Simulationsergebnisse!Z$142</f>
        <v>0.1</v>
      </c>
      <c r="K175">
        <f>Simulationsergebnisse!AA$142</f>
        <v>0.1</v>
      </c>
      <c r="L175">
        <f>Simulationsergebnisse!AB$142</f>
        <v>0.29999999999999899</v>
      </c>
      <c r="M175">
        <f>Simulationsergebnisse!AC$142</f>
        <v>0.1</v>
      </c>
      <c r="N175">
        <f>Simulationsergebnisse!AD$142</f>
        <v>0.1</v>
      </c>
      <c r="O175">
        <f>Simulationsergebnisse!AE$142</f>
        <v>0</v>
      </c>
      <c r="P175">
        <f>Simulationsergebnisse!AF$142</f>
        <v>0</v>
      </c>
      <c r="Q175">
        <f>Simulationsergebnisse!AG$142</f>
        <v>0</v>
      </c>
      <c r="R175">
        <f>Simulationsergebnisse!AH$142</f>
        <v>0</v>
      </c>
      <c r="S175">
        <f>Simulationsergebnisse!AI$142</f>
        <v>0</v>
      </c>
    </row>
    <row r="176" spans="3:19" x14ac:dyDescent="0.25">
      <c r="C176">
        <f>Simulationsergebnisse!S$146</f>
        <v>1.5</v>
      </c>
      <c r="D176">
        <f>Simulationsergebnisse!T$146</f>
        <v>1.1000000000000001</v>
      </c>
      <c r="E176">
        <f>Simulationsergebnisse!U$146</f>
        <v>0.4</v>
      </c>
      <c r="F176">
        <f>Simulationsergebnisse!V$146</f>
        <v>0</v>
      </c>
      <c r="G176">
        <f>Simulationsergebnisse!W$146</f>
        <v>0.2</v>
      </c>
      <c r="H176">
        <f>Simulationsergebnisse!X$146</f>
        <v>0</v>
      </c>
      <c r="I176">
        <f>Simulationsergebnisse!Y$146</f>
        <v>0</v>
      </c>
      <c r="J176">
        <f>Simulationsergebnisse!Z$146</f>
        <v>0</v>
      </c>
      <c r="K176">
        <f>Simulationsergebnisse!AA$146</f>
        <v>0</v>
      </c>
      <c r="L176">
        <f>Simulationsergebnisse!AB$146</f>
        <v>0</v>
      </c>
      <c r="M176">
        <f>Simulationsergebnisse!AC$146</f>
        <v>0</v>
      </c>
      <c r="N176">
        <f>Simulationsergebnisse!AD$146</f>
        <v>0</v>
      </c>
      <c r="O176">
        <f>Simulationsergebnisse!AE$146</f>
        <v>0</v>
      </c>
      <c r="P176">
        <f>Simulationsergebnisse!AF$146</f>
        <v>0</v>
      </c>
      <c r="Q176">
        <f>Simulationsergebnisse!AG$146</f>
        <v>0</v>
      </c>
      <c r="R176">
        <f>Simulationsergebnisse!AH$146</f>
        <v>0</v>
      </c>
      <c r="S176">
        <f>Simulationsergebnisse!AI$146</f>
        <v>0</v>
      </c>
    </row>
    <row r="177" spans="3:19" x14ac:dyDescent="0.25">
      <c r="C177">
        <f>Simulationsergebnisse!S$148</f>
        <v>30.6999999999999</v>
      </c>
      <c r="D177">
        <f>Simulationsergebnisse!T$148</f>
        <v>12.4</v>
      </c>
      <c r="E177">
        <f>Simulationsergebnisse!U$148</f>
        <v>3.5</v>
      </c>
      <c r="F177">
        <f>Simulationsergebnisse!V$148</f>
        <v>2</v>
      </c>
      <c r="G177">
        <f>Simulationsergebnisse!W$148</f>
        <v>0.59999999999999898</v>
      </c>
      <c r="H177">
        <f>Simulationsergebnisse!X$148</f>
        <v>0.29999999999999899</v>
      </c>
      <c r="I177">
        <f>Simulationsergebnisse!Y$148</f>
        <v>0.29999999999999899</v>
      </c>
      <c r="J177">
        <f>Simulationsergebnisse!Z$148</f>
        <v>0</v>
      </c>
      <c r="K177">
        <f>Simulationsergebnisse!AA$148</f>
        <v>0</v>
      </c>
      <c r="L177">
        <f>Simulationsergebnisse!AB$148</f>
        <v>0</v>
      </c>
      <c r="M177">
        <f>Simulationsergebnisse!AC$148</f>
        <v>0</v>
      </c>
      <c r="N177">
        <f>Simulationsergebnisse!AD$148</f>
        <v>0</v>
      </c>
      <c r="O177">
        <f>Simulationsergebnisse!AE$148</f>
        <v>0</v>
      </c>
      <c r="P177">
        <f>Simulationsergebnisse!AF$148</f>
        <v>0</v>
      </c>
      <c r="Q177">
        <f>Simulationsergebnisse!AG$148</f>
        <v>0</v>
      </c>
      <c r="R177">
        <f>Simulationsergebnisse!AH$148</f>
        <v>0</v>
      </c>
      <c r="S177">
        <f>Simulationsergebnisse!AI$148</f>
        <v>0</v>
      </c>
    </row>
    <row r="178" spans="3:19" x14ac:dyDescent="0.25">
      <c r="C178">
        <f>Simulationsergebnisse!S$150</f>
        <v>1.8</v>
      </c>
      <c r="D178">
        <f>Simulationsergebnisse!T$150</f>
        <v>1</v>
      </c>
      <c r="E178">
        <f>Simulationsergebnisse!U$150</f>
        <v>0.2</v>
      </c>
      <c r="F178">
        <f>Simulationsergebnisse!V$150</f>
        <v>0.29999999999999899</v>
      </c>
      <c r="G178">
        <f>Simulationsergebnisse!W$150</f>
        <v>0</v>
      </c>
      <c r="H178">
        <f>Simulationsergebnisse!X$150</f>
        <v>0.1</v>
      </c>
      <c r="I178">
        <f>Simulationsergebnisse!Y$150</f>
        <v>0.1</v>
      </c>
      <c r="J178">
        <f>Simulationsergebnisse!Z$150</f>
        <v>0.1</v>
      </c>
      <c r="K178">
        <f>Simulationsergebnisse!AA$150</f>
        <v>0.1</v>
      </c>
      <c r="L178">
        <f>Simulationsergebnisse!AB$150</f>
        <v>0</v>
      </c>
      <c r="M178">
        <f>Simulationsergebnisse!AC$150</f>
        <v>0</v>
      </c>
      <c r="N178">
        <f>Simulationsergebnisse!AD$150</f>
        <v>0</v>
      </c>
      <c r="O178">
        <f>Simulationsergebnisse!AE$150</f>
        <v>0</v>
      </c>
      <c r="P178">
        <f>Simulationsergebnisse!AF$150</f>
        <v>0</v>
      </c>
      <c r="Q178">
        <f>Simulationsergebnisse!AG$150</f>
        <v>0</v>
      </c>
      <c r="R178">
        <f>Simulationsergebnisse!AH$150</f>
        <v>0</v>
      </c>
      <c r="S178">
        <f>Simulationsergebnisse!AI$150</f>
        <v>0</v>
      </c>
    </row>
    <row r="179" spans="3:19" x14ac:dyDescent="0.25">
      <c r="C179">
        <f>Simulationsergebnisse!S$165</f>
        <v>26</v>
      </c>
      <c r="D179">
        <f>Simulationsergebnisse!T$165</f>
        <v>22.1999999999999</v>
      </c>
      <c r="E179">
        <f>Simulationsergebnisse!U$165</f>
        <v>18.899999999999899</v>
      </c>
      <c r="F179">
        <f>Simulationsergebnisse!V$165</f>
        <v>17</v>
      </c>
      <c r="G179">
        <f>Simulationsergebnisse!W$165</f>
        <v>12.3</v>
      </c>
      <c r="H179">
        <f>Simulationsergebnisse!X$165</f>
        <v>9.5</v>
      </c>
      <c r="I179">
        <f>Simulationsergebnisse!Y$165</f>
        <v>8.9</v>
      </c>
      <c r="J179">
        <f>Simulationsergebnisse!Z$165</f>
        <v>8.4</v>
      </c>
      <c r="K179">
        <f>Simulationsergebnisse!AA$165</f>
        <v>3.8999999999999901</v>
      </c>
      <c r="L179">
        <f>Simulationsergebnisse!AB$165</f>
        <v>4</v>
      </c>
      <c r="M179">
        <f>Simulationsergebnisse!AC$165</f>
        <v>2.7999999999999901</v>
      </c>
      <c r="N179">
        <f>Simulationsergebnisse!AD$165</f>
        <v>1.69999999999999</v>
      </c>
      <c r="O179">
        <f>Simulationsergebnisse!AE$165</f>
        <v>0</v>
      </c>
      <c r="P179">
        <f>Simulationsergebnisse!AF$165</f>
        <v>0</v>
      </c>
      <c r="Q179">
        <f>Simulationsergebnisse!AG$165</f>
        <v>0</v>
      </c>
      <c r="R179">
        <f>Simulationsergebnisse!AH$165</f>
        <v>0</v>
      </c>
      <c r="S179">
        <f>Simulationsergebnisse!AI$165</f>
        <v>0</v>
      </c>
    </row>
    <row r="180" spans="3:19" x14ac:dyDescent="0.25">
      <c r="C180">
        <f>Simulationsergebnisse!S$167</f>
        <v>100</v>
      </c>
      <c r="D180">
        <f>Simulationsergebnisse!T$167</f>
        <v>100</v>
      </c>
      <c r="E180">
        <f>Simulationsergebnisse!U$167</f>
        <v>100</v>
      </c>
      <c r="F180">
        <f>Simulationsergebnisse!V$167</f>
        <v>99.299999999999898</v>
      </c>
      <c r="G180">
        <f>Simulationsergebnisse!W$167</f>
        <v>96.799999999999898</v>
      </c>
      <c r="H180">
        <f>Simulationsergebnisse!X$167</f>
        <v>92.7</v>
      </c>
      <c r="I180">
        <f>Simulationsergebnisse!Y$167</f>
        <v>89.9</v>
      </c>
      <c r="J180">
        <f>Simulationsergebnisse!Z$167</f>
        <v>83.9</v>
      </c>
      <c r="K180">
        <f>Simulationsergebnisse!AA$167</f>
        <v>76.7</v>
      </c>
      <c r="L180">
        <f>Simulationsergebnisse!AB$167</f>
        <v>68.799999999999898</v>
      </c>
      <c r="M180">
        <f>Simulationsergebnisse!AC$167</f>
        <v>64.2</v>
      </c>
      <c r="N180">
        <f>Simulationsergebnisse!AD$167</f>
        <v>49.6</v>
      </c>
      <c r="O180">
        <f>Simulationsergebnisse!AE$167</f>
        <v>0</v>
      </c>
      <c r="P180">
        <f>Simulationsergebnisse!AF$167</f>
        <v>0</v>
      </c>
      <c r="Q180">
        <f>Simulationsergebnisse!AG$167</f>
        <v>0</v>
      </c>
      <c r="R180">
        <f>Simulationsergebnisse!AH$167</f>
        <v>0</v>
      </c>
      <c r="S180">
        <f>Simulationsergebnisse!AI$167</f>
        <v>0</v>
      </c>
    </row>
    <row r="181" spans="3:19" x14ac:dyDescent="0.25">
      <c r="C181">
        <f>Simulationsergebnisse!S$169</f>
        <v>55.7</v>
      </c>
      <c r="D181">
        <f>Simulationsergebnisse!T$169</f>
        <v>60.299999999999898</v>
      </c>
      <c r="E181">
        <f>Simulationsergebnisse!U$169</f>
        <v>53.799999999999898</v>
      </c>
      <c r="F181">
        <f>Simulationsergebnisse!V$169</f>
        <v>36.399999999999899</v>
      </c>
      <c r="G181">
        <f>Simulationsergebnisse!W$169</f>
        <v>24.399999999999899</v>
      </c>
      <c r="H181">
        <f>Simulationsergebnisse!X$169</f>
        <v>19.5</v>
      </c>
      <c r="I181">
        <f>Simulationsergebnisse!Y$169</f>
        <v>19.1999999999999</v>
      </c>
      <c r="J181">
        <f>Simulationsergebnisse!Z$169</f>
        <v>14.6999999999999</v>
      </c>
      <c r="K181">
        <f>Simulationsergebnisse!AA$169</f>
        <v>13</v>
      </c>
      <c r="L181">
        <f>Simulationsergebnisse!AB$169</f>
        <v>10.4</v>
      </c>
      <c r="M181">
        <f>Simulationsergebnisse!AC$169</f>
        <v>12.9</v>
      </c>
      <c r="N181">
        <f>Simulationsergebnisse!AD$169</f>
        <v>7.2999999999999901</v>
      </c>
      <c r="O181">
        <f>Simulationsergebnisse!AE$169</f>
        <v>0</v>
      </c>
      <c r="P181">
        <f>Simulationsergebnisse!AF$169</f>
        <v>0</v>
      </c>
      <c r="Q181">
        <f>Simulationsergebnisse!AG$169</f>
        <v>0</v>
      </c>
      <c r="R181">
        <f>Simulationsergebnisse!AH$169</f>
        <v>0</v>
      </c>
      <c r="S181">
        <f>Simulationsergebnisse!AI$169</f>
        <v>0</v>
      </c>
    </row>
    <row r="182" spans="3:19" x14ac:dyDescent="0.25">
      <c r="C182">
        <f>Simulationsergebnisse!S$173</f>
        <v>6.7</v>
      </c>
      <c r="D182">
        <f>Simulationsergebnisse!T$173</f>
        <v>6</v>
      </c>
      <c r="E182">
        <f>Simulationsergebnisse!U$173</f>
        <v>3.2</v>
      </c>
      <c r="F182">
        <f>Simulationsergebnisse!V$173</f>
        <v>2.6</v>
      </c>
      <c r="G182">
        <f>Simulationsergebnisse!W$173</f>
        <v>1.1000000000000001</v>
      </c>
      <c r="H182">
        <f>Simulationsergebnisse!X$173</f>
        <v>0.4</v>
      </c>
      <c r="I182">
        <f>Simulationsergebnisse!Y$173</f>
        <v>0.1</v>
      </c>
      <c r="J182">
        <f>Simulationsergebnisse!Z$173</f>
        <v>0</v>
      </c>
      <c r="K182">
        <f>Simulationsergebnisse!AA$173</f>
        <v>0</v>
      </c>
      <c r="L182">
        <f>Simulationsergebnisse!AB$173</f>
        <v>0.2</v>
      </c>
      <c r="M182">
        <f>Simulationsergebnisse!AC$173</f>
        <v>0</v>
      </c>
      <c r="N182">
        <f>Simulationsergebnisse!AD$173</f>
        <v>0</v>
      </c>
      <c r="O182">
        <f>Simulationsergebnisse!AE$173</f>
        <v>0</v>
      </c>
      <c r="P182">
        <f>Simulationsergebnisse!AF$173</f>
        <v>0</v>
      </c>
      <c r="Q182">
        <f>Simulationsergebnisse!AG$173</f>
        <v>0</v>
      </c>
      <c r="R182">
        <f>Simulationsergebnisse!AH$173</f>
        <v>0</v>
      </c>
      <c r="S182">
        <f>Simulationsergebnisse!AI$173</f>
        <v>0</v>
      </c>
    </row>
    <row r="183" spans="3:19" x14ac:dyDescent="0.25">
      <c r="C183">
        <f>Simulationsergebnisse!S$175</f>
        <v>98.599999999999895</v>
      </c>
      <c r="D183">
        <f>Simulationsergebnisse!T$175</f>
        <v>91.2</v>
      </c>
      <c r="E183">
        <f>Simulationsergebnisse!U$175</f>
        <v>58.799999999999898</v>
      </c>
      <c r="F183">
        <f>Simulationsergebnisse!V$175</f>
        <v>23.899999999999899</v>
      </c>
      <c r="G183">
        <f>Simulationsergebnisse!W$175</f>
        <v>9.0999999999999908</v>
      </c>
      <c r="H183">
        <f>Simulationsergebnisse!X$175</f>
        <v>4.2999999999999901</v>
      </c>
      <c r="I183">
        <f>Simulationsergebnisse!Y$175</f>
        <v>2</v>
      </c>
      <c r="J183">
        <f>Simulationsergebnisse!Z$175</f>
        <v>1.19999999999999</v>
      </c>
      <c r="K183">
        <f>Simulationsergebnisse!AA$175</f>
        <v>0.59999999999999898</v>
      </c>
      <c r="L183">
        <f>Simulationsergebnisse!AB$175</f>
        <v>0.5</v>
      </c>
      <c r="M183">
        <f>Simulationsergebnisse!AC$175</f>
        <v>0</v>
      </c>
      <c r="N183">
        <f>Simulationsergebnisse!AD$175</f>
        <v>0</v>
      </c>
      <c r="O183">
        <f>Simulationsergebnisse!AE$175</f>
        <v>0</v>
      </c>
      <c r="P183">
        <f>Simulationsergebnisse!AF$175</f>
        <v>0</v>
      </c>
      <c r="Q183">
        <f>Simulationsergebnisse!AG$175</f>
        <v>0</v>
      </c>
      <c r="R183">
        <f>Simulationsergebnisse!AH$175</f>
        <v>0</v>
      </c>
      <c r="S183">
        <f>Simulationsergebnisse!AI$175</f>
        <v>0</v>
      </c>
    </row>
    <row r="184" spans="3:19" x14ac:dyDescent="0.25">
      <c r="C184">
        <f>Simulationsergebnisse!S$177</f>
        <v>13.6999999999999</v>
      </c>
      <c r="D184">
        <f>Simulationsergebnisse!T$177</f>
        <v>16.3</v>
      </c>
      <c r="E184">
        <f>Simulationsergebnisse!U$177</f>
        <v>10.9</v>
      </c>
      <c r="F184">
        <f>Simulationsergebnisse!V$177</f>
        <v>6.4</v>
      </c>
      <c r="G184">
        <f>Simulationsergebnisse!W$177</f>
        <v>2.3999999999999901</v>
      </c>
      <c r="H184">
        <f>Simulationsergebnisse!X$177</f>
        <v>1.3999999999999899</v>
      </c>
      <c r="I184">
        <f>Simulationsergebnisse!Y$177</f>
        <v>0.59999999999999898</v>
      </c>
      <c r="J184">
        <f>Simulationsergebnisse!Z$177</f>
        <v>0.4</v>
      </c>
      <c r="K184">
        <f>Simulationsergebnisse!AA$177</f>
        <v>0.2</v>
      </c>
      <c r="L184">
        <f>Simulationsergebnisse!AB$177</f>
        <v>0.1</v>
      </c>
      <c r="M184">
        <f>Simulationsergebnisse!AC$177</f>
        <v>0.29999999999999899</v>
      </c>
      <c r="N184">
        <f>Simulationsergebnisse!AD$177</f>
        <v>0</v>
      </c>
      <c r="O184">
        <f>Simulationsergebnisse!AE$177</f>
        <v>0</v>
      </c>
      <c r="P184">
        <f>Simulationsergebnisse!AF$177</f>
        <v>0</v>
      </c>
      <c r="Q184">
        <f>Simulationsergebnisse!AG$177</f>
        <v>0</v>
      </c>
      <c r="R184">
        <f>Simulationsergebnisse!AH$177</f>
        <v>0</v>
      </c>
      <c r="S184">
        <f>Simulationsergebnisse!AI$177</f>
        <v>0</v>
      </c>
    </row>
    <row r="185" spans="3:19" x14ac:dyDescent="0.25">
      <c r="C185">
        <f>Simulationsergebnisse!S$188</f>
        <v>0.1</v>
      </c>
      <c r="D185">
        <f>Simulationsergebnisse!T$188</f>
        <v>0.2</v>
      </c>
      <c r="E185">
        <f>Simulationsergebnisse!U$188</f>
        <v>0</v>
      </c>
      <c r="F185">
        <f>Simulationsergebnisse!V$188</f>
        <v>0</v>
      </c>
      <c r="G185">
        <f>Simulationsergebnisse!W$188</f>
        <v>0</v>
      </c>
      <c r="H185">
        <f>Simulationsergebnisse!X$188</f>
        <v>0</v>
      </c>
      <c r="I185">
        <f>Simulationsergebnisse!Y$188</f>
        <v>0</v>
      </c>
      <c r="J185">
        <f>Simulationsergebnisse!Z$188</f>
        <v>0</v>
      </c>
      <c r="K185">
        <f>Simulationsergebnisse!AA$188</f>
        <v>0</v>
      </c>
      <c r="L185">
        <f>Simulationsergebnisse!AB$188</f>
        <v>0</v>
      </c>
      <c r="M185">
        <f>Simulationsergebnisse!AC$188</f>
        <v>0</v>
      </c>
      <c r="N185">
        <f>Simulationsergebnisse!AD$188</f>
        <v>0</v>
      </c>
      <c r="O185">
        <f>Simulationsergebnisse!AE$188</f>
        <v>0</v>
      </c>
      <c r="P185">
        <f>Simulationsergebnisse!AF$188</f>
        <v>0</v>
      </c>
      <c r="Q185">
        <f>Simulationsergebnisse!AG$188</f>
        <v>0</v>
      </c>
      <c r="R185">
        <f>Simulationsergebnisse!AH$188</f>
        <v>0</v>
      </c>
      <c r="S185">
        <f>Simulationsergebnisse!AI$188</f>
        <v>0</v>
      </c>
    </row>
    <row r="186" spans="3:19" x14ac:dyDescent="0.25">
      <c r="C186">
        <f>Simulationsergebnisse!S$183</f>
        <v>25.6999999999999</v>
      </c>
      <c r="D186">
        <f>Simulationsergebnisse!T$183</f>
        <v>13.0999999999999</v>
      </c>
      <c r="E186">
        <f>Simulationsergebnisse!U$183</f>
        <v>5.4</v>
      </c>
      <c r="F186">
        <f>Simulationsergebnisse!V$183</f>
        <v>1.5</v>
      </c>
      <c r="G186">
        <f>Simulationsergebnisse!W$183</f>
        <v>0.59999999999999898</v>
      </c>
      <c r="H186">
        <f>Simulationsergebnisse!X$183</f>
        <v>0</v>
      </c>
      <c r="I186">
        <f>Simulationsergebnisse!Y$183</f>
        <v>0.1</v>
      </c>
      <c r="J186">
        <f>Simulationsergebnisse!Z$183</f>
        <v>0</v>
      </c>
      <c r="K186">
        <f>Simulationsergebnisse!AA$183</f>
        <v>0</v>
      </c>
      <c r="L186">
        <f>Simulationsergebnisse!AB$183</f>
        <v>0</v>
      </c>
      <c r="M186">
        <f>Simulationsergebnisse!AC$183</f>
        <v>0</v>
      </c>
      <c r="N186">
        <f>Simulationsergebnisse!AD$183</f>
        <v>0</v>
      </c>
      <c r="O186">
        <f>Simulationsergebnisse!AE$183</f>
        <v>0</v>
      </c>
      <c r="P186">
        <f>Simulationsergebnisse!AF$183</f>
        <v>0</v>
      </c>
      <c r="Q186">
        <f>Simulationsergebnisse!AG$183</f>
        <v>0</v>
      </c>
      <c r="R186">
        <f>Simulationsergebnisse!AH$183</f>
        <v>0</v>
      </c>
      <c r="S186">
        <f>Simulationsergebnisse!AI$183</f>
        <v>0</v>
      </c>
    </row>
    <row r="187" spans="3:19" x14ac:dyDescent="0.25">
      <c r="C187">
        <f>Simulationsergebnisse!S$185</f>
        <v>1.69999999999999</v>
      </c>
      <c r="D187">
        <f>Simulationsergebnisse!T$185</f>
        <v>1.69999999999999</v>
      </c>
      <c r="E187">
        <f>Simulationsergebnisse!U$185</f>
        <v>0.9</v>
      </c>
      <c r="F187">
        <f>Simulationsergebnisse!V$185</f>
        <v>0.2</v>
      </c>
      <c r="G187">
        <f>Simulationsergebnisse!W$185</f>
        <v>0.2</v>
      </c>
      <c r="H187">
        <f>Simulationsergebnisse!X$185</f>
        <v>0.1</v>
      </c>
      <c r="I187">
        <f>Simulationsergebnisse!Y$185</f>
        <v>0.4</v>
      </c>
      <c r="J187">
        <f>Simulationsergebnisse!Z$185</f>
        <v>0</v>
      </c>
      <c r="K187">
        <f>Simulationsergebnisse!AA$185</f>
        <v>0.1</v>
      </c>
      <c r="L187">
        <f>Simulationsergebnisse!AB$185</f>
        <v>0.1</v>
      </c>
      <c r="M187">
        <f>Simulationsergebnisse!AC$185</f>
        <v>0</v>
      </c>
      <c r="N187">
        <f>Simulationsergebnisse!AD$185</f>
        <v>0</v>
      </c>
      <c r="O187">
        <f>Simulationsergebnisse!AE$185</f>
        <v>0</v>
      </c>
      <c r="P187">
        <f>Simulationsergebnisse!AF$185</f>
        <v>0</v>
      </c>
      <c r="Q187">
        <f>Simulationsergebnisse!AG$185</f>
        <v>0</v>
      </c>
      <c r="R187">
        <f>Simulationsergebnisse!AH$185</f>
        <v>0</v>
      </c>
      <c r="S187">
        <f>Simulationsergebnisse!AI$185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Analyse erste Ergebnisse</vt:lpstr>
      <vt:lpstr>Simulationsergebnisse</vt:lpstr>
      <vt:lpstr>Modelvergleich</vt:lpstr>
      <vt:lpstr>Grid verschieben - mehr Daten</vt:lpstr>
      <vt:lpstr>Überlappen</vt:lpstr>
      <vt:lpstr>GARCH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Kächele</dc:creator>
  <cp:lastModifiedBy>Fabian Kächele</cp:lastModifiedBy>
  <dcterms:created xsi:type="dcterms:W3CDTF">2019-05-10T08:30:55Z</dcterms:created>
  <dcterms:modified xsi:type="dcterms:W3CDTF">2019-11-07T10:57:57Z</dcterms:modified>
</cp:coreProperties>
</file>