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kaec\Desktop\Master\Masterarbeit\01_Simulation\output\Neu1\"/>
    </mc:Choice>
  </mc:AlternateContent>
  <xr:revisionPtr revIDLastSave="0" documentId="13_ncr:1_{6FDA9AE1-B3F9-4E17-8901-FF74A2E45ABF}" xr6:coauthVersionLast="45" xr6:coauthVersionMax="45" xr10:uidLastSave="{00000000-0000-0000-0000-000000000000}"/>
  <bookViews>
    <workbookView xWindow="28680" yWindow="-120" windowWidth="29040" windowHeight="15840" xr2:uid="{689A361B-0B42-4FD8-89EB-6A97D56A66A2}"/>
  </bookViews>
  <sheets>
    <sheet name="Analyse erste Ergebnisse" sheetId="3" r:id="rId1"/>
    <sheet name="help" sheetId="10" state="hidden" r:id="rId2"/>
    <sheet name="Simulationsergebnisse" sheetId="1" r:id="rId3"/>
    <sheet name="Grid verschieben - mehr Daten" sheetId="7" r:id="rId4"/>
    <sheet name="Sonstiges" sheetId="12" r:id="rId5"/>
    <sheet name="Überlappen" sheetId="9" r:id="rId6"/>
    <sheet name="Modelvergleich" sheetId="8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0" l="1"/>
  <c r="H37" i="10"/>
  <c r="H36" i="10"/>
  <c r="H35" i="10"/>
  <c r="G38" i="10"/>
  <c r="G37" i="10"/>
  <c r="G36" i="10"/>
  <c r="G35" i="10"/>
  <c r="F38" i="10"/>
  <c r="F37" i="10"/>
  <c r="F36" i="10"/>
  <c r="F35" i="10"/>
  <c r="H31" i="10"/>
  <c r="H30" i="10"/>
  <c r="H29" i="10"/>
  <c r="H28" i="10"/>
  <c r="G31" i="10"/>
  <c r="G30" i="10"/>
  <c r="G29" i="10"/>
  <c r="G28" i="10"/>
  <c r="F31" i="10"/>
  <c r="F30" i="10"/>
  <c r="F29" i="10"/>
  <c r="F28" i="10"/>
  <c r="H24" i="10"/>
  <c r="H23" i="10"/>
  <c r="H22" i="10"/>
  <c r="H21" i="10"/>
  <c r="G24" i="10"/>
  <c r="G23" i="10"/>
  <c r="G22" i="10"/>
  <c r="G21" i="10"/>
  <c r="F24" i="10"/>
  <c r="F23" i="10"/>
  <c r="F22" i="10"/>
  <c r="F21" i="10"/>
  <c r="H17" i="10"/>
  <c r="H16" i="10"/>
  <c r="H15" i="10"/>
  <c r="H14" i="10"/>
  <c r="G14" i="10"/>
  <c r="G17" i="10"/>
  <c r="G16" i="10"/>
  <c r="G15" i="10"/>
  <c r="F15" i="10"/>
  <c r="F14" i="10"/>
  <c r="F17" i="10"/>
  <c r="F16" i="10"/>
  <c r="H9" i="10"/>
  <c r="H8" i="10"/>
  <c r="H7" i="10"/>
  <c r="H6" i="10"/>
  <c r="G9" i="10"/>
  <c r="G8" i="10"/>
  <c r="G7" i="10"/>
  <c r="G6" i="10"/>
  <c r="F9" i="10"/>
  <c r="F8" i="10"/>
  <c r="F7" i="10"/>
  <c r="F6" i="10"/>
  <c r="P29" i="7"/>
  <c r="P28" i="7"/>
  <c r="P27" i="7"/>
  <c r="P26" i="7"/>
  <c r="P25" i="7"/>
  <c r="E38" i="10"/>
  <c r="E37" i="10"/>
  <c r="E36" i="10"/>
  <c r="E35" i="10"/>
  <c r="D38" i="10"/>
  <c r="D37" i="10"/>
  <c r="D36" i="10"/>
  <c r="D35" i="10"/>
  <c r="D28" i="10"/>
  <c r="E31" i="10"/>
  <c r="E30" i="10"/>
  <c r="E29" i="10"/>
  <c r="E28" i="10"/>
  <c r="D31" i="10"/>
  <c r="D30" i="10"/>
  <c r="D29" i="10"/>
  <c r="D21" i="10"/>
  <c r="E24" i="10"/>
  <c r="E23" i="10"/>
  <c r="E22" i="10"/>
  <c r="E21" i="10"/>
  <c r="D24" i="10"/>
  <c r="D23" i="10"/>
  <c r="D22" i="10"/>
  <c r="E9" i="10"/>
  <c r="E8" i="10"/>
  <c r="E7" i="10"/>
  <c r="E6" i="10"/>
  <c r="D9" i="10"/>
  <c r="D8" i="10"/>
  <c r="D7" i="10"/>
  <c r="D6" i="10"/>
  <c r="E14" i="10"/>
  <c r="D14" i="10"/>
  <c r="E16" i="10"/>
  <c r="E17" i="10"/>
  <c r="E15" i="10"/>
  <c r="D17" i="10"/>
  <c r="D16" i="10"/>
  <c r="D15" i="10"/>
  <c r="P72" i="7" l="1"/>
  <c r="P120" i="7"/>
  <c r="P121" i="7"/>
  <c r="P122" i="7"/>
  <c r="P123" i="7"/>
  <c r="P124" i="7"/>
  <c r="P119" i="7"/>
  <c r="P81" i="7"/>
  <c r="P82" i="7"/>
  <c r="P83" i="7"/>
  <c r="P84" i="7"/>
  <c r="P85" i="7"/>
  <c r="P80" i="7"/>
  <c r="P42" i="7"/>
  <c r="P43" i="7"/>
  <c r="P44" i="7"/>
  <c r="P45" i="7"/>
  <c r="P46" i="7"/>
  <c r="P41" i="7"/>
  <c r="P116" i="7"/>
  <c r="P115" i="7"/>
  <c r="P114" i="7"/>
  <c r="P113" i="7"/>
  <c r="P112" i="7"/>
  <c r="P111" i="7"/>
  <c r="P106" i="7"/>
  <c r="P105" i="7"/>
  <c r="P104" i="7"/>
  <c r="P103" i="7"/>
  <c r="P102" i="7"/>
  <c r="P101" i="7"/>
  <c r="P94" i="7"/>
  <c r="P95" i="7"/>
  <c r="P96" i="7"/>
  <c r="P97" i="7"/>
  <c r="P98" i="7"/>
  <c r="P93" i="7"/>
  <c r="P77" i="7"/>
  <c r="P76" i="7"/>
  <c r="P75" i="7"/>
  <c r="P74" i="7"/>
  <c r="P73" i="7"/>
  <c r="P67" i="7"/>
  <c r="P66" i="7"/>
  <c r="P65" i="7"/>
  <c r="P64" i="7"/>
  <c r="P63" i="7"/>
  <c r="P62" i="7"/>
  <c r="P53" i="7"/>
  <c r="P54" i="7"/>
  <c r="P55" i="7"/>
  <c r="P56" i="7"/>
  <c r="P57" i="7"/>
  <c r="P52" i="7"/>
  <c r="P37" i="7"/>
  <c r="P36" i="7"/>
  <c r="P35" i="7"/>
  <c r="P34" i="7"/>
  <c r="P33" i="7"/>
  <c r="P32" i="7"/>
  <c r="P24" i="7"/>
  <c r="P21" i="7"/>
  <c r="P20" i="7"/>
  <c r="P19" i="7"/>
  <c r="P18" i="7"/>
  <c r="P17" i="7"/>
  <c r="P16" i="7"/>
  <c r="H14" i="9"/>
  <c r="H115" i="9"/>
  <c r="H114" i="9"/>
  <c r="H113" i="9"/>
  <c r="H112" i="9"/>
  <c r="H111" i="9"/>
  <c r="H110" i="9"/>
  <c r="H107" i="9"/>
  <c r="H106" i="9"/>
  <c r="H105" i="9"/>
  <c r="H104" i="9"/>
  <c r="H103" i="9"/>
  <c r="H102" i="9"/>
  <c r="H99" i="9"/>
  <c r="H98" i="9"/>
  <c r="H97" i="9"/>
  <c r="H96" i="9"/>
  <c r="H95" i="9"/>
  <c r="H94" i="9"/>
  <c r="H87" i="9"/>
  <c r="H88" i="9"/>
  <c r="H89" i="9"/>
  <c r="H90" i="9"/>
  <c r="H91" i="9"/>
  <c r="H86" i="9"/>
  <c r="H49" i="9"/>
  <c r="H78" i="9"/>
  <c r="H77" i="9"/>
  <c r="H76" i="9"/>
  <c r="H75" i="9"/>
  <c r="H74" i="9"/>
  <c r="H73" i="9"/>
  <c r="H70" i="9"/>
  <c r="H69" i="9"/>
  <c r="H68" i="9"/>
  <c r="H67" i="9"/>
  <c r="H66" i="9"/>
  <c r="H65" i="9"/>
  <c r="H62" i="9"/>
  <c r="H61" i="9"/>
  <c r="H60" i="9"/>
  <c r="H59" i="9"/>
  <c r="H58" i="9"/>
  <c r="H57" i="9"/>
  <c r="H50" i="9"/>
  <c r="H51" i="9"/>
  <c r="H52" i="9"/>
  <c r="H53" i="9"/>
  <c r="H54" i="9"/>
  <c r="H12" i="9"/>
  <c r="H41" i="9"/>
  <c r="H40" i="9"/>
  <c r="H39" i="9"/>
  <c r="H38" i="9"/>
  <c r="H37" i="9"/>
  <c r="H36" i="9"/>
  <c r="H33" i="9"/>
  <c r="H32" i="9"/>
  <c r="H31" i="9"/>
  <c r="H30" i="9"/>
  <c r="H29" i="9"/>
  <c r="H28" i="9"/>
  <c r="H25" i="9"/>
  <c r="H24" i="9"/>
  <c r="H23" i="9"/>
  <c r="H22" i="9"/>
  <c r="H21" i="9"/>
  <c r="H20" i="9"/>
  <c r="H13" i="9"/>
  <c r="H15" i="9"/>
  <c r="H16" i="9"/>
  <c r="H17" i="9"/>
  <c r="N10" i="8"/>
  <c r="AH187" i="1"/>
  <c r="AH185" i="1"/>
  <c r="AH183" i="1"/>
  <c r="AH137" i="1"/>
  <c r="AH136" i="1"/>
  <c r="AH135" i="1"/>
  <c r="AH134" i="1"/>
  <c r="AH133" i="1"/>
  <c r="AH132" i="1"/>
  <c r="AH88" i="1"/>
  <c r="AH87" i="1"/>
  <c r="AH86" i="1"/>
  <c r="AH85" i="1"/>
  <c r="AH84" i="1"/>
  <c r="AH83" i="1"/>
  <c r="AH53" i="1"/>
  <c r="AH52" i="1"/>
  <c r="AH51" i="1"/>
  <c r="AH50" i="1"/>
  <c r="AH49" i="1"/>
  <c r="AH48" i="1"/>
  <c r="AH176" i="1" l="1"/>
  <c r="AH175" i="1"/>
  <c r="AH174" i="1"/>
  <c r="AH173" i="1"/>
  <c r="AH172" i="1"/>
  <c r="AH171" i="1"/>
  <c r="AH164" i="1"/>
  <c r="AH163" i="1"/>
  <c r="AH162" i="1"/>
  <c r="AH161" i="1"/>
  <c r="AH160" i="1"/>
  <c r="AH159" i="1"/>
  <c r="AH152" i="1"/>
  <c r="AH151" i="1"/>
  <c r="AH150" i="1"/>
  <c r="AH149" i="1"/>
  <c r="AH148" i="1"/>
  <c r="AH147" i="1"/>
  <c r="AH125" i="1"/>
  <c r="AH124" i="1"/>
  <c r="AH123" i="1"/>
  <c r="AH122" i="1"/>
  <c r="AH121" i="1"/>
  <c r="AH120" i="1"/>
  <c r="AH113" i="1"/>
  <c r="AH112" i="1"/>
  <c r="AH111" i="1"/>
  <c r="AH110" i="1"/>
  <c r="AH109" i="1"/>
  <c r="AH108" i="1"/>
  <c r="AH101" i="1"/>
  <c r="AH100" i="1"/>
  <c r="AH99" i="1"/>
  <c r="AH98" i="1"/>
  <c r="AH97" i="1"/>
  <c r="AH96" i="1"/>
  <c r="AH80" i="1"/>
  <c r="AH79" i="1"/>
  <c r="AH78" i="1"/>
  <c r="AH77" i="1"/>
  <c r="AH76" i="1"/>
  <c r="AH75" i="1"/>
  <c r="AH72" i="1"/>
  <c r="AH71" i="1"/>
  <c r="AH70" i="1"/>
  <c r="AH69" i="1"/>
  <c r="AH68" i="1"/>
  <c r="AH67" i="1"/>
  <c r="AH63" i="1"/>
  <c r="AH64" i="1"/>
  <c r="AH62" i="1"/>
  <c r="AH61" i="1"/>
  <c r="AH60" i="1"/>
  <c r="AH59" i="1"/>
  <c r="AH25" i="1"/>
  <c r="AH24" i="1"/>
  <c r="AH45" i="1"/>
  <c r="AH44" i="1"/>
  <c r="AH43" i="1"/>
  <c r="AH42" i="1"/>
  <c r="AH41" i="1"/>
  <c r="AH40" i="1"/>
  <c r="AH37" i="1"/>
  <c r="AH36" i="1"/>
  <c r="AH35" i="1"/>
  <c r="AH34" i="1"/>
  <c r="AH33" i="1"/>
  <c r="AH32" i="1"/>
  <c r="AH26" i="1"/>
  <c r="AH27" i="1"/>
  <c r="AH28" i="1"/>
  <c r="AH29" i="1"/>
  <c r="Q12" i="8" l="1"/>
  <c r="T61" i="8" l="1"/>
  <c r="S61" i="8"/>
  <c r="AC61" i="8" s="1"/>
  <c r="R61" i="8"/>
  <c r="AB61" i="8" s="1"/>
  <c r="Q61" i="8"/>
  <c r="AA61" i="8" s="1"/>
  <c r="P61" i="8"/>
  <c r="O61" i="8"/>
  <c r="Y61" i="8" s="1"/>
  <c r="N61" i="8"/>
  <c r="X61" i="8" s="1"/>
  <c r="T60" i="8"/>
  <c r="AD60" i="8" s="1"/>
  <c r="S60" i="8"/>
  <c r="R60" i="8"/>
  <c r="Q60" i="8"/>
  <c r="P60" i="8"/>
  <c r="O60" i="8"/>
  <c r="N60" i="8"/>
  <c r="X60" i="8" s="1"/>
  <c r="AH60" i="8" s="1"/>
  <c r="T59" i="8"/>
  <c r="S59" i="8"/>
  <c r="AC59" i="8" s="1"/>
  <c r="AM59" i="8" s="1"/>
  <c r="R59" i="8"/>
  <c r="Q59" i="8"/>
  <c r="P59" i="8"/>
  <c r="O59" i="8"/>
  <c r="Y59" i="8" s="1"/>
  <c r="AI59" i="8" s="1"/>
  <c r="N59" i="8"/>
  <c r="T58" i="8"/>
  <c r="AD58" i="8" s="1"/>
  <c r="AN58" i="8" s="1"/>
  <c r="S58" i="8"/>
  <c r="AC58" i="8" s="1"/>
  <c r="R58" i="8"/>
  <c r="AB58" i="8" s="1"/>
  <c r="Q58" i="8"/>
  <c r="P58" i="8"/>
  <c r="Z58" i="8" s="1"/>
  <c r="AJ58" i="8" s="1"/>
  <c r="O58" i="8"/>
  <c r="Y58" i="8" s="1"/>
  <c r="N58" i="8"/>
  <c r="X58" i="8" s="1"/>
  <c r="T57" i="8"/>
  <c r="S57" i="8"/>
  <c r="R57" i="8"/>
  <c r="AB57" i="8" s="1"/>
  <c r="Q57" i="8"/>
  <c r="P57" i="8"/>
  <c r="O57" i="8"/>
  <c r="N57" i="8"/>
  <c r="T56" i="8"/>
  <c r="S56" i="8"/>
  <c r="R56" i="8"/>
  <c r="Q56" i="8"/>
  <c r="AA56" i="8" s="1"/>
  <c r="P56" i="8"/>
  <c r="O56" i="8"/>
  <c r="N56" i="8"/>
  <c r="T53" i="8"/>
  <c r="S53" i="8"/>
  <c r="R53" i="8"/>
  <c r="Q53" i="8"/>
  <c r="AA53" i="8" s="1"/>
  <c r="P53" i="8"/>
  <c r="O53" i="8"/>
  <c r="N53" i="8"/>
  <c r="T52" i="8"/>
  <c r="S52" i="8"/>
  <c r="R52" i="8"/>
  <c r="Q52" i="8"/>
  <c r="P52" i="8"/>
  <c r="O52" i="8"/>
  <c r="N52" i="8"/>
  <c r="T51" i="8"/>
  <c r="AD51" i="8" s="1"/>
  <c r="S51" i="8"/>
  <c r="AC51" i="8" s="1"/>
  <c r="R51" i="8"/>
  <c r="Q51" i="8"/>
  <c r="P51" i="8"/>
  <c r="Z51" i="8" s="1"/>
  <c r="O51" i="8"/>
  <c r="Y51" i="8" s="1"/>
  <c r="N51" i="8"/>
  <c r="T50" i="8"/>
  <c r="S50" i="8"/>
  <c r="AC50" i="8" s="1"/>
  <c r="R50" i="8"/>
  <c r="AB50" i="8" s="1"/>
  <c r="Q50" i="8"/>
  <c r="P50" i="8"/>
  <c r="O50" i="8"/>
  <c r="Y50" i="8" s="1"/>
  <c r="N50" i="8"/>
  <c r="X50" i="8" s="1"/>
  <c r="AH50" i="8" s="1"/>
  <c r="T49" i="8"/>
  <c r="S49" i="8"/>
  <c r="AC49" i="8" s="1"/>
  <c r="AM49" i="8" s="1"/>
  <c r="R49" i="8"/>
  <c r="AB49" i="8" s="1"/>
  <c r="Q49" i="8"/>
  <c r="AA49" i="8" s="1"/>
  <c r="P49" i="8"/>
  <c r="Z49" i="8" s="1"/>
  <c r="O49" i="8"/>
  <c r="Y49" i="8" s="1"/>
  <c r="AI49" i="8" s="1"/>
  <c r="N49" i="8"/>
  <c r="X49" i="8" s="1"/>
  <c r="T48" i="8"/>
  <c r="AD48" i="8" s="1"/>
  <c r="AN48" i="8" s="1"/>
  <c r="S48" i="8"/>
  <c r="AC48" i="8" s="1"/>
  <c r="R48" i="8"/>
  <c r="AB48" i="8" s="1"/>
  <c r="Q48" i="8"/>
  <c r="P48" i="8"/>
  <c r="Z48" i="8" s="1"/>
  <c r="AJ48" i="8" s="1"/>
  <c r="O48" i="8"/>
  <c r="Y48" i="8" s="1"/>
  <c r="N48" i="8"/>
  <c r="X48" i="8" s="1"/>
  <c r="T45" i="8"/>
  <c r="S45" i="8"/>
  <c r="AC45" i="8" s="1"/>
  <c r="R45" i="8"/>
  <c r="Q45" i="8"/>
  <c r="AA45" i="8" s="1"/>
  <c r="P45" i="8"/>
  <c r="Z45" i="8" s="1"/>
  <c r="O45" i="8"/>
  <c r="Y45" i="8" s="1"/>
  <c r="N45" i="8"/>
  <c r="T44" i="8"/>
  <c r="AD44" i="8" s="1"/>
  <c r="S44" i="8"/>
  <c r="AC44" i="8" s="1"/>
  <c r="R44" i="8"/>
  <c r="Q44" i="8"/>
  <c r="P44" i="8"/>
  <c r="Z44" i="8" s="1"/>
  <c r="O44" i="8"/>
  <c r="Y44" i="8" s="1"/>
  <c r="N44" i="8"/>
  <c r="X44" i="8" s="1"/>
  <c r="AH44" i="8" s="1"/>
  <c r="T43" i="8"/>
  <c r="AD43" i="8" s="1"/>
  <c r="S43" i="8"/>
  <c r="AC43" i="8" s="1"/>
  <c r="AM43" i="8" s="1"/>
  <c r="R43" i="8"/>
  <c r="Q43" i="8"/>
  <c r="P43" i="8"/>
  <c r="Z43" i="8" s="1"/>
  <c r="O43" i="8"/>
  <c r="Y43" i="8" s="1"/>
  <c r="AI43" i="8" s="1"/>
  <c r="N43" i="8"/>
  <c r="X43" i="8" s="1"/>
  <c r="T42" i="8"/>
  <c r="AD42" i="8" s="1"/>
  <c r="AN42" i="8" s="1"/>
  <c r="S42" i="8"/>
  <c r="R42" i="8"/>
  <c r="AB42" i="8" s="1"/>
  <c r="Q42" i="8"/>
  <c r="P42" i="8"/>
  <c r="Z42" i="8" s="1"/>
  <c r="AJ42" i="8" s="1"/>
  <c r="O42" i="8"/>
  <c r="N42" i="8"/>
  <c r="X42" i="8" s="1"/>
  <c r="T41" i="8"/>
  <c r="AD41" i="8" s="1"/>
  <c r="S41" i="8"/>
  <c r="AC41" i="8" s="1"/>
  <c r="R41" i="8"/>
  <c r="AB41" i="8" s="1"/>
  <c r="Q41" i="8"/>
  <c r="AA41" i="8" s="1"/>
  <c r="P41" i="8"/>
  <c r="Z41" i="8" s="1"/>
  <c r="O41" i="8"/>
  <c r="N41" i="8"/>
  <c r="X41" i="8" s="1"/>
  <c r="T40" i="8"/>
  <c r="S40" i="8"/>
  <c r="AC40" i="8" s="1"/>
  <c r="R40" i="8"/>
  <c r="AB40" i="8" s="1"/>
  <c r="Q40" i="8"/>
  <c r="AA40" i="8" s="1"/>
  <c r="P40" i="8"/>
  <c r="O40" i="8"/>
  <c r="Y40" i="8" s="1"/>
  <c r="N40" i="8"/>
  <c r="X40" i="8" s="1"/>
  <c r="X10" i="8" l="1"/>
  <c r="AH10" i="8" s="1"/>
  <c r="AA60" i="8"/>
  <c r="AK60" i="8" s="1"/>
  <c r="AH61" i="8"/>
  <c r="AL61" i="8"/>
  <c r="AB60" i="8"/>
  <c r="AL60" i="8" s="1"/>
  <c r="AN60" i="8"/>
  <c r="Z60" i="8"/>
  <c r="AJ60" i="8" s="1"/>
  <c r="AI61" i="8"/>
  <c r="AM61" i="8"/>
  <c r="Y60" i="8"/>
  <c r="AI60" i="8" s="1"/>
  <c r="AC60" i="8"/>
  <c r="AM60" i="8" s="1"/>
  <c r="Z61" i="8"/>
  <c r="AJ61" i="8" s="1"/>
  <c r="AD61" i="8"/>
  <c r="AN61" i="8" s="1"/>
  <c r="AA52" i="8"/>
  <c r="AK52" i="8" s="1"/>
  <c r="X53" i="8"/>
  <c r="AH53" i="8" s="1"/>
  <c r="AB53" i="8"/>
  <c r="AL53" i="8" s="1"/>
  <c r="Z52" i="8"/>
  <c r="AJ52" i="8" s="1"/>
  <c r="X52" i="8"/>
  <c r="AH52" i="8" s="1"/>
  <c r="AB52" i="8"/>
  <c r="AL52" i="8" s="1"/>
  <c r="Y53" i="8"/>
  <c r="AI53" i="8" s="1"/>
  <c r="AC53" i="8"/>
  <c r="AM53" i="8" s="1"/>
  <c r="AK53" i="8"/>
  <c r="AD52" i="8"/>
  <c r="AN52" i="8" s="1"/>
  <c r="Y52" i="8"/>
  <c r="AI52" i="8" s="1"/>
  <c r="AC52" i="8"/>
  <c r="AM52" i="8" s="1"/>
  <c r="Z53" i="8"/>
  <c r="AJ53" i="8" s="1"/>
  <c r="AD53" i="8"/>
  <c r="AN53" i="8" s="1"/>
  <c r="AD45" i="8"/>
  <c r="AN45" i="8" s="1"/>
  <c r="AB44" i="8"/>
  <c r="AL44" i="8" s="1"/>
  <c r="AJ45" i="8"/>
  <c r="AI44" i="8"/>
  <c r="AM44" i="8"/>
  <c r="AI45" i="8"/>
  <c r="AM45" i="8"/>
  <c r="AB45" i="8"/>
  <c r="AL45" i="8" s="1"/>
  <c r="X45" i="8"/>
  <c r="AH45" i="8" s="1"/>
  <c r="AA44" i="8"/>
  <c r="AK44" i="8" s="1"/>
  <c r="Z59" i="8"/>
  <c r="AJ59" i="8" s="1"/>
  <c r="AD59" i="8"/>
  <c r="AN59" i="8" s="1"/>
  <c r="AH58" i="8"/>
  <c r="AL58" i="8"/>
  <c r="AA59" i="8"/>
  <c r="AK59" i="8" s="1"/>
  <c r="AI58" i="8"/>
  <c r="AM58" i="8"/>
  <c r="AA58" i="8"/>
  <c r="AK58" i="8" s="1"/>
  <c r="X59" i="8"/>
  <c r="AH59" i="8" s="1"/>
  <c r="AB59" i="8"/>
  <c r="AL59" i="8" s="1"/>
  <c r="AI51" i="8"/>
  <c r="AM51" i="8"/>
  <c r="Z50" i="8"/>
  <c r="AJ50" i="8" s="1"/>
  <c r="AD50" i="8"/>
  <c r="AN50" i="8" s="1"/>
  <c r="AA51" i="8"/>
  <c r="AK51" i="8" s="1"/>
  <c r="AI50" i="8"/>
  <c r="AM50" i="8"/>
  <c r="AJ51" i="8"/>
  <c r="AN51" i="8"/>
  <c r="AA50" i="8"/>
  <c r="AK50" i="8" s="1"/>
  <c r="X51" i="8"/>
  <c r="AH51" i="8" s="1"/>
  <c r="AB51" i="8"/>
  <c r="AL51" i="8" s="1"/>
  <c r="AA43" i="8"/>
  <c r="AK43" i="8" s="1"/>
  <c r="AC42" i="8"/>
  <c r="AM42" i="8" s="1"/>
  <c r="Y42" i="8"/>
  <c r="AI42" i="8" s="1"/>
  <c r="AJ43" i="8"/>
  <c r="AN43" i="8"/>
  <c r="AB43" i="8"/>
  <c r="AL43" i="8" s="1"/>
  <c r="AH43" i="8"/>
  <c r="AA42" i="8"/>
  <c r="AK42" i="8" s="1"/>
  <c r="AB56" i="8"/>
  <c r="AL56" i="8" s="1"/>
  <c r="AC57" i="8"/>
  <c r="AM57" i="8" s="1"/>
  <c r="Y56" i="8"/>
  <c r="AI56" i="8" s="1"/>
  <c r="AC56" i="8"/>
  <c r="AM56" i="8" s="1"/>
  <c r="Z57" i="8"/>
  <c r="AJ57" i="8" s="1"/>
  <c r="AD57" i="8"/>
  <c r="AN57" i="8" s="1"/>
  <c r="AK56" i="8"/>
  <c r="AL57" i="8"/>
  <c r="X57" i="8"/>
  <c r="AH57" i="8" s="1"/>
  <c r="Y57" i="8"/>
  <c r="AI57" i="8" s="1"/>
  <c r="Z56" i="8"/>
  <c r="AJ56" i="8" s="1"/>
  <c r="AD56" i="8"/>
  <c r="AN56" i="8" s="1"/>
  <c r="AA57" i="8"/>
  <c r="AK57" i="8" s="1"/>
  <c r="X56" i="8"/>
  <c r="AH56" i="8" s="1"/>
  <c r="AD49" i="8"/>
  <c r="AN49" i="8" s="1"/>
  <c r="AH48" i="8"/>
  <c r="AL48" i="8"/>
  <c r="AJ49" i="8"/>
  <c r="AI48" i="8"/>
  <c r="AM48" i="8"/>
  <c r="AA48" i="8"/>
  <c r="AK48" i="8" s="1"/>
  <c r="AH41" i="8"/>
  <c r="AL41" i="8"/>
  <c r="AL40" i="8"/>
  <c r="AM41" i="8"/>
  <c r="AK40" i="8"/>
  <c r="AI40" i="8"/>
  <c r="AM40" i="8"/>
  <c r="AJ41" i="8"/>
  <c r="AN41" i="8"/>
  <c r="AD40" i="8"/>
  <c r="AN40" i="8" s="1"/>
  <c r="Z40" i="8"/>
  <c r="AJ40" i="8" s="1"/>
  <c r="Y41" i="8"/>
  <c r="AI41" i="8" s="1"/>
  <c r="AK61" i="8"/>
  <c r="AH49" i="8"/>
  <c r="AL49" i="8"/>
  <c r="AK49" i="8"/>
  <c r="AL50" i="8"/>
  <c r="AK45" i="8"/>
  <c r="AK41" i="8"/>
  <c r="AH42" i="8"/>
  <c r="AL42" i="8"/>
  <c r="AJ44" i="8"/>
  <c r="AN44" i="8"/>
  <c r="AH40" i="8"/>
  <c r="T31" i="8"/>
  <c r="AD31" i="8" s="1"/>
  <c r="AN31" i="8" s="1"/>
  <c r="S31" i="8"/>
  <c r="AC31" i="8" s="1"/>
  <c r="AM31" i="8" s="1"/>
  <c r="R31" i="8"/>
  <c r="AB31" i="8" s="1"/>
  <c r="AL31" i="8" s="1"/>
  <c r="Q31" i="8"/>
  <c r="AA31" i="8" s="1"/>
  <c r="AK31" i="8" s="1"/>
  <c r="P31" i="8"/>
  <c r="O31" i="8"/>
  <c r="Y31" i="8" s="1"/>
  <c r="AI31" i="8" s="1"/>
  <c r="N31" i="8"/>
  <c r="X31" i="8" s="1"/>
  <c r="AH31" i="8" s="1"/>
  <c r="T30" i="8"/>
  <c r="AD30" i="8" s="1"/>
  <c r="AN30" i="8" s="1"/>
  <c r="S30" i="8"/>
  <c r="AC30" i="8" s="1"/>
  <c r="AM30" i="8" s="1"/>
  <c r="R30" i="8"/>
  <c r="AB30" i="8" s="1"/>
  <c r="AL30" i="8" s="1"/>
  <c r="Q30" i="8"/>
  <c r="AA30" i="8" s="1"/>
  <c r="AK30" i="8" s="1"/>
  <c r="P30" i="8"/>
  <c r="Z30" i="8" s="1"/>
  <c r="AJ30" i="8" s="1"/>
  <c r="O30" i="8"/>
  <c r="N30" i="8"/>
  <c r="T29" i="8"/>
  <c r="AD29" i="8" s="1"/>
  <c r="AN29" i="8" s="1"/>
  <c r="S29" i="8"/>
  <c r="AC29" i="8" s="1"/>
  <c r="AM29" i="8" s="1"/>
  <c r="R29" i="8"/>
  <c r="AB29" i="8" s="1"/>
  <c r="AL29" i="8" s="1"/>
  <c r="Q29" i="8"/>
  <c r="AA29" i="8" s="1"/>
  <c r="AK29" i="8" s="1"/>
  <c r="P29" i="8"/>
  <c r="Z29" i="8" s="1"/>
  <c r="AJ29" i="8" s="1"/>
  <c r="O29" i="8"/>
  <c r="Y29" i="8" s="1"/>
  <c r="AI29" i="8" s="1"/>
  <c r="N29" i="8"/>
  <c r="T28" i="8"/>
  <c r="AD28" i="8" s="1"/>
  <c r="AN28" i="8" s="1"/>
  <c r="S28" i="8"/>
  <c r="AC28" i="8" s="1"/>
  <c r="AM28" i="8" s="1"/>
  <c r="R28" i="8"/>
  <c r="AB28" i="8" s="1"/>
  <c r="AL28" i="8" s="1"/>
  <c r="Q28" i="8"/>
  <c r="P28" i="8"/>
  <c r="O28" i="8"/>
  <c r="Y28" i="8" s="1"/>
  <c r="AI28" i="8" s="1"/>
  <c r="N28" i="8"/>
  <c r="X28" i="8" s="1"/>
  <c r="AH28" i="8" s="1"/>
  <c r="T27" i="8"/>
  <c r="AD27" i="8" s="1"/>
  <c r="AN27" i="8" s="1"/>
  <c r="S27" i="8"/>
  <c r="AC27" i="8" s="1"/>
  <c r="AM27" i="8" s="1"/>
  <c r="R27" i="8"/>
  <c r="AB27" i="8" s="1"/>
  <c r="AL27" i="8" s="1"/>
  <c r="Q27" i="8"/>
  <c r="AA27" i="8" s="1"/>
  <c r="AK27" i="8" s="1"/>
  <c r="P27" i="8"/>
  <c r="O27" i="8"/>
  <c r="Y27" i="8" s="1"/>
  <c r="AI27" i="8" s="1"/>
  <c r="N27" i="8"/>
  <c r="X27" i="8" s="1"/>
  <c r="AH27" i="8" s="1"/>
  <c r="T26" i="8"/>
  <c r="AD26" i="8" s="1"/>
  <c r="AN26" i="8" s="1"/>
  <c r="S26" i="8"/>
  <c r="R26" i="8"/>
  <c r="AB26" i="8" s="1"/>
  <c r="AL26" i="8" s="1"/>
  <c r="Q26" i="8"/>
  <c r="AA26" i="8" s="1"/>
  <c r="AK26" i="8" s="1"/>
  <c r="P26" i="8"/>
  <c r="Z26" i="8" s="1"/>
  <c r="AJ26" i="8" s="1"/>
  <c r="O26" i="8"/>
  <c r="Y26" i="8" s="1"/>
  <c r="AI26" i="8" s="1"/>
  <c r="N26" i="8"/>
  <c r="X26" i="8" s="1"/>
  <c r="AH26" i="8" s="1"/>
  <c r="T23" i="8"/>
  <c r="AD23" i="8" s="1"/>
  <c r="AN23" i="8" s="1"/>
  <c r="S23" i="8"/>
  <c r="AC23" i="8" s="1"/>
  <c r="AM23" i="8" s="1"/>
  <c r="R23" i="8"/>
  <c r="Q23" i="8"/>
  <c r="P23" i="8"/>
  <c r="Z23" i="8" s="1"/>
  <c r="AJ23" i="8" s="1"/>
  <c r="O23" i="8"/>
  <c r="Y23" i="8" s="1"/>
  <c r="AI23" i="8" s="1"/>
  <c r="N23" i="8"/>
  <c r="X23" i="8" s="1"/>
  <c r="AH23" i="8" s="1"/>
  <c r="T22" i="8"/>
  <c r="AD22" i="8" s="1"/>
  <c r="AN22" i="8" s="1"/>
  <c r="S22" i="8"/>
  <c r="AC22" i="8" s="1"/>
  <c r="AM22" i="8" s="1"/>
  <c r="R22" i="8"/>
  <c r="AB22" i="8" s="1"/>
  <c r="AL22" i="8" s="1"/>
  <c r="Q22" i="8"/>
  <c r="P22" i="8"/>
  <c r="Z22" i="8" s="1"/>
  <c r="AJ22" i="8" s="1"/>
  <c r="O22" i="8"/>
  <c r="Y22" i="8" s="1"/>
  <c r="AI22" i="8" s="1"/>
  <c r="N22" i="8"/>
  <c r="X22" i="8" s="1"/>
  <c r="AH22" i="8" s="1"/>
  <c r="T21" i="8"/>
  <c r="AD21" i="8" s="1"/>
  <c r="AN21" i="8" s="1"/>
  <c r="S21" i="8"/>
  <c r="AC21" i="8" s="1"/>
  <c r="AM21" i="8" s="1"/>
  <c r="R21" i="8"/>
  <c r="AB21" i="8" s="1"/>
  <c r="AL21" i="8" s="1"/>
  <c r="Q21" i="8"/>
  <c r="AA21" i="8" s="1"/>
  <c r="AK21" i="8" s="1"/>
  <c r="P21" i="8"/>
  <c r="O21" i="8"/>
  <c r="Y21" i="8" s="1"/>
  <c r="AI21" i="8" s="1"/>
  <c r="N21" i="8"/>
  <c r="X21" i="8" s="1"/>
  <c r="AH21" i="8" s="1"/>
  <c r="T20" i="8"/>
  <c r="AD20" i="8" s="1"/>
  <c r="AN20" i="8" s="1"/>
  <c r="S20" i="8"/>
  <c r="R20" i="8"/>
  <c r="AB20" i="8" s="1"/>
  <c r="AL20" i="8" s="1"/>
  <c r="Q20" i="8"/>
  <c r="AA20" i="8" s="1"/>
  <c r="AK20" i="8" s="1"/>
  <c r="P20" i="8"/>
  <c r="Z20" i="8" s="1"/>
  <c r="AJ20" i="8" s="1"/>
  <c r="O20" i="8"/>
  <c r="Y20" i="8" s="1"/>
  <c r="AI20" i="8" s="1"/>
  <c r="N20" i="8"/>
  <c r="X20" i="8" s="1"/>
  <c r="AH20" i="8" s="1"/>
  <c r="T19" i="8"/>
  <c r="AD19" i="8" s="1"/>
  <c r="AN19" i="8" s="1"/>
  <c r="S19" i="8"/>
  <c r="AC19" i="8" s="1"/>
  <c r="AM19" i="8" s="1"/>
  <c r="R19" i="8"/>
  <c r="AB19" i="8" s="1"/>
  <c r="AL19" i="8" s="1"/>
  <c r="Q19" i="8"/>
  <c r="AA19" i="8" s="1"/>
  <c r="AK19" i="8" s="1"/>
  <c r="P19" i="8"/>
  <c r="Z19" i="8" s="1"/>
  <c r="AJ19" i="8" s="1"/>
  <c r="O19" i="8"/>
  <c r="Y19" i="8" s="1"/>
  <c r="AI19" i="8" s="1"/>
  <c r="N19" i="8"/>
  <c r="X19" i="8" s="1"/>
  <c r="AH19" i="8" s="1"/>
  <c r="T18" i="8"/>
  <c r="AD18" i="8" s="1"/>
  <c r="AN18" i="8" s="1"/>
  <c r="S18" i="8"/>
  <c r="AC18" i="8" s="1"/>
  <c r="AM18" i="8" s="1"/>
  <c r="R18" i="8"/>
  <c r="AB18" i="8" s="1"/>
  <c r="AL18" i="8" s="1"/>
  <c r="Q18" i="8"/>
  <c r="AA18" i="8" s="1"/>
  <c r="AK18" i="8" s="1"/>
  <c r="P18" i="8"/>
  <c r="Z18" i="8" s="1"/>
  <c r="AJ18" i="8" s="1"/>
  <c r="O18" i="8"/>
  <c r="Y18" i="8" s="1"/>
  <c r="AI18" i="8" s="1"/>
  <c r="N18" i="8"/>
  <c r="T15" i="8"/>
  <c r="AD15" i="8" s="1"/>
  <c r="AN15" i="8" s="1"/>
  <c r="S15" i="8"/>
  <c r="AC15" i="8" s="1"/>
  <c r="AM15" i="8" s="1"/>
  <c r="R15" i="8"/>
  <c r="AB15" i="8" s="1"/>
  <c r="AL15" i="8" s="1"/>
  <c r="Q15" i="8"/>
  <c r="AA15" i="8" s="1"/>
  <c r="AK15" i="8" s="1"/>
  <c r="P15" i="8"/>
  <c r="O15" i="8"/>
  <c r="Y15" i="8" s="1"/>
  <c r="AI15" i="8" s="1"/>
  <c r="N15" i="8"/>
  <c r="X15" i="8" s="1"/>
  <c r="AH15" i="8" s="1"/>
  <c r="T14" i="8"/>
  <c r="AD14" i="8" s="1"/>
  <c r="AN14" i="8" s="1"/>
  <c r="S14" i="8"/>
  <c r="AC14" i="8" s="1"/>
  <c r="AM14" i="8" s="1"/>
  <c r="R14" i="8"/>
  <c r="AB14" i="8" s="1"/>
  <c r="AL14" i="8" s="1"/>
  <c r="Q14" i="8"/>
  <c r="AA14" i="8" s="1"/>
  <c r="AK14" i="8" s="1"/>
  <c r="P14" i="8"/>
  <c r="Z14" i="8" s="1"/>
  <c r="AJ14" i="8" s="1"/>
  <c r="O14" i="8"/>
  <c r="N14" i="8"/>
  <c r="X14" i="8" s="1"/>
  <c r="AH14" i="8" s="1"/>
  <c r="T13" i="8"/>
  <c r="AD13" i="8" s="1"/>
  <c r="AN13" i="8" s="1"/>
  <c r="S13" i="8"/>
  <c r="AC13" i="8" s="1"/>
  <c r="AM13" i="8" s="1"/>
  <c r="R13" i="8"/>
  <c r="AB13" i="8" s="1"/>
  <c r="AL13" i="8" s="1"/>
  <c r="Q13" i="8"/>
  <c r="AA13" i="8" s="1"/>
  <c r="AK13" i="8" s="1"/>
  <c r="P13" i="8"/>
  <c r="Z13" i="8" s="1"/>
  <c r="AJ13" i="8" s="1"/>
  <c r="O13" i="8"/>
  <c r="Y13" i="8" s="1"/>
  <c r="AI13" i="8" s="1"/>
  <c r="N13" i="8"/>
  <c r="T12" i="8"/>
  <c r="S12" i="8"/>
  <c r="AC12" i="8" s="1"/>
  <c r="AM12" i="8" s="1"/>
  <c r="R12" i="8"/>
  <c r="AB12" i="8" s="1"/>
  <c r="AL12" i="8" s="1"/>
  <c r="AA12" i="8"/>
  <c r="AK12" i="8" s="1"/>
  <c r="P12" i="8"/>
  <c r="Z12" i="8" s="1"/>
  <c r="AJ12" i="8" s="1"/>
  <c r="O12" i="8"/>
  <c r="Y12" i="8" s="1"/>
  <c r="AI12" i="8" s="1"/>
  <c r="N12" i="8"/>
  <c r="X12" i="8" s="1"/>
  <c r="AH12" i="8" s="1"/>
  <c r="N11" i="8"/>
  <c r="X11" i="8" s="1"/>
  <c r="AH11" i="8" s="1"/>
  <c r="O11" i="8"/>
  <c r="Y11" i="8" s="1"/>
  <c r="AI11" i="8" s="1"/>
  <c r="P11" i="8"/>
  <c r="Z11" i="8" s="1"/>
  <c r="AJ11" i="8" s="1"/>
  <c r="Q11" i="8"/>
  <c r="R11" i="8"/>
  <c r="AB11" i="8" s="1"/>
  <c r="AL11" i="8" s="1"/>
  <c r="S11" i="8"/>
  <c r="AC11" i="8" s="1"/>
  <c r="AM11" i="8" s="1"/>
  <c r="T11" i="8"/>
  <c r="AD11" i="8" s="1"/>
  <c r="AN11" i="8" s="1"/>
  <c r="AA11" i="8"/>
  <c r="AK11" i="8" s="1"/>
  <c r="O10" i="8"/>
  <c r="Y10" i="8" s="1"/>
  <c r="AI10" i="8" s="1"/>
  <c r="P10" i="8"/>
  <c r="Z10" i="8" s="1"/>
  <c r="AJ10" i="8" s="1"/>
  <c r="Q10" i="8"/>
  <c r="AA10" i="8" s="1"/>
  <c r="AK10" i="8" s="1"/>
  <c r="R10" i="8"/>
  <c r="AB10" i="8" s="1"/>
  <c r="AL10" i="8" s="1"/>
  <c r="S10" i="8"/>
  <c r="AC10" i="8" s="1"/>
  <c r="AM10" i="8" s="1"/>
  <c r="T10" i="8"/>
  <c r="AD10" i="8" s="1"/>
  <c r="AN10" i="8" s="1"/>
  <c r="Z31" i="8"/>
  <c r="AJ31" i="8" s="1"/>
  <c r="Y30" i="8"/>
  <c r="AI30" i="8" s="1"/>
  <c r="X30" i="8"/>
  <c r="AH30" i="8" s="1"/>
  <c r="X29" i="8"/>
  <c r="AH29" i="8" s="1"/>
  <c r="AA28" i="8"/>
  <c r="AK28" i="8" s="1"/>
  <c r="Z28" i="8"/>
  <c r="AJ28" i="8" s="1"/>
  <c r="Z27" i="8"/>
  <c r="AJ27" i="8" s="1"/>
  <c r="AC26" i="8"/>
  <c r="AM26" i="8" s="1"/>
  <c r="AB23" i="8"/>
  <c r="AL23" i="8" s="1"/>
  <c r="AA23" i="8"/>
  <c r="AK23" i="8" s="1"/>
  <c r="AA22" i="8"/>
  <c r="AK22" i="8" s="1"/>
  <c r="Z21" i="8"/>
  <c r="AJ21" i="8" s="1"/>
  <c r="AC20" i="8"/>
  <c r="AM20" i="8" s="1"/>
  <c r="Z15" i="8"/>
  <c r="AJ15" i="8" s="1"/>
  <c r="Y14" i="8"/>
  <c r="AI14" i="8" s="1"/>
  <c r="X13" i="8"/>
  <c r="AH13" i="8" s="1"/>
  <c r="AD12" i="8"/>
  <c r="AN12" i="8" s="1"/>
  <c r="X18" i="8" l="1"/>
  <c r="AH18" i="8" s="1"/>
</calcChain>
</file>

<file path=xl/sharedStrings.xml><?xml version="1.0" encoding="utf-8"?>
<sst xmlns="http://schemas.openxmlformats.org/spreadsheetml/2006/main" count="3443" uniqueCount="110">
  <si>
    <t>Masterarbeit Fabian Kächele</t>
  </si>
  <si>
    <t>Ränder der Copulas</t>
  </si>
  <si>
    <t>Art der Copulas</t>
  </si>
  <si>
    <t>T-Verteilt</t>
  </si>
  <si>
    <t>Normal/Normal</t>
  </si>
  <si>
    <t>0,3/0,6</t>
  </si>
  <si>
    <t>0,3/0,9</t>
  </si>
  <si>
    <t>0,6/0,9</t>
  </si>
  <si>
    <t>Testergebnisse zum Identifizieren optimaler Grid-Size</t>
  </si>
  <si>
    <t>T-Ränder</t>
  </si>
  <si>
    <t>p= 0.3 / 0.6</t>
  </si>
  <si>
    <t>p= 0.3 / 0.9</t>
  </si>
  <si>
    <t>p= 0.6 / 0.9</t>
  </si>
  <si>
    <t>n=250</t>
  </si>
  <si>
    <t>n=500</t>
  </si>
  <si>
    <t>T-Copula/Normal</t>
  </si>
  <si>
    <t>Fenster</t>
  </si>
  <si>
    <t>T/T</t>
  </si>
  <si>
    <t>Clayton/Normal</t>
  </si>
  <si>
    <t>Clayton/T</t>
  </si>
  <si>
    <t>NV-Ränder</t>
  </si>
  <si>
    <t>Drei 
Entscheidungsebenen</t>
  </si>
  <si>
    <t>Normal/T</t>
  </si>
  <si>
    <t>n=1000</t>
  </si>
  <si>
    <t>n=10000</t>
  </si>
  <si>
    <t>n=5000</t>
  </si>
  <si>
    <t>+0.05</t>
  </si>
  <si>
    <t>-0.05</t>
  </si>
  <si>
    <t xml:space="preserve">Random </t>
  </si>
  <si>
    <t>Grid Verschiebung T-Ränder Normal/T</t>
  </si>
  <si>
    <t>T-Ränder  mehr Daten</t>
  </si>
  <si>
    <t>convex parameter = 0</t>
  </si>
  <si>
    <t>convex parameter = 1/3</t>
  </si>
  <si>
    <t>convex parameter = 2/3</t>
  </si>
  <si>
    <t>convex parameter = 1</t>
  </si>
  <si>
    <t>T-Ränder Normal/T Überlappend</t>
  </si>
  <si>
    <t>E(X)</t>
  </si>
  <si>
    <t>Var(X)</t>
  </si>
  <si>
    <t>Z-Value</t>
  </si>
  <si>
    <t>P-Value</t>
  </si>
  <si>
    <t>Überlappend=0 mit 10000 runs t-Ränder Clayton/Normal</t>
  </si>
  <si>
    <t>Ø Veränderung</t>
  </si>
  <si>
    <t>Testergebnisse zum Identifizieren optimaler Grid-Size - mehr Daten und Grid verschieben</t>
  </si>
  <si>
    <t>Testergebnisse zum Identifizieren optimaler Grid-Size - Überlappende Test-Fenster</t>
  </si>
  <si>
    <t>Vergleich Standardcode ohne Möglichkeit zum Überlappen mit Code zum Überlappen</t>
  </si>
  <si>
    <t>Überlappend=0 mit 1000 runs t-Ränder Normal/T-Copula</t>
  </si>
  <si>
    <t>Ggf. T-test machen</t>
  </si>
  <si>
    <t>Chi² mit 4 Fenstern</t>
  </si>
  <si>
    <t>Chi² mit 9 Fenstern</t>
  </si>
  <si>
    <t>Clayton/Frank</t>
  </si>
  <si>
    <t>GARCH-Ränder</t>
  </si>
  <si>
    <t>T-Copula/Normal -Residuals</t>
  </si>
  <si>
    <t>Clayton/T -Residuals</t>
  </si>
  <si>
    <t>T/Clayton</t>
  </si>
  <si>
    <t>Garch-Resiuduals  mehr Daten</t>
  </si>
  <si>
    <t>Clayton/T - unfiltered</t>
  </si>
  <si>
    <t>T-Copula/Normal - unfiltered</t>
  </si>
  <si>
    <t>Vergleich zu iid.Rändern</t>
  </si>
  <si>
    <t>nan</t>
  </si>
  <si>
    <t>p= 0.3 / 0.3</t>
  </si>
  <si>
    <t>p= 0.9 / 0.9</t>
  </si>
  <si>
    <t>n=500, convex parameter=0</t>
  </si>
  <si>
    <t>n=250, convex parameter=0</t>
  </si>
  <si>
    <t>Power of Test in Abhänigkeit zu Stichprobengröße</t>
  </si>
  <si>
    <t xml:space="preserve">Normal/t </t>
  </si>
  <si>
    <t>n=</t>
  </si>
  <si>
    <t>p=0303</t>
  </si>
  <si>
    <t>p=0306</t>
  </si>
  <si>
    <t>p=0309</t>
  </si>
  <si>
    <t>p=0609</t>
  </si>
  <si>
    <t>p=0909</t>
  </si>
  <si>
    <t>convex =0</t>
  </si>
  <si>
    <t>Normal/T convex parameter=0</t>
  </si>
  <si>
    <t>Normal Verteilt</t>
  </si>
  <si>
    <t>GARCH</t>
  </si>
  <si>
    <t>GARCH-Residuals</t>
  </si>
  <si>
    <t>Clayton Normal</t>
  </si>
  <si>
    <t>Clayton T</t>
  </si>
  <si>
    <t>Clayton Frank</t>
  </si>
  <si>
    <t>Normal Normal</t>
  </si>
  <si>
    <t>Normal T</t>
  </si>
  <si>
    <t>T Clayton</t>
  </si>
  <si>
    <t>T Normal</t>
  </si>
  <si>
    <t>T T</t>
  </si>
  <si>
    <t>non-exchangable</t>
  </si>
  <si>
    <t>0,9/0,9</t>
  </si>
  <si>
    <t>0,3/0,3</t>
  </si>
  <si>
    <t>Parameter</t>
  </si>
  <si>
    <t>Power of Test über Fensterzahl</t>
  </si>
  <si>
    <t>Power of Test über Stichprobengröße</t>
  </si>
  <si>
    <t>Chi² mit 4 Fenstern Crohan</t>
  </si>
  <si>
    <t>Chi² mit 9 Fenstern Crohan</t>
  </si>
  <si>
    <t>Chi² mit 4 Fenstern aggregated</t>
  </si>
  <si>
    <t>Chi² mit 9 Fenstern aggregated</t>
  </si>
  <si>
    <t>T-Non exchangable</t>
  </si>
  <si>
    <t>Non/Non exchangable</t>
  </si>
  <si>
    <t>non/non-exchangable Clayton</t>
  </si>
  <si>
    <t>Chi 4</t>
  </si>
  <si>
    <t>Chi 9</t>
  </si>
  <si>
    <t>Chi4 aggr</t>
  </si>
  <si>
    <t>Chi9 aggre</t>
  </si>
  <si>
    <t>Sonstige Ergebnisse</t>
  </si>
  <si>
    <t>T-Ränder Normal/T baseline test Bonf vs BH</t>
  </si>
  <si>
    <t>Bonf</t>
  </si>
  <si>
    <t>BH</t>
  </si>
  <si>
    <t>p= 0.3 / 0.4</t>
  </si>
  <si>
    <t>T-Ränder Normal/T gesamt test Bonf vs BH</t>
  </si>
  <si>
    <t>1. Runde</t>
  </si>
  <si>
    <t>2.Runde</t>
  </si>
  <si>
    <t>2. Runde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</si>
</sst>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i/>
      <sz val="8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79994"/>
        <bgColor indexed="64"/>
      </patternFill>
    </fill>
    <fill>
      <patternFill patternType="solid">
        <fgColor rgb="FF7BCFCB"/>
        <bgColor indexed="64"/>
      </patternFill>
    </fill>
    <fill>
      <patternFill patternType="solid">
        <fgColor rgb="FFCFEDEC"/>
        <bgColor indexed="64"/>
      </patternFill>
    </fill>
    <fill>
      <patternFill patternType="solid">
        <fgColor rgb="FF92D050"/>
        <bgColor indexed="64"/>
      </patternFill>
    </fill>
    <fill>
      <patternFill patternType="lightGray"/>
    </fill>
    <fill>
      <patternFill patternType="lightGray">
        <bgColor rgb="FF7BCFCB"/>
      </patternFill>
    </fill>
    <fill>
      <patternFill patternType="lightGray">
        <bgColor rgb="FFCFEDEC"/>
      </patternFill>
    </fill>
  </fills>
  <borders count="28">
    <border>
      <left/>
      <right/>
      <top/>
      <bottom/>
      <diagonal/>
    </border>
    <border>
      <left/>
      <right/>
      <top/>
      <bottom style="thin">
        <color rgb="FF379994"/>
      </bottom>
      <diagonal/>
    </border>
    <border>
      <left/>
      <right/>
      <top/>
      <bottom style="medium">
        <color rgb="FF379994"/>
      </bottom>
      <diagonal/>
    </border>
    <border>
      <left style="medium">
        <color rgb="FF379994"/>
      </left>
      <right style="thin">
        <color rgb="FF379994"/>
      </right>
      <top style="medium">
        <color rgb="FF379994"/>
      </top>
      <bottom style="thin">
        <color rgb="FF379994"/>
      </bottom>
      <diagonal/>
    </border>
    <border>
      <left style="thin">
        <color rgb="FF379994"/>
      </left>
      <right style="thin">
        <color rgb="FF379994"/>
      </right>
      <top style="medium">
        <color rgb="FF379994"/>
      </top>
      <bottom style="thin">
        <color rgb="FF379994"/>
      </bottom>
      <diagonal/>
    </border>
    <border>
      <left style="thin">
        <color rgb="FF379994"/>
      </left>
      <right style="medium">
        <color rgb="FF379994"/>
      </right>
      <top style="medium">
        <color rgb="FF379994"/>
      </top>
      <bottom style="thin">
        <color rgb="FF379994"/>
      </bottom>
      <diagonal/>
    </border>
    <border>
      <left style="medium">
        <color rgb="FF379994"/>
      </left>
      <right style="thin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 style="thin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 style="medium">
        <color rgb="FF379994"/>
      </right>
      <top style="thin">
        <color rgb="FF379994"/>
      </top>
      <bottom style="medium">
        <color rgb="FF379994"/>
      </bottom>
      <diagonal/>
    </border>
    <border>
      <left style="thin">
        <color rgb="FF379994"/>
      </left>
      <right/>
      <top style="medium">
        <color rgb="FF379994"/>
      </top>
      <bottom style="thin">
        <color rgb="FF379994"/>
      </bottom>
      <diagonal/>
    </border>
    <border>
      <left style="thin">
        <color rgb="FF379994"/>
      </left>
      <right/>
      <top style="thin">
        <color rgb="FF379994"/>
      </top>
      <bottom style="medium">
        <color rgb="FF379994"/>
      </bottom>
      <diagonal/>
    </border>
    <border>
      <left style="medium">
        <color rgb="FF379994"/>
      </left>
      <right style="thin">
        <color rgb="FF379994"/>
      </right>
      <top style="medium">
        <color rgb="FF379994"/>
      </top>
      <bottom/>
      <diagonal/>
    </border>
    <border>
      <left style="medium">
        <color rgb="FF379994"/>
      </left>
      <right style="thin">
        <color rgb="FF379994"/>
      </right>
      <top/>
      <bottom style="medium">
        <color rgb="FF379994"/>
      </bottom>
      <diagonal/>
    </border>
    <border>
      <left style="medium">
        <color rgb="FF379994"/>
      </left>
      <right style="thin">
        <color rgb="FF379994"/>
      </right>
      <top/>
      <bottom/>
      <diagonal/>
    </border>
    <border>
      <left style="thin">
        <color rgb="FF379994"/>
      </left>
      <right/>
      <top/>
      <bottom/>
      <diagonal/>
    </border>
    <border>
      <left style="thin">
        <color rgb="FF379994"/>
      </left>
      <right style="thin">
        <color rgb="FF37999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37999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1" fillId="0" borderId="0" xfId="0" applyFont="1" applyFill="1" applyBorder="1"/>
    <xf numFmtId="0" fontId="3" fillId="0" borderId="2" xfId="0" applyFont="1" applyFill="1" applyBorder="1"/>
    <xf numFmtId="0" fontId="1" fillId="0" borderId="2" xfId="0" applyFont="1" applyFill="1" applyBorder="1"/>
    <xf numFmtId="0" fontId="1" fillId="0" borderId="0" xfId="0" applyFont="1" applyBorder="1"/>
    <xf numFmtId="0" fontId="1" fillId="0" borderId="0" xfId="0" applyFont="1" applyFill="1"/>
    <xf numFmtId="0" fontId="1" fillId="0" borderId="4" xfId="0" applyFont="1" applyBorder="1"/>
    <xf numFmtId="0" fontId="1" fillId="0" borderId="7" xfId="0" applyFont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0" borderId="3" xfId="0" applyFont="1" applyBorder="1"/>
    <xf numFmtId="0" fontId="1" fillId="0" borderId="6" xfId="0" applyFont="1" applyBorder="1"/>
    <xf numFmtId="0" fontId="1" fillId="2" borderId="0" xfId="0" applyFont="1" applyFill="1" applyBorder="1"/>
    <xf numFmtId="12" fontId="6" fillId="0" borderId="0" xfId="0" applyNumberFormat="1" applyFont="1" applyAlignment="1">
      <alignment horizontal="center"/>
    </xf>
    <xf numFmtId="0" fontId="6" fillId="0" borderId="0" xfId="0" applyFont="1"/>
    <xf numFmtId="0" fontId="4" fillId="2" borderId="1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0" xfId="0" applyFont="1" applyFill="1"/>
    <xf numFmtId="0" fontId="1" fillId="0" borderId="3" xfId="0" applyFont="1" applyFill="1" applyBorder="1"/>
    <xf numFmtId="0" fontId="1" fillId="0" borderId="6" xfId="0" applyFont="1" applyFill="1" applyBorder="1"/>
    <xf numFmtId="0" fontId="5" fillId="2" borderId="0" xfId="0" applyFont="1" applyFill="1" applyAlignment="1">
      <alignment horizontal="center"/>
    </xf>
    <xf numFmtId="0" fontId="8" fillId="0" borderId="4" xfId="0" applyFont="1" applyBorder="1"/>
    <xf numFmtId="0" fontId="1" fillId="5" borderId="14" xfId="0" applyFont="1" applyFill="1" applyBorder="1"/>
    <xf numFmtId="0" fontId="1" fillId="0" borderId="13" xfId="0" applyFont="1" applyBorder="1"/>
    <xf numFmtId="0" fontId="1" fillId="0" borderId="15" xfId="0" applyFont="1" applyBorder="1"/>
    <xf numFmtId="0" fontId="1" fillId="0" borderId="13" xfId="0" applyFont="1" applyFill="1" applyBorder="1"/>
    <xf numFmtId="0" fontId="4" fillId="2" borderId="1" xfId="0" quotePrefix="1" applyFont="1" applyFill="1" applyBorder="1"/>
    <xf numFmtId="0" fontId="8" fillId="0" borderId="7" xfId="0" applyFont="1" applyBorder="1"/>
    <xf numFmtId="0" fontId="4" fillId="2" borderId="1" xfId="0" quotePrefix="1" applyFont="1" applyFill="1" applyBorder="1" applyAlignment="1">
      <alignment horizontal="left"/>
    </xf>
    <xf numFmtId="12" fontId="6" fillId="2" borderId="0" xfId="0" applyNumberFormat="1" applyFont="1" applyFill="1" applyAlignment="1">
      <alignment horizontal="center"/>
    </xf>
    <xf numFmtId="12" fontId="9" fillId="2" borderId="0" xfId="0" applyNumberFormat="1" applyFont="1" applyFill="1" applyAlignment="1">
      <alignment horizontal="center"/>
    </xf>
    <xf numFmtId="0" fontId="8" fillId="2" borderId="4" xfId="0" applyFont="1" applyFill="1" applyBorder="1"/>
    <xf numFmtId="0" fontId="8" fillId="2" borderId="7" xfId="0" applyFont="1" applyFill="1" applyBorder="1"/>
    <xf numFmtId="0" fontId="4" fillId="2" borderId="0" xfId="0" applyFont="1" applyFill="1" applyBorder="1"/>
    <xf numFmtId="0" fontId="0" fillId="0" borderId="0" xfId="0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0" borderId="7" xfId="0" applyFont="1" applyFill="1" applyBorder="1"/>
    <xf numFmtId="2" fontId="1" fillId="0" borderId="3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  <xf numFmtId="2" fontId="1" fillId="0" borderId="7" xfId="0" applyNumberFormat="1" applyFont="1" applyBorder="1"/>
    <xf numFmtId="164" fontId="1" fillId="2" borderId="7" xfId="0" applyNumberFormat="1" applyFont="1" applyFill="1" applyBorder="1"/>
    <xf numFmtId="164" fontId="1" fillId="0" borderId="3" xfId="0" applyNumberFormat="1" applyFont="1" applyBorder="1"/>
    <xf numFmtId="164" fontId="1" fillId="0" borderId="7" xfId="0" applyNumberFormat="1" applyFont="1" applyBorder="1"/>
    <xf numFmtId="164" fontId="1" fillId="0" borderId="4" xfId="0" applyNumberFormat="1" applyFont="1" applyBorder="1"/>
    <xf numFmtId="12" fontId="10" fillId="0" borderId="0" xfId="0" applyNumberFormat="1" applyFont="1" applyAlignment="1">
      <alignment horizontal="center"/>
    </xf>
    <xf numFmtId="0" fontId="1" fillId="0" borderId="5" xfId="0" applyFont="1" applyFill="1" applyBorder="1"/>
    <xf numFmtId="0" fontId="1" fillId="0" borderId="8" xfId="0" applyFont="1" applyFill="1" applyBorder="1"/>
    <xf numFmtId="12" fontId="10" fillId="0" borderId="0" xfId="0" applyNumberFormat="1" applyFont="1" applyFill="1" applyAlignment="1">
      <alignment horizontal="center"/>
    </xf>
    <xf numFmtId="0" fontId="1" fillId="7" borderId="4" xfId="0" applyFont="1" applyFill="1" applyBorder="1"/>
    <xf numFmtId="0" fontId="1" fillId="7" borderId="7" xfId="0" applyFont="1" applyFill="1" applyBorder="1"/>
    <xf numFmtId="11" fontId="1" fillId="2" borderId="3" xfId="0" applyNumberFormat="1" applyFont="1" applyFill="1" applyBorder="1"/>
    <xf numFmtId="11" fontId="1" fillId="2" borderId="4" xfId="0" applyNumberFormat="1" applyFont="1" applyFill="1" applyBorder="1"/>
    <xf numFmtId="11" fontId="1" fillId="2" borderId="6" xfId="0" applyNumberFormat="1" applyFont="1" applyFill="1" applyBorder="1"/>
    <xf numFmtId="11" fontId="1" fillId="2" borderId="7" xfId="0" applyNumberFormat="1" applyFont="1" applyFill="1" applyBorder="1"/>
    <xf numFmtId="164" fontId="1" fillId="2" borderId="4" xfId="0" applyNumberFormat="1" applyFont="1" applyFill="1" applyBorder="1"/>
    <xf numFmtId="0" fontId="7" fillId="0" borderId="7" xfId="0" applyFont="1" applyBorder="1"/>
    <xf numFmtId="0" fontId="1" fillId="9" borderId="9" xfId="0" applyFont="1" applyFill="1" applyBorder="1"/>
    <xf numFmtId="0" fontId="1" fillId="9" borderId="10" xfId="0" applyFont="1" applyFill="1" applyBorder="1"/>
    <xf numFmtId="0" fontId="7" fillId="7" borderId="7" xfId="0" applyFont="1" applyFill="1" applyBorder="1"/>
    <xf numFmtId="0" fontId="11" fillId="0" borderId="0" xfId="0" applyFont="1"/>
    <xf numFmtId="0" fontId="0" fillId="0" borderId="20" xfId="0" applyBorder="1"/>
    <xf numFmtId="0" fontId="1" fillId="0" borderId="20" xfId="0" applyFont="1" applyBorder="1"/>
    <xf numFmtId="0" fontId="1" fillId="0" borderId="25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1" fillId="0" borderId="19" xfId="0" applyFont="1" applyBorder="1"/>
    <xf numFmtId="0" fontId="11" fillId="0" borderId="20" xfId="0" applyFont="1" applyBorder="1"/>
    <xf numFmtId="0" fontId="11" fillId="0" borderId="21" xfId="0" applyFont="1" applyBorder="1"/>
    <xf numFmtId="0" fontId="8" fillId="0" borderId="0" xfId="0" applyFont="1"/>
    <xf numFmtId="12" fontId="9" fillId="0" borderId="0" xfId="0" applyNumberFormat="1" applyFont="1" applyAlignment="1">
      <alignment horizontal="center"/>
    </xf>
    <xf numFmtId="0" fontId="3" fillId="2" borderId="1" xfId="0" applyFont="1" applyFill="1" applyBorder="1"/>
    <xf numFmtId="0" fontId="12" fillId="0" borderId="0" xfId="0" applyFont="1"/>
    <xf numFmtId="0" fontId="7" fillId="0" borderId="4" xfId="0" applyFont="1" applyBorder="1"/>
    <xf numFmtId="0" fontId="4" fillId="0" borderId="4" xfId="0" applyFont="1" applyBorder="1"/>
    <xf numFmtId="0" fontId="4" fillId="0" borderId="15" xfId="0" applyFont="1" applyBorder="1"/>
    <xf numFmtId="0" fontId="4" fillId="0" borderId="7" xfId="0" applyFont="1" applyBorder="1"/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1" fillId="0" borderId="10" xfId="0" applyFont="1" applyFill="1" applyBorder="1"/>
    <xf numFmtId="0" fontId="5" fillId="3" borderId="0" xfId="0" applyFont="1" applyFill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1" fillId="4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/>
    </xf>
    <xf numFmtId="0" fontId="1" fillId="8" borderId="11" xfId="0" applyFont="1" applyFill="1" applyBorder="1" applyAlignment="1">
      <alignment horizontal="left" vertical="center"/>
    </xf>
    <xf numFmtId="0" fontId="1" fillId="8" borderId="12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Standard" xfId="0" builtinId="0"/>
  </cellStyles>
  <dxfs count="2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strike val="0"/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FFFFFFFF"/>
      <color rgb="FFCFEDEC"/>
      <color rgb="FF7BCFCB"/>
      <color rgb="FF379994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Simulationsergebnisse!$D$60:$G$60</c:f>
              <c:numCache>
                <c:formatCode>General</c:formatCode>
                <c:ptCount val="4"/>
                <c:pt idx="0">
                  <c:v>79</c:v>
                </c:pt>
                <c:pt idx="1">
                  <c:v>81.900000000000006</c:v>
                </c:pt>
                <c:pt idx="2">
                  <c:v>82</c:v>
                </c:pt>
                <c:pt idx="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9-4791-B7B8-5421353D0710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Simulationsergebnisse!$D$148:$G$148</c:f>
              <c:numCache>
                <c:formatCode>General</c:formatCode>
                <c:ptCount val="4"/>
                <c:pt idx="0">
                  <c:v>28.899999999999899</c:v>
                </c:pt>
                <c:pt idx="1">
                  <c:v>38.5</c:v>
                </c:pt>
                <c:pt idx="2">
                  <c:v>39.799999999999898</c:v>
                </c:pt>
                <c:pt idx="3">
                  <c:v>40.799999999999898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9-4791-B7B8-5421353D0710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Simulationsergebnisse!$D$235:$G$235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 formatCode="0.0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9-4791-B7B8-5421353D0710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Simulationsergebnisse!$D$321:$G$321</c:f>
              <c:numCache>
                <c:formatCode>General</c:formatCode>
                <c:ptCount val="4"/>
                <c:pt idx="0">
                  <c:v>75.7</c:v>
                </c:pt>
                <c:pt idx="1">
                  <c:v>83.7</c:v>
                </c:pt>
                <c:pt idx="2">
                  <c:v>85.599999999999895</c:v>
                </c:pt>
                <c:pt idx="3">
                  <c:v>85.599999999999895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9-4791-B7B8-5421353D0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p=0.9/0.9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Simulationsergebnisse!$D$153:$G$153</c:f>
              <c:numCache>
                <c:formatCode>General</c:formatCode>
                <c:ptCount val="4"/>
                <c:pt idx="0">
                  <c:v>99.9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7-4814-B864-CC778B577C4B}"/>
            </c:ext>
          </c:extLst>
        </c:ser>
        <c:ser>
          <c:idx val="2"/>
          <c:order val="1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Simulationsergebnisse!$D$240:$G$240</c:f>
              <c:numCache>
                <c:formatCode>General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7-4814-B864-CC778B577C4B}"/>
            </c:ext>
          </c:extLst>
        </c:ser>
        <c:ser>
          <c:idx val="3"/>
          <c:order val="2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Simulationsergebnisse!$D$338:$G$338</c:f>
              <c:numCache>
                <c:formatCode>General</c:formatCode>
                <c:ptCount val="4"/>
                <c:pt idx="0">
                  <c:v>0.59999999999999898</c:v>
                </c:pt>
                <c:pt idx="1">
                  <c:v>1.1000000000000001</c:v>
                </c:pt>
                <c:pt idx="2">
                  <c:v>0.8</c:v>
                </c:pt>
                <c:pt idx="3">
                  <c:v>0.59999999999999898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7-4814-B864-CC778B57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help!$C$6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help!$D$6:$H$6</c:f>
              <c:numCache>
                <c:formatCode>General</c:formatCode>
                <c:ptCount val="5"/>
                <c:pt idx="0">
                  <c:v>1</c:v>
                </c:pt>
                <c:pt idx="1">
                  <c:v>1.8999999999999899</c:v>
                </c:pt>
                <c:pt idx="2">
                  <c:v>5.4</c:v>
                </c:pt>
                <c:pt idx="3">
                  <c:v>73.099999999999895</c:v>
                </c:pt>
                <c:pt idx="4">
                  <c:v>99.599999999999895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A-4455-853E-111B42FF4362}"/>
            </c:ext>
          </c:extLst>
        </c:ser>
        <c:ser>
          <c:idx val="2"/>
          <c:order val="1"/>
          <c:tx>
            <c:strRef>
              <c:f>help!$C$7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help!$D$7:$H$7</c:f>
              <c:numCache>
                <c:formatCode>General</c:formatCode>
                <c:ptCount val="5"/>
                <c:pt idx="0">
                  <c:v>1.8</c:v>
                </c:pt>
                <c:pt idx="1">
                  <c:v>8.3000000000000007</c:v>
                </c:pt>
                <c:pt idx="2">
                  <c:v>20</c:v>
                </c:pt>
                <c:pt idx="3">
                  <c:v>99.799999999999898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A-4455-853E-111B42FF4362}"/>
            </c:ext>
          </c:extLst>
        </c:ser>
        <c:ser>
          <c:idx val="3"/>
          <c:order val="2"/>
          <c:tx>
            <c:strRef>
              <c:f>help!$C$8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help!$D$8:$H$8</c:f>
              <c:numCache>
                <c:formatCode>General</c:formatCode>
                <c:ptCount val="5"/>
                <c:pt idx="0">
                  <c:v>1.19999999999999</c:v>
                </c:pt>
                <c:pt idx="1">
                  <c:v>6.5999999999999899</c:v>
                </c:pt>
                <c:pt idx="2">
                  <c:v>24.899999999999899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A-4455-853E-111B42FF4362}"/>
            </c:ext>
          </c:extLst>
        </c:ser>
        <c:ser>
          <c:idx val="0"/>
          <c:order val="3"/>
          <c:tx>
            <c:strRef>
              <c:f>help!$C$9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help!$D$9:$H$9</c:f>
              <c:numCache>
                <c:formatCode>General</c:formatCode>
                <c:ptCount val="5"/>
                <c:pt idx="0">
                  <c:v>1.19999999999999</c:v>
                </c:pt>
                <c:pt idx="1">
                  <c:v>8</c:v>
                </c:pt>
                <c:pt idx="2">
                  <c:v>26.1999999999999</c:v>
                </c:pt>
                <c:pt idx="3">
                  <c:v>99.9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A-4455-853E-111B42FF4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help!$C$14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help!$D$14:$H$14</c:f>
              <c:numCache>
                <c:formatCode>General</c:formatCode>
                <c:ptCount val="5"/>
                <c:pt idx="0">
                  <c:v>29.1</c:v>
                </c:pt>
                <c:pt idx="1">
                  <c:v>75.7</c:v>
                </c:pt>
                <c:pt idx="2">
                  <c:v>99.599999999999895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785-B504-8384FB69E70E}"/>
            </c:ext>
          </c:extLst>
        </c:ser>
        <c:ser>
          <c:idx val="2"/>
          <c:order val="1"/>
          <c:tx>
            <c:strRef>
              <c:f>help!$C$15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help!$D$15:$H$15</c:f>
              <c:numCache>
                <c:formatCode>General</c:formatCode>
                <c:ptCount val="5"/>
                <c:pt idx="0">
                  <c:v>33.899999999999899</c:v>
                </c:pt>
                <c:pt idx="1">
                  <c:v>83.7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B-4785-B504-8384FB69E70E}"/>
            </c:ext>
          </c:extLst>
        </c:ser>
        <c:ser>
          <c:idx val="3"/>
          <c:order val="2"/>
          <c:tx>
            <c:strRef>
              <c:f>help!$C$16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help!$D$16:$H$16</c:f>
              <c:numCache>
                <c:formatCode>General</c:formatCode>
                <c:ptCount val="5"/>
                <c:pt idx="0">
                  <c:v>31.6999999999999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785-B504-8384FB69E70E}"/>
            </c:ext>
          </c:extLst>
        </c:ser>
        <c:ser>
          <c:idx val="0"/>
          <c:order val="3"/>
          <c:tx>
            <c:strRef>
              <c:f>help!$C$17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help!$D$17:$H$17</c:f>
              <c:numCache>
                <c:formatCode>General</c:formatCode>
                <c:ptCount val="5"/>
                <c:pt idx="0">
                  <c:v>34.299999999999898</c:v>
                </c:pt>
                <c:pt idx="1">
                  <c:v>100</c:v>
                </c:pt>
                <c:pt idx="2">
                  <c:v>99.9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B-4785-B504-8384FB69E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help!$C$21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help!$D$21:$H$21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2-424A-A65B-A8058245B64C}"/>
            </c:ext>
          </c:extLst>
        </c:ser>
        <c:ser>
          <c:idx val="2"/>
          <c:order val="1"/>
          <c:tx>
            <c:strRef>
              <c:f>help!$C$22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help!$D$22:$H$22</c:f>
              <c:numCache>
                <c:formatCode>General</c:formatCode>
                <c:ptCount val="5"/>
                <c:pt idx="0">
                  <c:v>99.9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2-424A-A65B-A8058245B64C}"/>
            </c:ext>
          </c:extLst>
        </c:ser>
        <c:ser>
          <c:idx val="3"/>
          <c:order val="2"/>
          <c:tx>
            <c:strRef>
              <c:f>help!$C$23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help!$D$23:$H$23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2-424A-A65B-A8058245B64C}"/>
            </c:ext>
          </c:extLst>
        </c:ser>
        <c:ser>
          <c:idx val="0"/>
          <c:order val="3"/>
          <c:tx>
            <c:strRef>
              <c:f>help!$C$24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help!$D$24:$H$24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82-424A-A65B-A8058245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p=0.6/0.9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help!$C$28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help!$D$28:$H$28</c:f>
              <c:numCache>
                <c:formatCode>General</c:formatCode>
                <c:ptCount val="5"/>
                <c:pt idx="0">
                  <c:v>97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0-499B-A575-141FDA6ECFC7}"/>
            </c:ext>
          </c:extLst>
        </c:ser>
        <c:ser>
          <c:idx val="2"/>
          <c:order val="1"/>
          <c:tx>
            <c:strRef>
              <c:f>help!$C$29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help!$D$29:$H$29</c:f>
              <c:numCache>
                <c:formatCode>General</c:formatCode>
                <c:ptCount val="5"/>
                <c:pt idx="0">
                  <c:v>96.9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0-499B-A575-141FDA6ECFC7}"/>
            </c:ext>
          </c:extLst>
        </c:ser>
        <c:ser>
          <c:idx val="3"/>
          <c:order val="2"/>
          <c:tx>
            <c:strRef>
              <c:f>help!$C$30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help!$D$30:$H$30</c:f>
              <c:numCache>
                <c:formatCode>General</c:formatCode>
                <c:ptCount val="5"/>
                <c:pt idx="0">
                  <c:v>95.799999999999898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0-499B-A575-141FDA6ECFC7}"/>
            </c:ext>
          </c:extLst>
        </c:ser>
        <c:ser>
          <c:idx val="0"/>
          <c:order val="3"/>
          <c:tx>
            <c:strRef>
              <c:f>help!$C$31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help!$D$31:$H$31</c:f>
              <c:numCache>
                <c:formatCode>General</c:formatCode>
                <c:ptCount val="5"/>
                <c:pt idx="0">
                  <c:v>96.5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0-499B-A575-141FDA6E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p=0.9/0.9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help!$C$35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help!$D$35:$H$35</c:f>
              <c:numCache>
                <c:formatCode>General</c:formatCode>
                <c:ptCount val="5"/>
                <c:pt idx="0">
                  <c:v>0.8</c:v>
                </c:pt>
                <c:pt idx="1">
                  <c:v>0.59999999999999898</c:v>
                </c:pt>
                <c:pt idx="2">
                  <c:v>3.7</c:v>
                </c:pt>
                <c:pt idx="3">
                  <c:v>95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A-42C8-AE7B-B3848DB05762}"/>
            </c:ext>
          </c:extLst>
        </c:ser>
        <c:ser>
          <c:idx val="2"/>
          <c:order val="1"/>
          <c:tx>
            <c:strRef>
              <c:f>help!$C$36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help!$D$36:$H$36</c:f>
              <c:numCache>
                <c:formatCode>General</c:formatCode>
                <c:ptCount val="5"/>
                <c:pt idx="0">
                  <c:v>1</c:v>
                </c:pt>
                <c:pt idx="1">
                  <c:v>1.19999999999999</c:v>
                </c:pt>
                <c:pt idx="2">
                  <c:v>5.2999999999999901</c:v>
                </c:pt>
                <c:pt idx="3">
                  <c:v>98.2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A-42C8-AE7B-B3848DB05762}"/>
            </c:ext>
          </c:extLst>
        </c:ser>
        <c:ser>
          <c:idx val="3"/>
          <c:order val="2"/>
          <c:tx>
            <c:strRef>
              <c:f>help!$C$37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help!$D$37:$H$37</c:f>
              <c:numCache>
                <c:formatCode>General</c:formatCode>
                <c:ptCount val="5"/>
                <c:pt idx="0">
                  <c:v>0.8</c:v>
                </c:pt>
                <c:pt idx="1">
                  <c:v>1.8</c:v>
                </c:pt>
                <c:pt idx="2">
                  <c:v>7.5999999999999899</c:v>
                </c:pt>
                <c:pt idx="3">
                  <c:v>98.099999999999895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A-42C8-AE7B-B3848DB05762}"/>
            </c:ext>
          </c:extLst>
        </c:ser>
        <c:ser>
          <c:idx val="0"/>
          <c:order val="3"/>
          <c:tx>
            <c:strRef>
              <c:f>help!$C$38</c:f>
              <c:strCache>
                <c:ptCount val="1"/>
                <c:pt idx="0">
                  <c:v>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250</c:v>
              </c:pt>
              <c:pt idx="1">
                <c:v>500</c:v>
              </c:pt>
              <c:pt idx="2">
                <c:v>1000</c:v>
              </c:pt>
              <c:pt idx="3">
                <c:v>5000</c:v>
              </c:pt>
              <c:pt idx="4">
                <c:v>10000</c:v>
              </c:pt>
            </c:numLit>
          </c:cat>
          <c:val>
            <c:numRef>
              <c:f>help!$D$38:$H$38</c:f>
              <c:numCache>
                <c:formatCode>General</c:formatCode>
                <c:ptCount val="5"/>
                <c:pt idx="0">
                  <c:v>1.3</c:v>
                </c:pt>
                <c:pt idx="1">
                  <c:v>2.1</c:v>
                </c:pt>
                <c:pt idx="2">
                  <c:v>8.4</c:v>
                </c:pt>
                <c:pt idx="3">
                  <c:v>98.799999999999898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A-42C8-AE7B-B3848DB0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Simulationsergebnisse!$D$146:$G$146</c:f>
              <c:numCache>
                <c:formatCode>General</c:formatCode>
                <c:ptCount val="4"/>
                <c:pt idx="0">
                  <c:v>19.5</c:v>
                </c:pt>
                <c:pt idx="1">
                  <c:v>28.5</c:v>
                </c:pt>
                <c:pt idx="2">
                  <c:v>36.1</c:v>
                </c:pt>
                <c:pt idx="3">
                  <c:v>35.200000000000003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9-4E87-AE9A-6BBE58A0F771}"/>
            </c:ext>
          </c:extLst>
        </c:ser>
        <c:ser>
          <c:idx val="2"/>
          <c:order val="1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Simulationsergebnisse!$D$233:$G$233</c:f>
              <c:numCache>
                <c:formatCode>General</c:formatCode>
                <c:ptCount val="4"/>
                <c:pt idx="0">
                  <c:v>6</c:v>
                </c:pt>
                <c:pt idx="1">
                  <c:v>13.1999999999999</c:v>
                </c:pt>
                <c:pt idx="2">
                  <c:v>11.8</c:v>
                </c:pt>
                <c:pt idx="3">
                  <c:v>13.0999999999999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29-4E87-AE9A-6BBE58A0F771}"/>
            </c:ext>
          </c:extLst>
        </c:ser>
        <c:ser>
          <c:idx val="3"/>
          <c:order val="2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Simulationsergebnisse!$D$319:$G$319</c:f>
              <c:numCache>
                <c:formatCode>General</c:formatCode>
                <c:ptCount val="4"/>
                <c:pt idx="0">
                  <c:v>1.8999999999999899</c:v>
                </c:pt>
                <c:pt idx="1">
                  <c:v>8.3000000000000007</c:v>
                </c:pt>
                <c:pt idx="2">
                  <c:v>6.5999999999999899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29-4E87-AE9A-6BBE58A0F771}"/>
            </c:ext>
          </c:extLst>
        </c:ser>
        <c:ser>
          <c:idx val="0"/>
          <c:order val="3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Simulationsergebnisse!$D$84:$G$84</c:f>
              <c:numCache>
                <c:formatCode>General</c:formatCode>
                <c:ptCount val="4"/>
                <c:pt idx="0">
                  <c:v>0.29999999999999899</c:v>
                </c:pt>
                <c:pt idx="1">
                  <c:v>1.3999999999999899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29-4E87-AE9A-6BBE58A0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Simulationsergebnisse!$D$62:$G$62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1-4FE0-8EA2-69E67E9F4571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Simulationsergebnisse!$D$150:$G$150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1-4FE0-8EA2-69E67E9F4571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Simulationsergebnisse!$D$237:$G$237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1-4FE0-8EA2-69E67E9F4571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Simulationsergebnisse!$D$323:$G$323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1-4FE0-8EA2-69E67E9F4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p=0.6/0.9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Simulationsergebnisse!$D$64:$G$64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9-4529-9C6E-C468D257F707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Simulationsergebnisse!$D$152:$G$152</c:f>
              <c:numCache>
                <c:formatCode>General</c:formatCode>
                <c:ptCount val="4"/>
                <c:pt idx="0">
                  <c:v>68.7</c:v>
                </c:pt>
                <c:pt idx="1">
                  <c:v>90.799999999999898</c:v>
                </c:pt>
                <c:pt idx="2">
                  <c:v>89</c:v>
                </c:pt>
                <c:pt idx="3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9-4529-9C6E-C468D257F707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Simulationsergebnisse!$D$239:$G$239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9-4529-9C6E-C468D257F707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Simulationsergebnisse!$D$337:$G$337</c:f>
              <c:numCache>
                <c:formatCode>General</c:formatCode>
                <c:ptCount val="4"/>
                <c:pt idx="0">
                  <c:v>97.4</c:v>
                </c:pt>
                <c:pt idx="1">
                  <c:v>98.299999999999898</c:v>
                </c:pt>
                <c:pt idx="2">
                  <c:v>97.9</c:v>
                </c:pt>
                <c:pt idx="3">
                  <c:v>98.099999999999895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9-4529-9C6E-C468D257F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p=0.9/0.9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Simulationsergebnisse!$D$154:$G$154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B6-463F-8230-530DD4348140}"/>
            </c:ext>
          </c:extLst>
        </c:ser>
        <c:ser>
          <c:idx val="2"/>
          <c:order val="1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Simulationsergebnisse!$D$241:$G$241</c:f>
              <c:numCache>
                <c:formatCode>General</c:formatCode>
                <c:ptCount val="4"/>
                <c:pt idx="0">
                  <c:v>5.9</c:v>
                </c:pt>
                <c:pt idx="1">
                  <c:v>13.4</c:v>
                </c:pt>
                <c:pt idx="2">
                  <c:v>16.100000000000001</c:v>
                </c:pt>
                <c:pt idx="3">
                  <c:v>14.5999999999999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6-463F-8230-530DD4348140}"/>
            </c:ext>
          </c:extLst>
        </c:ser>
        <c:ser>
          <c:idx val="3"/>
          <c:order val="2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Simulationsergebnisse!$D$339:$G$339</c:f>
              <c:numCache>
                <c:formatCode>General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1.5</c:v>
                </c:pt>
                <c:pt idx="3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B6-463F-8230-530DD434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Simulationsergebnisse!$D$59:$G$59</c:f>
              <c:numCache>
                <c:formatCode>General</c:formatCode>
                <c:ptCount val="4"/>
                <c:pt idx="0">
                  <c:v>30.1</c:v>
                </c:pt>
                <c:pt idx="1">
                  <c:v>34.700000000000003</c:v>
                </c:pt>
                <c:pt idx="2">
                  <c:v>30.1</c:v>
                </c:pt>
                <c:pt idx="3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E49-950E-435E2AEE3B0B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Simulationsergebnisse!$D$147:$G$147</c:f>
              <c:numCache>
                <c:formatCode>General</c:formatCode>
                <c:ptCount val="4"/>
                <c:pt idx="0">
                  <c:v>8.5999999999999908</c:v>
                </c:pt>
                <c:pt idx="1">
                  <c:v>10.5</c:v>
                </c:pt>
                <c:pt idx="2">
                  <c:v>9</c:v>
                </c:pt>
                <c:pt idx="3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B2-4E49-950E-435E2AEE3B0B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Simulationsergebnisse!$D$234:$G$234</c:f>
              <c:numCache>
                <c:formatCode>General</c:formatCode>
                <c:ptCount val="4"/>
                <c:pt idx="0" formatCode="0.0">
                  <c:v>99.4</c:v>
                </c:pt>
                <c:pt idx="1">
                  <c:v>99</c:v>
                </c:pt>
                <c:pt idx="2">
                  <c:v>99</c:v>
                </c:pt>
                <c:pt idx="3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B2-4E49-950E-435E2AEE3B0B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Simulationsergebnisse!$D$321:$G$321</c:f>
              <c:numCache>
                <c:formatCode>General</c:formatCode>
                <c:ptCount val="4"/>
                <c:pt idx="0">
                  <c:v>75.7</c:v>
                </c:pt>
                <c:pt idx="1">
                  <c:v>83.7</c:v>
                </c:pt>
                <c:pt idx="2">
                  <c:v>85.599999999999895</c:v>
                </c:pt>
                <c:pt idx="3">
                  <c:v>85.599999999999895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B2-4E49-950E-435E2AEE3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Simulationsergebnisse!$D$145:$G$145</c:f>
              <c:numCache>
                <c:formatCode>General</c:formatCode>
                <c:ptCount val="4"/>
                <c:pt idx="0">
                  <c:v>5.4</c:v>
                </c:pt>
                <c:pt idx="1">
                  <c:v>6.7</c:v>
                </c:pt>
                <c:pt idx="2">
                  <c:v>7.7</c:v>
                </c:pt>
                <c:pt idx="3">
                  <c:v>6.7999999999999901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A-4072-94C8-E81B2260D6FE}"/>
            </c:ext>
          </c:extLst>
        </c:ser>
        <c:ser>
          <c:idx val="2"/>
          <c:order val="1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Simulationsergebnisse!$D$232:$G$232</c:f>
              <c:numCache>
                <c:formatCode>General</c:formatCode>
                <c:ptCount val="4"/>
                <c:pt idx="0">
                  <c:v>1.69999999999999</c:v>
                </c:pt>
                <c:pt idx="1">
                  <c:v>2</c:v>
                </c:pt>
                <c:pt idx="2">
                  <c:v>2.7999999999999901</c:v>
                </c:pt>
                <c:pt idx="3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A-4072-94C8-E81B2260D6FE}"/>
            </c:ext>
          </c:extLst>
        </c:ser>
        <c:ser>
          <c:idx val="3"/>
          <c:order val="2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Simulationsergebnisse!$D$318:$G$318</c:f>
              <c:numCache>
                <c:formatCode>General</c:formatCode>
                <c:ptCount val="4"/>
                <c:pt idx="0">
                  <c:v>1</c:v>
                </c:pt>
                <c:pt idx="1">
                  <c:v>1.8</c:v>
                </c:pt>
                <c:pt idx="2">
                  <c:v>1.19999999999999</c:v>
                </c:pt>
                <c:pt idx="3">
                  <c:v>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A-4072-94C8-E81B2260D6FE}"/>
            </c:ext>
          </c:extLst>
        </c:ser>
        <c:ser>
          <c:idx val="0"/>
          <c:order val="3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Simulationsergebnisse!$D$83:$G$83</c:f>
              <c:numCache>
                <c:formatCode>General</c:formatCode>
                <c:ptCount val="4"/>
                <c:pt idx="0">
                  <c:v>0.29999999999999899</c:v>
                </c:pt>
                <c:pt idx="1">
                  <c:v>0.4</c:v>
                </c:pt>
                <c:pt idx="2">
                  <c:v>0.59999999999999898</c:v>
                </c:pt>
                <c:pt idx="3">
                  <c:v>0.59999999999999898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8A-4072-94C8-E81B2260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p=0.3/0.9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Simulationsergebnisse!$D$61:$G$61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EA3-9697-90FF769AC5C2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Simulationsergebnisse!$D$149:$G$149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EA3-9697-90FF769AC5C2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Simulationsergebnisse!$D$236:$G$236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EA3-9697-90FF769AC5C2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Simulationsergebnisse!$D$322:$G$322</c:f>
              <c:numCache>
                <c:formatCode>General</c:formatCode>
                <c:ptCount val="4"/>
                <c:pt idx="0">
                  <c:v>100</c:v>
                </c:pt>
                <c:pt idx="1">
                  <c:v>99.9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B1-4EA3-9697-90FF769AC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sz="9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Power of Test p=0.6/0.9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Simulationsergebnisse!$B$56</c:f>
              <c:strCache>
                <c:ptCount val="1"/>
                <c:pt idx="0">
                  <c:v>T/T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Simulationsergebnisse!$D$63:$G$63</c:f>
              <c:numCache>
                <c:formatCode>General</c:formatCode>
                <c:ptCount val="4"/>
                <c:pt idx="0">
                  <c:v>93.2</c:v>
                </c:pt>
                <c:pt idx="1">
                  <c:v>94.599999999999895</c:v>
                </c:pt>
                <c:pt idx="2">
                  <c:v>92.4</c:v>
                </c:pt>
                <c:pt idx="3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6-490A-954B-A6FC0E109184}"/>
            </c:ext>
          </c:extLst>
        </c:ser>
        <c:ser>
          <c:idx val="1"/>
          <c:order val="1"/>
          <c:tx>
            <c:strRef>
              <c:f>Simulationsergebnisse!$B$142</c:f>
              <c:strCache>
                <c:ptCount val="1"/>
                <c:pt idx="0">
                  <c:v>Clayton/Normal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Simulationsergebnisse!$D$151:$G$151</c:f>
              <c:numCache>
                <c:formatCode>General</c:formatCode>
                <c:ptCount val="4"/>
                <c:pt idx="0">
                  <c:v>13.3</c:v>
                </c:pt>
                <c:pt idx="1">
                  <c:v>17.3</c:v>
                </c:pt>
                <c:pt idx="2">
                  <c:v>18.600000000000001</c:v>
                </c:pt>
                <c:pt idx="3">
                  <c:v>17.899999999999899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6-490A-954B-A6FC0E109184}"/>
            </c:ext>
          </c:extLst>
        </c:ser>
        <c:ser>
          <c:idx val="2"/>
          <c:order val="2"/>
          <c:tx>
            <c:strRef>
              <c:f>Simulationsergebnisse!$B$229</c:f>
              <c:strCache>
                <c:ptCount val="1"/>
                <c:pt idx="0">
                  <c:v>Clayton/Frank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Simulationsergebnisse!$D$238:$G$238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6-490A-954B-A6FC0E109184}"/>
            </c:ext>
          </c:extLst>
        </c:ser>
        <c:ser>
          <c:idx val="3"/>
          <c:order val="3"/>
          <c:tx>
            <c:strRef>
              <c:f>Simulationsergebnisse!$B$315</c:f>
              <c:strCache>
                <c:ptCount val="1"/>
                <c:pt idx="0">
                  <c:v>Normal/T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Lit>
              <c:formatCode>General</c:formatCode>
              <c:ptCount val="4"/>
              <c:pt idx="0">
                <c:v>4</c:v>
              </c:pt>
              <c:pt idx="1">
                <c:v>8</c:v>
              </c:pt>
              <c:pt idx="2">
                <c:v>10</c:v>
              </c:pt>
              <c:pt idx="3">
                <c:v>15</c:v>
              </c:pt>
            </c:numLit>
          </c:cat>
          <c:val>
            <c:numRef>
              <c:f>Simulationsergebnisse!$D$336:$G$336</c:f>
              <c:numCache>
                <c:formatCode>General</c:formatCode>
                <c:ptCount val="4"/>
                <c:pt idx="0">
                  <c:v>46.1</c:v>
                </c:pt>
                <c:pt idx="1">
                  <c:v>49.7</c:v>
                </c:pt>
                <c:pt idx="2">
                  <c:v>47.6</c:v>
                </c:pt>
                <c:pt idx="3">
                  <c:v>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6-490A-954B-A6FC0E109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309968"/>
        <c:axId val="410303080"/>
      </c:lineChart>
      <c:catAx>
        <c:axId val="4103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3080"/>
        <c:crosses val="autoZero"/>
        <c:auto val="1"/>
        <c:lblAlgn val="ctr"/>
        <c:lblOffset val="100"/>
        <c:noMultiLvlLbl val="0"/>
      </c:catAx>
      <c:valAx>
        <c:axId val="410303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3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354354</xdr:colOff>
      <xdr:row>20</xdr:row>
      <xdr:rowOff>158749</xdr:rowOff>
    </xdr:from>
    <xdr:to>
      <xdr:col>7</xdr:col>
      <xdr:colOff>218283</xdr:colOff>
      <xdr:row>35</xdr:row>
      <xdr:rowOff>54964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696A096-E854-4062-BB6E-348F39401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</xdr:colOff>
      <xdr:row>20</xdr:row>
      <xdr:rowOff>158749</xdr:rowOff>
    </xdr:from>
    <xdr:to>
      <xdr:col>2</xdr:col>
      <xdr:colOff>1304020</xdr:colOff>
      <xdr:row>35</xdr:row>
      <xdr:rowOff>54964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33ADD92-CAD6-4EC0-B945-7ED63DFF8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606653</xdr:colOff>
      <xdr:row>20</xdr:row>
      <xdr:rowOff>158749</xdr:rowOff>
    </xdr:from>
    <xdr:to>
      <xdr:col>11</xdr:col>
      <xdr:colOff>470582</xdr:colOff>
      <xdr:row>35</xdr:row>
      <xdr:rowOff>54964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8695F56-272E-4F81-AA60-ECD77E778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53863</xdr:colOff>
      <xdr:row>20</xdr:row>
      <xdr:rowOff>158749</xdr:rowOff>
    </xdr:from>
    <xdr:to>
      <xdr:col>15</xdr:col>
      <xdr:colOff>722881</xdr:colOff>
      <xdr:row>35</xdr:row>
      <xdr:rowOff>54964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01CDEDDC-2F09-4055-84B8-2DE25F19E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306160</xdr:colOff>
      <xdr:row>20</xdr:row>
      <xdr:rowOff>158749</xdr:rowOff>
    </xdr:from>
    <xdr:to>
      <xdr:col>20</xdr:col>
      <xdr:colOff>170089</xdr:colOff>
      <xdr:row>35</xdr:row>
      <xdr:rowOff>54964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2D2DF94E-F741-4AC4-9667-A83F544E3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354352</xdr:colOff>
      <xdr:row>40</xdr:row>
      <xdr:rowOff>0</xdr:rowOff>
    </xdr:from>
    <xdr:to>
      <xdr:col>7</xdr:col>
      <xdr:colOff>218281</xdr:colOff>
      <xdr:row>54</xdr:row>
      <xdr:rowOff>86715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B2E279BB-873B-441B-ADA1-B0484615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</xdr:col>
      <xdr:colOff>1304018</xdr:colOff>
      <xdr:row>54</xdr:row>
      <xdr:rowOff>86715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72C4A2BC-3374-4A0E-A339-A05368AF3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606651</xdr:colOff>
      <xdr:row>40</xdr:row>
      <xdr:rowOff>0</xdr:rowOff>
    </xdr:from>
    <xdr:to>
      <xdr:col>11</xdr:col>
      <xdr:colOff>470580</xdr:colOff>
      <xdr:row>54</xdr:row>
      <xdr:rowOff>86715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4CCE052-C032-4729-99D2-520D685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53861</xdr:colOff>
      <xdr:row>40</xdr:row>
      <xdr:rowOff>0</xdr:rowOff>
    </xdr:from>
    <xdr:to>
      <xdr:col>15</xdr:col>
      <xdr:colOff>722879</xdr:colOff>
      <xdr:row>54</xdr:row>
      <xdr:rowOff>86715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B15E9B3B-8233-4D8E-A8B3-E580A9BC5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306158</xdr:colOff>
      <xdr:row>40</xdr:row>
      <xdr:rowOff>0</xdr:rowOff>
    </xdr:from>
    <xdr:to>
      <xdr:col>20</xdr:col>
      <xdr:colOff>170087</xdr:colOff>
      <xdr:row>54</xdr:row>
      <xdr:rowOff>86715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E3577192-00B5-4C9B-B308-FABDAF3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2</xdr:col>
      <xdr:colOff>1304018</xdr:colOff>
      <xdr:row>74</xdr:row>
      <xdr:rowOff>86715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6A783DA7-65DF-433A-A58A-2A21943CA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354352</xdr:colOff>
      <xdr:row>60</xdr:row>
      <xdr:rowOff>0</xdr:rowOff>
    </xdr:from>
    <xdr:to>
      <xdr:col>7</xdr:col>
      <xdr:colOff>212811</xdr:colOff>
      <xdr:row>74</xdr:row>
      <xdr:rowOff>86715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832602BA-61B4-4E26-9D29-D6F2C7AB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606651</xdr:colOff>
      <xdr:row>60</xdr:row>
      <xdr:rowOff>0</xdr:rowOff>
    </xdr:from>
    <xdr:to>
      <xdr:col>11</xdr:col>
      <xdr:colOff>465110</xdr:colOff>
      <xdr:row>74</xdr:row>
      <xdr:rowOff>86715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8CBD197-C847-46B1-B898-3F5F2485E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53861</xdr:colOff>
      <xdr:row>60</xdr:row>
      <xdr:rowOff>0</xdr:rowOff>
    </xdr:from>
    <xdr:to>
      <xdr:col>15</xdr:col>
      <xdr:colOff>719144</xdr:colOff>
      <xdr:row>74</xdr:row>
      <xdr:rowOff>86715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0FFDD23A-5D59-47F5-A74A-B28CFD70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306158</xdr:colOff>
      <xdr:row>60</xdr:row>
      <xdr:rowOff>0</xdr:rowOff>
    </xdr:from>
    <xdr:to>
      <xdr:col>20</xdr:col>
      <xdr:colOff>164617</xdr:colOff>
      <xdr:row>74</xdr:row>
      <xdr:rowOff>86715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A9E271C8-2D23-49BB-889E-7C8EE8A8D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340176</xdr:colOff>
      <xdr:row>14</xdr:row>
      <xdr:rowOff>27212</xdr:rowOff>
    </xdr:from>
    <xdr:to>
      <xdr:col>10</xdr:col>
      <xdr:colOff>517069</xdr:colOff>
      <xdr:row>25</xdr:row>
      <xdr:rowOff>176891</xdr:rowOff>
    </xdr:to>
    <xdr:sp macro="" textlink="">
      <xdr:nvSpPr>
        <xdr:cNvPr id="2" name="Gleichschenkliges Dreieck 1">
          <a:extLst>
            <a:ext uri="{FF2B5EF4-FFF2-40B4-BE49-F238E27FC236}">
              <a16:creationId xmlns:a16="http://schemas.microsoft.com/office/drawing/2014/main" id="{BB57E7AF-8AB5-4075-B9E0-DE4B2B0D7EC0}"/>
            </a:ext>
          </a:extLst>
        </xdr:cNvPr>
        <xdr:cNvSpPr/>
      </xdr:nvSpPr>
      <xdr:spPr>
        <a:xfrm rot="5400000">
          <a:off x="8477248" y="3782783"/>
          <a:ext cx="2326822" cy="176893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301787</xdr:colOff>
      <xdr:row>14</xdr:row>
      <xdr:rowOff>28449</xdr:rowOff>
    </xdr:from>
    <xdr:to>
      <xdr:col>20</xdr:col>
      <xdr:colOff>488205</xdr:colOff>
      <xdr:row>25</xdr:row>
      <xdr:rowOff>178128</xdr:rowOff>
    </xdr:to>
    <xdr:sp macro="" textlink="">
      <xdr:nvSpPr>
        <xdr:cNvPr id="3" name="Gleichschenkliges Dreieck 2">
          <a:extLst>
            <a:ext uri="{FF2B5EF4-FFF2-40B4-BE49-F238E27FC236}">
              <a16:creationId xmlns:a16="http://schemas.microsoft.com/office/drawing/2014/main" id="{43E06F2C-1134-465B-8826-2854D2F6D71B}"/>
            </a:ext>
          </a:extLst>
        </xdr:cNvPr>
        <xdr:cNvSpPr/>
      </xdr:nvSpPr>
      <xdr:spPr>
        <a:xfrm rot="5400000">
          <a:off x="16432250" y="3702564"/>
          <a:ext cx="2264971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337495</xdr:colOff>
      <xdr:row>14</xdr:row>
      <xdr:rowOff>27461</xdr:rowOff>
    </xdr:from>
    <xdr:to>
      <xdr:col>30</xdr:col>
      <xdr:colOff>523913</xdr:colOff>
      <xdr:row>25</xdr:row>
      <xdr:rowOff>164770</xdr:rowOff>
    </xdr:to>
    <xdr:sp macro="" textlink="">
      <xdr:nvSpPr>
        <xdr:cNvPr id="4" name="Gleichschenkliges Dreieck 3">
          <a:extLst>
            <a:ext uri="{FF2B5EF4-FFF2-40B4-BE49-F238E27FC236}">
              <a16:creationId xmlns:a16="http://schemas.microsoft.com/office/drawing/2014/main" id="{70DECE23-EBFD-4CAF-8F56-1CF0691EFDCD}"/>
            </a:ext>
          </a:extLst>
        </xdr:cNvPr>
        <xdr:cNvSpPr/>
      </xdr:nvSpPr>
      <xdr:spPr>
        <a:xfrm rot="5400000">
          <a:off x="24997163" y="3695391"/>
          <a:ext cx="2252601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10</xdr:col>
      <xdr:colOff>340176</xdr:colOff>
      <xdr:row>44</xdr:row>
      <xdr:rowOff>27212</xdr:rowOff>
    </xdr:from>
    <xdr:to>
      <xdr:col>10</xdr:col>
      <xdr:colOff>517069</xdr:colOff>
      <xdr:row>55</xdr:row>
      <xdr:rowOff>176891</xdr:rowOff>
    </xdr:to>
    <xdr:sp macro="" textlink="">
      <xdr:nvSpPr>
        <xdr:cNvPr id="5" name="Gleichschenkliges Dreieck 4">
          <a:extLst>
            <a:ext uri="{FF2B5EF4-FFF2-40B4-BE49-F238E27FC236}">
              <a16:creationId xmlns:a16="http://schemas.microsoft.com/office/drawing/2014/main" id="{FC099A37-7C93-40FC-9886-09C8F2C60869}"/>
            </a:ext>
          </a:extLst>
        </xdr:cNvPr>
        <xdr:cNvSpPr/>
      </xdr:nvSpPr>
      <xdr:spPr>
        <a:xfrm rot="5400000">
          <a:off x="8432061" y="3832591"/>
          <a:ext cx="2324255" cy="176893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20</xdr:col>
      <xdr:colOff>301787</xdr:colOff>
      <xdr:row>44</xdr:row>
      <xdr:rowOff>28449</xdr:rowOff>
    </xdr:from>
    <xdr:to>
      <xdr:col>20</xdr:col>
      <xdr:colOff>488205</xdr:colOff>
      <xdr:row>55</xdr:row>
      <xdr:rowOff>178128</xdr:rowOff>
    </xdr:to>
    <xdr:sp macro="" textlink="">
      <xdr:nvSpPr>
        <xdr:cNvPr id="6" name="Gleichschenkliges Dreieck 5">
          <a:extLst>
            <a:ext uri="{FF2B5EF4-FFF2-40B4-BE49-F238E27FC236}">
              <a16:creationId xmlns:a16="http://schemas.microsoft.com/office/drawing/2014/main" id="{8F61F282-E10F-42EC-9469-0918AA9ACD56}"/>
            </a:ext>
          </a:extLst>
        </xdr:cNvPr>
        <xdr:cNvSpPr/>
      </xdr:nvSpPr>
      <xdr:spPr>
        <a:xfrm rot="5400000">
          <a:off x="16485698" y="3829066"/>
          <a:ext cx="2324255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30</xdr:col>
      <xdr:colOff>337495</xdr:colOff>
      <xdr:row>44</xdr:row>
      <xdr:rowOff>27461</xdr:rowOff>
    </xdr:from>
    <xdr:to>
      <xdr:col>30</xdr:col>
      <xdr:colOff>523913</xdr:colOff>
      <xdr:row>55</xdr:row>
      <xdr:rowOff>164770</xdr:rowOff>
    </xdr:to>
    <xdr:sp macro="" textlink="">
      <xdr:nvSpPr>
        <xdr:cNvPr id="7" name="Gleichschenkliges Dreieck 6">
          <a:extLst>
            <a:ext uri="{FF2B5EF4-FFF2-40B4-BE49-F238E27FC236}">
              <a16:creationId xmlns:a16="http://schemas.microsoft.com/office/drawing/2014/main" id="{A4CA0485-62B8-4D91-9006-0FBC4DBD69BB}"/>
            </a:ext>
          </a:extLst>
        </xdr:cNvPr>
        <xdr:cNvSpPr/>
      </xdr:nvSpPr>
      <xdr:spPr>
        <a:xfrm rot="5400000">
          <a:off x="25064148" y="3821893"/>
          <a:ext cx="2311885" cy="186418"/>
        </a:xfrm>
        <a:prstGeom prst="triangle">
          <a:avLst/>
        </a:prstGeom>
        <a:solidFill>
          <a:srgbClr val="3799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531C-B15F-4169-9252-5C50D796C708}">
  <sheetPr codeName="Tabelle1">
    <tabColor rgb="FF379994"/>
  </sheetPr>
  <dimension ref="A1:XFD77"/>
  <sheetViews>
    <sheetView showGridLines="0" tabSelected="1" zoomScale="85" zoomScaleNormal="85" workbookViewId="0">
      <selection activeCell="P55" sqref="P55"/>
    </sheetView>
  </sheetViews>
  <sheetFormatPr baseColWidth="10" defaultRowHeight="15" x14ac:dyDescent="0.25"/>
  <cols>
    <col min="1" max="1" width="6.140625" style="2" customWidth="1"/>
    <col min="2" max="2" width="26.7109375" customWidth="1"/>
    <col min="3" max="3" width="20.140625" customWidth="1"/>
    <col min="4" max="6" width="12.140625" customWidth="1"/>
    <col min="7" max="7" width="12.5703125" customWidth="1"/>
    <col min="8" max="20" width="12.140625" customWidth="1"/>
    <col min="42" max="16384" width="11.42578125" style="2"/>
  </cols>
  <sheetData>
    <row r="1" spans="1:13" s="2" customFormat="1" ht="14.25" x14ac:dyDescent="0.2">
      <c r="B1" s="3" t="s">
        <v>0</v>
      </c>
    </row>
    <row r="2" spans="1:13" s="6" customFormat="1" ht="15" customHeight="1" thickBot="1" x14ac:dyDescent="0.3">
      <c r="A2" s="4"/>
      <c r="B2" s="5" t="s">
        <v>8</v>
      </c>
    </row>
    <row r="3" spans="1:13" s="2" customFormat="1" ht="15.75" thickBot="1" x14ac:dyDescent="0.3">
      <c r="A3" s="7"/>
      <c r="H3"/>
      <c r="I3"/>
      <c r="J3"/>
      <c r="K3"/>
      <c r="L3"/>
      <c r="M3"/>
    </row>
    <row r="4" spans="1:13" s="2" customFormat="1" x14ac:dyDescent="0.25">
      <c r="B4" s="91" t="s">
        <v>21</v>
      </c>
      <c r="C4" s="76" t="s">
        <v>1</v>
      </c>
      <c r="D4" s="68"/>
      <c r="E4" s="77" t="s">
        <v>2</v>
      </c>
      <c r="F4" s="69"/>
      <c r="G4" s="78" t="s">
        <v>87</v>
      </c>
      <c r="H4"/>
      <c r="I4"/>
      <c r="J4"/>
      <c r="K4"/>
      <c r="L4"/>
      <c r="M4"/>
    </row>
    <row r="5" spans="1:13" s="2" customFormat="1" x14ac:dyDescent="0.25">
      <c r="B5" s="92"/>
      <c r="C5" s="71" t="s">
        <v>3</v>
      </c>
      <c r="D5" s="40"/>
      <c r="E5" s="40"/>
      <c r="F5" s="7"/>
      <c r="G5" s="72"/>
      <c r="H5"/>
      <c r="I5"/>
      <c r="J5"/>
      <c r="K5"/>
      <c r="L5"/>
      <c r="M5"/>
    </row>
    <row r="6" spans="1:13" s="2" customFormat="1" x14ac:dyDescent="0.25">
      <c r="B6" s="92"/>
      <c r="C6" s="71" t="s">
        <v>73</v>
      </c>
      <c r="D6" s="7"/>
      <c r="E6" s="40" t="s">
        <v>76</v>
      </c>
      <c r="F6" s="7"/>
      <c r="G6" s="72" t="s">
        <v>86</v>
      </c>
      <c r="H6"/>
      <c r="I6"/>
      <c r="J6"/>
      <c r="K6"/>
      <c r="L6"/>
      <c r="M6"/>
    </row>
    <row r="7" spans="1:13" s="2" customFormat="1" x14ac:dyDescent="0.25">
      <c r="B7" s="92"/>
      <c r="C7" s="71" t="s">
        <v>75</v>
      </c>
      <c r="D7" s="7"/>
      <c r="E7" s="40" t="s">
        <v>77</v>
      </c>
      <c r="F7" s="7"/>
      <c r="G7" s="72" t="s">
        <v>5</v>
      </c>
      <c r="H7"/>
      <c r="I7"/>
      <c r="J7"/>
      <c r="K7"/>
      <c r="L7"/>
      <c r="M7"/>
    </row>
    <row r="8" spans="1:13" s="2" customFormat="1" x14ac:dyDescent="0.25">
      <c r="B8" s="92"/>
      <c r="C8" s="71" t="s">
        <v>74</v>
      </c>
      <c r="D8" s="7"/>
      <c r="E8" s="40" t="s">
        <v>78</v>
      </c>
      <c r="F8" s="7"/>
      <c r="G8" s="72" t="s">
        <v>6</v>
      </c>
      <c r="H8"/>
      <c r="I8"/>
      <c r="J8"/>
      <c r="K8"/>
      <c r="L8"/>
      <c r="M8"/>
    </row>
    <row r="9" spans="1:13" s="2" customFormat="1" x14ac:dyDescent="0.25">
      <c r="B9" s="92"/>
      <c r="C9" s="71"/>
      <c r="D9" s="7"/>
      <c r="E9" s="40" t="s">
        <v>79</v>
      </c>
      <c r="F9" s="7"/>
      <c r="G9" s="72" t="s">
        <v>7</v>
      </c>
      <c r="H9"/>
      <c r="I9"/>
      <c r="J9"/>
      <c r="K9"/>
      <c r="L9"/>
      <c r="M9"/>
    </row>
    <row r="10" spans="1:13" s="2" customFormat="1" x14ac:dyDescent="0.25">
      <c r="B10" s="92"/>
      <c r="C10" s="71"/>
      <c r="D10" s="7"/>
      <c r="E10" s="40" t="s">
        <v>80</v>
      </c>
      <c r="F10" s="7"/>
      <c r="G10" s="72" t="s">
        <v>85</v>
      </c>
      <c r="H10"/>
      <c r="I10"/>
      <c r="J10"/>
      <c r="K10"/>
      <c r="L10"/>
      <c r="M10"/>
    </row>
    <row r="11" spans="1:13" s="2" customFormat="1" x14ac:dyDescent="0.25">
      <c r="B11" s="92"/>
      <c r="C11" s="71"/>
      <c r="D11" s="40"/>
      <c r="E11" s="40" t="s">
        <v>81</v>
      </c>
      <c r="F11" s="7"/>
      <c r="G11" s="72"/>
      <c r="H11"/>
      <c r="I11"/>
      <c r="J11"/>
      <c r="K11"/>
      <c r="L11"/>
      <c r="M11"/>
    </row>
    <row r="12" spans="1:13" s="2" customFormat="1" x14ac:dyDescent="0.25">
      <c r="B12" s="92"/>
      <c r="C12" s="71"/>
      <c r="D12" s="40"/>
      <c r="E12" s="40" t="s">
        <v>82</v>
      </c>
      <c r="F12" s="7"/>
      <c r="G12" s="72"/>
      <c r="H12"/>
      <c r="I12"/>
      <c r="J12"/>
      <c r="K12"/>
      <c r="L12"/>
      <c r="M12"/>
    </row>
    <row r="13" spans="1:13" s="2" customFormat="1" x14ac:dyDescent="0.25">
      <c r="B13" s="92"/>
      <c r="C13" s="71"/>
      <c r="D13" s="40"/>
      <c r="E13" s="40" t="s">
        <v>83</v>
      </c>
      <c r="F13" s="7"/>
      <c r="G13" s="72"/>
      <c r="H13"/>
      <c r="I13"/>
      <c r="J13"/>
      <c r="K13"/>
      <c r="L13"/>
      <c r="M13"/>
    </row>
    <row r="14" spans="1:13" s="2" customFormat="1" ht="15.75" thickBot="1" x14ac:dyDescent="0.3">
      <c r="B14" s="93"/>
      <c r="C14" s="73"/>
      <c r="D14" s="74"/>
      <c r="E14" s="74" t="s">
        <v>84</v>
      </c>
      <c r="F14" s="70"/>
      <c r="G14" s="75"/>
      <c r="H14"/>
      <c r="I14"/>
      <c r="J14"/>
      <c r="K14"/>
      <c r="L14"/>
      <c r="M14"/>
    </row>
    <row r="15" spans="1:13" s="2" customFormat="1" x14ac:dyDescent="0.25">
      <c r="H15"/>
      <c r="I15"/>
      <c r="J15"/>
      <c r="K15"/>
      <c r="L15"/>
      <c r="M15"/>
    </row>
    <row r="16" spans="1:13" s="2" customFormat="1" x14ac:dyDescent="0.25">
      <c r="H16"/>
      <c r="I16"/>
      <c r="J16"/>
      <c r="K16"/>
      <c r="L16"/>
      <c r="M16"/>
    </row>
    <row r="17" spans="2:41" ht="14.25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2:41" x14ac:dyDescent="0.25">
      <c r="B18" s="90" t="s">
        <v>88</v>
      </c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</row>
    <row r="19" spans="2:41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2:41" x14ac:dyDescent="0.25">
      <c r="B20" s="18" t="s">
        <v>61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38" spans="1:23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1"/>
      <c r="V38" s="1"/>
      <c r="W38" s="1"/>
    </row>
    <row r="39" spans="1:23" x14ac:dyDescent="0.25">
      <c r="B39" s="18" t="s">
        <v>62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6" spans="1:23" x14ac:dyDescent="0.25">
      <c r="A46"/>
    </row>
    <row r="47" spans="1:23" x14ac:dyDescent="0.25">
      <c r="A47"/>
    </row>
    <row r="48" spans="1:23" x14ac:dyDescent="0.25">
      <c r="A48"/>
    </row>
    <row r="49" spans="1:20" x14ac:dyDescent="0.25">
      <c r="A49"/>
    </row>
    <row r="50" spans="1:20" x14ac:dyDescent="0.25">
      <c r="A50"/>
    </row>
    <row r="51" spans="1:20" x14ac:dyDescent="0.25">
      <c r="A51"/>
    </row>
    <row r="52" spans="1:20" x14ac:dyDescent="0.25">
      <c r="A52"/>
    </row>
    <row r="53" spans="1:20" x14ac:dyDescent="0.25">
      <c r="A53"/>
    </row>
    <row r="54" spans="1:20" x14ac:dyDescent="0.25">
      <c r="A54"/>
    </row>
    <row r="55" spans="1:20" x14ac:dyDescent="0.25">
      <c r="A55"/>
    </row>
    <row r="56" spans="1:20" x14ac:dyDescent="0.25">
      <c r="A56"/>
    </row>
    <row r="57" spans="1:20" x14ac:dyDescent="0.25">
      <c r="A57"/>
      <c r="B57" s="90" t="s">
        <v>89</v>
      </c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</row>
    <row r="58" spans="1:20" x14ac:dyDescent="0.25">
      <c r="A58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1:20" x14ac:dyDescent="0.25">
      <c r="A59"/>
      <c r="B59" s="18" t="s">
        <v>72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</row>
    <row r="60" spans="1:20" x14ac:dyDescent="0.25">
      <c r="A60"/>
    </row>
    <row r="61" spans="1:20" x14ac:dyDescent="0.25">
      <c r="A61"/>
    </row>
    <row r="62" spans="1:20" x14ac:dyDescent="0.25">
      <c r="A62"/>
    </row>
    <row r="63" spans="1:20" x14ac:dyDescent="0.25">
      <c r="A63"/>
    </row>
    <row r="64" spans="1:20" x14ac:dyDescent="0.25">
      <c r="A64"/>
    </row>
    <row r="65" spans="1:16384" x14ac:dyDescent="0.25">
      <c r="A65"/>
    </row>
    <row r="66" spans="1:16384" x14ac:dyDescent="0.25">
      <c r="A66"/>
    </row>
    <row r="67" spans="1:16384" x14ac:dyDescent="0.25">
      <c r="A67"/>
    </row>
    <row r="68" spans="1:16384" x14ac:dyDescent="0.25">
      <c r="A68"/>
    </row>
    <row r="69" spans="1:16384" x14ac:dyDescent="0.25">
      <c r="A69"/>
    </row>
    <row r="70" spans="1:16384" x14ac:dyDescent="0.25">
      <c r="A70"/>
    </row>
    <row r="71" spans="1:16384" x14ac:dyDescent="0.25">
      <c r="A71"/>
    </row>
    <row r="72" spans="1:16384" x14ac:dyDescent="0.25">
      <c r="A72"/>
    </row>
    <row r="73" spans="1:16384" x14ac:dyDescent="0.25">
      <c r="A73"/>
    </row>
    <row r="74" spans="1:16384" x14ac:dyDescent="0.25">
      <c r="A74"/>
    </row>
    <row r="76" spans="1:16384" s="23" customFormat="1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16384" s="23" customFormat="1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  <c r="AMM77" s="2"/>
      <c r="AMN77" s="2"/>
      <c r="AMO77" s="2"/>
      <c r="AMP77" s="2"/>
      <c r="AMQ77" s="2"/>
      <c r="AMR77" s="2"/>
      <c r="AMS77" s="2"/>
      <c r="AMT77" s="2"/>
      <c r="AMU77" s="2"/>
      <c r="AMV77" s="2"/>
      <c r="AMW77" s="2"/>
      <c r="AMX77" s="2"/>
      <c r="AMY77" s="2"/>
      <c r="AMZ77" s="2"/>
      <c r="ANA77" s="2"/>
      <c r="ANB77" s="2"/>
      <c r="ANC77" s="2"/>
      <c r="AND77" s="2"/>
      <c r="ANE77" s="2"/>
      <c r="ANF77" s="2"/>
      <c r="ANG77" s="2"/>
      <c r="ANH77" s="2"/>
      <c r="ANI77" s="2"/>
      <c r="ANJ77" s="2"/>
      <c r="ANK77" s="2"/>
      <c r="ANL77" s="2"/>
      <c r="ANM77" s="2"/>
      <c r="ANN77" s="2"/>
      <c r="ANO77" s="2"/>
      <c r="ANP77" s="2"/>
      <c r="ANQ77" s="2"/>
      <c r="ANR77" s="2"/>
      <c r="ANS77" s="2"/>
      <c r="ANT77" s="2"/>
      <c r="ANU77" s="2"/>
      <c r="ANV77" s="2"/>
      <c r="ANW77" s="2"/>
      <c r="ANX77" s="2"/>
      <c r="ANY77" s="2"/>
      <c r="ANZ77" s="2"/>
      <c r="AOA77" s="2"/>
      <c r="AOB77" s="2"/>
      <c r="AOC77" s="2"/>
      <c r="AOD77" s="2"/>
      <c r="AOE77" s="2"/>
      <c r="AOF77" s="2"/>
      <c r="AOG77" s="2"/>
      <c r="AOH77" s="2"/>
      <c r="AOI77" s="2"/>
      <c r="AOJ77" s="2"/>
      <c r="AOK77" s="2"/>
      <c r="AOL77" s="2"/>
      <c r="AOM77" s="2"/>
      <c r="AON77" s="2"/>
      <c r="AOO77" s="2"/>
      <c r="AOP77" s="2"/>
      <c r="AOQ77" s="2"/>
      <c r="AOR77" s="2"/>
      <c r="AOS77" s="2"/>
      <c r="AOT77" s="2"/>
      <c r="AOU77" s="2"/>
      <c r="AOV77" s="2"/>
      <c r="AOW77" s="2"/>
      <c r="AOX77" s="2"/>
      <c r="AOY77" s="2"/>
      <c r="AOZ77" s="2"/>
      <c r="APA77" s="2"/>
      <c r="APB77" s="2"/>
      <c r="APC77" s="2"/>
      <c r="APD77" s="2"/>
      <c r="APE77" s="2"/>
      <c r="APF77" s="2"/>
      <c r="APG77" s="2"/>
      <c r="APH77" s="2"/>
      <c r="API77" s="2"/>
      <c r="APJ77" s="2"/>
      <c r="APK77" s="2"/>
      <c r="APL77" s="2"/>
      <c r="APM77" s="2"/>
      <c r="APN77" s="2"/>
      <c r="APO77" s="2"/>
      <c r="APP77" s="2"/>
      <c r="APQ77" s="2"/>
      <c r="APR77" s="2"/>
      <c r="APS77" s="2"/>
      <c r="APT77" s="2"/>
      <c r="APU77" s="2"/>
      <c r="APV77" s="2"/>
      <c r="APW77" s="2"/>
      <c r="APX77" s="2"/>
      <c r="APY77" s="2"/>
      <c r="APZ77" s="2"/>
      <c r="AQA77" s="2"/>
      <c r="AQB77" s="2"/>
      <c r="AQC77" s="2"/>
      <c r="AQD77" s="2"/>
      <c r="AQE77" s="2"/>
      <c r="AQF77" s="2"/>
      <c r="AQG77" s="2"/>
      <c r="AQH77" s="2"/>
      <c r="AQI77" s="2"/>
      <c r="AQJ77" s="2"/>
      <c r="AQK77" s="2"/>
      <c r="AQL77" s="2"/>
      <c r="AQM77" s="2"/>
      <c r="AQN77" s="2"/>
      <c r="AQO77" s="2"/>
      <c r="AQP77" s="2"/>
      <c r="AQQ77" s="2"/>
      <c r="AQR77" s="2"/>
      <c r="AQS77" s="2"/>
      <c r="AQT77" s="2"/>
      <c r="AQU77" s="2"/>
      <c r="AQV77" s="2"/>
      <c r="AQW77" s="2"/>
      <c r="AQX77" s="2"/>
      <c r="AQY77" s="2"/>
      <c r="AQZ77" s="2"/>
      <c r="ARA77" s="2"/>
      <c r="ARB77" s="2"/>
      <c r="ARC77" s="2"/>
      <c r="ARD77" s="2"/>
      <c r="ARE77" s="2"/>
      <c r="ARF77" s="2"/>
      <c r="ARG77" s="2"/>
      <c r="ARH77" s="2"/>
      <c r="ARI77" s="2"/>
      <c r="ARJ77" s="2"/>
      <c r="ARK77" s="2"/>
      <c r="ARL77" s="2"/>
      <c r="ARM77" s="2"/>
      <c r="ARN77" s="2"/>
      <c r="ARO77" s="2"/>
      <c r="ARP77" s="2"/>
      <c r="ARQ77" s="2"/>
      <c r="ARR77" s="2"/>
      <c r="ARS77" s="2"/>
      <c r="ART77" s="2"/>
      <c r="ARU77" s="2"/>
      <c r="ARV77" s="2"/>
      <c r="ARW77" s="2"/>
      <c r="ARX77" s="2"/>
      <c r="ARY77" s="2"/>
      <c r="ARZ77" s="2"/>
      <c r="ASA77" s="2"/>
      <c r="ASB77" s="2"/>
      <c r="ASC77" s="2"/>
      <c r="ASD77" s="2"/>
      <c r="ASE77" s="2"/>
      <c r="ASF77" s="2"/>
      <c r="ASG77" s="2"/>
      <c r="ASH77" s="2"/>
      <c r="ASI77" s="2"/>
      <c r="ASJ77" s="2"/>
      <c r="ASK77" s="2"/>
      <c r="ASL77" s="2"/>
      <c r="ASM77" s="2"/>
      <c r="ASN77" s="2"/>
      <c r="ASO77" s="2"/>
      <c r="ASP77" s="2"/>
      <c r="ASQ77" s="2"/>
      <c r="ASR77" s="2"/>
      <c r="ASS77" s="2"/>
      <c r="AST77" s="2"/>
      <c r="ASU77" s="2"/>
      <c r="ASV77" s="2"/>
      <c r="ASW77" s="2"/>
      <c r="ASX77" s="2"/>
      <c r="ASY77" s="2"/>
      <c r="ASZ77" s="2"/>
      <c r="ATA77" s="2"/>
      <c r="ATB77" s="2"/>
      <c r="ATC77" s="2"/>
      <c r="ATD77" s="2"/>
      <c r="ATE77" s="2"/>
      <c r="ATF77" s="2"/>
      <c r="ATG77" s="2"/>
      <c r="ATH77" s="2"/>
      <c r="ATI77" s="2"/>
      <c r="ATJ77" s="2"/>
      <c r="ATK77" s="2"/>
      <c r="ATL77" s="2"/>
      <c r="ATM77" s="2"/>
      <c r="ATN77" s="2"/>
      <c r="ATO77" s="2"/>
      <c r="ATP77" s="2"/>
      <c r="ATQ77" s="2"/>
      <c r="ATR77" s="2"/>
      <c r="ATS77" s="2"/>
      <c r="ATT77" s="2"/>
      <c r="ATU77" s="2"/>
      <c r="ATV77" s="2"/>
      <c r="ATW77" s="2"/>
      <c r="ATX77" s="2"/>
      <c r="ATY77" s="2"/>
      <c r="ATZ77" s="2"/>
      <c r="AUA77" s="2"/>
      <c r="AUB77" s="2"/>
      <c r="AUC77" s="2"/>
      <c r="AUD77" s="2"/>
      <c r="AUE77" s="2"/>
      <c r="AUF77" s="2"/>
      <c r="AUG77" s="2"/>
      <c r="AUH77" s="2"/>
      <c r="AUI77" s="2"/>
      <c r="AUJ77" s="2"/>
      <c r="AUK77" s="2"/>
      <c r="AUL77" s="2"/>
      <c r="AUM77" s="2"/>
      <c r="AUN77" s="2"/>
      <c r="AUO77" s="2"/>
      <c r="AUP77" s="2"/>
      <c r="AUQ77" s="2"/>
      <c r="AUR77" s="2"/>
      <c r="AUS77" s="2"/>
      <c r="AUT77" s="2"/>
      <c r="AUU77" s="2"/>
      <c r="AUV77" s="2"/>
      <c r="AUW77" s="2"/>
      <c r="AUX77" s="2"/>
      <c r="AUY77" s="2"/>
      <c r="AUZ77" s="2"/>
      <c r="AVA77" s="2"/>
      <c r="AVB77" s="2"/>
      <c r="AVC77" s="2"/>
      <c r="AVD77" s="2"/>
      <c r="AVE77" s="2"/>
      <c r="AVF77" s="2"/>
      <c r="AVG77" s="2"/>
      <c r="AVH77" s="2"/>
      <c r="AVI77" s="2"/>
      <c r="AVJ77" s="2"/>
      <c r="AVK77" s="2"/>
      <c r="AVL77" s="2"/>
      <c r="AVM77" s="2"/>
      <c r="AVN77" s="2"/>
      <c r="AVO77" s="2"/>
      <c r="AVP77" s="2"/>
      <c r="AVQ77" s="2"/>
      <c r="AVR77" s="2"/>
      <c r="AVS77" s="2"/>
      <c r="AVT77" s="2"/>
      <c r="AVU77" s="2"/>
      <c r="AVV77" s="2"/>
      <c r="AVW77" s="2"/>
      <c r="AVX77" s="2"/>
      <c r="AVY77" s="2"/>
      <c r="AVZ77" s="2"/>
      <c r="AWA77" s="2"/>
      <c r="AWB77" s="2"/>
      <c r="AWC77" s="2"/>
      <c r="AWD77" s="2"/>
      <c r="AWE77" s="2"/>
      <c r="AWF77" s="2"/>
      <c r="AWG77" s="2"/>
      <c r="AWH77" s="2"/>
      <c r="AWI77" s="2"/>
      <c r="AWJ77" s="2"/>
      <c r="AWK77" s="2"/>
      <c r="AWL77" s="2"/>
      <c r="AWM77" s="2"/>
      <c r="AWN77" s="2"/>
      <c r="AWO77" s="2"/>
      <c r="AWP77" s="2"/>
      <c r="AWQ77" s="2"/>
      <c r="AWR77" s="2"/>
      <c r="AWS77" s="2"/>
      <c r="AWT77" s="2"/>
      <c r="AWU77" s="2"/>
      <c r="AWV77" s="2"/>
      <c r="AWW77" s="2"/>
      <c r="AWX77" s="2"/>
      <c r="AWY77" s="2"/>
      <c r="AWZ77" s="2"/>
      <c r="AXA77" s="2"/>
      <c r="AXB77" s="2"/>
      <c r="AXC77" s="2"/>
      <c r="AXD77" s="2"/>
      <c r="AXE77" s="2"/>
      <c r="AXF77" s="2"/>
      <c r="AXG77" s="2"/>
      <c r="AXH77" s="2"/>
      <c r="AXI77" s="2"/>
      <c r="AXJ77" s="2"/>
      <c r="AXK77" s="2"/>
      <c r="AXL77" s="2"/>
      <c r="AXM77" s="2"/>
      <c r="AXN77" s="2"/>
      <c r="AXO77" s="2"/>
      <c r="AXP77" s="2"/>
      <c r="AXQ77" s="2"/>
      <c r="AXR77" s="2"/>
      <c r="AXS77" s="2"/>
      <c r="AXT77" s="2"/>
      <c r="AXU77" s="2"/>
      <c r="AXV77" s="2"/>
      <c r="AXW77" s="2"/>
      <c r="AXX77" s="2"/>
      <c r="AXY77" s="2"/>
      <c r="AXZ77" s="2"/>
      <c r="AYA77" s="2"/>
      <c r="AYB77" s="2"/>
      <c r="AYC77" s="2"/>
      <c r="AYD77" s="2"/>
      <c r="AYE77" s="2"/>
      <c r="AYF77" s="2"/>
      <c r="AYG77" s="2"/>
      <c r="AYH77" s="2"/>
      <c r="AYI77" s="2"/>
      <c r="AYJ77" s="2"/>
      <c r="AYK77" s="2"/>
      <c r="AYL77" s="2"/>
      <c r="AYM77" s="2"/>
      <c r="AYN77" s="2"/>
      <c r="AYO77" s="2"/>
      <c r="AYP77" s="2"/>
      <c r="AYQ77" s="2"/>
      <c r="AYR77" s="2"/>
      <c r="AYS77" s="2"/>
      <c r="AYT77" s="2"/>
      <c r="AYU77" s="2"/>
      <c r="AYV77" s="2"/>
      <c r="AYW77" s="2"/>
      <c r="AYX77" s="2"/>
      <c r="AYY77" s="2"/>
      <c r="AYZ77" s="2"/>
      <c r="AZA77" s="2"/>
      <c r="AZB77" s="2"/>
      <c r="AZC77" s="2"/>
      <c r="AZD77" s="2"/>
      <c r="AZE77" s="2"/>
      <c r="AZF77" s="2"/>
      <c r="AZG77" s="2"/>
      <c r="AZH77" s="2"/>
      <c r="AZI77" s="2"/>
      <c r="AZJ77" s="2"/>
      <c r="AZK77" s="2"/>
      <c r="AZL77" s="2"/>
      <c r="AZM77" s="2"/>
      <c r="AZN77" s="2"/>
      <c r="AZO77" s="2"/>
      <c r="AZP77" s="2"/>
      <c r="AZQ77" s="2"/>
      <c r="AZR77" s="2"/>
      <c r="AZS77" s="2"/>
      <c r="AZT77" s="2"/>
      <c r="AZU77" s="2"/>
      <c r="AZV77" s="2"/>
      <c r="AZW77" s="2"/>
      <c r="AZX77" s="2"/>
      <c r="AZY77" s="2"/>
      <c r="AZZ77" s="2"/>
      <c r="BAA77" s="2"/>
      <c r="BAB77" s="2"/>
      <c r="BAC77" s="2"/>
      <c r="BAD77" s="2"/>
      <c r="BAE77" s="2"/>
      <c r="BAF77" s="2"/>
      <c r="BAG77" s="2"/>
      <c r="BAH77" s="2"/>
      <c r="BAI77" s="2"/>
      <c r="BAJ77" s="2"/>
      <c r="BAK77" s="2"/>
      <c r="BAL77" s="2"/>
      <c r="BAM77" s="2"/>
      <c r="BAN77" s="2"/>
      <c r="BAO77" s="2"/>
      <c r="BAP77" s="2"/>
      <c r="BAQ77" s="2"/>
      <c r="BAR77" s="2"/>
      <c r="BAS77" s="2"/>
      <c r="BAT77" s="2"/>
      <c r="BAU77" s="2"/>
      <c r="BAV77" s="2"/>
      <c r="BAW77" s="2"/>
      <c r="BAX77" s="2"/>
      <c r="BAY77" s="2"/>
      <c r="BAZ77" s="2"/>
      <c r="BBA77" s="2"/>
      <c r="BBB77" s="2"/>
      <c r="BBC77" s="2"/>
      <c r="BBD77" s="2"/>
      <c r="BBE77" s="2"/>
      <c r="BBF77" s="2"/>
      <c r="BBG77" s="2"/>
      <c r="BBH77" s="2"/>
      <c r="BBI77" s="2"/>
      <c r="BBJ77" s="2"/>
      <c r="BBK77" s="2"/>
      <c r="BBL77" s="2"/>
      <c r="BBM77" s="2"/>
      <c r="BBN77" s="2"/>
      <c r="BBO77" s="2"/>
      <c r="BBP77" s="2"/>
      <c r="BBQ77" s="2"/>
      <c r="BBR77" s="2"/>
      <c r="BBS77" s="2"/>
      <c r="BBT77" s="2"/>
      <c r="BBU77" s="2"/>
      <c r="BBV77" s="2"/>
      <c r="BBW77" s="2"/>
      <c r="BBX77" s="2"/>
      <c r="BBY77" s="2"/>
      <c r="BBZ77" s="2"/>
      <c r="BCA77" s="2"/>
      <c r="BCB77" s="2"/>
      <c r="BCC77" s="2"/>
      <c r="BCD77" s="2"/>
      <c r="BCE77" s="2"/>
      <c r="BCF77" s="2"/>
      <c r="BCG77" s="2"/>
      <c r="BCH77" s="2"/>
      <c r="BCI77" s="2"/>
      <c r="BCJ77" s="2"/>
      <c r="BCK77" s="2"/>
      <c r="BCL77" s="2"/>
      <c r="BCM77" s="2"/>
      <c r="BCN77" s="2"/>
      <c r="BCO77" s="2"/>
      <c r="BCP77" s="2"/>
      <c r="BCQ77" s="2"/>
      <c r="BCR77" s="2"/>
      <c r="BCS77" s="2"/>
      <c r="BCT77" s="2"/>
      <c r="BCU77" s="2"/>
      <c r="BCV77" s="2"/>
      <c r="BCW77" s="2"/>
      <c r="BCX77" s="2"/>
      <c r="BCY77" s="2"/>
      <c r="BCZ77" s="2"/>
      <c r="BDA77" s="2"/>
      <c r="BDB77" s="2"/>
      <c r="BDC77" s="2"/>
      <c r="BDD77" s="2"/>
      <c r="BDE77" s="2"/>
      <c r="BDF77" s="2"/>
      <c r="BDG77" s="2"/>
      <c r="BDH77" s="2"/>
      <c r="BDI77" s="2"/>
      <c r="BDJ77" s="2"/>
      <c r="BDK77" s="2"/>
      <c r="BDL77" s="2"/>
      <c r="BDM77" s="2"/>
      <c r="BDN77" s="2"/>
      <c r="BDO77" s="2"/>
      <c r="BDP77" s="2"/>
      <c r="BDQ77" s="2"/>
      <c r="BDR77" s="2"/>
      <c r="BDS77" s="2"/>
      <c r="BDT77" s="2"/>
      <c r="BDU77" s="2"/>
      <c r="BDV77" s="2"/>
      <c r="BDW77" s="2"/>
      <c r="BDX77" s="2"/>
      <c r="BDY77" s="2"/>
      <c r="BDZ77" s="2"/>
      <c r="BEA77" s="2"/>
      <c r="BEB77" s="2"/>
      <c r="BEC77" s="2"/>
      <c r="BED77" s="2"/>
      <c r="BEE77" s="2"/>
      <c r="BEF77" s="2"/>
      <c r="BEG77" s="2"/>
      <c r="BEH77" s="2"/>
      <c r="BEI77" s="2"/>
      <c r="BEJ77" s="2"/>
      <c r="BEK77" s="2"/>
      <c r="BEL77" s="2"/>
      <c r="BEM77" s="2"/>
      <c r="BEN77" s="2"/>
      <c r="BEO77" s="2"/>
      <c r="BEP77" s="2"/>
      <c r="BEQ77" s="2"/>
      <c r="BER77" s="2"/>
      <c r="BES77" s="2"/>
      <c r="BET77" s="2"/>
      <c r="BEU77" s="2"/>
      <c r="BEV77" s="2"/>
      <c r="BEW77" s="2"/>
      <c r="BEX77" s="2"/>
      <c r="BEY77" s="2"/>
      <c r="BEZ77" s="2"/>
      <c r="BFA77" s="2"/>
      <c r="BFB77" s="2"/>
      <c r="BFC77" s="2"/>
      <c r="BFD77" s="2"/>
      <c r="BFE77" s="2"/>
      <c r="BFF77" s="2"/>
      <c r="BFG77" s="2"/>
      <c r="BFH77" s="2"/>
      <c r="BFI77" s="2"/>
      <c r="BFJ77" s="2"/>
      <c r="BFK77" s="2"/>
      <c r="BFL77" s="2"/>
      <c r="BFM77" s="2"/>
      <c r="BFN77" s="2"/>
      <c r="BFO77" s="2"/>
      <c r="BFP77" s="2"/>
      <c r="BFQ77" s="2"/>
      <c r="BFR77" s="2"/>
      <c r="BFS77" s="2"/>
      <c r="BFT77" s="2"/>
      <c r="BFU77" s="2"/>
      <c r="BFV77" s="2"/>
      <c r="BFW77" s="2"/>
      <c r="BFX77" s="2"/>
      <c r="BFY77" s="2"/>
      <c r="BFZ77" s="2"/>
      <c r="BGA77" s="2"/>
      <c r="BGB77" s="2"/>
      <c r="BGC77" s="2"/>
      <c r="BGD77" s="2"/>
      <c r="BGE77" s="2"/>
      <c r="BGF77" s="2"/>
      <c r="BGG77" s="2"/>
      <c r="BGH77" s="2"/>
      <c r="BGI77" s="2"/>
      <c r="BGJ77" s="2"/>
      <c r="BGK77" s="2"/>
      <c r="BGL77" s="2"/>
      <c r="BGM77" s="2"/>
      <c r="BGN77" s="2"/>
      <c r="BGO77" s="2"/>
      <c r="BGP77" s="2"/>
      <c r="BGQ77" s="2"/>
      <c r="BGR77" s="2"/>
      <c r="BGS77" s="2"/>
      <c r="BGT77" s="2"/>
      <c r="BGU77" s="2"/>
      <c r="BGV77" s="2"/>
      <c r="BGW77" s="2"/>
      <c r="BGX77" s="2"/>
      <c r="BGY77" s="2"/>
      <c r="BGZ77" s="2"/>
      <c r="BHA77" s="2"/>
      <c r="BHB77" s="2"/>
      <c r="BHC77" s="2"/>
      <c r="BHD77" s="2"/>
      <c r="BHE77" s="2"/>
      <c r="BHF77" s="2"/>
      <c r="BHG77" s="2"/>
      <c r="BHH77" s="2"/>
      <c r="BHI77" s="2"/>
      <c r="BHJ77" s="2"/>
      <c r="BHK77" s="2"/>
      <c r="BHL77" s="2"/>
      <c r="BHM77" s="2"/>
      <c r="BHN77" s="2"/>
      <c r="BHO77" s="2"/>
      <c r="BHP77" s="2"/>
      <c r="BHQ77" s="2"/>
      <c r="BHR77" s="2"/>
      <c r="BHS77" s="2"/>
      <c r="BHT77" s="2"/>
      <c r="BHU77" s="2"/>
      <c r="BHV77" s="2"/>
      <c r="BHW77" s="2"/>
      <c r="BHX77" s="2"/>
      <c r="BHY77" s="2"/>
      <c r="BHZ77" s="2"/>
      <c r="BIA77" s="2"/>
      <c r="BIB77" s="2"/>
      <c r="BIC77" s="2"/>
      <c r="BID77" s="2"/>
      <c r="BIE77" s="2"/>
      <c r="BIF77" s="2"/>
      <c r="BIG77" s="2"/>
      <c r="BIH77" s="2"/>
      <c r="BII77" s="2"/>
      <c r="BIJ77" s="2"/>
      <c r="BIK77" s="2"/>
      <c r="BIL77" s="2"/>
      <c r="BIM77" s="2"/>
      <c r="BIN77" s="2"/>
      <c r="BIO77" s="2"/>
      <c r="BIP77" s="2"/>
      <c r="BIQ77" s="2"/>
      <c r="BIR77" s="2"/>
      <c r="BIS77" s="2"/>
      <c r="BIT77" s="2"/>
      <c r="BIU77" s="2"/>
      <c r="BIV77" s="2"/>
      <c r="BIW77" s="2"/>
      <c r="BIX77" s="2"/>
      <c r="BIY77" s="2"/>
      <c r="BIZ77" s="2"/>
      <c r="BJA77" s="2"/>
      <c r="BJB77" s="2"/>
      <c r="BJC77" s="2"/>
      <c r="BJD77" s="2"/>
      <c r="BJE77" s="2"/>
      <c r="BJF77" s="2"/>
      <c r="BJG77" s="2"/>
      <c r="BJH77" s="2"/>
      <c r="BJI77" s="2"/>
      <c r="BJJ77" s="2"/>
      <c r="BJK77" s="2"/>
      <c r="BJL77" s="2"/>
      <c r="BJM77" s="2"/>
      <c r="BJN77" s="2"/>
      <c r="BJO77" s="2"/>
      <c r="BJP77" s="2"/>
      <c r="BJQ77" s="2"/>
      <c r="BJR77" s="2"/>
      <c r="BJS77" s="2"/>
      <c r="BJT77" s="2"/>
      <c r="BJU77" s="2"/>
      <c r="BJV77" s="2"/>
      <c r="BJW77" s="2"/>
      <c r="BJX77" s="2"/>
      <c r="BJY77" s="2"/>
      <c r="BJZ77" s="2"/>
      <c r="BKA77" s="2"/>
      <c r="BKB77" s="2"/>
      <c r="BKC77" s="2"/>
      <c r="BKD77" s="2"/>
      <c r="BKE77" s="2"/>
      <c r="BKF77" s="2"/>
      <c r="BKG77" s="2"/>
      <c r="BKH77" s="2"/>
      <c r="BKI77" s="2"/>
      <c r="BKJ77" s="2"/>
      <c r="BKK77" s="2"/>
      <c r="BKL77" s="2"/>
      <c r="BKM77" s="2"/>
      <c r="BKN77" s="2"/>
      <c r="BKO77" s="2"/>
      <c r="BKP77" s="2"/>
      <c r="BKQ77" s="2"/>
      <c r="BKR77" s="2"/>
      <c r="BKS77" s="2"/>
      <c r="BKT77" s="2"/>
      <c r="BKU77" s="2"/>
      <c r="BKV77" s="2"/>
      <c r="BKW77" s="2"/>
      <c r="BKX77" s="2"/>
      <c r="BKY77" s="2"/>
      <c r="BKZ77" s="2"/>
      <c r="BLA77" s="2"/>
      <c r="BLB77" s="2"/>
      <c r="BLC77" s="2"/>
      <c r="BLD77" s="2"/>
      <c r="BLE77" s="2"/>
      <c r="BLF77" s="2"/>
      <c r="BLG77" s="2"/>
      <c r="BLH77" s="2"/>
      <c r="BLI77" s="2"/>
      <c r="BLJ77" s="2"/>
      <c r="BLK77" s="2"/>
      <c r="BLL77" s="2"/>
      <c r="BLM77" s="2"/>
      <c r="BLN77" s="2"/>
      <c r="BLO77" s="2"/>
      <c r="BLP77" s="2"/>
      <c r="BLQ77" s="2"/>
      <c r="BLR77" s="2"/>
      <c r="BLS77" s="2"/>
      <c r="BLT77" s="2"/>
      <c r="BLU77" s="2"/>
      <c r="BLV77" s="2"/>
      <c r="BLW77" s="2"/>
      <c r="BLX77" s="2"/>
      <c r="BLY77" s="2"/>
      <c r="BLZ77" s="2"/>
      <c r="BMA77" s="2"/>
      <c r="BMB77" s="2"/>
      <c r="BMC77" s="2"/>
      <c r="BMD77" s="2"/>
      <c r="BME77" s="2"/>
      <c r="BMF77" s="2"/>
      <c r="BMG77" s="2"/>
      <c r="BMH77" s="2"/>
      <c r="BMI77" s="2"/>
      <c r="BMJ77" s="2"/>
      <c r="BMK77" s="2"/>
      <c r="BML77" s="2"/>
      <c r="BMM77" s="2"/>
      <c r="BMN77" s="2"/>
      <c r="BMO77" s="2"/>
      <c r="BMP77" s="2"/>
      <c r="BMQ77" s="2"/>
      <c r="BMR77" s="2"/>
      <c r="BMS77" s="2"/>
      <c r="BMT77" s="2"/>
      <c r="BMU77" s="2"/>
      <c r="BMV77" s="2"/>
      <c r="BMW77" s="2"/>
      <c r="BMX77" s="2"/>
      <c r="BMY77" s="2"/>
      <c r="BMZ77" s="2"/>
      <c r="BNA77" s="2"/>
      <c r="BNB77" s="2"/>
      <c r="BNC77" s="2"/>
      <c r="BND77" s="2"/>
      <c r="BNE77" s="2"/>
      <c r="BNF77" s="2"/>
      <c r="BNG77" s="2"/>
      <c r="BNH77" s="2"/>
      <c r="BNI77" s="2"/>
      <c r="BNJ77" s="2"/>
      <c r="BNK77" s="2"/>
      <c r="BNL77" s="2"/>
      <c r="BNM77" s="2"/>
      <c r="BNN77" s="2"/>
      <c r="BNO77" s="2"/>
      <c r="BNP77" s="2"/>
      <c r="BNQ77" s="2"/>
      <c r="BNR77" s="2"/>
      <c r="BNS77" s="2"/>
      <c r="BNT77" s="2"/>
      <c r="BNU77" s="2"/>
      <c r="BNV77" s="2"/>
      <c r="BNW77" s="2"/>
      <c r="BNX77" s="2"/>
      <c r="BNY77" s="2"/>
      <c r="BNZ77" s="2"/>
      <c r="BOA77" s="2"/>
      <c r="BOB77" s="2"/>
      <c r="BOC77" s="2"/>
      <c r="BOD77" s="2"/>
      <c r="BOE77" s="2"/>
      <c r="BOF77" s="2"/>
      <c r="BOG77" s="2"/>
      <c r="BOH77" s="2"/>
      <c r="BOI77" s="2"/>
      <c r="BOJ77" s="2"/>
      <c r="BOK77" s="2"/>
      <c r="BOL77" s="2"/>
      <c r="BOM77" s="2"/>
      <c r="BON77" s="2"/>
      <c r="BOO77" s="2"/>
      <c r="BOP77" s="2"/>
      <c r="BOQ77" s="2"/>
      <c r="BOR77" s="2"/>
      <c r="BOS77" s="2"/>
      <c r="BOT77" s="2"/>
      <c r="BOU77" s="2"/>
      <c r="BOV77" s="2"/>
      <c r="BOW77" s="2"/>
      <c r="BOX77" s="2"/>
      <c r="BOY77" s="2"/>
      <c r="BOZ77" s="2"/>
      <c r="BPA77" s="2"/>
      <c r="BPB77" s="2"/>
      <c r="BPC77" s="2"/>
      <c r="BPD77" s="2"/>
      <c r="BPE77" s="2"/>
      <c r="BPF77" s="2"/>
      <c r="BPG77" s="2"/>
      <c r="BPH77" s="2"/>
      <c r="BPI77" s="2"/>
      <c r="BPJ77" s="2"/>
      <c r="BPK77" s="2"/>
      <c r="BPL77" s="2"/>
      <c r="BPM77" s="2"/>
      <c r="BPN77" s="2"/>
      <c r="BPO77" s="2"/>
      <c r="BPP77" s="2"/>
      <c r="BPQ77" s="2"/>
      <c r="BPR77" s="2"/>
      <c r="BPS77" s="2"/>
      <c r="BPT77" s="2"/>
      <c r="BPU77" s="2"/>
      <c r="BPV77" s="2"/>
      <c r="BPW77" s="2"/>
      <c r="BPX77" s="2"/>
      <c r="BPY77" s="2"/>
      <c r="BPZ77" s="2"/>
      <c r="BQA77" s="2"/>
      <c r="BQB77" s="2"/>
      <c r="BQC77" s="2"/>
      <c r="BQD77" s="2"/>
      <c r="BQE77" s="2"/>
      <c r="BQF77" s="2"/>
      <c r="BQG77" s="2"/>
      <c r="BQH77" s="2"/>
      <c r="BQI77" s="2"/>
      <c r="BQJ77" s="2"/>
      <c r="BQK77" s="2"/>
      <c r="BQL77" s="2"/>
      <c r="BQM77" s="2"/>
      <c r="BQN77" s="2"/>
      <c r="BQO77" s="2"/>
      <c r="BQP77" s="2"/>
      <c r="BQQ77" s="2"/>
      <c r="BQR77" s="2"/>
      <c r="BQS77" s="2"/>
      <c r="BQT77" s="2"/>
      <c r="BQU77" s="2"/>
      <c r="BQV77" s="2"/>
      <c r="BQW77" s="2"/>
      <c r="BQX77" s="2"/>
      <c r="BQY77" s="2"/>
      <c r="BQZ77" s="2"/>
      <c r="BRA77" s="2"/>
      <c r="BRB77" s="2"/>
      <c r="BRC77" s="2"/>
      <c r="BRD77" s="2"/>
      <c r="BRE77" s="2"/>
      <c r="BRF77" s="2"/>
      <c r="BRG77" s="2"/>
      <c r="BRH77" s="2"/>
      <c r="BRI77" s="2"/>
      <c r="BRJ77" s="2"/>
      <c r="BRK77" s="2"/>
      <c r="BRL77" s="2"/>
      <c r="BRM77" s="2"/>
      <c r="BRN77" s="2"/>
      <c r="BRO77" s="2"/>
      <c r="BRP77" s="2"/>
      <c r="BRQ77" s="2"/>
      <c r="BRR77" s="2"/>
      <c r="BRS77" s="2"/>
      <c r="BRT77" s="2"/>
      <c r="BRU77" s="2"/>
      <c r="BRV77" s="2"/>
      <c r="BRW77" s="2"/>
      <c r="BRX77" s="2"/>
      <c r="BRY77" s="2"/>
      <c r="BRZ77" s="2"/>
      <c r="BSA77" s="2"/>
      <c r="BSB77" s="2"/>
      <c r="BSC77" s="2"/>
      <c r="BSD77" s="2"/>
      <c r="BSE77" s="2"/>
      <c r="BSF77" s="2"/>
      <c r="BSG77" s="2"/>
      <c r="BSH77" s="2"/>
      <c r="BSI77" s="2"/>
      <c r="BSJ77" s="2"/>
      <c r="BSK77" s="2"/>
      <c r="BSL77" s="2"/>
      <c r="BSM77" s="2"/>
      <c r="BSN77" s="2"/>
      <c r="BSO77" s="2"/>
      <c r="BSP77" s="2"/>
      <c r="BSQ77" s="2"/>
      <c r="BSR77" s="2"/>
      <c r="BSS77" s="2"/>
      <c r="BST77" s="2"/>
      <c r="BSU77" s="2"/>
      <c r="BSV77" s="2"/>
      <c r="BSW77" s="2"/>
      <c r="BSX77" s="2"/>
      <c r="BSY77" s="2"/>
      <c r="BSZ77" s="2"/>
      <c r="BTA77" s="2"/>
      <c r="BTB77" s="2"/>
      <c r="BTC77" s="2"/>
      <c r="BTD77" s="2"/>
      <c r="BTE77" s="2"/>
      <c r="BTF77" s="2"/>
      <c r="BTG77" s="2"/>
      <c r="BTH77" s="2"/>
      <c r="BTI77" s="2"/>
      <c r="BTJ77" s="2"/>
      <c r="BTK77" s="2"/>
      <c r="BTL77" s="2"/>
      <c r="BTM77" s="2"/>
      <c r="BTN77" s="2"/>
      <c r="BTO77" s="2"/>
      <c r="BTP77" s="2"/>
      <c r="BTQ77" s="2"/>
      <c r="BTR77" s="2"/>
      <c r="BTS77" s="2"/>
      <c r="BTT77" s="2"/>
      <c r="BTU77" s="2"/>
      <c r="BTV77" s="2"/>
      <c r="BTW77" s="2"/>
      <c r="BTX77" s="2"/>
      <c r="BTY77" s="2"/>
      <c r="BTZ77" s="2"/>
      <c r="BUA77" s="2"/>
      <c r="BUB77" s="2"/>
      <c r="BUC77" s="2"/>
      <c r="BUD77" s="2"/>
      <c r="BUE77" s="2"/>
      <c r="BUF77" s="2"/>
      <c r="BUG77" s="2"/>
      <c r="BUH77" s="2"/>
      <c r="BUI77" s="2"/>
      <c r="BUJ77" s="2"/>
      <c r="BUK77" s="2"/>
      <c r="BUL77" s="2"/>
      <c r="BUM77" s="2"/>
      <c r="BUN77" s="2"/>
      <c r="BUO77" s="2"/>
      <c r="BUP77" s="2"/>
      <c r="BUQ77" s="2"/>
      <c r="BUR77" s="2"/>
      <c r="BUS77" s="2"/>
      <c r="BUT77" s="2"/>
      <c r="BUU77" s="2"/>
      <c r="BUV77" s="2"/>
      <c r="BUW77" s="2"/>
      <c r="BUX77" s="2"/>
      <c r="BUY77" s="2"/>
      <c r="BUZ77" s="2"/>
      <c r="BVA77" s="2"/>
      <c r="BVB77" s="2"/>
      <c r="BVC77" s="2"/>
      <c r="BVD77" s="2"/>
      <c r="BVE77" s="2"/>
      <c r="BVF77" s="2"/>
      <c r="BVG77" s="2"/>
      <c r="BVH77" s="2"/>
      <c r="BVI77" s="2"/>
      <c r="BVJ77" s="2"/>
      <c r="BVK77" s="2"/>
      <c r="BVL77" s="2"/>
      <c r="BVM77" s="2"/>
      <c r="BVN77" s="2"/>
      <c r="BVO77" s="2"/>
      <c r="BVP77" s="2"/>
      <c r="BVQ77" s="2"/>
      <c r="BVR77" s="2"/>
      <c r="BVS77" s="2"/>
      <c r="BVT77" s="2"/>
      <c r="BVU77" s="2"/>
      <c r="BVV77" s="2"/>
      <c r="BVW77" s="2"/>
      <c r="BVX77" s="2"/>
      <c r="BVY77" s="2"/>
      <c r="BVZ77" s="2"/>
      <c r="BWA77" s="2"/>
      <c r="BWB77" s="2"/>
      <c r="BWC77" s="2"/>
      <c r="BWD77" s="2"/>
      <c r="BWE77" s="2"/>
      <c r="BWF77" s="2"/>
      <c r="BWG77" s="2"/>
      <c r="BWH77" s="2"/>
      <c r="BWI77" s="2"/>
      <c r="BWJ77" s="2"/>
      <c r="BWK77" s="2"/>
      <c r="BWL77" s="2"/>
      <c r="BWM77" s="2"/>
      <c r="BWN77" s="2"/>
      <c r="BWO77" s="2"/>
      <c r="BWP77" s="2"/>
      <c r="BWQ77" s="2"/>
      <c r="BWR77" s="2"/>
      <c r="BWS77" s="2"/>
      <c r="BWT77" s="2"/>
      <c r="BWU77" s="2"/>
      <c r="BWV77" s="2"/>
      <c r="BWW77" s="2"/>
      <c r="BWX77" s="2"/>
      <c r="BWY77" s="2"/>
      <c r="BWZ77" s="2"/>
      <c r="BXA77" s="2"/>
      <c r="BXB77" s="2"/>
      <c r="BXC77" s="2"/>
      <c r="BXD77" s="2"/>
      <c r="BXE77" s="2"/>
      <c r="BXF77" s="2"/>
      <c r="BXG77" s="2"/>
      <c r="BXH77" s="2"/>
      <c r="BXI77" s="2"/>
      <c r="BXJ77" s="2"/>
      <c r="BXK77" s="2"/>
      <c r="BXL77" s="2"/>
      <c r="BXM77" s="2"/>
      <c r="BXN77" s="2"/>
      <c r="BXO77" s="2"/>
      <c r="BXP77" s="2"/>
      <c r="BXQ77" s="2"/>
      <c r="BXR77" s="2"/>
      <c r="BXS77" s="2"/>
      <c r="BXT77" s="2"/>
      <c r="BXU77" s="2"/>
      <c r="BXV77" s="2"/>
      <c r="BXW77" s="2"/>
      <c r="BXX77" s="2"/>
      <c r="BXY77" s="2"/>
      <c r="BXZ77" s="2"/>
      <c r="BYA77" s="2"/>
      <c r="BYB77" s="2"/>
      <c r="BYC77" s="2"/>
      <c r="BYD77" s="2"/>
      <c r="BYE77" s="2"/>
      <c r="BYF77" s="2"/>
      <c r="BYG77" s="2"/>
      <c r="BYH77" s="2"/>
      <c r="BYI77" s="2"/>
      <c r="BYJ77" s="2"/>
      <c r="BYK77" s="2"/>
      <c r="BYL77" s="2"/>
      <c r="BYM77" s="2"/>
      <c r="BYN77" s="2"/>
      <c r="BYO77" s="2"/>
      <c r="BYP77" s="2"/>
      <c r="BYQ77" s="2"/>
      <c r="BYR77" s="2"/>
      <c r="BYS77" s="2"/>
      <c r="BYT77" s="2"/>
      <c r="BYU77" s="2"/>
      <c r="BYV77" s="2"/>
      <c r="BYW77" s="2"/>
      <c r="BYX77" s="2"/>
      <c r="BYY77" s="2"/>
      <c r="BYZ77" s="2"/>
      <c r="BZA77" s="2"/>
      <c r="BZB77" s="2"/>
      <c r="BZC77" s="2"/>
      <c r="BZD77" s="2"/>
      <c r="BZE77" s="2"/>
      <c r="BZF77" s="2"/>
      <c r="BZG77" s="2"/>
      <c r="BZH77" s="2"/>
      <c r="BZI77" s="2"/>
      <c r="BZJ77" s="2"/>
      <c r="BZK77" s="2"/>
      <c r="BZL77" s="2"/>
      <c r="BZM77" s="2"/>
      <c r="BZN77" s="2"/>
      <c r="BZO77" s="2"/>
      <c r="BZP77" s="2"/>
      <c r="BZQ77" s="2"/>
      <c r="BZR77" s="2"/>
      <c r="BZS77" s="2"/>
      <c r="BZT77" s="2"/>
      <c r="BZU77" s="2"/>
      <c r="BZV77" s="2"/>
      <c r="BZW77" s="2"/>
      <c r="BZX77" s="2"/>
      <c r="BZY77" s="2"/>
      <c r="BZZ77" s="2"/>
      <c r="CAA77" s="2"/>
      <c r="CAB77" s="2"/>
      <c r="CAC77" s="2"/>
      <c r="CAD77" s="2"/>
      <c r="CAE77" s="2"/>
      <c r="CAF77" s="2"/>
      <c r="CAG77" s="2"/>
      <c r="CAH77" s="2"/>
      <c r="CAI77" s="2"/>
      <c r="CAJ77" s="2"/>
      <c r="CAK77" s="2"/>
      <c r="CAL77" s="2"/>
      <c r="CAM77" s="2"/>
      <c r="CAN77" s="2"/>
      <c r="CAO77" s="2"/>
      <c r="CAP77" s="2"/>
      <c r="CAQ77" s="2"/>
      <c r="CAR77" s="2"/>
      <c r="CAS77" s="2"/>
      <c r="CAT77" s="2"/>
      <c r="CAU77" s="2"/>
      <c r="CAV77" s="2"/>
      <c r="CAW77" s="2"/>
      <c r="CAX77" s="2"/>
      <c r="CAY77" s="2"/>
      <c r="CAZ77" s="2"/>
      <c r="CBA77" s="2"/>
      <c r="CBB77" s="2"/>
      <c r="CBC77" s="2"/>
      <c r="CBD77" s="2"/>
      <c r="CBE77" s="2"/>
      <c r="CBF77" s="2"/>
      <c r="CBG77" s="2"/>
      <c r="CBH77" s="2"/>
      <c r="CBI77" s="2"/>
      <c r="CBJ77" s="2"/>
      <c r="CBK77" s="2"/>
      <c r="CBL77" s="2"/>
      <c r="CBM77" s="2"/>
      <c r="CBN77" s="2"/>
      <c r="CBO77" s="2"/>
      <c r="CBP77" s="2"/>
      <c r="CBQ77" s="2"/>
      <c r="CBR77" s="2"/>
      <c r="CBS77" s="2"/>
      <c r="CBT77" s="2"/>
      <c r="CBU77" s="2"/>
      <c r="CBV77" s="2"/>
      <c r="CBW77" s="2"/>
      <c r="CBX77" s="2"/>
      <c r="CBY77" s="2"/>
      <c r="CBZ77" s="2"/>
      <c r="CCA77" s="2"/>
      <c r="CCB77" s="2"/>
      <c r="CCC77" s="2"/>
      <c r="CCD77" s="2"/>
      <c r="CCE77" s="2"/>
      <c r="CCF77" s="2"/>
      <c r="CCG77" s="2"/>
      <c r="CCH77" s="2"/>
      <c r="CCI77" s="2"/>
      <c r="CCJ77" s="2"/>
      <c r="CCK77" s="2"/>
      <c r="CCL77" s="2"/>
      <c r="CCM77" s="2"/>
      <c r="CCN77" s="2"/>
      <c r="CCO77" s="2"/>
      <c r="CCP77" s="2"/>
      <c r="CCQ77" s="2"/>
      <c r="CCR77" s="2"/>
      <c r="CCS77" s="2"/>
      <c r="CCT77" s="2"/>
      <c r="CCU77" s="2"/>
      <c r="CCV77" s="2"/>
      <c r="CCW77" s="2"/>
      <c r="CCX77" s="2"/>
      <c r="CCY77" s="2"/>
      <c r="CCZ77" s="2"/>
      <c r="CDA77" s="2"/>
      <c r="CDB77" s="2"/>
      <c r="CDC77" s="2"/>
      <c r="CDD77" s="2"/>
      <c r="CDE77" s="2"/>
      <c r="CDF77" s="2"/>
      <c r="CDG77" s="2"/>
      <c r="CDH77" s="2"/>
      <c r="CDI77" s="2"/>
      <c r="CDJ77" s="2"/>
      <c r="CDK77" s="2"/>
      <c r="CDL77" s="2"/>
      <c r="CDM77" s="2"/>
      <c r="CDN77" s="2"/>
      <c r="CDO77" s="2"/>
      <c r="CDP77" s="2"/>
      <c r="CDQ77" s="2"/>
      <c r="CDR77" s="2"/>
      <c r="CDS77" s="2"/>
      <c r="CDT77" s="2"/>
      <c r="CDU77" s="2"/>
      <c r="CDV77" s="2"/>
      <c r="CDW77" s="2"/>
      <c r="CDX77" s="2"/>
      <c r="CDY77" s="2"/>
      <c r="CDZ77" s="2"/>
      <c r="CEA77" s="2"/>
      <c r="CEB77" s="2"/>
      <c r="CEC77" s="2"/>
      <c r="CED77" s="2"/>
      <c r="CEE77" s="2"/>
      <c r="CEF77" s="2"/>
      <c r="CEG77" s="2"/>
      <c r="CEH77" s="2"/>
      <c r="CEI77" s="2"/>
      <c r="CEJ77" s="2"/>
      <c r="CEK77" s="2"/>
      <c r="CEL77" s="2"/>
      <c r="CEM77" s="2"/>
      <c r="CEN77" s="2"/>
      <c r="CEO77" s="2"/>
      <c r="CEP77" s="2"/>
      <c r="CEQ77" s="2"/>
      <c r="CER77" s="2"/>
      <c r="CES77" s="2"/>
      <c r="CET77" s="2"/>
      <c r="CEU77" s="2"/>
      <c r="CEV77" s="2"/>
      <c r="CEW77" s="2"/>
      <c r="CEX77" s="2"/>
      <c r="CEY77" s="2"/>
      <c r="CEZ77" s="2"/>
      <c r="CFA77" s="2"/>
      <c r="CFB77" s="2"/>
      <c r="CFC77" s="2"/>
      <c r="CFD77" s="2"/>
      <c r="CFE77" s="2"/>
      <c r="CFF77" s="2"/>
      <c r="CFG77" s="2"/>
      <c r="CFH77" s="2"/>
      <c r="CFI77" s="2"/>
      <c r="CFJ77" s="2"/>
      <c r="CFK77" s="2"/>
      <c r="CFL77" s="2"/>
      <c r="CFM77" s="2"/>
      <c r="CFN77" s="2"/>
      <c r="CFO77" s="2"/>
      <c r="CFP77" s="2"/>
      <c r="CFQ77" s="2"/>
      <c r="CFR77" s="2"/>
      <c r="CFS77" s="2"/>
      <c r="CFT77" s="2"/>
      <c r="CFU77" s="2"/>
      <c r="CFV77" s="2"/>
      <c r="CFW77" s="2"/>
      <c r="CFX77" s="2"/>
      <c r="CFY77" s="2"/>
      <c r="CFZ77" s="2"/>
      <c r="CGA77" s="2"/>
      <c r="CGB77" s="2"/>
      <c r="CGC77" s="2"/>
      <c r="CGD77" s="2"/>
      <c r="CGE77" s="2"/>
      <c r="CGF77" s="2"/>
      <c r="CGG77" s="2"/>
      <c r="CGH77" s="2"/>
      <c r="CGI77" s="2"/>
      <c r="CGJ77" s="2"/>
      <c r="CGK77" s="2"/>
      <c r="CGL77" s="2"/>
      <c r="CGM77" s="2"/>
      <c r="CGN77" s="2"/>
      <c r="CGO77" s="2"/>
      <c r="CGP77" s="2"/>
      <c r="CGQ77" s="2"/>
      <c r="CGR77" s="2"/>
      <c r="CGS77" s="2"/>
      <c r="CGT77" s="2"/>
      <c r="CGU77" s="2"/>
      <c r="CGV77" s="2"/>
      <c r="CGW77" s="2"/>
      <c r="CGX77" s="2"/>
      <c r="CGY77" s="2"/>
      <c r="CGZ77" s="2"/>
      <c r="CHA77" s="2"/>
      <c r="CHB77" s="2"/>
      <c r="CHC77" s="2"/>
      <c r="CHD77" s="2"/>
      <c r="CHE77" s="2"/>
      <c r="CHF77" s="2"/>
      <c r="CHG77" s="2"/>
      <c r="CHH77" s="2"/>
      <c r="CHI77" s="2"/>
      <c r="CHJ77" s="2"/>
      <c r="CHK77" s="2"/>
      <c r="CHL77" s="2"/>
      <c r="CHM77" s="2"/>
      <c r="CHN77" s="2"/>
      <c r="CHO77" s="2"/>
      <c r="CHP77" s="2"/>
      <c r="CHQ77" s="2"/>
      <c r="CHR77" s="2"/>
      <c r="CHS77" s="2"/>
      <c r="CHT77" s="2"/>
      <c r="CHU77" s="2"/>
      <c r="CHV77" s="2"/>
      <c r="CHW77" s="2"/>
      <c r="CHX77" s="2"/>
      <c r="CHY77" s="2"/>
      <c r="CHZ77" s="2"/>
      <c r="CIA77" s="2"/>
      <c r="CIB77" s="2"/>
      <c r="CIC77" s="2"/>
      <c r="CID77" s="2"/>
      <c r="CIE77" s="2"/>
      <c r="CIF77" s="2"/>
      <c r="CIG77" s="2"/>
      <c r="CIH77" s="2"/>
      <c r="CII77" s="2"/>
      <c r="CIJ77" s="2"/>
      <c r="CIK77" s="2"/>
      <c r="CIL77" s="2"/>
      <c r="CIM77" s="2"/>
      <c r="CIN77" s="2"/>
      <c r="CIO77" s="2"/>
      <c r="CIP77" s="2"/>
      <c r="CIQ77" s="2"/>
      <c r="CIR77" s="2"/>
      <c r="CIS77" s="2"/>
      <c r="CIT77" s="2"/>
      <c r="CIU77" s="2"/>
      <c r="CIV77" s="2"/>
      <c r="CIW77" s="2"/>
      <c r="CIX77" s="2"/>
      <c r="CIY77" s="2"/>
      <c r="CIZ77" s="2"/>
      <c r="CJA77" s="2"/>
      <c r="CJB77" s="2"/>
      <c r="CJC77" s="2"/>
      <c r="CJD77" s="2"/>
      <c r="CJE77" s="2"/>
      <c r="CJF77" s="2"/>
      <c r="CJG77" s="2"/>
      <c r="CJH77" s="2"/>
      <c r="CJI77" s="2"/>
      <c r="CJJ77" s="2"/>
      <c r="CJK77" s="2"/>
      <c r="CJL77" s="2"/>
      <c r="CJM77" s="2"/>
      <c r="CJN77" s="2"/>
      <c r="CJO77" s="2"/>
      <c r="CJP77" s="2"/>
      <c r="CJQ77" s="2"/>
      <c r="CJR77" s="2"/>
      <c r="CJS77" s="2"/>
      <c r="CJT77" s="2"/>
      <c r="CJU77" s="2"/>
      <c r="CJV77" s="2"/>
      <c r="CJW77" s="2"/>
      <c r="CJX77" s="2"/>
      <c r="CJY77" s="2"/>
      <c r="CJZ77" s="2"/>
      <c r="CKA77" s="2"/>
      <c r="CKB77" s="2"/>
      <c r="CKC77" s="2"/>
      <c r="CKD77" s="2"/>
      <c r="CKE77" s="2"/>
      <c r="CKF77" s="2"/>
      <c r="CKG77" s="2"/>
      <c r="CKH77" s="2"/>
      <c r="CKI77" s="2"/>
      <c r="CKJ77" s="2"/>
      <c r="CKK77" s="2"/>
      <c r="CKL77" s="2"/>
      <c r="CKM77" s="2"/>
      <c r="CKN77" s="2"/>
      <c r="CKO77" s="2"/>
      <c r="CKP77" s="2"/>
      <c r="CKQ77" s="2"/>
      <c r="CKR77" s="2"/>
      <c r="CKS77" s="2"/>
      <c r="CKT77" s="2"/>
      <c r="CKU77" s="2"/>
      <c r="CKV77" s="2"/>
      <c r="CKW77" s="2"/>
      <c r="CKX77" s="2"/>
      <c r="CKY77" s="2"/>
      <c r="CKZ77" s="2"/>
      <c r="CLA77" s="2"/>
      <c r="CLB77" s="2"/>
      <c r="CLC77" s="2"/>
      <c r="CLD77" s="2"/>
      <c r="CLE77" s="2"/>
      <c r="CLF77" s="2"/>
      <c r="CLG77" s="2"/>
      <c r="CLH77" s="2"/>
      <c r="CLI77" s="2"/>
      <c r="CLJ77" s="2"/>
      <c r="CLK77" s="2"/>
      <c r="CLL77" s="2"/>
      <c r="CLM77" s="2"/>
      <c r="CLN77" s="2"/>
      <c r="CLO77" s="2"/>
      <c r="CLP77" s="2"/>
      <c r="CLQ77" s="2"/>
      <c r="CLR77" s="2"/>
      <c r="CLS77" s="2"/>
      <c r="CLT77" s="2"/>
      <c r="CLU77" s="2"/>
      <c r="CLV77" s="2"/>
      <c r="CLW77" s="2"/>
      <c r="CLX77" s="2"/>
      <c r="CLY77" s="2"/>
      <c r="CLZ77" s="2"/>
      <c r="CMA77" s="2"/>
      <c r="CMB77" s="2"/>
      <c r="CMC77" s="2"/>
      <c r="CMD77" s="2"/>
      <c r="CME77" s="2"/>
      <c r="CMF77" s="2"/>
      <c r="CMG77" s="2"/>
      <c r="CMH77" s="2"/>
      <c r="CMI77" s="2"/>
      <c r="CMJ77" s="2"/>
      <c r="CMK77" s="2"/>
      <c r="CML77" s="2"/>
      <c r="CMM77" s="2"/>
      <c r="CMN77" s="2"/>
      <c r="CMO77" s="2"/>
      <c r="CMP77" s="2"/>
      <c r="CMQ77" s="2"/>
      <c r="CMR77" s="2"/>
      <c r="CMS77" s="2"/>
      <c r="CMT77" s="2"/>
      <c r="CMU77" s="2"/>
      <c r="CMV77" s="2"/>
      <c r="CMW77" s="2"/>
      <c r="CMX77" s="2"/>
      <c r="CMY77" s="2"/>
      <c r="CMZ77" s="2"/>
      <c r="CNA77" s="2"/>
      <c r="CNB77" s="2"/>
      <c r="CNC77" s="2"/>
      <c r="CND77" s="2"/>
      <c r="CNE77" s="2"/>
      <c r="CNF77" s="2"/>
      <c r="CNG77" s="2"/>
      <c r="CNH77" s="2"/>
      <c r="CNI77" s="2"/>
      <c r="CNJ77" s="2"/>
      <c r="CNK77" s="2"/>
      <c r="CNL77" s="2"/>
      <c r="CNM77" s="2"/>
      <c r="CNN77" s="2"/>
      <c r="CNO77" s="2"/>
      <c r="CNP77" s="2"/>
      <c r="CNQ77" s="2"/>
      <c r="CNR77" s="2"/>
      <c r="CNS77" s="2"/>
      <c r="CNT77" s="2"/>
      <c r="CNU77" s="2"/>
      <c r="CNV77" s="2"/>
      <c r="CNW77" s="2"/>
      <c r="CNX77" s="2"/>
      <c r="CNY77" s="2"/>
      <c r="CNZ77" s="2"/>
      <c r="COA77" s="2"/>
      <c r="COB77" s="2"/>
      <c r="COC77" s="2"/>
      <c r="COD77" s="2"/>
      <c r="COE77" s="2"/>
      <c r="COF77" s="2"/>
      <c r="COG77" s="2"/>
      <c r="COH77" s="2"/>
      <c r="COI77" s="2"/>
      <c r="COJ77" s="2"/>
      <c r="COK77" s="2"/>
      <c r="COL77" s="2"/>
      <c r="COM77" s="2"/>
      <c r="CON77" s="2"/>
      <c r="COO77" s="2"/>
      <c r="COP77" s="2"/>
      <c r="COQ77" s="2"/>
      <c r="COR77" s="2"/>
      <c r="COS77" s="2"/>
      <c r="COT77" s="2"/>
      <c r="COU77" s="2"/>
      <c r="COV77" s="2"/>
      <c r="COW77" s="2"/>
      <c r="COX77" s="2"/>
      <c r="COY77" s="2"/>
      <c r="COZ77" s="2"/>
      <c r="CPA77" s="2"/>
      <c r="CPB77" s="2"/>
      <c r="CPC77" s="2"/>
      <c r="CPD77" s="2"/>
      <c r="CPE77" s="2"/>
      <c r="CPF77" s="2"/>
      <c r="CPG77" s="2"/>
      <c r="CPH77" s="2"/>
      <c r="CPI77" s="2"/>
      <c r="CPJ77" s="2"/>
      <c r="CPK77" s="2"/>
      <c r="CPL77" s="2"/>
      <c r="CPM77" s="2"/>
      <c r="CPN77" s="2"/>
      <c r="CPO77" s="2"/>
      <c r="CPP77" s="2"/>
      <c r="CPQ77" s="2"/>
      <c r="CPR77" s="2"/>
      <c r="CPS77" s="2"/>
      <c r="CPT77" s="2"/>
      <c r="CPU77" s="2"/>
      <c r="CPV77" s="2"/>
      <c r="CPW77" s="2"/>
      <c r="CPX77" s="2"/>
      <c r="CPY77" s="2"/>
      <c r="CPZ77" s="2"/>
      <c r="CQA77" s="2"/>
      <c r="CQB77" s="2"/>
      <c r="CQC77" s="2"/>
      <c r="CQD77" s="2"/>
      <c r="CQE77" s="2"/>
      <c r="CQF77" s="2"/>
      <c r="CQG77" s="2"/>
      <c r="CQH77" s="2"/>
      <c r="CQI77" s="2"/>
      <c r="CQJ77" s="2"/>
      <c r="CQK77" s="2"/>
      <c r="CQL77" s="2"/>
      <c r="CQM77" s="2"/>
      <c r="CQN77" s="2"/>
      <c r="CQO77" s="2"/>
      <c r="CQP77" s="2"/>
      <c r="CQQ77" s="2"/>
      <c r="CQR77" s="2"/>
      <c r="CQS77" s="2"/>
      <c r="CQT77" s="2"/>
      <c r="CQU77" s="2"/>
      <c r="CQV77" s="2"/>
      <c r="CQW77" s="2"/>
      <c r="CQX77" s="2"/>
      <c r="CQY77" s="2"/>
      <c r="CQZ77" s="2"/>
      <c r="CRA77" s="2"/>
      <c r="CRB77" s="2"/>
      <c r="CRC77" s="2"/>
      <c r="CRD77" s="2"/>
      <c r="CRE77" s="2"/>
      <c r="CRF77" s="2"/>
      <c r="CRG77" s="2"/>
      <c r="CRH77" s="2"/>
      <c r="CRI77" s="2"/>
      <c r="CRJ77" s="2"/>
      <c r="CRK77" s="2"/>
      <c r="CRL77" s="2"/>
      <c r="CRM77" s="2"/>
      <c r="CRN77" s="2"/>
      <c r="CRO77" s="2"/>
      <c r="CRP77" s="2"/>
      <c r="CRQ77" s="2"/>
      <c r="CRR77" s="2"/>
      <c r="CRS77" s="2"/>
      <c r="CRT77" s="2"/>
      <c r="CRU77" s="2"/>
      <c r="CRV77" s="2"/>
      <c r="CRW77" s="2"/>
      <c r="CRX77" s="2"/>
      <c r="CRY77" s="2"/>
      <c r="CRZ77" s="2"/>
      <c r="CSA77" s="2"/>
      <c r="CSB77" s="2"/>
      <c r="CSC77" s="2"/>
      <c r="CSD77" s="2"/>
      <c r="CSE77" s="2"/>
      <c r="CSF77" s="2"/>
      <c r="CSG77" s="2"/>
      <c r="CSH77" s="2"/>
      <c r="CSI77" s="2"/>
      <c r="CSJ77" s="2"/>
      <c r="CSK77" s="2"/>
      <c r="CSL77" s="2"/>
      <c r="CSM77" s="2"/>
      <c r="CSN77" s="2"/>
      <c r="CSO77" s="2"/>
      <c r="CSP77" s="2"/>
      <c r="CSQ77" s="2"/>
      <c r="CSR77" s="2"/>
      <c r="CSS77" s="2"/>
      <c r="CST77" s="2"/>
      <c r="CSU77" s="2"/>
      <c r="CSV77" s="2"/>
      <c r="CSW77" s="2"/>
      <c r="CSX77" s="2"/>
      <c r="CSY77" s="2"/>
      <c r="CSZ77" s="2"/>
      <c r="CTA77" s="2"/>
      <c r="CTB77" s="2"/>
      <c r="CTC77" s="2"/>
      <c r="CTD77" s="2"/>
      <c r="CTE77" s="2"/>
      <c r="CTF77" s="2"/>
      <c r="CTG77" s="2"/>
      <c r="CTH77" s="2"/>
      <c r="CTI77" s="2"/>
      <c r="CTJ77" s="2"/>
      <c r="CTK77" s="2"/>
      <c r="CTL77" s="2"/>
      <c r="CTM77" s="2"/>
      <c r="CTN77" s="2"/>
      <c r="CTO77" s="2"/>
      <c r="CTP77" s="2"/>
      <c r="CTQ77" s="2"/>
      <c r="CTR77" s="2"/>
      <c r="CTS77" s="2"/>
      <c r="CTT77" s="2"/>
      <c r="CTU77" s="2"/>
      <c r="CTV77" s="2"/>
      <c r="CTW77" s="2"/>
      <c r="CTX77" s="2"/>
      <c r="CTY77" s="2"/>
      <c r="CTZ77" s="2"/>
      <c r="CUA77" s="2"/>
      <c r="CUB77" s="2"/>
      <c r="CUC77" s="2"/>
      <c r="CUD77" s="2"/>
      <c r="CUE77" s="2"/>
      <c r="CUF77" s="2"/>
      <c r="CUG77" s="2"/>
      <c r="CUH77" s="2"/>
      <c r="CUI77" s="2"/>
      <c r="CUJ77" s="2"/>
      <c r="CUK77" s="2"/>
      <c r="CUL77" s="2"/>
      <c r="CUM77" s="2"/>
      <c r="CUN77" s="2"/>
      <c r="CUO77" s="2"/>
      <c r="CUP77" s="2"/>
      <c r="CUQ77" s="2"/>
      <c r="CUR77" s="2"/>
      <c r="CUS77" s="2"/>
      <c r="CUT77" s="2"/>
      <c r="CUU77" s="2"/>
      <c r="CUV77" s="2"/>
      <c r="CUW77" s="2"/>
      <c r="CUX77" s="2"/>
      <c r="CUY77" s="2"/>
      <c r="CUZ77" s="2"/>
      <c r="CVA77" s="2"/>
      <c r="CVB77" s="2"/>
      <c r="CVC77" s="2"/>
      <c r="CVD77" s="2"/>
      <c r="CVE77" s="2"/>
      <c r="CVF77" s="2"/>
      <c r="CVG77" s="2"/>
      <c r="CVH77" s="2"/>
      <c r="CVI77" s="2"/>
      <c r="CVJ77" s="2"/>
      <c r="CVK77" s="2"/>
      <c r="CVL77" s="2"/>
      <c r="CVM77" s="2"/>
      <c r="CVN77" s="2"/>
      <c r="CVO77" s="2"/>
      <c r="CVP77" s="2"/>
      <c r="CVQ77" s="2"/>
      <c r="CVR77" s="2"/>
      <c r="CVS77" s="2"/>
      <c r="CVT77" s="2"/>
      <c r="CVU77" s="2"/>
      <c r="CVV77" s="2"/>
      <c r="CVW77" s="2"/>
      <c r="CVX77" s="2"/>
      <c r="CVY77" s="2"/>
      <c r="CVZ77" s="2"/>
      <c r="CWA77" s="2"/>
      <c r="CWB77" s="2"/>
      <c r="CWC77" s="2"/>
      <c r="CWD77" s="2"/>
      <c r="CWE77" s="2"/>
      <c r="CWF77" s="2"/>
      <c r="CWG77" s="2"/>
      <c r="CWH77" s="2"/>
      <c r="CWI77" s="2"/>
      <c r="CWJ77" s="2"/>
      <c r="CWK77" s="2"/>
      <c r="CWL77" s="2"/>
      <c r="CWM77" s="2"/>
      <c r="CWN77" s="2"/>
      <c r="CWO77" s="2"/>
      <c r="CWP77" s="2"/>
      <c r="CWQ77" s="2"/>
      <c r="CWR77" s="2"/>
      <c r="CWS77" s="2"/>
      <c r="CWT77" s="2"/>
      <c r="CWU77" s="2"/>
      <c r="CWV77" s="2"/>
      <c r="CWW77" s="2"/>
      <c r="CWX77" s="2"/>
      <c r="CWY77" s="2"/>
      <c r="CWZ77" s="2"/>
      <c r="CXA77" s="2"/>
      <c r="CXB77" s="2"/>
      <c r="CXC77" s="2"/>
      <c r="CXD77" s="2"/>
      <c r="CXE77" s="2"/>
      <c r="CXF77" s="2"/>
      <c r="CXG77" s="2"/>
      <c r="CXH77" s="2"/>
      <c r="CXI77" s="2"/>
      <c r="CXJ77" s="2"/>
      <c r="CXK77" s="2"/>
      <c r="CXL77" s="2"/>
      <c r="CXM77" s="2"/>
      <c r="CXN77" s="2"/>
      <c r="CXO77" s="2"/>
      <c r="CXP77" s="2"/>
      <c r="CXQ77" s="2"/>
      <c r="CXR77" s="2"/>
      <c r="CXS77" s="2"/>
      <c r="CXT77" s="2"/>
      <c r="CXU77" s="2"/>
      <c r="CXV77" s="2"/>
      <c r="CXW77" s="2"/>
      <c r="CXX77" s="2"/>
      <c r="CXY77" s="2"/>
      <c r="CXZ77" s="2"/>
      <c r="CYA77" s="2"/>
      <c r="CYB77" s="2"/>
      <c r="CYC77" s="2"/>
      <c r="CYD77" s="2"/>
      <c r="CYE77" s="2"/>
      <c r="CYF77" s="2"/>
      <c r="CYG77" s="2"/>
      <c r="CYH77" s="2"/>
      <c r="CYI77" s="2"/>
      <c r="CYJ77" s="2"/>
      <c r="CYK77" s="2"/>
      <c r="CYL77" s="2"/>
      <c r="CYM77" s="2"/>
      <c r="CYN77" s="2"/>
      <c r="CYO77" s="2"/>
      <c r="CYP77" s="2"/>
      <c r="CYQ77" s="2"/>
      <c r="CYR77" s="2"/>
      <c r="CYS77" s="2"/>
      <c r="CYT77" s="2"/>
      <c r="CYU77" s="2"/>
      <c r="CYV77" s="2"/>
      <c r="CYW77" s="2"/>
      <c r="CYX77" s="2"/>
      <c r="CYY77" s="2"/>
      <c r="CYZ77" s="2"/>
      <c r="CZA77" s="2"/>
      <c r="CZB77" s="2"/>
      <c r="CZC77" s="2"/>
      <c r="CZD77" s="2"/>
      <c r="CZE77" s="2"/>
      <c r="CZF77" s="2"/>
      <c r="CZG77" s="2"/>
      <c r="CZH77" s="2"/>
      <c r="CZI77" s="2"/>
      <c r="CZJ77" s="2"/>
      <c r="CZK77" s="2"/>
      <c r="CZL77" s="2"/>
      <c r="CZM77" s="2"/>
      <c r="CZN77" s="2"/>
      <c r="CZO77" s="2"/>
      <c r="CZP77" s="2"/>
      <c r="CZQ77" s="2"/>
      <c r="CZR77" s="2"/>
      <c r="CZS77" s="2"/>
      <c r="CZT77" s="2"/>
      <c r="CZU77" s="2"/>
      <c r="CZV77" s="2"/>
      <c r="CZW77" s="2"/>
      <c r="CZX77" s="2"/>
      <c r="CZY77" s="2"/>
      <c r="CZZ77" s="2"/>
      <c r="DAA77" s="2"/>
      <c r="DAB77" s="2"/>
      <c r="DAC77" s="2"/>
      <c r="DAD77" s="2"/>
      <c r="DAE77" s="2"/>
      <c r="DAF77" s="2"/>
      <c r="DAG77" s="2"/>
      <c r="DAH77" s="2"/>
      <c r="DAI77" s="2"/>
      <c r="DAJ77" s="2"/>
      <c r="DAK77" s="2"/>
      <c r="DAL77" s="2"/>
      <c r="DAM77" s="2"/>
      <c r="DAN77" s="2"/>
      <c r="DAO77" s="2"/>
      <c r="DAP77" s="2"/>
      <c r="DAQ77" s="2"/>
      <c r="DAR77" s="2"/>
      <c r="DAS77" s="2"/>
      <c r="DAT77" s="2"/>
      <c r="DAU77" s="2"/>
      <c r="DAV77" s="2"/>
      <c r="DAW77" s="2"/>
      <c r="DAX77" s="2"/>
      <c r="DAY77" s="2"/>
      <c r="DAZ77" s="2"/>
      <c r="DBA77" s="2"/>
      <c r="DBB77" s="2"/>
      <c r="DBC77" s="2"/>
      <c r="DBD77" s="2"/>
      <c r="DBE77" s="2"/>
      <c r="DBF77" s="2"/>
      <c r="DBG77" s="2"/>
      <c r="DBH77" s="2"/>
      <c r="DBI77" s="2"/>
      <c r="DBJ77" s="2"/>
      <c r="DBK77" s="2"/>
      <c r="DBL77" s="2"/>
      <c r="DBM77" s="2"/>
      <c r="DBN77" s="2"/>
      <c r="DBO77" s="2"/>
      <c r="DBP77" s="2"/>
      <c r="DBQ77" s="2"/>
      <c r="DBR77" s="2"/>
      <c r="DBS77" s="2"/>
      <c r="DBT77" s="2"/>
      <c r="DBU77" s="2"/>
      <c r="DBV77" s="2"/>
      <c r="DBW77" s="2"/>
      <c r="DBX77" s="2"/>
      <c r="DBY77" s="2"/>
      <c r="DBZ77" s="2"/>
      <c r="DCA77" s="2"/>
      <c r="DCB77" s="2"/>
      <c r="DCC77" s="2"/>
      <c r="DCD77" s="2"/>
      <c r="DCE77" s="2"/>
      <c r="DCF77" s="2"/>
      <c r="DCG77" s="2"/>
      <c r="DCH77" s="2"/>
      <c r="DCI77" s="2"/>
      <c r="DCJ77" s="2"/>
      <c r="DCK77" s="2"/>
      <c r="DCL77" s="2"/>
      <c r="DCM77" s="2"/>
      <c r="DCN77" s="2"/>
      <c r="DCO77" s="2"/>
      <c r="DCP77" s="2"/>
      <c r="DCQ77" s="2"/>
      <c r="DCR77" s="2"/>
      <c r="DCS77" s="2"/>
      <c r="DCT77" s="2"/>
      <c r="DCU77" s="2"/>
      <c r="DCV77" s="2"/>
      <c r="DCW77" s="2"/>
      <c r="DCX77" s="2"/>
      <c r="DCY77" s="2"/>
      <c r="DCZ77" s="2"/>
      <c r="DDA77" s="2"/>
      <c r="DDB77" s="2"/>
      <c r="DDC77" s="2"/>
      <c r="DDD77" s="2"/>
      <c r="DDE77" s="2"/>
      <c r="DDF77" s="2"/>
      <c r="DDG77" s="2"/>
      <c r="DDH77" s="2"/>
      <c r="DDI77" s="2"/>
      <c r="DDJ77" s="2"/>
      <c r="DDK77" s="2"/>
      <c r="DDL77" s="2"/>
      <c r="DDM77" s="2"/>
      <c r="DDN77" s="2"/>
      <c r="DDO77" s="2"/>
      <c r="DDP77" s="2"/>
      <c r="DDQ77" s="2"/>
      <c r="DDR77" s="2"/>
      <c r="DDS77" s="2"/>
      <c r="DDT77" s="2"/>
      <c r="DDU77" s="2"/>
      <c r="DDV77" s="2"/>
      <c r="DDW77" s="2"/>
      <c r="DDX77" s="2"/>
      <c r="DDY77" s="2"/>
      <c r="DDZ77" s="2"/>
      <c r="DEA77" s="2"/>
      <c r="DEB77" s="2"/>
      <c r="DEC77" s="2"/>
      <c r="DED77" s="2"/>
      <c r="DEE77" s="2"/>
      <c r="DEF77" s="2"/>
      <c r="DEG77" s="2"/>
      <c r="DEH77" s="2"/>
      <c r="DEI77" s="2"/>
      <c r="DEJ77" s="2"/>
      <c r="DEK77" s="2"/>
      <c r="DEL77" s="2"/>
      <c r="DEM77" s="2"/>
      <c r="DEN77" s="2"/>
      <c r="DEO77" s="2"/>
      <c r="DEP77" s="2"/>
      <c r="DEQ77" s="2"/>
      <c r="DER77" s="2"/>
      <c r="DES77" s="2"/>
      <c r="DET77" s="2"/>
      <c r="DEU77" s="2"/>
      <c r="DEV77" s="2"/>
      <c r="DEW77" s="2"/>
      <c r="DEX77" s="2"/>
      <c r="DEY77" s="2"/>
      <c r="DEZ77" s="2"/>
      <c r="DFA77" s="2"/>
      <c r="DFB77" s="2"/>
      <c r="DFC77" s="2"/>
      <c r="DFD77" s="2"/>
      <c r="DFE77" s="2"/>
      <c r="DFF77" s="2"/>
      <c r="DFG77" s="2"/>
      <c r="DFH77" s="2"/>
      <c r="DFI77" s="2"/>
      <c r="DFJ77" s="2"/>
      <c r="DFK77" s="2"/>
      <c r="DFL77" s="2"/>
      <c r="DFM77" s="2"/>
      <c r="DFN77" s="2"/>
      <c r="DFO77" s="2"/>
      <c r="DFP77" s="2"/>
      <c r="DFQ77" s="2"/>
      <c r="DFR77" s="2"/>
      <c r="DFS77" s="2"/>
      <c r="DFT77" s="2"/>
      <c r="DFU77" s="2"/>
      <c r="DFV77" s="2"/>
      <c r="DFW77" s="2"/>
      <c r="DFX77" s="2"/>
      <c r="DFY77" s="2"/>
      <c r="DFZ77" s="2"/>
      <c r="DGA77" s="2"/>
      <c r="DGB77" s="2"/>
      <c r="DGC77" s="2"/>
      <c r="DGD77" s="2"/>
      <c r="DGE77" s="2"/>
      <c r="DGF77" s="2"/>
      <c r="DGG77" s="2"/>
      <c r="DGH77" s="2"/>
      <c r="DGI77" s="2"/>
      <c r="DGJ77" s="2"/>
      <c r="DGK77" s="2"/>
      <c r="DGL77" s="2"/>
      <c r="DGM77" s="2"/>
      <c r="DGN77" s="2"/>
      <c r="DGO77" s="2"/>
      <c r="DGP77" s="2"/>
      <c r="DGQ77" s="2"/>
      <c r="DGR77" s="2"/>
      <c r="DGS77" s="2"/>
      <c r="DGT77" s="2"/>
      <c r="DGU77" s="2"/>
      <c r="DGV77" s="2"/>
      <c r="DGW77" s="2"/>
      <c r="DGX77" s="2"/>
      <c r="DGY77" s="2"/>
      <c r="DGZ77" s="2"/>
      <c r="DHA77" s="2"/>
      <c r="DHB77" s="2"/>
      <c r="DHC77" s="2"/>
      <c r="DHD77" s="2"/>
      <c r="DHE77" s="2"/>
      <c r="DHF77" s="2"/>
      <c r="DHG77" s="2"/>
      <c r="DHH77" s="2"/>
      <c r="DHI77" s="2"/>
      <c r="DHJ77" s="2"/>
      <c r="DHK77" s="2"/>
      <c r="DHL77" s="2"/>
      <c r="DHM77" s="2"/>
      <c r="DHN77" s="2"/>
      <c r="DHO77" s="2"/>
      <c r="DHP77" s="2"/>
      <c r="DHQ77" s="2"/>
      <c r="DHR77" s="2"/>
      <c r="DHS77" s="2"/>
      <c r="DHT77" s="2"/>
      <c r="DHU77" s="2"/>
      <c r="DHV77" s="2"/>
      <c r="DHW77" s="2"/>
      <c r="DHX77" s="2"/>
      <c r="DHY77" s="2"/>
      <c r="DHZ77" s="2"/>
      <c r="DIA77" s="2"/>
      <c r="DIB77" s="2"/>
      <c r="DIC77" s="2"/>
      <c r="DID77" s="2"/>
      <c r="DIE77" s="2"/>
      <c r="DIF77" s="2"/>
      <c r="DIG77" s="2"/>
      <c r="DIH77" s="2"/>
      <c r="DII77" s="2"/>
      <c r="DIJ77" s="2"/>
      <c r="DIK77" s="2"/>
      <c r="DIL77" s="2"/>
      <c r="DIM77" s="2"/>
      <c r="DIN77" s="2"/>
      <c r="DIO77" s="2"/>
      <c r="DIP77" s="2"/>
      <c r="DIQ77" s="2"/>
      <c r="DIR77" s="2"/>
      <c r="DIS77" s="2"/>
      <c r="DIT77" s="2"/>
      <c r="DIU77" s="2"/>
      <c r="DIV77" s="2"/>
      <c r="DIW77" s="2"/>
      <c r="DIX77" s="2"/>
      <c r="DIY77" s="2"/>
      <c r="DIZ77" s="2"/>
      <c r="DJA77" s="2"/>
      <c r="DJB77" s="2"/>
      <c r="DJC77" s="2"/>
      <c r="DJD77" s="2"/>
      <c r="DJE77" s="2"/>
      <c r="DJF77" s="2"/>
      <c r="DJG77" s="2"/>
      <c r="DJH77" s="2"/>
      <c r="DJI77" s="2"/>
      <c r="DJJ77" s="2"/>
      <c r="DJK77" s="2"/>
      <c r="DJL77" s="2"/>
      <c r="DJM77" s="2"/>
      <c r="DJN77" s="2"/>
      <c r="DJO77" s="2"/>
      <c r="DJP77" s="2"/>
      <c r="DJQ77" s="2"/>
      <c r="DJR77" s="2"/>
      <c r="DJS77" s="2"/>
      <c r="DJT77" s="2"/>
      <c r="DJU77" s="2"/>
      <c r="DJV77" s="2"/>
      <c r="DJW77" s="2"/>
      <c r="DJX77" s="2"/>
      <c r="DJY77" s="2"/>
      <c r="DJZ77" s="2"/>
      <c r="DKA77" s="2"/>
      <c r="DKB77" s="2"/>
      <c r="DKC77" s="2"/>
      <c r="DKD77" s="2"/>
      <c r="DKE77" s="2"/>
      <c r="DKF77" s="2"/>
      <c r="DKG77" s="2"/>
      <c r="DKH77" s="2"/>
      <c r="DKI77" s="2"/>
      <c r="DKJ77" s="2"/>
      <c r="DKK77" s="2"/>
      <c r="DKL77" s="2"/>
      <c r="DKM77" s="2"/>
      <c r="DKN77" s="2"/>
      <c r="DKO77" s="2"/>
      <c r="DKP77" s="2"/>
      <c r="DKQ77" s="2"/>
      <c r="DKR77" s="2"/>
      <c r="DKS77" s="2"/>
      <c r="DKT77" s="2"/>
      <c r="DKU77" s="2"/>
      <c r="DKV77" s="2"/>
      <c r="DKW77" s="2"/>
      <c r="DKX77" s="2"/>
      <c r="DKY77" s="2"/>
      <c r="DKZ77" s="2"/>
      <c r="DLA77" s="2"/>
      <c r="DLB77" s="2"/>
      <c r="DLC77" s="2"/>
      <c r="DLD77" s="2"/>
      <c r="DLE77" s="2"/>
      <c r="DLF77" s="2"/>
      <c r="DLG77" s="2"/>
      <c r="DLH77" s="2"/>
      <c r="DLI77" s="2"/>
      <c r="DLJ77" s="2"/>
      <c r="DLK77" s="2"/>
      <c r="DLL77" s="2"/>
      <c r="DLM77" s="2"/>
      <c r="DLN77" s="2"/>
      <c r="DLO77" s="2"/>
      <c r="DLP77" s="2"/>
      <c r="DLQ77" s="2"/>
      <c r="DLR77" s="2"/>
      <c r="DLS77" s="2"/>
      <c r="DLT77" s="2"/>
      <c r="DLU77" s="2"/>
      <c r="DLV77" s="2"/>
      <c r="DLW77" s="2"/>
      <c r="DLX77" s="2"/>
      <c r="DLY77" s="2"/>
      <c r="DLZ77" s="2"/>
      <c r="DMA77" s="2"/>
      <c r="DMB77" s="2"/>
      <c r="DMC77" s="2"/>
      <c r="DMD77" s="2"/>
      <c r="DME77" s="2"/>
      <c r="DMF77" s="2"/>
      <c r="DMG77" s="2"/>
      <c r="DMH77" s="2"/>
      <c r="DMI77" s="2"/>
      <c r="DMJ77" s="2"/>
      <c r="DMK77" s="2"/>
      <c r="DML77" s="2"/>
      <c r="DMM77" s="2"/>
      <c r="DMN77" s="2"/>
      <c r="DMO77" s="2"/>
      <c r="DMP77" s="2"/>
      <c r="DMQ77" s="2"/>
      <c r="DMR77" s="2"/>
      <c r="DMS77" s="2"/>
      <c r="DMT77" s="2"/>
      <c r="DMU77" s="2"/>
      <c r="DMV77" s="2"/>
      <c r="DMW77" s="2"/>
      <c r="DMX77" s="2"/>
      <c r="DMY77" s="2"/>
      <c r="DMZ77" s="2"/>
      <c r="DNA77" s="2"/>
      <c r="DNB77" s="2"/>
      <c r="DNC77" s="2"/>
      <c r="DND77" s="2"/>
      <c r="DNE77" s="2"/>
      <c r="DNF77" s="2"/>
      <c r="DNG77" s="2"/>
      <c r="DNH77" s="2"/>
      <c r="DNI77" s="2"/>
      <c r="DNJ77" s="2"/>
      <c r="DNK77" s="2"/>
      <c r="DNL77" s="2"/>
      <c r="DNM77" s="2"/>
      <c r="DNN77" s="2"/>
      <c r="DNO77" s="2"/>
      <c r="DNP77" s="2"/>
      <c r="DNQ77" s="2"/>
      <c r="DNR77" s="2"/>
      <c r="DNS77" s="2"/>
      <c r="DNT77" s="2"/>
      <c r="DNU77" s="2"/>
      <c r="DNV77" s="2"/>
      <c r="DNW77" s="2"/>
      <c r="DNX77" s="2"/>
      <c r="DNY77" s="2"/>
      <c r="DNZ77" s="2"/>
      <c r="DOA77" s="2"/>
      <c r="DOB77" s="2"/>
      <c r="DOC77" s="2"/>
      <c r="DOD77" s="2"/>
      <c r="DOE77" s="2"/>
      <c r="DOF77" s="2"/>
      <c r="DOG77" s="2"/>
      <c r="DOH77" s="2"/>
      <c r="DOI77" s="2"/>
      <c r="DOJ77" s="2"/>
      <c r="DOK77" s="2"/>
      <c r="DOL77" s="2"/>
      <c r="DOM77" s="2"/>
      <c r="DON77" s="2"/>
      <c r="DOO77" s="2"/>
      <c r="DOP77" s="2"/>
      <c r="DOQ77" s="2"/>
      <c r="DOR77" s="2"/>
      <c r="DOS77" s="2"/>
      <c r="DOT77" s="2"/>
      <c r="DOU77" s="2"/>
      <c r="DOV77" s="2"/>
      <c r="DOW77" s="2"/>
      <c r="DOX77" s="2"/>
      <c r="DOY77" s="2"/>
      <c r="DOZ77" s="2"/>
      <c r="DPA77" s="2"/>
      <c r="DPB77" s="2"/>
      <c r="DPC77" s="2"/>
      <c r="DPD77" s="2"/>
      <c r="DPE77" s="2"/>
      <c r="DPF77" s="2"/>
      <c r="DPG77" s="2"/>
      <c r="DPH77" s="2"/>
      <c r="DPI77" s="2"/>
      <c r="DPJ77" s="2"/>
      <c r="DPK77" s="2"/>
      <c r="DPL77" s="2"/>
      <c r="DPM77" s="2"/>
      <c r="DPN77" s="2"/>
      <c r="DPO77" s="2"/>
      <c r="DPP77" s="2"/>
      <c r="DPQ77" s="2"/>
      <c r="DPR77" s="2"/>
      <c r="DPS77" s="2"/>
      <c r="DPT77" s="2"/>
      <c r="DPU77" s="2"/>
      <c r="DPV77" s="2"/>
      <c r="DPW77" s="2"/>
      <c r="DPX77" s="2"/>
      <c r="DPY77" s="2"/>
      <c r="DPZ77" s="2"/>
      <c r="DQA77" s="2"/>
      <c r="DQB77" s="2"/>
      <c r="DQC77" s="2"/>
      <c r="DQD77" s="2"/>
      <c r="DQE77" s="2"/>
      <c r="DQF77" s="2"/>
      <c r="DQG77" s="2"/>
      <c r="DQH77" s="2"/>
      <c r="DQI77" s="2"/>
      <c r="DQJ77" s="2"/>
      <c r="DQK77" s="2"/>
      <c r="DQL77" s="2"/>
      <c r="DQM77" s="2"/>
      <c r="DQN77" s="2"/>
      <c r="DQO77" s="2"/>
      <c r="DQP77" s="2"/>
      <c r="DQQ77" s="2"/>
      <c r="DQR77" s="2"/>
      <c r="DQS77" s="2"/>
      <c r="DQT77" s="2"/>
      <c r="DQU77" s="2"/>
      <c r="DQV77" s="2"/>
      <c r="DQW77" s="2"/>
      <c r="DQX77" s="2"/>
      <c r="DQY77" s="2"/>
      <c r="DQZ77" s="2"/>
      <c r="DRA77" s="2"/>
      <c r="DRB77" s="2"/>
      <c r="DRC77" s="2"/>
      <c r="DRD77" s="2"/>
      <c r="DRE77" s="2"/>
      <c r="DRF77" s="2"/>
      <c r="DRG77" s="2"/>
      <c r="DRH77" s="2"/>
      <c r="DRI77" s="2"/>
      <c r="DRJ77" s="2"/>
      <c r="DRK77" s="2"/>
      <c r="DRL77" s="2"/>
      <c r="DRM77" s="2"/>
      <c r="DRN77" s="2"/>
      <c r="DRO77" s="2"/>
      <c r="DRP77" s="2"/>
      <c r="DRQ77" s="2"/>
      <c r="DRR77" s="2"/>
      <c r="DRS77" s="2"/>
      <c r="DRT77" s="2"/>
      <c r="DRU77" s="2"/>
      <c r="DRV77" s="2"/>
      <c r="DRW77" s="2"/>
      <c r="DRX77" s="2"/>
      <c r="DRY77" s="2"/>
      <c r="DRZ77" s="2"/>
      <c r="DSA77" s="2"/>
      <c r="DSB77" s="2"/>
      <c r="DSC77" s="2"/>
      <c r="DSD77" s="2"/>
      <c r="DSE77" s="2"/>
      <c r="DSF77" s="2"/>
      <c r="DSG77" s="2"/>
      <c r="DSH77" s="2"/>
      <c r="DSI77" s="2"/>
      <c r="DSJ77" s="2"/>
      <c r="DSK77" s="2"/>
      <c r="DSL77" s="2"/>
      <c r="DSM77" s="2"/>
      <c r="DSN77" s="2"/>
      <c r="DSO77" s="2"/>
      <c r="DSP77" s="2"/>
      <c r="DSQ77" s="2"/>
      <c r="DSR77" s="2"/>
      <c r="DSS77" s="2"/>
      <c r="DST77" s="2"/>
      <c r="DSU77" s="2"/>
      <c r="DSV77" s="2"/>
      <c r="DSW77" s="2"/>
      <c r="DSX77" s="2"/>
      <c r="DSY77" s="2"/>
      <c r="DSZ77" s="2"/>
      <c r="DTA77" s="2"/>
      <c r="DTB77" s="2"/>
      <c r="DTC77" s="2"/>
      <c r="DTD77" s="2"/>
      <c r="DTE77" s="2"/>
      <c r="DTF77" s="2"/>
      <c r="DTG77" s="2"/>
      <c r="DTH77" s="2"/>
      <c r="DTI77" s="2"/>
      <c r="DTJ77" s="2"/>
      <c r="DTK77" s="2"/>
      <c r="DTL77" s="2"/>
      <c r="DTM77" s="2"/>
      <c r="DTN77" s="2"/>
      <c r="DTO77" s="2"/>
      <c r="DTP77" s="2"/>
      <c r="DTQ77" s="2"/>
      <c r="DTR77" s="2"/>
      <c r="DTS77" s="2"/>
      <c r="DTT77" s="2"/>
      <c r="DTU77" s="2"/>
      <c r="DTV77" s="2"/>
      <c r="DTW77" s="2"/>
      <c r="DTX77" s="2"/>
      <c r="DTY77" s="2"/>
      <c r="DTZ77" s="2"/>
      <c r="DUA77" s="2"/>
      <c r="DUB77" s="2"/>
      <c r="DUC77" s="2"/>
      <c r="DUD77" s="2"/>
      <c r="DUE77" s="2"/>
      <c r="DUF77" s="2"/>
      <c r="DUG77" s="2"/>
      <c r="DUH77" s="2"/>
      <c r="DUI77" s="2"/>
      <c r="DUJ77" s="2"/>
      <c r="DUK77" s="2"/>
      <c r="DUL77" s="2"/>
      <c r="DUM77" s="2"/>
      <c r="DUN77" s="2"/>
      <c r="DUO77" s="2"/>
      <c r="DUP77" s="2"/>
      <c r="DUQ77" s="2"/>
      <c r="DUR77" s="2"/>
      <c r="DUS77" s="2"/>
      <c r="DUT77" s="2"/>
      <c r="DUU77" s="2"/>
      <c r="DUV77" s="2"/>
      <c r="DUW77" s="2"/>
      <c r="DUX77" s="2"/>
      <c r="DUY77" s="2"/>
      <c r="DUZ77" s="2"/>
      <c r="DVA77" s="2"/>
      <c r="DVB77" s="2"/>
      <c r="DVC77" s="2"/>
      <c r="DVD77" s="2"/>
      <c r="DVE77" s="2"/>
      <c r="DVF77" s="2"/>
      <c r="DVG77" s="2"/>
      <c r="DVH77" s="2"/>
      <c r="DVI77" s="2"/>
      <c r="DVJ77" s="2"/>
      <c r="DVK77" s="2"/>
      <c r="DVL77" s="2"/>
      <c r="DVM77" s="2"/>
      <c r="DVN77" s="2"/>
      <c r="DVO77" s="2"/>
      <c r="DVP77" s="2"/>
      <c r="DVQ77" s="2"/>
      <c r="DVR77" s="2"/>
      <c r="DVS77" s="2"/>
      <c r="DVT77" s="2"/>
      <c r="DVU77" s="2"/>
      <c r="DVV77" s="2"/>
      <c r="DVW77" s="2"/>
      <c r="DVX77" s="2"/>
      <c r="DVY77" s="2"/>
      <c r="DVZ77" s="2"/>
      <c r="DWA77" s="2"/>
      <c r="DWB77" s="2"/>
      <c r="DWC77" s="2"/>
      <c r="DWD77" s="2"/>
      <c r="DWE77" s="2"/>
      <c r="DWF77" s="2"/>
      <c r="DWG77" s="2"/>
      <c r="DWH77" s="2"/>
      <c r="DWI77" s="2"/>
      <c r="DWJ77" s="2"/>
      <c r="DWK77" s="2"/>
      <c r="DWL77" s="2"/>
      <c r="DWM77" s="2"/>
      <c r="DWN77" s="2"/>
      <c r="DWO77" s="2"/>
      <c r="DWP77" s="2"/>
      <c r="DWQ77" s="2"/>
      <c r="DWR77" s="2"/>
      <c r="DWS77" s="2"/>
      <c r="DWT77" s="2"/>
      <c r="DWU77" s="2"/>
      <c r="DWV77" s="2"/>
      <c r="DWW77" s="2"/>
      <c r="DWX77" s="2"/>
      <c r="DWY77" s="2"/>
      <c r="DWZ77" s="2"/>
      <c r="DXA77" s="2"/>
      <c r="DXB77" s="2"/>
      <c r="DXC77" s="2"/>
      <c r="DXD77" s="2"/>
      <c r="DXE77" s="2"/>
      <c r="DXF77" s="2"/>
      <c r="DXG77" s="2"/>
      <c r="DXH77" s="2"/>
      <c r="DXI77" s="2"/>
      <c r="DXJ77" s="2"/>
      <c r="DXK77" s="2"/>
      <c r="DXL77" s="2"/>
      <c r="DXM77" s="2"/>
      <c r="DXN77" s="2"/>
      <c r="DXO77" s="2"/>
      <c r="DXP77" s="2"/>
      <c r="DXQ77" s="2"/>
      <c r="DXR77" s="2"/>
      <c r="DXS77" s="2"/>
      <c r="DXT77" s="2"/>
      <c r="DXU77" s="2"/>
      <c r="DXV77" s="2"/>
      <c r="DXW77" s="2"/>
      <c r="DXX77" s="2"/>
      <c r="DXY77" s="2"/>
      <c r="DXZ77" s="2"/>
      <c r="DYA77" s="2"/>
      <c r="DYB77" s="2"/>
      <c r="DYC77" s="2"/>
      <c r="DYD77" s="2"/>
      <c r="DYE77" s="2"/>
      <c r="DYF77" s="2"/>
      <c r="DYG77" s="2"/>
      <c r="DYH77" s="2"/>
      <c r="DYI77" s="2"/>
      <c r="DYJ77" s="2"/>
      <c r="DYK77" s="2"/>
      <c r="DYL77" s="2"/>
      <c r="DYM77" s="2"/>
      <c r="DYN77" s="2"/>
      <c r="DYO77" s="2"/>
      <c r="DYP77" s="2"/>
      <c r="DYQ77" s="2"/>
      <c r="DYR77" s="2"/>
      <c r="DYS77" s="2"/>
      <c r="DYT77" s="2"/>
      <c r="DYU77" s="2"/>
      <c r="DYV77" s="2"/>
      <c r="DYW77" s="2"/>
      <c r="DYX77" s="2"/>
      <c r="DYY77" s="2"/>
      <c r="DYZ77" s="2"/>
      <c r="DZA77" s="2"/>
      <c r="DZB77" s="2"/>
      <c r="DZC77" s="2"/>
      <c r="DZD77" s="2"/>
      <c r="DZE77" s="2"/>
      <c r="DZF77" s="2"/>
      <c r="DZG77" s="2"/>
      <c r="DZH77" s="2"/>
      <c r="DZI77" s="2"/>
      <c r="DZJ77" s="2"/>
      <c r="DZK77" s="2"/>
      <c r="DZL77" s="2"/>
      <c r="DZM77" s="2"/>
      <c r="DZN77" s="2"/>
      <c r="DZO77" s="2"/>
      <c r="DZP77" s="2"/>
      <c r="DZQ77" s="2"/>
      <c r="DZR77" s="2"/>
      <c r="DZS77" s="2"/>
      <c r="DZT77" s="2"/>
      <c r="DZU77" s="2"/>
      <c r="DZV77" s="2"/>
      <c r="DZW77" s="2"/>
      <c r="DZX77" s="2"/>
      <c r="DZY77" s="2"/>
      <c r="DZZ77" s="2"/>
      <c r="EAA77" s="2"/>
      <c r="EAB77" s="2"/>
      <c r="EAC77" s="2"/>
      <c r="EAD77" s="2"/>
      <c r="EAE77" s="2"/>
      <c r="EAF77" s="2"/>
      <c r="EAG77" s="2"/>
      <c r="EAH77" s="2"/>
      <c r="EAI77" s="2"/>
      <c r="EAJ77" s="2"/>
      <c r="EAK77" s="2"/>
      <c r="EAL77" s="2"/>
      <c r="EAM77" s="2"/>
      <c r="EAN77" s="2"/>
      <c r="EAO77" s="2"/>
      <c r="EAP77" s="2"/>
      <c r="EAQ77" s="2"/>
      <c r="EAR77" s="2"/>
      <c r="EAS77" s="2"/>
      <c r="EAT77" s="2"/>
      <c r="EAU77" s="2"/>
      <c r="EAV77" s="2"/>
      <c r="EAW77" s="2"/>
      <c r="EAX77" s="2"/>
      <c r="EAY77" s="2"/>
      <c r="EAZ77" s="2"/>
      <c r="EBA77" s="2"/>
      <c r="EBB77" s="2"/>
      <c r="EBC77" s="2"/>
      <c r="EBD77" s="2"/>
      <c r="EBE77" s="2"/>
      <c r="EBF77" s="2"/>
      <c r="EBG77" s="2"/>
      <c r="EBH77" s="2"/>
      <c r="EBI77" s="2"/>
      <c r="EBJ77" s="2"/>
      <c r="EBK77" s="2"/>
      <c r="EBL77" s="2"/>
      <c r="EBM77" s="2"/>
      <c r="EBN77" s="2"/>
      <c r="EBO77" s="2"/>
      <c r="EBP77" s="2"/>
      <c r="EBQ77" s="2"/>
      <c r="EBR77" s="2"/>
      <c r="EBS77" s="2"/>
      <c r="EBT77" s="2"/>
      <c r="EBU77" s="2"/>
      <c r="EBV77" s="2"/>
      <c r="EBW77" s="2"/>
      <c r="EBX77" s="2"/>
      <c r="EBY77" s="2"/>
      <c r="EBZ77" s="2"/>
      <c r="ECA77" s="2"/>
      <c r="ECB77" s="2"/>
      <c r="ECC77" s="2"/>
      <c r="ECD77" s="2"/>
      <c r="ECE77" s="2"/>
      <c r="ECF77" s="2"/>
      <c r="ECG77" s="2"/>
      <c r="ECH77" s="2"/>
      <c r="ECI77" s="2"/>
      <c r="ECJ77" s="2"/>
      <c r="ECK77" s="2"/>
      <c r="ECL77" s="2"/>
      <c r="ECM77" s="2"/>
      <c r="ECN77" s="2"/>
      <c r="ECO77" s="2"/>
      <c r="ECP77" s="2"/>
      <c r="ECQ77" s="2"/>
      <c r="ECR77" s="2"/>
      <c r="ECS77" s="2"/>
      <c r="ECT77" s="2"/>
      <c r="ECU77" s="2"/>
      <c r="ECV77" s="2"/>
      <c r="ECW77" s="2"/>
      <c r="ECX77" s="2"/>
      <c r="ECY77" s="2"/>
      <c r="ECZ77" s="2"/>
      <c r="EDA77" s="2"/>
      <c r="EDB77" s="2"/>
      <c r="EDC77" s="2"/>
      <c r="EDD77" s="2"/>
      <c r="EDE77" s="2"/>
      <c r="EDF77" s="2"/>
      <c r="EDG77" s="2"/>
      <c r="EDH77" s="2"/>
      <c r="EDI77" s="2"/>
      <c r="EDJ77" s="2"/>
      <c r="EDK77" s="2"/>
      <c r="EDL77" s="2"/>
      <c r="EDM77" s="2"/>
      <c r="EDN77" s="2"/>
      <c r="EDO77" s="2"/>
      <c r="EDP77" s="2"/>
      <c r="EDQ77" s="2"/>
      <c r="EDR77" s="2"/>
      <c r="EDS77" s="2"/>
      <c r="EDT77" s="2"/>
      <c r="EDU77" s="2"/>
      <c r="EDV77" s="2"/>
      <c r="EDW77" s="2"/>
      <c r="EDX77" s="2"/>
      <c r="EDY77" s="2"/>
      <c r="EDZ77" s="2"/>
      <c r="EEA77" s="2"/>
      <c r="EEB77" s="2"/>
      <c r="EEC77" s="2"/>
      <c r="EED77" s="2"/>
      <c r="EEE77" s="2"/>
      <c r="EEF77" s="2"/>
      <c r="EEG77" s="2"/>
      <c r="EEH77" s="2"/>
      <c r="EEI77" s="2"/>
      <c r="EEJ77" s="2"/>
      <c r="EEK77" s="2"/>
      <c r="EEL77" s="2"/>
      <c r="EEM77" s="2"/>
      <c r="EEN77" s="2"/>
      <c r="EEO77" s="2"/>
      <c r="EEP77" s="2"/>
      <c r="EEQ77" s="2"/>
      <c r="EER77" s="2"/>
      <c r="EES77" s="2"/>
      <c r="EET77" s="2"/>
      <c r="EEU77" s="2"/>
      <c r="EEV77" s="2"/>
      <c r="EEW77" s="2"/>
      <c r="EEX77" s="2"/>
      <c r="EEY77" s="2"/>
      <c r="EEZ77" s="2"/>
      <c r="EFA77" s="2"/>
      <c r="EFB77" s="2"/>
      <c r="EFC77" s="2"/>
      <c r="EFD77" s="2"/>
      <c r="EFE77" s="2"/>
      <c r="EFF77" s="2"/>
      <c r="EFG77" s="2"/>
      <c r="EFH77" s="2"/>
      <c r="EFI77" s="2"/>
      <c r="EFJ77" s="2"/>
      <c r="EFK77" s="2"/>
      <c r="EFL77" s="2"/>
      <c r="EFM77" s="2"/>
      <c r="EFN77" s="2"/>
      <c r="EFO77" s="2"/>
      <c r="EFP77" s="2"/>
      <c r="EFQ77" s="2"/>
      <c r="EFR77" s="2"/>
      <c r="EFS77" s="2"/>
      <c r="EFT77" s="2"/>
      <c r="EFU77" s="2"/>
      <c r="EFV77" s="2"/>
      <c r="EFW77" s="2"/>
      <c r="EFX77" s="2"/>
      <c r="EFY77" s="2"/>
      <c r="EFZ77" s="2"/>
      <c r="EGA77" s="2"/>
      <c r="EGB77" s="2"/>
      <c r="EGC77" s="2"/>
      <c r="EGD77" s="2"/>
      <c r="EGE77" s="2"/>
      <c r="EGF77" s="2"/>
      <c r="EGG77" s="2"/>
      <c r="EGH77" s="2"/>
      <c r="EGI77" s="2"/>
      <c r="EGJ77" s="2"/>
      <c r="EGK77" s="2"/>
      <c r="EGL77" s="2"/>
      <c r="EGM77" s="2"/>
      <c r="EGN77" s="2"/>
      <c r="EGO77" s="2"/>
      <c r="EGP77" s="2"/>
      <c r="EGQ77" s="2"/>
      <c r="EGR77" s="2"/>
      <c r="EGS77" s="2"/>
      <c r="EGT77" s="2"/>
      <c r="EGU77" s="2"/>
      <c r="EGV77" s="2"/>
      <c r="EGW77" s="2"/>
      <c r="EGX77" s="2"/>
      <c r="EGY77" s="2"/>
      <c r="EGZ77" s="2"/>
      <c r="EHA77" s="2"/>
      <c r="EHB77" s="2"/>
      <c r="EHC77" s="2"/>
      <c r="EHD77" s="2"/>
      <c r="EHE77" s="2"/>
      <c r="EHF77" s="2"/>
      <c r="EHG77" s="2"/>
      <c r="EHH77" s="2"/>
      <c r="EHI77" s="2"/>
      <c r="EHJ77" s="2"/>
      <c r="EHK77" s="2"/>
      <c r="EHL77" s="2"/>
      <c r="EHM77" s="2"/>
      <c r="EHN77" s="2"/>
      <c r="EHO77" s="2"/>
      <c r="EHP77" s="2"/>
      <c r="EHQ77" s="2"/>
      <c r="EHR77" s="2"/>
      <c r="EHS77" s="2"/>
      <c r="EHT77" s="2"/>
      <c r="EHU77" s="2"/>
      <c r="EHV77" s="2"/>
      <c r="EHW77" s="2"/>
      <c r="EHX77" s="2"/>
      <c r="EHY77" s="2"/>
      <c r="EHZ77" s="2"/>
      <c r="EIA77" s="2"/>
      <c r="EIB77" s="2"/>
      <c r="EIC77" s="2"/>
      <c r="EID77" s="2"/>
      <c r="EIE77" s="2"/>
      <c r="EIF77" s="2"/>
      <c r="EIG77" s="2"/>
      <c r="EIH77" s="2"/>
      <c r="EII77" s="2"/>
      <c r="EIJ77" s="2"/>
      <c r="EIK77" s="2"/>
      <c r="EIL77" s="2"/>
      <c r="EIM77" s="2"/>
      <c r="EIN77" s="2"/>
      <c r="EIO77" s="2"/>
      <c r="EIP77" s="2"/>
      <c r="EIQ77" s="2"/>
      <c r="EIR77" s="2"/>
      <c r="EIS77" s="2"/>
      <c r="EIT77" s="2"/>
      <c r="EIU77" s="2"/>
      <c r="EIV77" s="2"/>
      <c r="EIW77" s="2"/>
      <c r="EIX77" s="2"/>
      <c r="EIY77" s="2"/>
      <c r="EIZ77" s="2"/>
      <c r="EJA77" s="2"/>
      <c r="EJB77" s="2"/>
      <c r="EJC77" s="2"/>
      <c r="EJD77" s="2"/>
      <c r="EJE77" s="2"/>
      <c r="EJF77" s="2"/>
      <c r="EJG77" s="2"/>
      <c r="EJH77" s="2"/>
      <c r="EJI77" s="2"/>
      <c r="EJJ77" s="2"/>
      <c r="EJK77" s="2"/>
      <c r="EJL77" s="2"/>
      <c r="EJM77" s="2"/>
      <c r="EJN77" s="2"/>
      <c r="EJO77" s="2"/>
      <c r="EJP77" s="2"/>
      <c r="EJQ77" s="2"/>
      <c r="EJR77" s="2"/>
      <c r="EJS77" s="2"/>
      <c r="EJT77" s="2"/>
      <c r="EJU77" s="2"/>
      <c r="EJV77" s="2"/>
      <c r="EJW77" s="2"/>
      <c r="EJX77" s="2"/>
      <c r="EJY77" s="2"/>
      <c r="EJZ77" s="2"/>
      <c r="EKA77" s="2"/>
      <c r="EKB77" s="2"/>
      <c r="EKC77" s="2"/>
      <c r="EKD77" s="2"/>
      <c r="EKE77" s="2"/>
      <c r="EKF77" s="2"/>
      <c r="EKG77" s="2"/>
      <c r="EKH77" s="2"/>
      <c r="EKI77" s="2"/>
      <c r="EKJ77" s="2"/>
      <c r="EKK77" s="2"/>
      <c r="EKL77" s="2"/>
      <c r="EKM77" s="2"/>
      <c r="EKN77" s="2"/>
      <c r="EKO77" s="2"/>
      <c r="EKP77" s="2"/>
      <c r="EKQ77" s="2"/>
      <c r="EKR77" s="2"/>
      <c r="EKS77" s="2"/>
      <c r="EKT77" s="2"/>
      <c r="EKU77" s="2"/>
      <c r="EKV77" s="2"/>
      <c r="EKW77" s="2"/>
      <c r="EKX77" s="2"/>
      <c r="EKY77" s="2"/>
      <c r="EKZ77" s="2"/>
      <c r="ELA77" s="2"/>
      <c r="ELB77" s="2"/>
      <c r="ELC77" s="2"/>
      <c r="ELD77" s="2"/>
      <c r="ELE77" s="2"/>
      <c r="ELF77" s="2"/>
      <c r="ELG77" s="2"/>
      <c r="ELH77" s="2"/>
      <c r="ELI77" s="2"/>
      <c r="ELJ77" s="2"/>
      <c r="ELK77" s="2"/>
      <c r="ELL77" s="2"/>
      <c r="ELM77" s="2"/>
      <c r="ELN77" s="2"/>
      <c r="ELO77" s="2"/>
      <c r="ELP77" s="2"/>
      <c r="ELQ77" s="2"/>
      <c r="ELR77" s="2"/>
      <c r="ELS77" s="2"/>
      <c r="ELT77" s="2"/>
      <c r="ELU77" s="2"/>
      <c r="ELV77" s="2"/>
      <c r="ELW77" s="2"/>
      <c r="ELX77" s="2"/>
      <c r="ELY77" s="2"/>
      <c r="ELZ77" s="2"/>
      <c r="EMA77" s="2"/>
      <c r="EMB77" s="2"/>
      <c r="EMC77" s="2"/>
      <c r="EMD77" s="2"/>
      <c r="EME77" s="2"/>
      <c r="EMF77" s="2"/>
      <c r="EMG77" s="2"/>
      <c r="EMH77" s="2"/>
      <c r="EMI77" s="2"/>
      <c r="EMJ77" s="2"/>
      <c r="EMK77" s="2"/>
      <c r="EML77" s="2"/>
      <c r="EMM77" s="2"/>
      <c r="EMN77" s="2"/>
      <c r="EMO77" s="2"/>
      <c r="EMP77" s="2"/>
      <c r="EMQ77" s="2"/>
      <c r="EMR77" s="2"/>
      <c r="EMS77" s="2"/>
      <c r="EMT77" s="2"/>
      <c r="EMU77" s="2"/>
      <c r="EMV77" s="2"/>
      <c r="EMW77" s="2"/>
      <c r="EMX77" s="2"/>
      <c r="EMY77" s="2"/>
      <c r="EMZ77" s="2"/>
      <c r="ENA77" s="2"/>
      <c r="ENB77" s="2"/>
      <c r="ENC77" s="2"/>
      <c r="END77" s="2"/>
      <c r="ENE77" s="2"/>
      <c r="ENF77" s="2"/>
      <c r="ENG77" s="2"/>
      <c r="ENH77" s="2"/>
      <c r="ENI77" s="2"/>
      <c r="ENJ77" s="2"/>
      <c r="ENK77" s="2"/>
      <c r="ENL77" s="2"/>
      <c r="ENM77" s="2"/>
      <c r="ENN77" s="2"/>
      <c r="ENO77" s="2"/>
      <c r="ENP77" s="2"/>
      <c r="ENQ77" s="2"/>
      <c r="ENR77" s="2"/>
      <c r="ENS77" s="2"/>
      <c r="ENT77" s="2"/>
      <c r="ENU77" s="2"/>
      <c r="ENV77" s="2"/>
      <c r="ENW77" s="2"/>
      <c r="ENX77" s="2"/>
      <c r="ENY77" s="2"/>
      <c r="ENZ77" s="2"/>
      <c r="EOA77" s="2"/>
      <c r="EOB77" s="2"/>
      <c r="EOC77" s="2"/>
      <c r="EOD77" s="2"/>
      <c r="EOE77" s="2"/>
      <c r="EOF77" s="2"/>
      <c r="EOG77" s="2"/>
      <c r="EOH77" s="2"/>
      <c r="EOI77" s="2"/>
      <c r="EOJ77" s="2"/>
      <c r="EOK77" s="2"/>
      <c r="EOL77" s="2"/>
      <c r="EOM77" s="2"/>
      <c r="EON77" s="2"/>
      <c r="EOO77" s="2"/>
      <c r="EOP77" s="2"/>
      <c r="EOQ77" s="2"/>
      <c r="EOR77" s="2"/>
      <c r="EOS77" s="2"/>
      <c r="EOT77" s="2"/>
      <c r="EOU77" s="2"/>
      <c r="EOV77" s="2"/>
      <c r="EOW77" s="2"/>
      <c r="EOX77" s="2"/>
      <c r="EOY77" s="2"/>
      <c r="EOZ77" s="2"/>
      <c r="EPA77" s="2"/>
      <c r="EPB77" s="2"/>
      <c r="EPC77" s="2"/>
      <c r="EPD77" s="2"/>
      <c r="EPE77" s="2"/>
      <c r="EPF77" s="2"/>
      <c r="EPG77" s="2"/>
      <c r="EPH77" s="2"/>
      <c r="EPI77" s="2"/>
      <c r="EPJ77" s="2"/>
      <c r="EPK77" s="2"/>
      <c r="EPL77" s="2"/>
      <c r="EPM77" s="2"/>
      <c r="EPN77" s="2"/>
      <c r="EPO77" s="2"/>
      <c r="EPP77" s="2"/>
      <c r="EPQ77" s="2"/>
      <c r="EPR77" s="2"/>
      <c r="EPS77" s="2"/>
      <c r="EPT77" s="2"/>
      <c r="EPU77" s="2"/>
      <c r="EPV77" s="2"/>
      <c r="EPW77" s="2"/>
      <c r="EPX77" s="2"/>
      <c r="EPY77" s="2"/>
      <c r="EPZ77" s="2"/>
      <c r="EQA77" s="2"/>
      <c r="EQB77" s="2"/>
      <c r="EQC77" s="2"/>
      <c r="EQD77" s="2"/>
      <c r="EQE77" s="2"/>
      <c r="EQF77" s="2"/>
      <c r="EQG77" s="2"/>
      <c r="EQH77" s="2"/>
      <c r="EQI77" s="2"/>
      <c r="EQJ77" s="2"/>
      <c r="EQK77" s="2"/>
      <c r="EQL77" s="2"/>
      <c r="EQM77" s="2"/>
      <c r="EQN77" s="2"/>
      <c r="EQO77" s="2"/>
      <c r="EQP77" s="2"/>
      <c r="EQQ77" s="2"/>
      <c r="EQR77" s="2"/>
      <c r="EQS77" s="2"/>
      <c r="EQT77" s="2"/>
      <c r="EQU77" s="2"/>
      <c r="EQV77" s="2"/>
      <c r="EQW77" s="2"/>
      <c r="EQX77" s="2"/>
      <c r="EQY77" s="2"/>
      <c r="EQZ77" s="2"/>
      <c r="ERA77" s="2"/>
      <c r="ERB77" s="2"/>
      <c r="ERC77" s="2"/>
      <c r="ERD77" s="2"/>
      <c r="ERE77" s="2"/>
      <c r="ERF77" s="2"/>
      <c r="ERG77" s="2"/>
      <c r="ERH77" s="2"/>
      <c r="ERI77" s="2"/>
      <c r="ERJ77" s="2"/>
      <c r="ERK77" s="2"/>
      <c r="ERL77" s="2"/>
      <c r="ERM77" s="2"/>
      <c r="ERN77" s="2"/>
      <c r="ERO77" s="2"/>
      <c r="ERP77" s="2"/>
      <c r="ERQ77" s="2"/>
      <c r="ERR77" s="2"/>
      <c r="ERS77" s="2"/>
      <c r="ERT77" s="2"/>
      <c r="ERU77" s="2"/>
      <c r="ERV77" s="2"/>
      <c r="ERW77" s="2"/>
      <c r="ERX77" s="2"/>
      <c r="ERY77" s="2"/>
      <c r="ERZ77" s="2"/>
      <c r="ESA77" s="2"/>
      <c r="ESB77" s="2"/>
      <c r="ESC77" s="2"/>
      <c r="ESD77" s="2"/>
      <c r="ESE77" s="2"/>
      <c r="ESF77" s="2"/>
      <c r="ESG77" s="2"/>
      <c r="ESH77" s="2"/>
      <c r="ESI77" s="2"/>
      <c r="ESJ77" s="2"/>
      <c r="ESK77" s="2"/>
      <c r="ESL77" s="2"/>
      <c r="ESM77" s="2"/>
      <c r="ESN77" s="2"/>
      <c r="ESO77" s="2"/>
      <c r="ESP77" s="2"/>
      <c r="ESQ77" s="2"/>
      <c r="ESR77" s="2"/>
      <c r="ESS77" s="2"/>
      <c r="EST77" s="2"/>
      <c r="ESU77" s="2"/>
      <c r="ESV77" s="2"/>
      <c r="ESW77" s="2"/>
      <c r="ESX77" s="2"/>
      <c r="ESY77" s="2"/>
      <c r="ESZ77" s="2"/>
      <c r="ETA77" s="2"/>
      <c r="ETB77" s="2"/>
      <c r="ETC77" s="2"/>
      <c r="ETD77" s="2"/>
      <c r="ETE77" s="2"/>
      <c r="ETF77" s="2"/>
      <c r="ETG77" s="2"/>
      <c r="ETH77" s="2"/>
      <c r="ETI77" s="2"/>
      <c r="ETJ77" s="2"/>
      <c r="ETK77" s="2"/>
      <c r="ETL77" s="2"/>
      <c r="ETM77" s="2"/>
      <c r="ETN77" s="2"/>
      <c r="ETO77" s="2"/>
      <c r="ETP77" s="2"/>
      <c r="ETQ77" s="2"/>
      <c r="ETR77" s="2"/>
      <c r="ETS77" s="2"/>
      <c r="ETT77" s="2"/>
      <c r="ETU77" s="2"/>
      <c r="ETV77" s="2"/>
      <c r="ETW77" s="2"/>
      <c r="ETX77" s="2"/>
      <c r="ETY77" s="2"/>
      <c r="ETZ77" s="2"/>
      <c r="EUA77" s="2"/>
      <c r="EUB77" s="2"/>
      <c r="EUC77" s="2"/>
      <c r="EUD77" s="2"/>
      <c r="EUE77" s="2"/>
      <c r="EUF77" s="2"/>
      <c r="EUG77" s="2"/>
      <c r="EUH77" s="2"/>
      <c r="EUI77" s="2"/>
      <c r="EUJ77" s="2"/>
      <c r="EUK77" s="2"/>
      <c r="EUL77" s="2"/>
      <c r="EUM77" s="2"/>
      <c r="EUN77" s="2"/>
      <c r="EUO77" s="2"/>
      <c r="EUP77" s="2"/>
      <c r="EUQ77" s="2"/>
      <c r="EUR77" s="2"/>
      <c r="EUS77" s="2"/>
      <c r="EUT77" s="2"/>
      <c r="EUU77" s="2"/>
      <c r="EUV77" s="2"/>
      <c r="EUW77" s="2"/>
      <c r="EUX77" s="2"/>
      <c r="EUY77" s="2"/>
      <c r="EUZ77" s="2"/>
      <c r="EVA77" s="2"/>
      <c r="EVB77" s="2"/>
      <c r="EVC77" s="2"/>
      <c r="EVD77" s="2"/>
      <c r="EVE77" s="2"/>
      <c r="EVF77" s="2"/>
      <c r="EVG77" s="2"/>
      <c r="EVH77" s="2"/>
      <c r="EVI77" s="2"/>
      <c r="EVJ77" s="2"/>
      <c r="EVK77" s="2"/>
      <c r="EVL77" s="2"/>
      <c r="EVM77" s="2"/>
      <c r="EVN77" s="2"/>
      <c r="EVO77" s="2"/>
      <c r="EVP77" s="2"/>
      <c r="EVQ77" s="2"/>
      <c r="EVR77" s="2"/>
      <c r="EVS77" s="2"/>
      <c r="EVT77" s="2"/>
      <c r="EVU77" s="2"/>
      <c r="EVV77" s="2"/>
      <c r="EVW77" s="2"/>
      <c r="EVX77" s="2"/>
      <c r="EVY77" s="2"/>
      <c r="EVZ77" s="2"/>
      <c r="EWA77" s="2"/>
      <c r="EWB77" s="2"/>
      <c r="EWC77" s="2"/>
      <c r="EWD77" s="2"/>
      <c r="EWE77" s="2"/>
      <c r="EWF77" s="2"/>
      <c r="EWG77" s="2"/>
      <c r="EWH77" s="2"/>
      <c r="EWI77" s="2"/>
      <c r="EWJ77" s="2"/>
      <c r="EWK77" s="2"/>
      <c r="EWL77" s="2"/>
      <c r="EWM77" s="2"/>
      <c r="EWN77" s="2"/>
      <c r="EWO77" s="2"/>
      <c r="EWP77" s="2"/>
      <c r="EWQ77" s="2"/>
      <c r="EWR77" s="2"/>
      <c r="EWS77" s="2"/>
      <c r="EWT77" s="2"/>
      <c r="EWU77" s="2"/>
      <c r="EWV77" s="2"/>
      <c r="EWW77" s="2"/>
      <c r="EWX77" s="2"/>
      <c r="EWY77" s="2"/>
      <c r="EWZ77" s="2"/>
      <c r="EXA77" s="2"/>
      <c r="EXB77" s="2"/>
      <c r="EXC77" s="2"/>
      <c r="EXD77" s="2"/>
      <c r="EXE77" s="2"/>
      <c r="EXF77" s="2"/>
      <c r="EXG77" s="2"/>
      <c r="EXH77" s="2"/>
      <c r="EXI77" s="2"/>
      <c r="EXJ77" s="2"/>
      <c r="EXK77" s="2"/>
      <c r="EXL77" s="2"/>
      <c r="EXM77" s="2"/>
      <c r="EXN77" s="2"/>
      <c r="EXO77" s="2"/>
      <c r="EXP77" s="2"/>
      <c r="EXQ77" s="2"/>
      <c r="EXR77" s="2"/>
      <c r="EXS77" s="2"/>
      <c r="EXT77" s="2"/>
      <c r="EXU77" s="2"/>
      <c r="EXV77" s="2"/>
      <c r="EXW77" s="2"/>
      <c r="EXX77" s="2"/>
      <c r="EXY77" s="2"/>
      <c r="EXZ77" s="2"/>
      <c r="EYA77" s="2"/>
      <c r="EYB77" s="2"/>
      <c r="EYC77" s="2"/>
      <c r="EYD77" s="2"/>
      <c r="EYE77" s="2"/>
      <c r="EYF77" s="2"/>
      <c r="EYG77" s="2"/>
      <c r="EYH77" s="2"/>
      <c r="EYI77" s="2"/>
      <c r="EYJ77" s="2"/>
      <c r="EYK77" s="2"/>
      <c r="EYL77" s="2"/>
      <c r="EYM77" s="2"/>
      <c r="EYN77" s="2"/>
      <c r="EYO77" s="2"/>
      <c r="EYP77" s="2"/>
      <c r="EYQ77" s="2"/>
      <c r="EYR77" s="2"/>
      <c r="EYS77" s="2"/>
      <c r="EYT77" s="2"/>
      <c r="EYU77" s="2"/>
      <c r="EYV77" s="2"/>
      <c r="EYW77" s="2"/>
      <c r="EYX77" s="2"/>
      <c r="EYY77" s="2"/>
      <c r="EYZ77" s="2"/>
      <c r="EZA77" s="2"/>
      <c r="EZB77" s="2"/>
      <c r="EZC77" s="2"/>
      <c r="EZD77" s="2"/>
      <c r="EZE77" s="2"/>
      <c r="EZF77" s="2"/>
      <c r="EZG77" s="2"/>
      <c r="EZH77" s="2"/>
      <c r="EZI77" s="2"/>
      <c r="EZJ77" s="2"/>
      <c r="EZK77" s="2"/>
      <c r="EZL77" s="2"/>
      <c r="EZM77" s="2"/>
      <c r="EZN77" s="2"/>
      <c r="EZO77" s="2"/>
      <c r="EZP77" s="2"/>
      <c r="EZQ77" s="2"/>
      <c r="EZR77" s="2"/>
      <c r="EZS77" s="2"/>
      <c r="EZT77" s="2"/>
      <c r="EZU77" s="2"/>
      <c r="EZV77" s="2"/>
      <c r="EZW77" s="2"/>
      <c r="EZX77" s="2"/>
      <c r="EZY77" s="2"/>
      <c r="EZZ77" s="2"/>
      <c r="FAA77" s="2"/>
      <c r="FAB77" s="2"/>
      <c r="FAC77" s="2"/>
      <c r="FAD77" s="2"/>
      <c r="FAE77" s="2"/>
      <c r="FAF77" s="2"/>
      <c r="FAG77" s="2"/>
      <c r="FAH77" s="2"/>
      <c r="FAI77" s="2"/>
      <c r="FAJ77" s="2"/>
      <c r="FAK77" s="2"/>
      <c r="FAL77" s="2"/>
      <c r="FAM77" s="2"/>
      <c r="FAN77" s="2"/>
      <c r="FAO77" s="2"/>
      <c r="FAP77" s="2"/>
      <c r="FAQ77" s="2"/>
      <c r="FAR77" s="2"/>
      <c r="FAS77" s="2"/>
      <c r="FAT77" s="2"/>
      <c r="FAU77" s="2"/>
      <c r="FAV77" s="2"/>
      <c r="FAW77" s="2"/>
      <c r="FAX77" s="2"/>
      <c r="FAY77" s="2"/>
      <c r="FAZ77" s="2"/>
      <c r="FBA77" s="2"/>
      <c r="FBB77" s="2"/>
      <c r="FBC77" s="2"/>
      <c r="FBD77" s="2"/>
      <c r="FBE77" s="2"/>
      <c r="FBF77" s="2"/>
      <c r="FBG77" s="2"/>
      <c r="FBH77" s="2"/>
      <c r="FBI77" s="2"/>
      <c r="FBJ77" s="2"/>
      <c r="FBK77" s="2"/>
      <c r="FBL77" s="2"/>
      <c r="FBM77" s="2"/>
      <c r="FBN77" s="2"/>
      <c r="FBO77" s="2"/>
      <c r="FBP77" s="2"/>
      <c r="FBQ77" s="2"/>
      <c r="FBR77" s="2"/>
      <c r="FBS77" s="2"/>
      <c r="FBT77" s="2"/>
      <c r="FBU77" s="2"/>
      <c r="FBV77" s="2"/>
      <c r="FBW77" s="2"/>
      <c r="FBX77" s="2"/>
      <c r="FBY77" s="2"/>
      <c r="FBZ77" s="2"/>
      <c r="FCA77" s="2"/>
      <c r="FCB77" s="2"/>
      <c r="FCC77" s="2"/>
      <c r="FCD77" s="2"/>
      <c r="FCE77" s="2"/>
      <c r="FCF77" s="2"/>
      <c r="FCG77" s="2"/>
      <c r="FCH77" s="2"/>
      <c r="FCI77" s="2"/>
      <c r="FCJ77" s="2"/>
      <c r="FCK77" s="2"/>
      <c r="FCL77" s="2"/>
      <c r="FCM77" s="2"/>
      <c r="FCN77" s="2"/>
      <c r="FCO77" s="2"/>
      <c r="FCP77" s="2"/>
      <c r="FCQ77" s="2"/>
      <c r="FCR77" s="2"/>
      <c r="FCS77" s="2"/>
      <c r="FCT77" s="2"/>
      <c r="FCU77" s="2"/>
      <c r="FCV77" s="2"/>
      <c r="FCW77" s="2"/>
      <c r="FCX77" s="2"/>
      <c r="FCY77" s="2"/>
      <c r="FCZ77" s="2"/>
      <c r="FDA77" s="2"/>
      <c r="FDB77" s="2"/>
      <c r="FDC77" s="2"/>
      <c r="FDD77" s="2"/>
      <c r="FDE77" s="2"/>
      <c r="FDF77" s="2"/>
      <c r="FDG77" s="2"/>
      <c r="FDH77" s="2"/>
      <c r="FDI77" s="2"/>
      <c r="FDJ77" s="2"/>
      <c r="FDK77" s="2"/>
      <c r="FDL77" s="2"/>
      <c r="FDM77" s="2"/>
      <c r="FDN77" s="2"/>
      <c r="FDO77" s="2"/>
      <c r="FDP77" s="2"/>
      <c r="FDQ77" s="2"/>
      <c r="FDR77" s="2"/>
      <c r="FDS77" s="2"/>
      <c r="FDT77" s="2"/>
      <c r="FDU77" s="2"/>
      <c r="FDV77" s="2"/>
      <c r="FDW77" s="2"/>
      <c r="FDX77" s="2"/>
      <c r="FDY77" s="2"/>
      <c r="FDZ77" s="2"/>
      <c r="FEA77" s="2"/>
      <c r="FEB77" s="2"/>
      <c r="FEC77" s="2"/>
      <c r="FED77" s="2"/>
      <c r="FEE77" s="2"/>
      <c r="FEF77" s="2"/>
      <c r="FEG77" s="2"/>
      <c r="FEH77" s="2"/>
      <c r="FEI77" s="2"/>
      <c r="FEJ77" s="2"/>
      <c r="FEK77" s="2"/>
      <c r="FEL77" s="2"/>
      <c r="FEM77" s="2"/>
      <c r="FEN77" s="2"/>
      <c r="FEO77" s="2"/>
      <c r="FEP77" s="2"/>
      <c r="FEQ77" s="2"/>
      <c r="FER77" s="2"/>
      <c r="FES77" s="2"/>
      <c r="FET77" s="2"/>
      <c r="FEU77" s="2"/>
      <c r="FEV77" s="2"/>
      <c r="FEW77" s="2"/>
      <c r="FEX77" s="2"/>
      <c r="FEY77" s="2"/>
      <c r="FEZ77" s="2"/>
      <c r="FFA77" s="2"/>
      <c r="FFB77" s="2"/>
      <c r="FFC77" s="2"/>
      <c r="FFD77" s="2"/>
      <c r="FFE77" s="2"/>
      <c r="FFF77" s="2"/>
      <c r="FFG77" s="2"/>
      <c r="FFH77" s="2"/>
      <c r="FFI77" s="2"/>
      <c r="FFJ77" s="2"/>
      <c r="FFK77" s="2"/>
      <c r="FFL77" s="2"/>
      <c r="FFM77" s="2"/>
      <c r="FFN77" s="2"/>
      <c r="FFO77" s="2"/>
      <c r="FFP77" s="2"/>
      <c r="FFQ77" s="2"/>
      <c r="FFR77" s="2"/>
      <c r="FFS77" s="2"/>
      <c r="FFT77" s="2"/>
      <c r="FFU77" s="2"/>
      <c r="FFV77" s="2"/>
      <c r="FFW77" s="2"/>
      <c r="FFX77" s="2"/>
      <c r="FFY77" s="2"/>
      <c r="FFZ77" s="2"/>
      <c r="FGA77" s="2"/>
      <c r="FGB77" s="2"/>
      <c r="FGC77" s="2"/>
      <c r="FGD77" s="2"/>
      <c r="FGE77" s="2"/>
      <c r="FGF77" s="2"/>
      <c r="FGG77" s="2"/>
      <c r="FGH77" s="2"/>
      <c r="FGI77" s="2"/>
      <c r="FGJ77" s="2"/>
      <c r="FGK77" s="2"/>
      <c r="FGL77" s="2"/>
      <c r="FGM77" s="2"/>
      <c r="FGN77" s="2"/>
      <c r="FGO77" s="2"/>
      <c r="FGP77" s="2"/>
      <c r="FGQ77" s="2"/>
      <c r="FGR77" s="2"/>
      <c r="FGS77" s="2"/>
      <c r="FGT77" s="2"/>
      <c r="FGU77" s="2"/>
      <c r="FGV77" s="2"/>
      <c r="FGW77" s="2"/>
      <c r="FGX77" s="2"/>
      <c r="FGY77" s="2"/>
      <c r="FGZ77" s="2"/>
      <c r="FHA77" s="2"/>
      <c r="FHB77" s="2"/>
      <c r="FHC77" s="2"/>
      <c r="FHD77" s="2"/>
      <c r="FHE77" s="2"/>
      <c r="FHF77" s="2"/>
      <c r="FHG77" s="2"/>
      <c r="FHH77" s="2"/>
      <c r="FHI77" s="2"/>
      <c r="FHJ77" s="2"/>
      <c r="FHK77" s="2"/>
      <c r="FHL77" s="2"/>
      <c r="FHM77" s="2"/>
      <c r="FHN77" s="2"/>
      <c r="FHO77" s="2"/>
      <c r="FHP77" s="2"/>
      <c r="FHQ77" s="2"/>
      <c r="FHR77" s="2"/>
      <c r="FHS77" s="2"/>
      <c r="FHT77" s="2"/>
      <c r="FHU77" s="2"/>
      <c r="FHV77" s="2"/>
      <c r="FHW77" s="2"/>
      <c r="FHX77" s="2"/>
      <c r="FHY77" s="2"/>
      <c r="FHZ77" s="2"/>
      <c r="FIA77" s="2"/>
      <c r="FIB77" s="2"/>
      <c r="FIC77" s="2"/>
      <c r="FID77" s="2"/>
      <c r="FIE77" s="2"/>
      <c r="FIF77" s="2"/>
      <c r="FIG77" s="2"/>
      <c r="FIH77" s="2"/>
      <c r="FII77" s="2"/>
      <c r="FIJ77" s="2"/>
      <c r="FIK77" s="2"/>
      <c r="FIL77" s="2"/>
      <c r="FIM77" s="2"/>
      <c r="FIN77" s="2"/>
      <c r="FIO77" s="2"/>
      <c r="FIP77" s="2"/>
      <c r="FIQ77" s="2"/>
      <c r="FIR77" s="2"/>
      <c r="FIS77" s="2"/>
      <c r="FIT77" s="2"/>
      <c r="FIU77" s="2"/>
      <c r="FIV77" s="2"/>
      <c r="FIW77" s="2"/>
      <c r="FIX77" s="2"/>
      <c r="FIY77" s="2"/>
      <c r="FIZ77" s="2"/>
      <c r="FJA77" s="2"/>
      <c r="FJB77" s="2"/>
      <c r="FJC77" s="2"/>
      <c r="FJD77" s="2"/>
      <c r="FJE77" s="2"/>
      <c r="FJF77" s="2"/>
      <c r="FJG77" s="2"/>
      <c r="FJH77" s="2"/>
      <c r="FJI77" s="2"/>
      <c r="FJJ77" s="2"/>
      <c r="FJK77" s="2"/>
      <c r="FJL77" s="2"/>
      <c r="FJM77" s="2"/>
      <c r="FJN77" s="2"/>
      <c r="FJO77" s="2"/>
      <c r="FJP77" s="2"/>
      <c r="FJQ77" s="2"/>
      <c r="FJR77" s="2"/>
      <c r="FJS77" s="2"/>
      <c r="FJT77" s="2"/>
      <c r="FJU77" s="2"/>
      <c r="FJV77" s="2"/>
      <c r="FJW77" s="2"/>
      <c r="FJX77" s="2"/>
      <c r="FJY77" s="2"/>
      <c r="FJZ77" s="2"/>
      <c r="FKA77" s="2"/>
      <c r="FKB77" s="2"/>
      <c r="FKC77" s="2"/>
      <c r="FKD77" s="2"/>
      <c r="FKE77" s="2"/>
      <c r="FKF77" s="2"/>
      <c r="FKG77" s="2"/>
      <c r="FKH77" s="2"/>
      <c r="FKI77" s="2"/>
      <c r="FKJ77" s="2"/>
      <c r="FKK77" s="2"/>
      <c r="FKL77" s="2"/>
      <c r="FKM77" s="2"/>
      <c r="FKN77" s="2"/>
      <c r="FKO77" s="2"/>
      <c r="FKP77" s="2"/>
      <c r="FKQ77" s="2"/>
      <c r="FKR77" s="2"/>
      <c r="FKS77" s="2"/>
      <c r="FKT77" s="2"/>
      <c r="FKU77" s="2"/>
      <c r="FKV77" s="2"/>
      <c r="FKW77" s="2"/>
      <c r="FKX77" s="2"/>
      <c r="FKY77" s="2"/>
      <c r="FKZ77" s="2"/>
      <c r="FLA77" s="2"/>
      <c r="FLB77" s="2"/>
      <c r="FLC77" s="2"/>
      <c r="FLD77" s="2"/>
      <c r="FLE77" s="2"/>
      <c r="FLF77" s="2"/>
      <c r="FLG77" s="2"/>
      <c r="FLH77" s="2"/>
      <c r="FLI77" s="2"/>
      <c r="FLJ77" s="2"/>
      <c r="FLK77" s="2"/>
      <c r="FLL77" s="2"/>
      <c r="FLM77" s="2"/>
      <c r="FLN77" s="2"/>
      <c r="FLO77" s="2"/>
      <c r="FLP77" s="2"/>
      <c r="FLQ77" s="2"/>
      <c r="FLR77" s="2"/>
      <c r="FLS77" s="2"/>
      <c r="FLT77" s="2"/>
      <c r="FLU77" s="2"/>
      <c r="FLV77" s="2"/>
      <c r="FLW77" s="2"/>
      <c r="FLX77" s="2"/>
      <c r="FLY77" s="2"/>
      <c r="FLZ77" s="2"/>
      <c r="FMA77" s="2"/>
      <c r="FMB77" s="2"/>
      <c r="FMC77" s="2"/>
      <c r="FMD77" s="2"/>
      <c r="FME77" s="2"/>
      <c r="FMF77" s="2"/>
      <c r="FMG77" s="2"/>
      <c r="FMH77" s="2"/>
      <c r="FMI77" s="2"/>
      <c r="FMJ77" s="2"/>
      <c r="FMK77" s="2"/>
      <c r="FML77" s="2"/>
      <c r="FMM77" s="2"/>
      <c r="FMN77" s="2"/>
      <c r="FMO77" s="2"/>
      <c r="FMP77" s="2"/>
      <c r="FMQ77" s="2"/>
      <c r="FMR77" s="2"/>
      <c r="FMS77" s="2"/>
      <c r="FMT77" s="2"/>
      <c r="FMU77" s="2"/>
      <c r="FMV77" s="2"/>
      <c r="FMW77" s="2"/>
      <c r="FMX77" s="2"/>
      <c r="FMY77" s="2"/>
      <c r="FMZ77" s="2"/>
      <c r="FNA77" s="2"/>
      <c r="FNB77" s="2"/>
      <c r="FNC77" s="2"/>
      <c r="FND77" s="2"/>
      <c r="FNE77" s="2"/>
      <c r="FNF77" s="2"/>
      <c r="FNG77" s="2"/>
      <c r="FNH77" s="2"/>
      <c r="FNI77" s="2"/>
      <c r="FNJ77" s="2"/>
      <c r="FNK77" s="2"/>
      <c r="FNL77" s="2"/>
      <c r="FNM77" s="2"/>
      <c r="FNN77" s="2"/>
      <c r="FNO77" s="2"/>
      <c r="FNP77" s="2"/>
      <c r="FNQ77" s="2"/>
      <c r="FNR77" s="2"/>
      <c r="FNS77" s="2"/>
      <c r="FNT77" s="2"/>
      <c r="FNU77" s="2"/>
      <c r="FNV77" s="2"/>
      <c r="FNW77" s="2"/>
      <c r="FNX77" s="2"/>
      <c r="FNY77" s="2"/>
      <c r="FNZ77" s="2"/>
      <c r="FOA77" s="2"/>
      <c r="FOB77" s="2"/>
      <c r="FOC77" s="2"/>
      <c r="FOD77" s="2"/>
      <c r="FOE77" s="2"/>
      <c r="FOF77" s="2"/>
      <c r="FOG77" s="2"/>
      <c r="FOH77" s="2"/>
      <c r="FOI77" s="2"/>
      <c r="FOJ77" s="2"/>
      <c r="FOK77" s="2"/>
      <c r="FOL77" s="2"/>
      <c r="FOM77" s="2"/>
      <c r="FON77" s="2"/>
      <c r="FOO77" s="2"/>
      <c r="FOP77" s="2"/>
      <c r="FOQ77" s="2"/>
      <c r="FOR77" s="2"/>
      <c r="FOS77" s="2"/>
      <c r="FOT77" s="2"/>
      <c r="FOU77" s="2"/>
      <c r="FOV77" s="2"/>
      <c r="FOW77" s="2"/>
      <c r="FOX77" s="2"/>
      <c r="FOY77" s="2"/>
      <c r="FOZ77" s="2"/>
      <c r="FPA77" s="2"/>
      <c r="FPB77" s="2"/>
      <c r="FPC77" s="2"/>
      <c r="FPD77" s="2"/>
      <c r="FPE77" s="2"/>
      <c r="FPF77" s="2"/>
      <c r="FPG77" s="2"/>
      <c r="FPH77" s="2"/>
      <c r="FPI77" s="2"/>
      <c r="FPJ77" s="2"/>
      <c r="FPK77" s="2"/>
      <c r="FPL77" s="2"/>
      <c r="FPM77" s="2"/>
      <c r="FPN77" s="2"/>
      <c r="FPO77" s="2"/>
      <c r="FPP77" s="2"/>
      <c r="FPQ77" s="2"/>
      <c r="FPR77" s="2"/>
      <c r="FPS77" s="2"/>
      <c r="FPT77" s="2"/>
      <c r="FPU77" s="2"/>
      <c r="FPV77" s="2"/>
      <c r="FPW77" s="2"/>
      <c r="FPX77" s="2"/>
      <c r="FPY77" s="2"/>
      <c r="FPZ77" s="2"/>
      <c r="FQA77" s="2"/>
      <c r="FQB77" s="2"/>
      <c r="FQC77" s="2"/>
      <c r="FQD77" s="2"/>
      <c r="FQE77" s="2"/>
      <c r="FQF77" s="2"/>
      <c r="FQG77" s="2"/>
      <c r="FQH77" s="2"/>
      <c r="FQI77" s="2"/>
      <c r="FQJ77" s="2"/>
      <c r="FQK77" s="2"/>
      <c r="FQL77" s="2"/>
      <c r="FQM77" s="2"/>
      <c r="FQN77" s="2"/>
      <c r="FQO77" s="2"/>
      <c r="FQP77" s="2"/>
      <c r="FQQ77" s="2"/>
      <c r="FQR77" s="2"/>
      <c r="FQS77" s="2"/>
      <c r="FQT77" s="2"/>
      <c r="FQU77" s="2"/>
      <c r="FQV77" s="2"/>
      <c r="FQW77" s="2"/>
      <c r="FQX77" s="2"/>
      <c r="FQY77" s="2"/>
      <c r="FQZ77" s="2"/>
      <c r="FRA77" s="2"/>
      <c r="FRB77" s="2"/>
      <c r="FRC77" s="2"/>
      <c r="FRD77" s="2"/>
      <c r="FRE77" s="2"/>
      <c r="FRF77" s="2"/>
      <c r="FRG77" s="2"/>
      <c r="FRH77" s="2"/>
      <c r="FRI77" s="2"/>
      <c r="FRJ77" s="2"/>
      <c r="FRK77" s="2"/>
      <c r="FRL77" s="2"/>
      <c r="FRM77" s="2"/>
      <c r="FRN77" s="2"/>
      <c r="FRO77" s="2"/>
      <c r="FRP77" s="2"/>
      <c r="FRQ77" s="2"/>
      <c r="FRR77" s="2"/>
      <c r="FRS77" s="2"/>
      <c r="FRT77" s="2"/>
      <c r="FRU77" s="2"/>
      <c r="FRV77" s="2"/>
      <c r="FRW77" s="2"/>
      <c r="FRX77" s="2"/>
      <c r="FRY77" s="2"/>
      <c r="FRZ77" s="2"/>
      <c r="FSA77" s="2"/>
      <c r="FSB77" s="2"/>
      <c r="FSC77" s="2"/>
      <c r="FSD77" s="2"/>
      <c r="FSE77" s="2"/>
      <c r="FSF77" s="2"/>
      <c r="FSG77" s="2"/>
      <c r="FSH77" s="2"/>
      <c r="FSI77" s="2"/>
      <c r="FSJ77" s="2"/>
      <c r="FSK77" s="2"/>
      <c r="FSL77" s="2"/>
      <c r="FSM77" s="2"/>
      <c r="FSN77" s="2"/>
      <c r="FSO77" s="2"/>
      <c r="FSP77" s="2"/>
      <c r="FSQ77" s="2"/>
      <c r="FSR77" s="2"/>
      <c r="FSS77" s="2"/>
      <c r="FST77" s="2"/>
      <c r="FSU77" s="2"/>
      <c r="FSV77" s="2"/>
      <c r="FSW77" s="2"/>
      <c r="FSX77" s="2"/>
      <c r="FSY77" s="2"/>
      <c r="FSZ77" s="2"/>
      <c r="FTA77" s="2"/>
      <c r="FTB77" s="2"/>
      <c r="FTC77" s="2"/>
      <c r="FTD77" s="2"/>
      <c r="FTE77" s="2"/>
      <c r="FTF77" s="2"/>
      <c r="FTG77" s="2"/>
      <c r="FTH77" s="2"/>
      <c r="FTI77" s="2"/>
      <c r="FTJ77" s="2"/>
      <c r="FTK77" s="2"/>
      <c r="FTL77" s="2"/>
      <c r="FTM77" s="2"/>
      <c r="FTN77" s="2"/>
      <c r="FTO77" s="2"/>
      <c r="FTP77" s="2"/>
      <c r="FTQ77" s="2"/>
      <c r="FTR77" s="2"/>
      <c r="FTS77" s="2"/>
      <c r="FTT77" s="2"/>
      <c r="FTU77" s="2"/>
      <c r="FTV77" s="2"/>
      <c r="FTW77" s="2"/>
      <c r="FTX77" s="2"/>
      <c r="FTY77" s="2"/>
      <c r="FTZ77" s="2"/>
      <c r="FUA77" s="2"/>
      <c r="FUB77" s="2"/>
      <c r="FUC77" s="2"/>
      <c r="FUD77" s="2"/>
      <c r="FUE77" s="2"/>
      <c r="FUF77" s="2"/>
      <c r="FUG77" s="2"/>
      <c r="FUH77" s="2"/>
      <c r="FUI77" s="2"/>
      <c r="FUJ77" s="2"/>
      <c r="FUK77" s="2"/>
      <c r="FUL77" s="2"/>
      <c r="FUM77" s="2"/>
      <c r="FUN77" s="2"/>
      <c r="FUO77" s="2"/>
      <c r="FUP77" s="2"/>
      <c r="FUQ77" s="2"/>
      <c r="FUR77" s="2"/>
      <c r="FUS77" s="2"/>
      <c r="FUT77" s="2"/>
      <c r="FUU77" s="2"/>
      <c r="FUV77" s="2"/>
      <c r="FUW77" s="2"/>
      <c r="FUX77" s="2"/>
      <c r="FUY77" s="2"/>
      <c r="FUZ77" s="2"/>
      <c r="FVA77" s="2"/>
      <c r="FVB77" s="2"/>
      <c r="FVC77" s="2"/>
      <c r="FVD77" s="2"/>
      <c r="FVE77" s="2"/>
      <c r="FVF77" s="2"/>
      <c r="FVG77" s="2"/>
      <c r="FVH77" s="2"/>
      <c r="FVI77" s="2"/>
      <c r="FVJ77" s="2"/>
      <c r="FVK77" s="2"/>
      <c r="FVL77" s="2"/>
      <c r="FVM77" s="2"/>
      <c r="FVN77" s="2"/>
      <c r="FVO77" s="2"/>
      <c r="FVP77" s="2"/>
      <c r="FVQ77" s="2"/>
      <c r="FVR77" s="2"/>
      <c r="FVS77" s="2"/>
      <c r="FVT77" s="2"/>
      <c r="FVU77" s="2"/>
      <c r="FVV77" s="2"/>
      <c r="FVW77" s="2"/>
      <c r="FVX77" s="2"/>
      <c r="FVY77" s="2"/>
      <c r="FVZ77" s="2"/>
      <c r="FWA77" s="2"/>
      <c r="FWB77" s="2"/>
      <c r="FWC77" s="2"/>
      <c r="FWD77" s="2"/>
      <c r="FWE77" s="2"/>
      <c r="FWF77" s="2"/>
      <c r="FWG77" s="2"/>
      <c r="FWH77" s="2"/>
      <c r="FWI77" s="2"/>
      <c r="FWJ77" s="2"/>
      <c r="FWK77" s="2"/>
      <c r="FWL77" s="2"/>
      <c r="FWM77" s="2"/>
      <c r="FWN77" s="2"/>
      <c r="FWO77" s="2"/>
      <c r="FWP77" s="2"/>
      <c r="FWQ77" s="2"/>
      <c r="FWR77" s="2"/>
      <c r="FWS77" s="2"/>
      <c r="FWT77" s="2"/>
      <c r="FWU77" s="2"/>
      <c r="FWV77" s="2"/>
      <c r="FWW77" s="2"/>
      <c r="FWX77" s="2"/>
      <c r="FWY77" s="2"/>
      <c r="FWZ77" s="2"/>
      <c r="FXA77" s="2"/>
      <c r="FXB77" s="2"/>
      <c r="FXC77" s="2"/>
      <c r="FXD77" s="2"/>
      <c r="FXE77" s="2"/>
      <c r="FXF77" s="2"/>
      <c r="FXG77" s="2"/>
      <c r="FXH77" s="2"/>
      <c r="FXI77" s="2"/>
      <c r="FXJ77" s="2"/>
      <c r="FXK77" s="2"/>
      <c r="FXL77" s="2"/>
      <c r="FXM77" s="2"/>
      <c r="FXN77" s="2"/>
      <c r="FXO77" s="2"/>
      <c r="FXP77" s="2"/>
      <c r="FXQ77" s="2"/>
      <c r="FXR77" s="2"/>
      <c r="FXS77" s="2"/>
      <c r="FXT77" s="2"/>
      <c r="FXU77" s="2"/>
      <c r="FXV77" s="2"/>
      <c r="FXW77" s="2"/>
      <c r="FXX77" s="2"/>
      <c r="FXY77" s="2"/>
      <c r="FXZ77" s="2"/>
      <c r="FYA77" s="2"/>
      <c r="FYB77" s="2"/>
      <c r="FYC77" s="2"/>
      <c r="FYD77" s="2"/>
      <c r="FYE77" s="2"/>
      <c r="FYF77" s="2"/>
      <c r="FYG77" s="2"/>
      <c r="FYH77" s="2"/>
      <c r="FYI77" s="2"/>
      <c r="FYJ77" s="2"/>
      <c r="FYK77" s="2"/>
      <c r="FYL77" s="2"/>
      <c r="FYM77" s="2"/>
      <c r="FYN77" s="2"/>
      <c r="FYO77" s="2"/>
      <c r="FYP77" s="2"/>
      <c r="FYQ77" s="2"/>
      <c r="FYR77" s="2"/>
      <c r="FYS77" s="2"/>
      <c r="FYT77" s="2"/>
      <c r="FYU77" s="2"/>
      <c r="FYV77" s="2"/>
      <c r="FYW77" s="2"/>
      <c r="FYX77" s="2"/>
      <c r="FYY77" s="2"/>
      <c r="FYZ77" s="2"/>
      <c r="FZA77" s="2"/>
      <c r="FZB77" s="2"/>
      <c r="FZC77" s="2"/>
      <c r="FZD77" s="2"/>
      <c r="FZE77" s="2"/>
      <c r="FZF77" s="2"/>
      <c r="FZG77" s="2"/>
      <c r="FZH77" s="2"/>
      <c r="FZI77" s="2"/>
      <c r="FZJ77" s="2"/>
      <c r="FZK77" s="2"/>
      <c r="FZL77" s="2"/>
      <c r="FZM77" s="2"/>
      <c r="FZN77" s="2"/>
      <c r="FZO77" s="2"/>
      <c r="FZP77" s="2"/>
      <c r="FZQ77" s="2"/>
      <c r="FZR77" s="2"/>
      <c r="FZS77" s="2"/>
      <c r="FZT77" s="2"/>
      <c r="FZU77" s="2"/>
      <c r="FZV77" s="2"/>
      <c r="FZW77" s="2"/>
      <c r="FZX77" s="2"/>
      <c r="FZY77" s="2"/>
      <c r="FZZ77" s="2"/>
      <c r="GAA77" s="2"/>
      <c r="GAB77" s="2"/>
      <c r="GAC77" s="2"/>
      <c r="GAD77" s="2"/>
      <c r="GAE77" s="2"/>
      <c r="GAF77" s="2"/>
      <c r="GAG77" s="2"/>
      <c r="GAH77" s="2"/>
      <c r="GAI77" s="2"/>
      <c r="GAJ77" s="2"/>
      <c r="GAK77" s="2"/>
      <c r="GAL77" s="2"/>
      <c r="GAM77" s="2"/>
      <c r="GAN77" s="2"/>
      <c r="GAO77" s="2"/>
      <c r="GAP77" s="2"/>
      <c r="GAQ77" s="2"/>
      <c r="GAR77" s="2"/>
      <c r="GAS77" s="2"/>
      <c r="GAT77" s="2"/>
      <c r="GAU77" s="2"/>
      <c r="GAV77" s="2"/>
      <c r="GAW77" s="2"/>
      <c r="GAX77" s="2"/>
      <c r="GAY77" s="2"/>
      <c r="GAZ77" s="2"/>
      <c r="GBA77" s="2"/>
      <c r="GBB77" s="2"/>
      <c r="GBC77" s="2"/>
      <c r="GBD77" s="2"/>
      <c r="GBE77" s="2"/>
      <c r="GBF77" s="2"/>
      <c r="GBG77" s="2"/>
      <c r="GBH77" s="2"/>
      <c r="GBI77" s="2"/>
      <c r="GBJ77" s="2"/>
      <c r="GBK77" s="2"/>
      <c r="GBL77" s="2"/>
      <c r="GBM77" s="2"/>
      <c r="GBN77" s="2"/>
      <c r="GBO77" s="2"/>
      <c r="GBP77" s="2"/>
      <c r="GBQ77" s="2"/>
      <c r="GBR77" s="2"/>
      <c r="GBS77" s="2"/>
      <c r="GBT77" s="2"/>
      <c r="GBU77" s="2"/>
      <c r="GBV77" s="2"/>
      <c r="GBW77" s="2"/>
      <c r="GBX77" s="2"/>
      <c r="GBY77" s="2"/>
      <c r="GBZ77" s="2"/>
      <c r="GCA77" s="2"/>
      <c r="GCB77" s="2"/>
      <c r="GCC77" s="2"/>
      <c r="GCD77" s="2"/>
      <c r="GCE77" s="2"/>
      <c r="GCF77" s="2"/>
      <c r="GCG77" s="2"/>
      <c r="GCH77" s="2"/>
      <c r="GCI77" s="2"/>
      <c r="GCJ77" s="2"/>
      <c r="GCK77" s="2"/>
      <c r="GCL77" s="2"/>
      <c r="GCM77" s="2"/>
      <c r="GCN77" s="2"/>
      <c r="GCO77" s="2"/>
      <c r="GCP77" s="2"/>
      <c r="GCQ77" s="2"/>
      <c r="GCR77" s="2"/>
      <c r="GCS77" s="2"/>
      <c r="GCT77" s="2"/>
      <c r="GCU77" s="2"/>
      <c r="GCV77" s="2"/>
      <c r="GCW77" s="2"/>
      <c r="GCX77" s="2"/>
      <c r="GCY77" s="2"/>
      <c r="GCZ77" s="2"/>
      <c r="GDA77" s="2"/>
      <c r="GDB77" s="2"/>
      <c r="GDC77" s="2"/>
      <c r="GDD77" s="2"/>
      <c r="GDE77" s="2"/>
      <c r="GDF77" s="2"/>
      <c r="GDG77" s="2"/>
      <c r="GDH77" s="2"/>
      <c r="GDI77" s="2"/>
      <c r="GDJ77" s="2"/>
      <c r="GDK77" s="2"/>
      <c r="GDL77" s="2"/>
      <c r="GDM77" s="2"/>
      <c r="GDN77" s="2"/>
      <c r="GDO77" s="2"/>
      <c r="GDP77" s="2"/>
      <c r="GDQ77" s="2"/>
      <c r="GDR77" s="2"/>
      <c r="GDS77" s="2"/>
      <c r="GDT77" s="2"/>
      <c r="GDU77" s="2"/>
      <c r="GDV77" s="2"/>
      <c r="GDW77" s="2"/>
      <c r="GDX77" s="2"/>
      <c r="GDY77" s="2"/>
      <c r="GDZ77" s="2"/>
      <c r="GEA77" s="2"/>
      <c r="GEB77" s="2"/>
      <c r="GEC77" s="2"/>
      <c r="GED77" s="2"/>
      <c r="GEE77" s="2"/>
      <c r="GEF77" s="2"/>
      <c r="GEG77" s="2"/>
      <c r="GEH77" s="2"/>
      <c r="GEI77" s="2"/>
      <c r="GEJ77" s="2"/>
      <c r="GEK77" s="2"/>
      <c r="GEL77" s="2"/>
      <c r="GEM77" s="2"/>
      <c r="GEN77" s="2"/>
      <c r="GEO77" s="2"/>
      <c r="GEP77" s="2"/>
      <c r="GEQ77" s="2"/>
      <c r="GER77" s="2"/>
      <c r="GES77" s="2"/>
      <c r="GET77" s="2"/>
      <c r="GEU77" s="2"/>
      <c r="GEV77" s="2"/>
      <c r="GEW77" s="2"/>
      <c r="GEX77" s="2"/>
      <c r="GEY77" s="2"/>
      <c r="GEZ77" s="2"/>
      <c r="GFA77" s="2"/>
      <c r="GFB77" s="2"/>
      <c r="GFC77" s="2"/>
      <c r="GFD77" s="2"/>
      <c r="GFE77" s="2"/>
      <c r="GFF77" s="2"/>
      <c r="GFG77" s="2"/>
      <c r="GFH77" s="2"/>
      <c r="GFI77" s="2"/>
      <c r="GFJ77" s="2"/>
      <c r="GFK77" s="2"/>
      <c r="GFL77" s="2"/>
      <c r="GFM77" s="2"/>
      <c r="GFN77" s="2"/>
      <c r="GFO77" s="2"/>
      <c r="GFP77" s="2"/>
      <c r="GFQ77" s="2"/>
      <c r="GFR77" s="2"/>
      <c r="GFS77" s="2"/>
      <c r="GFT77" s="2"/>
      <c r="GFU77" s="2"/>
      <c r="GFV77" s="2"/>
      <c r="GFW77" s="2"/>
      <c r="GFX77" s="2"/>
      <c r="GFY77" s="2"/>
      <c r="GFZ77" s="2"/>
      <c r="GGA77" s="2"/>
      <c r="GGB77" s="2"/>
      <c r="GGC77" s="2"/>
      <c r="GGD77" s="2"/>
      <c r="GGE77" s="2"/>
      <c r="GGF77" s="2"/>
      <c r="GGG77" s="2"/>
      <c r="GGH77" s="2"/>
      <c r="GGI77" s="2"/>
      <c r="GGJ77" s="2"/>
      <c r="GGK77" s="2"/>
      <c r="GGL77" s="2"/>
      <c r="GGM77" s="2"/>
      <c r="GGN77" s="2"/>
      <c r="GGO77" s="2"/>
      <c r="GGP77" s="2"/>
      <c r="GGQ77" s="2"/>
      <c r="GGR77" s="2"/>
      <c r="GGS77" s="2"/>
      <c r="GGT77" s="2"/>
      <c r="GGU77" s="2"/>
      <c r="GGV77" s="2"/>
      <c r="GGW77" s="2"/>
      <c r="GGX77" s="2"/>
      <c r="GGY77" s="2"/>
      <c r="GGZ77" s="2"/>
      <c r="GHA77" s="2"/>
      <c r="GHB77" s="2"/>
      <c r="GHC77" s="2"/>
      <c r="GHD77" s="2"/>
      <c r="GHE77" s="2"/>
      <c r="GHF77" s="2"/>
      <c r="GHG77" s="2"/>
      <c r="GHH77" s="2"/>
      <c r="GHI77" s="2"/>
      <c r="GHJ77" s="2"/>
      <c r="GHK77" s="2"/>
      <c r="GHL77" s="2"/>
      <c r="GHM77" s="2"/>
      <c r="GHN77" s="2"/>
      <c r="GHO77" s="2"/>
      <c r="GHP77" s="2"/>
      <c r="GHQ77" s="2"/>
      <c r="GHR77" s="2"/>
      <c r="GHS77" s="2"/>
      <c r="GHT77" s="2"/>
      <c r="GHU77" s="2"/>
      <c r="GHV77" s="2"/>
      <c r="GHW77" s="2"/>
      <c r="GHX77" s="2"/>
      <c r="GHY77" s="2"/>
      <c r="GHZ77" s="2"/>
      <c r="GIA77" s="2"/>
      <c r="GIB77" s="2"/>
      <c r="GIC77" s="2"/>
      <c r="GID77" s="2"/>
      <c r="GIE77" s="2"/>
      <c r="GIF77" s="2"/>
      <c r="GIG77" s="2"/>
      <c r="GIH77" s="2"/>
      <c r="GII77" s="2"/>
      <c r="GIJ77" s="2"/>
      <c r="GIK77" s="2"/>
      <c r="GIL77" s="2"/>
      <c r="GIM77" s="2"/>
      <c r="GIN77" s="2"/>
      <c r="GIO77" s="2"/>
      <c r="GIP77" s="2"/>
      <c r="GIQ77" s="2"/>
      <c r="GIR77" s="2"/>
      <c r="GIS77" s="2"/>
      <c r="GIT77" s="2"/>
      <c r="GIU77" s="2"/>
      <c r="GIV77" s="2"/>
      <c r="GIW77" s="2"/>
      <c r="GIX77" s="2"/>
      <c r="GIY77" s="2"/>
      <c r="GIZ77" s="2"/>
      <c r="GJA77" s="2"/>
      <c r="GJB77" s="2"/>
      <c r="GJC77" s="2"/>
      <c r="GJD77" s="2"/>
      <c r="GJE77" s="2"/>
      <c r="GJF77" s="2"/>
      <c r="GJG77" s="2"/>
      <c r="GJH77" s="2"/>
      <c r="GJI77" s="2"/>
      <c r="GJJ77" s="2"/>
      <c r="GJK77" s="2"/>
      <c r="GJL77" s="2"/>
      <c r="GJM77" s="2"/>
      <c r="GJN77" s="2"/>
      <c r="GJO77" s="2"/>
      <c r="GJP77" s="2"/>
      <c r="GJQ77" s="2"/>
      <c r="GJR77" s="2"/>
      <c r="GJS77" s="2"/>
      <c r="GJT77" s="2"/>
      <c r="GJU77" s="2"/>
      <c r="GJV77" s="2"/>
      <c r="GJW77" s="2"/>
      <c r="GJX77" s="2"/>
      <c r="GJY77" s="2"/>
      <c r="GJZ77" s="2"/>
      <c r="GKA77" s="2"/>
      <c r="GKB77" s="2"/>
      <c r="GKC77" s="2"/>
      <c r="GKD77" s="2"/>
      <c r="GKE77" s="2"/>
      <c r="GKF77" s="2"/>
      <c r="GKG77" s="2"/>
      <c r="GKH77" s="2"/>
      <c r="GKI77" s="2"/>
      <c r="GKJ77" s="2"/>
      <c r="GKK77" s="2"/>
      <c r="GKL77" s="2"/>
      <c r="GKM77" s="2"/>
      <c r="GKN77" s="2"/>
      <c r="GKO77" s="2"/>
      <c r="GKP77" s="2"/>
      <c r="GKQ77" s="2"/>
      <c r="GKR77" s="2"/>
      <c r="GKS77" s="2"/>
      <c r="GKT77" s="2"/>
      <c r="GKU77" s="2"/>
      <c r="GKV77" s="2"/>
      <c r="GKW77" s="2"/>
      <c r="GKX77" s="2"/>
      <c r="GKY77" s="2"/>
      <c r="GKZ77" s="2"/>
      <c r="GLA77" s="2"/>
      <c r="GLB77" s="2"/>
      <c r="GLC77" s="2"/>
      <c r="GLD77" s="2"/>
      <c r="GLE77" s="2"/>
      <c r="GLF77" s="2"/>
      <c r="GLG77" s="2"/>
      <c r="GLH77" s="2"/>
      <c r="GLI77" s="2"/>
      <c r="GLJ77" s="2"/>
      <c r="GLK77" s="2"/>
      <c r="GLL77" s="2"/>
      <c r="GLM77" s="2"/>
      <c r="GLN77" s="2"/>
      <c r="GLO77" s="2"/>
      <c r="GLP77" s="2"/>
      <c r="GLQ77" s="2"/>
      <c r="GLR77" s="2"/>
      <c r="GLS77" s="2"/>
      <c r="GLT77" s="2"/>
      <c r="GLU77" s="2"/>
      <c r="GLV77" s="2"/>
      <c r="GLW77" s="2"/>
      <c r="GLX77" s="2"/>
      <c r="GLY77" s="2"/>
      <c r="GLZ77" s="2"/>
      <c r="GMA77" s="2"/>
      <c r="GMB77" s="2"/>
      <c r="GMC77" s="2"/>
      <c r="GMD77" s="2"/>
      <c r="GME77" s="2"/>
      <c r="GMF77" s="2"/>
      <c r="GMG77" s="2"/>
      <c r="GMH77" s="2"/>
      <c r="GMI77" s="2"/>
      <c r="GMJ77" s="2"/>
      <c r="GMK77" s="2"/>
      <c r="GML77" s="2"/>
      <c r="GMM77" s="2"/>
      <c r="GMN77" s="2"/>
      <c r="GMO77" s="2"/>
      <c r="GMP77" s="2"/>
      <c r="GMQ77" s="2"/>
      <c r="GMR77" s="2"/>
      <c r="GMS77" s="2"/>
      <c r="GMT77" s="2"/>
      <c r="GMU77" s="2"/>
      <c r="GMV77" s="2"/>
      <c r="GMW77" s="2"/>
      <c r="GMX77" s="2"/>
      <c r="GMY77" s="2"/>
      <c r="GMZ77" s="2"/>
      <c r="GNA77" s="2"/>
      <c r="GNB77" s="2"/>
      <c r="GNC77" s="2"/>
      <c r="GND77" s="2"/>
      <c r="GNE77" s="2"/>
      <c r="GNF77" s="2"/>
      <c r="GNG77" s="2"/>
      <c r="GNH77" s="2"/>
      <c r="GNI77" s="2"/>
      <c r="GNJ77" s="2"/>
      <c r="GNK77" s="2"/>
      <c r="GNL77" s="2"/>
      <c r="GNM77" s="2"/>
      <c r="GNN77" s="2"/>
      <c r="GNO77" s="2"/>
      <c r="GNP77" s="2"/>
      <c r="GNQ77" s="2"/>
      <c r="GNR77" s="2"/>
      <c r="GNS77" s="2"/>
      <c r="GNT77" s="2"/>
      <c r="GNU77" s="2"/>
      <c r="GNV77" s="2"/>
      <c r="GNW77" s="2"/>
      <c r="GNX77" s="2"/>
      <c r="GNY77" s="2"/>
      <c r="GNZ77" s="2"/>
      <c r="GOA77" s="2"/>
      <c r="GOB77" s="2"/>
      <c r="GOC77" s="2"/>
      <c r="GOD77" s="2"/>
      <c r="GOE77" s="2"/>
      <c r="GOF77" s="2"/>
      <c r="GOG77" s="2"/>
      <c r="GOH77" s="2"/>
      <c r="GOI77" s="2"/>
      <c r="GOJ77" s="2"/>
      <c r="GOK77" s="2"/>
      <c r="GOL77" s="2"/>
      <c r="GOM77" s="2"/>
      <c r="GON77" s="2"/>
      <c r="GOO77" s="2"/>
      <c r="GOP77" s="2"/>
      <c r="GOQ77" s="2"/>
      <c r="GOR77" s="2"/>
      <c r="GOS77" s="2"/>
      <c r="GOT77" s="2"/>
      <c r="GOU77" s="2"/>
      <c r="GOV77" s="2"/>
      <c r="GOW77" s="2"/>
      <c r="GOX77" s="2"/>
      <c r="GOY77" s="2"/>
      <c r="GOZ77" s="2"/>
      <c r="GPA77" s="2"/>
      <c r="GPB77" s="2"/>
      <c r="GPC77" s="2"/>
      <c r="GPD77" s="2"/>
      <c r="GPE77" s="2"/>
      <c r="GPF77" s="2"/>
      <c r="GPG77" s="2"/>
      <c r="GPH77" s="2"/>
      <c r="GPI77" s="2"/>
      <c r="GPJ77" s="2"/>
      <c r="GPK77" s="2"/>
      <c r="GPL77" s="2"/>
      <c r="GPM77" s="2"/>
      <c r="GPN77" s="2"/>
      <c r="GPO77" s="2"/>
      <c r="GPP77" s="2"/>
      <c r="GPQ77" s="2"/>
      <c r="GPR77" s="2"/>
      <c r="GPS77" s="2"/>
      <c r="GPT77" s="2"/>
      <c r="GPU77" s="2"/>
      <c r="GPV77" s="2"/>
      <c r="GPW77" s="2"/>
      <c r="GPX77" s="2"/>
      <c r="GPY77" s="2"/>
      <c r="GPZ77" s="2"/>
      <c r="GQA77" s="2"/>
      <c r="GQB77" s="2"/>
      <c r="GQC77" s="2"/>
      <c r="GQD77" s="2"/>
      <c r="GQE77" s="2"/>
      <c r="GQF77" s="2"/>
      <c r="GQG77" s="2"/>
      <c r="GQH77" s="2"/>
      <c r="GQI77" s="2"/>
      <c r="GQJ77" s="2"/>
      <c r="GQK77" s="2"/>
      <c r="GQL77" s="2"/>
      <c r="GQM77" s="2"/>
      <c r="GQN77" s="2"/>
      <c r="GQO77" s="2"/>
      <c r="GQP77" s="2"/>
      <c r="GQQ77" s="2"/>
      <c r="GQR77" s="2"/>
      <c r="GQS77" s="2"/>
      <c r="GQT77" s="2"/>
      <c r="GQU77" s="2"/>
      <c r="GQV77" s="2"/>
      <c r="GQW77" s="2"/>
      <c r="GQX77" s="2"/>
      <c r="GQY77" s="2"/>
      <c r="GQZ77" s="2"/>
      <c r="GRA77" s="2"/>
      <c r="GRB77" s="2"/>
      <c r="GRC77" s="2"/>
      <c r="GRD77" s="2"/>
      <c r="GRE77" s="2"/>
      <c r="GRF77" s="2"/>
      <c r="GRG77" s="2"/>
      <c r="GRH77" s="2"/>
      <c r="GRI77" s="2"/>
      <c r="GRJ77" s="2"/>
      <c r="GRK77" s="2"/>
      <c r="GRL77" s="2"/>
      <c r="GRM77" s="2"/>
      <c r="GRN77" s="2"/>
      <c r="GRO77" s="2"/>
      <c r="GRP77" s="2"/>
      <c r="GRQ77" s="2"/>
      <c r="GRR77" s="2"/>
      <c r="GRS77" s="2"/>
      <c r="GRT77" s="2"/>
      <c r="GRU77" s="2"/>
      <c r="GRV77" s="2"/>
      <c r="GRW77" s="2"/>
      <c r="GRX77" s="2"/>
      <c r="GRY77" s="2"/>
      <c r="GRZ77" s="2"/>
      <c r="GSA77" s="2"/>
      <c r="GSB77" s="2"/>
      <c r="GSC77" s="2"/>
      <c r="GSD77" s="2"/>
      <c r="GSE77" s="2"/>
      <c r="GSF77" s="2"/>
      <c r="GSG77" s="2"/>
      <c r="GSH77" s="2"/>
      <c r="GSI77" s="2"/>
      <c r="GSJ77" s="2"/>
      <c r="GSK77" s="2"/>
      <c r="GSL77" s="2"/>
      <c r="GSM77" s="2"/>
      <c r="GSN77" s="2"/>
      <c r="GSO77" s="2"/>
      <c r="GSP77" s="2"/>
      <c r="GSQ77" s="2"/>
      <c r="GSR77" s="2"/>
      <c r="GSS77" s="2"/>
      <c r="GST77" s="2"/>
      <c r="GSU77" s="2"/>
      <c r="GSV77" s="2"/>
      <c r="GSW77" s="2"/>
      <c r="GSX77" s="2"/>
      <c r="GSY77" s="2"/>
      <c r="GSZ77" s="2"/>
      <c r="GTA77" s="2"/>
      <c r="GTB77" s="2"/>
      <c r="GTC77" s="2"/>
      <c r="GTD77" s="2"/>
      <c r="GTE77" s="2"/>
      <c r="GTF77" s="2"/>
      <c r="GTG77" s="2"/>
      <c r="GTH77" s="2"/>
      <c r="GTI77" s="2"/>
      <c r="GTJ77" s="2"/>
      <c r="GTK77" s="2"/>
      <c r="GTL77" s="2"/>
      <c r="GTM77" s="2"/>
      <c r="GTN77" s="2"/>
      <c r="GTO77" s="2"/>
      <c r="GTP77" s="2"/>
      <c r="GTQ77" s="2"/>
      <c r="GTR77" s="2"/>
      <c r="GTS77" s="2"/>
      <c r="GTT77" s="2"/>
      <c r="GTU77" s="2"/>
      <c r="GTV77" s="2"/>
      <c r="GTW77" s="2"/>
      <c r="GTX77" s="2"/>
      <c r="GTY77" s="2"/>
      <c r="GTZ77" s="2"/>
      <c r="GUA77" s="2"/>
      <c r="GUB77" s="2"/>
      <c r="GUC77" s="2"/>
      <c r="GUD77" s="2"/>
      <c r="GUE77" s="2"/>
      <c r="GUF77" s="2"/>
      <c r="GUG77" s="2"/>
      <c r="GUH77" s="2"/>
      <c r="GUI77" s="2"/>
      <c r="GUJ77" s="2"/>
      <c r="GUK77" s="2"/>
      <c r="GUL77" s="2"/>
      <c r="GUM77" s="2"/>
      <c r="GUN77" s="2"/>
      <c r="GUO77" s="2"/>
      <c r="GUP77" s="2"/>
      <c r="GUQ77" s="2"/>
      <c r="GUR77" s="2"/>
      <c r="GUS77" s="2"/>
      <c r="GUT77" s="2"/>
      <c r="GUU77" s="2"/>
      <c r="GUV77" s="2"/>
      <c r="GUW77" s="2"/>
      <c r="GUX77" s="2"/>
      <c r="GUY77" s="2"/>
      <c r="GUZ77" s="2"/>
      <c r="GVA77" s="2"/>
      <c r="GVB77" s="2"/>
      <c r="GVC77" s="2"/>
      <c r="GVD77" s="2"/>
      <c r="GVE77" s="2"/>
      <c r="GVF77" s="2"/>
      <c r="GVG77" s="2"/>
      <c r="GVH77" s="2"/>
      <c r="GVI77" s="2"/>
      <c r="GVJ77" s="2"/>
      <c r="GVK77" s="2"/>
      <c r="GVL77" s="2"/>
      <c r="GVM77" s="2"/>
      <c r="GVN77" s="2"/>
      <c r="GVO77" s="2"/>
      <c r="GVP77" s="2"/>
      <c r="GVQ77" s="2"/>
      <c r="GVR77" s="2"/>
      <c r="GVS77" s="2"/>
      <c r="GVT77" s="2"/>
      <c r="GVU77" s="2"/>
      <c r="GVV77" s="2"/>
      <c r="GVW77" s="2"/>
      <c r="GVX77" s="2"/>
      <c r="GVY77" s="2"/>
      <c r="GVZ77" s="2"/>
      <c r="GWA77" s="2"/>
      <c r="GWB77" s="2"/>
      <c r="GWC77" s="2"/>
      <c r="GWD77" s="2"/>
      <c r="GWE77" s="2"/>
      <c r="GWF77" s="2"/>
      <c r="GWG77" s="2"/>
      <c r="GWH77" s="2"/>
      <c r="GWI77" s="2"/>
      <c r="GWJ77" s="2"/>
      <c r="GWK77" s="2"/>
      <c r="GWL77" s="2"/>
      <c r="GWM77" s="2"/>
      <c r="GWN77" s="2"/>
      <c r="GWO77" s="2"/>
      <c r="GWP77" s="2"/>
      <c r="GWQ77" s="2"/>
      <c r="GWR77" s="2"/>
      <c r="GWS77" s="2"/>
      <c r="GWT77" s="2"/>
      <c r="GWU77" s="2"/>
      <c r="GWV77" s="2"/>
      <c r="GWW77" s="2"/>
      <c r="GWX77" s="2"/>
      <c r="GWY77" s="2"/>
      <c r="GWZ77" s="2"/>
      <c r="GXA77" s="2"/>
      <c r="GXB77" s="2"/>
      <c r="GXC77" s="2"/>
      <c r="GXD77" s="2"/>
      <c r="GXE77" s="2"/>
      <c r="GXF77" s="2"/>
      <c r="GXG77" s="2"/>
      <c r="GXH77" s="2"/>
      <c r="GXI77" s="2"/>
      <c r="GXJ77" s="2"/>
      <c r="GXK77" s="2"/>
      <c r="GXL77" s="2"/>
      <c r="GXM77" s="2"/>
      <c r="GXN77" s="2"/>
      <c r="GXO77" s="2"/>
      <c r="GXP77" s="2"/>
      <c r="GXQ77" s="2"/>
      <c r="GXR77" s="2"/>
      <c r="GXS77" s="2"/>
      <c r="GXT77" s="2"/>
      <c r="GXU77" s="2"/>
      <c r="GXV77" s="2"/>
      <c r="GXW77" s="2"/>
      <c r="GXX77" s="2"/>
      <c r="GXY77" s="2"/>
      <c r="GXZ77" s="2"/>
      <c r="GYA77" s="2"/>
      <c r="GYB77" s="2"/>
      <c r="GYC77" s="2"/>
      <c r="GYD77" s="2"/>
      <c r="GYE77" s="2"/>
      <c r="GYF77" s="2"/>
      <c r="GYG77" s="2"/>
      <c r="GYH77" s="2"/>
      <c r="GYI77" s="2"/>
      <c r="GYJ77" s="2"/>
      <c r="GYK77" s="2"/>
      <c r="GYL77" s="2"/>
      <c r="GYM77" s="2"/>
      <c r="GYN77" s="2"/>
      <c r="GYO77" s="2"/>
      <c r="GYP77" s="2"/>
      <c r="GYQ77" s="2"/>
      <c r="GYR77" s="2"/>
      <c r="GYS77" s="2"/>
      <c r="GYT77" s="2"/>
      <c r="GYU77" s="2"/>
      <c r="GYV77" s="2"/>
      <c r="GYW77" s="2"/>
      <c r="GYX77" s="2"/>
      <c r="GYY77" s="2"/>
      <c r="GYZ77" s="2"/>
      <c r="GZA77" s="2"/>
      <c r="GZB77" s="2"/>
      <c r="GZC77" s="2"/>
      <c r="GZD77" s="2"/>
      <c r="GZE77" s="2"/>
      <c r="GZF77" s="2"/>
      <c r="GZG77" s="2"/>
      <c r="GZH77" s="2"/>
      <c r="GZI77" s="2"/>
      <c r="GZJ77" s="2"/>
      <c r="GZK77" s="2"/>
      <c r="GZL77" s="2"/>
      <c r="GZM77" s="2"/>
      <c r="GZN77" s="2"/>
      <c r="GZO77" s="2"/>
      <c r="GZP77" s="2"/>
      <c r="GZQ77" s="2"/>
      <c r="GZR77" s="2"/>
      <c r="GZS77" s="2"/>
      <c r="GZT77" s="2"/>
      <c r="GZU77" s="2"/>
      <c r="GZV77" s="2"/>
      <c r="GZW77" s="2"/>
      <c r="GZX77" s="2"/>
      <c r="GZY77" s="2"/>
      <c r="GZZ77" s="2"/>
      <c r="HAA77" s="2"/>
      <c r="HAB77" s="2"/>
      <c r="HAC77" s="2"/>
      <c r="HAD77" s="2"/>
      <c r="HAE77" s="2"/>
      <c r="HAF77" s="2"/>
      <c r="HAG77" s="2"/>
      <c r="HAH77" s="2"/>
      <c r="HAI77" s="2"/>
      <c r="HAJ77" s="2"/>
      <c r="HAK77" s="2"/>
      <c r="HAL77" s="2"/>
      <c r="HAM77" s="2"/>
      <c r="HAN77" s="2"/>
      <c r="HAO77" s="2"/>
      <c r="HAP77" s="2"/>
      <c r="HAQ77" s="2"/>
      <c r="HAR77" s="2"/>
      <c r="HAS77" s="2"/>
      <c r="HAT77" s="2"/>
      <c r="HAU77" s="2"/>
      <c r="HAV77" s="2"/>
      <c r="HAW77" s="2"/>
      <c r="HAX77" s="2"/>
      <c r="HAY77" s="2"/>
      <c r="HAZ77" s="2"/>
      <c r="HBA77" s="2"/>
      <c r="HBB77" s="2"/>
      <c r="HBC77" s="2"/>
      <c r="HBD77" s="2"/>
      <c r="HBE77" s="2"/>
      <c r="HBF77" s="2"/>
      <c r="HBG77" s="2"/>
      <c r="HBH77" s="2"/>
      <c r="HBI77" s="2"/>
      <c r="HBJ77" s="2"/>
      <c r="HBK77" s="2"/>
      <c r="HBL77" s="2"/>
      <c r="HBM77" s="2"/>
      <c r="HBN77" s="2"/>
      <c r="HBO77" s="2"/>
      <c r="HBP77" s="2"/>
      <c r="HBQ77" s="2"/>
      <c r="HBR77" s="2"/>
      <c r="HBS77" s="2"/>
      <c r="HBT77" s="2"/>
      <c r="HBU77" s="2"/>
      <c r="HBV77" s="2"/>
      <c r="HBW77" s="2"/>
      <c r="HBX77" s="2"/>
      <c r="HBY77" s="2"/>
      <c r="HBZ77" s="2"/>
      <c r="HCA77" s="2"/>
      <c r="HCB77" s="2"/>
      <c r="HCC77" s="2"/>
      <c r="HCD77" s="2"/>
      <c r="HCE77" s="2"/>
      <c r="HCF77" s="2"/>
      <c r="HCG77" s="2"/>
      <c r="HCH77" s="2"/>
      <c r="HCI77" s="2"/>
      <c r="HCJ77" s="2"/>
      <c r="HCK77" s="2"/>
      <c r="HCL77" s="2"/>
      <c r="HCM77" s="2"/>
      <c r="HCN77" s="2"/>
      <c r="HCO77" s="2"/>
      <c r="HCP77" s="2"/>
      <c r="HCQ77" s="2"/>
      <c r="HCR77" s="2"/>
      <c r="HCS77" s="2"/>
      <c r="HCT77" s="2"/>
      <c r="HCU77" s="2"/>
      <c r="HCV77" s="2"/>
      <c r="HCW77" s="2"/>
      <c r="HCX77" s="2"/>
      <c r="HCY77" s="2"/>
      <c r="HCZ77" s="2"/>
      <c r="HDA77" s="2"/>
      <c r="HDB77" s="2"/>
      <c r="HDC77" s="2"/>
      <c r="HDD77" s="2"/>
      <c r="HDE77" s="2"/>
      <c r="HDF77" s="2"/>
      <c r="HDG77" s="2"/>
      <c r="HDH77" s="2"/>
      <c r="HDI77" s="2"/>
      <c r="HDJ77" s="2"/>
      <c r="HDK77" s="2"/>
      <c r="HDL77" s="2"/>
      <c r="HDM77" s="2"/>
      <c r="HDN77" s="2"/>
      <c r="HDO77" s="2"/>
      <c r="HDP77" s="2"/>
      <c r="HDQ77" s="2"/>
      <c r="HDR77" s="2"/>
      <c r="HDS77" s="2"/>
      <c r="HDT77" s="2"/>
      <c r="HDU77" s="2"/>
      <c r="HDV77" s="2"/>
      <c r="HDW77" s="2"/>
      <c r="HDX77" s="2"/>
      <c r="HDY77" s="2"/>
      <c r="HDZ77" s="2"/>
      <c r="HEA77" s="2"/>
      <c r="HEB77" s="2"/>
      <c r="HEC77" s="2"/>
      <c r="HED77" s="2"/>
      <c r="HEE77" s="2"/>
      <c r="HEF77" s="2"/>
      <c r="HEG77" s="2"/>
      <c r="HEH77" s="2"/>
      <c r="HEI77" s="2"/>
      <c r="HEJ77" s="2"/>
      <c r="HEK77" s="2"/>
      <c r="HEL77" s="2"/>
      <c r="HEM77" s="2"/>
      <c r="HEN77" s="2"/>
      <c r="HEO77" s="2"/>
      <c r="HEP77" s="2"/>
      <c r="HEQ77" s="2"/>
      <c r="HER77" s="2"/>
      <c r="HES77" s="2"/>
      <c r="HET77" s="2"/>
      <c r="HEU77" s="2"/>
      <c r="HEV77" s="2"/>
      <c r="HEW77" s="2"/>
      <c r="HEX77" s="2"/>
      <c r="HEY77" s="2"/>
      <c r="HEZ77" s="2"/>
      <c r="HFA77" s="2"/>
      <c r="HFB77" s="2"/>
      <c r="HFC77" s="2"/>
      <c r="HFD77" s="2"/>
      <c r="HFE77" s="2"/>
      <c r="HFF77" s="2"/>
      <c r="HFG77" s="2"/>
      <c r="HFH77" s="2"/>
      <c r="HFI77" s="2"/>
      <c r="HFJ77" s="2"/>
      <c r="HFK77" s="2"/>
      <c r="HFL77" s="2"/>
      <c r="HFM77" s="2"/>
      <c r="HFN77" s="2"/>
      <c r="HFO77" s="2"/>
      <c r="HFP77" s="2"/>
      <c r="HFQ77" s="2"/>
      <c r="HFR77" s="2"/>
      <c r="HFS77" s="2"/>
      <c r="HFT77" s="2"/>
      <c r="HFU77" s="2"/>
      <c r="HFV77" s="2"/>
      <c r="HFW77" s="2"/>
      <c r="HFX77" s="2"/>
      <c r="HFY77" s="2"/>
      <c r="HFZ77" s="2"/>
      <c r="HGA77" s="2"/>
      <c r="HGB77" s="2"/>
      <c r="HGC77" s="2"/>
      <c r="HGD77" s="2"/>
      <c r="HGE77" s="2"/>
      <c r="HGF77" s="2"/>
      <c r="HGG77" s="2"/>
      <c r="HGH77" s="2"/>
      <c r="HGI77" s="2"/>
      <c r="HGJ77" s="2"/>
      <c r="HGK77" s="2"/>
      <c r="HGL77" s="2"/>
      <c r="HGM77" s="2"/>
      <c r="HGN77" s="2"/>
      <c r="HGO77" s="2"/>
      <c r="HGP77" s="2"/>
      <c r="HGQ77" s="2"/>
      <c r="HGR77" s="2"/>
      <c r="HGS77" s="2"/>
      <c r="HGT77" s="2"/>
      <c r="HGU77" s="2"/>
      <c r="HGV77" s="2"/>
      <c r="HGW77" s="2"/>
      <c r="HGX77" s="2"/>
      <c r="HGY77" s="2"/>
      <c r="HGZ77" s="2"/>
      <c r="HHA77" s="2"/>
      <c r="HHB77" s="2"/>
      <c r="HHC77" s="2"/>
      <c r="HHD77" s="2"/>
      <c r="HHE77" s="2"/>
      <c r="HHF77" s="2"/>
      <c r="HHG77" s="2"/>
      <c r="HHH77" s="2"/>
      <c r="HHI77" s="2"/>
      <c r="HHJ77" s="2"/>
      <c r="HHK77" s="2"/>
      <c r="HHL77" s="2"/>
      <c r="HHM77" s="2"/>
      <c r="HHN77" s="2"/>
      <c r="HHO77" s="2"/>
      <c r="HHP77" s="2"/>
      <c r="HHQ77" s="2"/>
      <c r="HHR77" s="2"/>
      <c r="HHS77" s="2"/>
      <c r="HHT77" s="2"/>
      <c r="HHU77" s="2"/>
      <c r="HHV77" s="2"/>
      <c r="HHW77" s="2"/>
      <c r="HHX77" s="2"/>
      <c r="HHY77" s="2"/>
      <c r="HHZ77" s="2"/>
      <c r="HIA77" s="2"/>
      <c r="HIB77" s="2"/>
      <c r="HIC77" s="2"/>
      <c r="HID77" s="2"/>
      <c r="HIE77" s="2"/>
      <c r="HIF77" s="2"/>
      <c r="HIG77" s="2"/>
      <c r="HIH77" s="2"/>
      <c r="HII77" s="2"/>
      <c r="HIJ77" s="2"/>
      <c r="HIK77" s="2"/>
      <c r="HIL77" s="2"/>
      <c r="HIM77" s="2"/>
      <c r="HIN77" s="2"/>
      <c r="HIO77" s="2"/>
      <c r="HIP77" s="2"/>
      <c r="HIQ77" s="2"/>
      <c r="HIR77" s="2"/>
      <c r="HIS77" s="2"/>
      <c r="HIT77" s="2"/>
      <c r="HIU77" s="2"/>
      <c r="HIV77" s="2"/>
      <c r="HIW77" s="2"/>
      <c r="HIX77" s="2"/>
      <c r="HIY77" s="2"/>
      <c r="HIZ77" s="2"/>
      <c r="HJA77" s="2"/>
      <c r="HJB77" s="2"/>
      <c r="HJC77" s="2"/>
      <c r="HJD77" s="2"/>
      <c r="HJE77" s="2"/>
      <c r="HJF77" s="2"/>
      <c r="HJG77" s="2"/>
      <c r="HJH77" s="2"/>
      <c r="HJI77" s="2"/>
      <c r="HJJ77" s="2"/>
      <c r="HJK77" s="2"/>
      <c r="HJL77" s="2"/>
      <c r="HJM77" s="2"/>
      <c r="HJN77" s="2"/>
      <c r="HJO77" s="2"/>
      <c r="HJP77" s="2"/>
      <c r="HJQ77" s="2"/>
      <c r="HJR77" s="2"/>
      <c r="HJS77" s="2"/>
      <c r="HJT77" s="2"/>
      <c r="HJU77" s="2"/>
      <c r="HJV77" s="2"/>
      <c r="HJW77" s="2"/>
      <c r="HJX77" s="2"/>
      <c r="HJY77" s="2"/>
      <c r="HJZ77" s="2"/>
      <c r="HKA77" s="2"/>
      <c r="HKB77" s="2"/>
      <c r="HKC77" s="2"/>
      <c r="HKD77" s="2"/>
      <c r="HKE77" s="2"/>
      <c r="HKF77" s="2"/>
      <c r="HKG77" s="2"/>
      <c r="HKH77" s="2"/>
      <c r="HKI77" s="2"/>
      <c r="HKJ77" s="2"/>
      <c r="HKK77" s="2"/>
      <c r="HKL77" s="2"/>
      <c r="HKM77" s="2"/>
      <c r="HKN77" s="2"/>
      <c r="HKO77" s="2"/>
      <c r="HKP77" s="2"/>
      <c r="HKQ77" s="2"/>
      <c r="HKR77" s="2"/>
      <c r="HKS77" s="2"/>
      <c r="HKT77" s="2"/>
      <c r="HKU77" s="2"/>
      <c r="HKV77" s="2"/>
      <c r="HKW77" s="2"/>
      <c r="HKX77" s="2"/>
      <c r="HKY77" s="2"/>
      <c r="HKZ77" s="2"/>
      <c r="HLA77" s="2"/>
      <c r="HLB77" s="2"/>
      <c r="HLC77" s="2"/>
      <c r="HLD77" s="2"/>
      <c r="HLE77" s="2"/>
      <c r="HLF77" s="2"/>
      <c r="HLG77" s="2"/>
      <c r="HLH77" s="2"/>
      <c r="HLI77" s="2"/>
      <c r="HLJ77" s="2"/>
      <c r="HLK77" s="2"/>
      <c r="HLL77" s="2"/>
      <c r="HLM77" s="2"/>
      <c r="HLN77" s="2"/>
      <c r="HLO77" s="2"/>
      <c r="HLP77" s="2"/>
      <c r="HLQ77" s="2"/>
      <c r="HLR77" s="2"/>
      <c r="HLS77" s="2"/>
      <c r="HLT77" s="2"/>
      <c r="HLU77" s="2"/>
      <c r="HLV77" s="2"/>
      <c r="HLW77" s="2"/>
      <c r="HLX77" s="2"/>
      <c r="HLY77" s="2"/>
      <c r="HLZ77" s="2"/>
      <c r="HMA77" s="2"/>
      <c r="HMB77" s="2"/>
      <c r="HMC77" s="2"/>
      <c r="HMD77" s="2"/>
      <c r="HME77" s="2"/>
      <c r="HMF77" s="2"/>
      <c r="HMG77" s="2"/>
      <c r="HMH77" s="2"/>
      <c r="HMI77" s="2"/>
      <c r="HMJ77" s="2"/>
      <c r="HMK77" s="2"/>
      <c r="HML77" s="2"/>
      <c r="HMM77" s="2"/>
      <c r="HMN77" s="2"/>
      <c r="HMO77" s="2"/>
      <c r="HMP77" s="2"/>
      <c r="HMQ77" s="2"/>
      <c r="HMR77" s="2"/>
      <c r="HMS77" s="2"/>
      <c r="HMT77" s="2"/>
      <c r="HMU77" s="2"/>
      <c r="HMV77" s="2"/>
      <c r="HMW77" s="2"/>
      <c r="HMX77" s="2"/>
      <c r="HMY77" s="2"/>
      <c r="HMZ77" s="2"/>
      <c r="HNA77" s="2"/>
      <c r="HNB77" s="2"/>
      <c r="HNC77" s="2"/>
      <c r="HND77" s="2"/>
      <c r="HNE77" s="2"/>
      <c r="HNF77" s="2"/>
      <c r="HNG77" s="2"/>
      <c r="HNH77" s="2"/>
      <c r="HNI77" s="2"/>
      <c r="HNJ77" s="2"/>
      <c r="HNK77" s="2"/>
      <c r="HNL77" s="2"/>
      <c r="HNM77" s="2"/>
      <c r="HNN77" s="2"/>
      <c r="HNO77" s="2"/>
      <c r="HNP77" s="2"/>
      <c r="HNQ77" s="2"/>
      <c r="HNR77" s="2"/>
      <c r="HNS77" s="2"/>
      <c r="HNT77" s="2"/>
      <c r="HNU77" s="2"/>
      <c r="HNV77" s="2"/>
      <c r="HNW77" s="2"/>
      <c r="HNX77" s="2"/>
      <c r="HNY77" s="2"/>
      <c r="HNZ77" s="2"/>
      <c r="HOA77" s="2"/>
      <c r="HOB77" s="2"/>
      <c r="HOC77" s="2"/>
      <c r="HOD77" s="2"/>
      <c r="HOE77" s="2"/>
      <c r="HOF77" s="2"/>
      <c r="HOG77" s="2"/>
      <c r="HOH77" s="2"/>
      <c r="HOI77" s="2"/>
      <c r="HOJ77" s="2"/>
      <c r="HOK77" s="2"/>
      <c r="HOL77" s="2"/>
      <c r="HOM77" s="2"/>
      <c r="HON77" s="2"/>
      <c r="HOO77" s="2"/>
      <c r="HOP77" s="2"/>
      <c r="HOQ77" s="2"/>
      <c r="HOR77" s="2"/>
      <c r="HOS77" s="2"/>
      <c r="HOT77" s="2"/>
      <c r="HOU77" s="2"/>
      <c r="HOV77" s="2"/>
      <c r="HOW77" s="2"/>
      <c r="HOX77" s="2"/>
      <c r="HOY77" s="2"/>
      <c r="HOZ77" s="2"/>
      <c r="HPA77" s="2"/>
      <c r="HPB77" s="2"/>
      <c r="HPC77" s="2"/>
      <c r="HPD77" s="2"/>
      <c r="HPE77" s="2"/>
      <c r="HPF77" s="2"/>
      <c r="HPG77" s="2"/>
      <c r="HPH77" s="2"/>
      <c r="HPI77" s="2"/>
      <c r="HPJ77" s="2"/>
      <c r="HPK77" s="2"/>
      <c r="HPL77" s="2"/>
      <c r="HPM77" s="2"/>
      <c r="HPN77" s="2"/>
      <c r="HPO77" s="2"/>
      <c r="HPP77" s="2"/>
      <c r="HPQ77" s="2"/>
      <c r="HPR77" s="2"/>
      <c r="HPS77" s="2"/>
      <c r="HPT77" s="2"/>
      <c r="HPU77" s="2"/>
      <c r="HPV77" s="2"/>
      <c r="HPW77" s="2"/>
      <c r="HPX77" s="2"/>
      <c r="HPY77" s="2"/>
      <c r="HPZ77" s="2"/>
      <c r="HQA77" s="2"/>
      <c r="HQB77" s="2"/>
      <c r="HQC77" s="2"/>
      <c r="HQD77" s="2"/>
      <c r="HQE77" s="2"/>
      <c r="HQF77" s="2"/>
      <c r="HQG77" s="2"/>
      <c r="HQH77" s="2"/>
      <c r="HQI77" s="2"/>
      <c r="HQJ77" s="2"/>
      <c r="HQK77" s="2"/>
      <c r="HQL77" s="2"/>
      <c r="HQM77" s="2"/>
      <c r="HQN77" s="2"/>
      <c r="HQO77" s="2"/>
      <c r="HQP77" s="2"/>
      <c r="HQQ77" s="2"/>
      <c r="HQR77" s="2"/>
      <c r="HQS77" s="2"/>
      <c r="HQT77" s="2"/>
      <c r="HQU77" s="2"/>
      <c r="HQV77" s="2"/>
      <c r="HQW77" s="2"/>
      <c r="HQX77" s="2"/>
      <c r="HQY77" s="2"/>
      <c r="HQZ77" s="2"/>
      <c r="HRA77" s="2"/>
      <c r="HRB77" s="2"/>
      <c r="HRC77" s="2"/>
      <c r="HRD77" s="2"/>
      <c r="HRE77" s="2"/>
      <c r="HRF77" s="2"/>
      <c r="HRG77" s="2"/>
      <c r="HRH77" s="2"/>
      <c r="HRI77" s="2"/>
      <c r="HRJ77" s="2"/>
      <c r="HRK77" s="2"/>
      <c r="HRL77" s="2"/>
      <c r="HRM77" s="2"/>
      <c r="HRN77" s="2"/>
      <c r="HRO77" s="2"/>
      <c r="HRP77" s="2"/>
      <c r="HRQ77" s="2"/>
      <c r="HRR77" s="2"/>
      <c r="HRS77" s="2"/>
      <c r="HRT77" s="2"/>
      <c r="HRU77" s="2"/>
      <c r="HRV77" s="2"/>
      <c r="HRW77" s="2"/>
      <c r="HRX77" s="2"/>
      <c r="HRY77" s="2"/>
      <c r="HRZ77" s="2"/>
      <c r="HSA77" s="2"/>
      <c r="HSB77" s="2"/>
      <c r="HSC77" s="2"/>
      <c r="HSD77" s="2"/>
      <c r="HSE77" s="2"/>
      <c r="HSF77" s="2"/>
      <c r="HSG77" s="2"/>
      <c r="HSH77" s="2"/>
      <c r="HSI77" s="2"/>
      <c r="HSJ77" s="2"/>
      <c r="HSK77" s="2"/>
      <c r="HSL77" s="2"/>
      <c r="HSM77" s="2"/>
      <c r="HSN77" s="2"/>
      <c r="HSO77" s="2"/>
      <c r="HSP77" s="2"/>
      <c r="HSQ77" s="2"/>
      <c r="HSR77" s="2"/>
      <c r="HSS77" s="2"/>
      <c r="HST77" s="2"/>
      <c r="HSU77" s="2"/>
      <c r="HSV77" s="2"/>
      <c r="HSW77" s="2"/>
      <c r="HSX77" s="2"/>
      <c r="HSY77" s="2"/>
      <c r="HSZ77" s="2"/>
      <c r="HTA77" s="2"/>
      <c r="HTB77" s="2"/>
      <c r="HTC77" s="2"/>
      <c r="HTD77" s="2"/>
      <c r="HTE77" s="2"/>
      <c r="HTF77" s="2"/>
      <c r="HTG77" s="2"/>
      <c r="HTH77" s="2"/>
      <c r="HTI77" s="2"/>
      <c r="HTJ77" s="2"/>
      <c r="HTK77" s="2"/>
      <c r="HTL77" s="2"/>
      <c r="HTM77" s="2"/>
      <c r="HTN77" s="2"/>
      <c r="HTO77" s="2"/>
      <c r="HTP77" s="2"/>
      <c r="HTQ77" s="2"/>
      <c r="HTR77" s="2"/>
      <c r="HTS77" s="2"/>
      <c r="HTT77" s="2"/>
      <c r="HTU77" s="2"/>
      <c r="HTV77" s="2"/>
      <c r="HTW77" s="2"/>
      <c r="HTX77" s="2"/>
      <c r="HTY77" s="2"/>
      <c r="HTZ77" s="2"/>
      <c r="HUA77" s="2"/>
      <c r="HUB77" s="2"/>
      <c r="HUC77" s="2"/>
      <c r="HUD77" s="2"/>
      <c r="HUE77" s="2"/>
      <c r="HUF77" s="2"/>
      <c r="HUG77" s="2"/>
      <c r="HUH77" s="2"/>
      <c r="HUI77" s="2"/>
      <c r="HUJ77" s="2"/>
      <c r="HUK77" s="2"/>
      <c r="HUL77" s="2"/>
      <c r="HUM77" s="2"/>
      <c r="HUN77" s="2"/>
      <c r="HUO77" s="2"/>
      <c r="HUP77" s="2"/>
      <c r="HUQ77" s="2"/>
      <c r="HUR77" s="2"/>
      <c r="HUS77" s="2"/>
      <c r="HUT77" s="2"/>
      <c r="HUU77" s="2"/>
      <c r="HUV77" s="2"/>
      <c r="HUW77" s="2"/>
      <c r="HUX77" s="2"/>
      <c r="HUY77" s="2"/>
      <c r="HUZ77" s="2"/>
      <c r="HVA77" s="2"/>
      <c r="HVB77" s="2"/>
      <c r="HVC77" s="2"/>
      <c r="HVD77" s="2"/>
      <c r="HVE77" s="2"/>
      <c r="HVF77" s="2"/>
      <c r="HVG77" s="2"/>
      <c r="HVH77" s="2"/>
      <c r="HVI77" s="2"/>
      <c r="HVJ77" s="2"/>
      <c r="HVK77" s="2"/>
      <c r="HVL77" s="2"/>
      <c r="HVM77" s="2"/>
      <c r="HVN77" s="2"/>
      <c r="HVO77" s="2"/>
      <c r="HVP77" s="2"/>
      <c r="HVQ77" s="2"/>
      <c r="HVR77" s="2"/>
      <c r="HVS77" s="2"/>
      <c r="HVT77" s="2"/>
      <c r="HVU77" s="2"/>
      <c r="HVV77" s="2"/>
      <c r="HVW77" s="2"/>
      <c r="HVX77" s="2"/>
      <c r="HVY77" s="2"/>
      <c r="HVZ77" s="2"/>
      <c r="HWA77" s="2"/>
      <c r="HWB77" s="2"/>
      <c r="HWC77" s="2"/>
      <c r="HWD77" s="2"/>
      <c r="HWE77" s="2"/>
      <c r="HWF77" s="2"/>
      <c r="HWG77" s="2"/>
      <c r="HWH77" s="2"/>
      <c r="HWI77" s="2"/>
      <c r="HWJ77" s="2"/>
      <c r="HWK77" s="2"/>
      <c r="HWL77" s="2"/>
      <c r="HWM77" s="2"/>
      <c r="HWN77" s="2"/>
      <c r="HWO77" s="2"/>
      <c r="HWP77" s="2"/>
      <c r="HWQ77" s="2"/>
      <c r="HWR77" s="2"/>
      <c r="HWS77" s="2"/>
      <c r="HWT77" s="2"/>
      <c r="HWU77" s="2"/>
      <c r="HWV77" s="2"/>
      <c r="HWW77" s="2"/>
      <c r="HWX77" s="2"/>
      <c r="HWY77" s="2"/>
      <c r="HWZ77" s="2"/>
      <c r="HXA77" s="2"/>
      <c r="HXB77" s="2"/>
      <c r="HXC77" s="2"/>
      <c r="HXD77" s="2"/>
      <c r="HXE77" s="2"/>
      <c r="HXF77" s="2"/>
      <c r="HXG77" s="2"/>
      <c r="HXH77" s="2"/>
      <c r="HXI77" s="2"/>
      <c r="HXJ77" s="2"/>
      <c r="HXK77" s="2"/>
      <c r="HXL77" s="2"/>
      <c r="HXM77" s="2"/>
      <c r="HXN77" s="2"/>
      <c r="HXO77" s="2"/>
      <c r="HXP77" s="2"/>
      <c r="HXQ77" s="2"/>
      <c r="HXR77" s="2"/>
      <c r="HXS77" s="2"/>
      <c r="HXT77" s="2"/>
      <c r="HXU77" s="2"/>
      <c r="HXV77" s="2"/>
      <c r="HXW77" s="2"/>
      <c r="HXX77" s="2"/>
      <c r="HXY77" s="2"/>
      <c r="HXZ77" s="2"/>
      <c r="HYA77" s="2"/>
      <c r="HYB77" s="2"/>
      <c r="HYC77" s="2"/>
      <c r="HYD77" s="2"/>
      <c r="HYE77" s="2"/>
      <c r="HYF77" s="2"/>
      <c r="HYG77" s="2"/>
      <c r="HYH77" s="2"/>
      <c r="HYI77" s="2"/>
      <c r="HYJ77" s="2"/>
      <c r="HYK77" s="2"/>
      <c r="HYL77" s="2"/>
      <c r="HYM77" s="2"/>
      <c r="HYN77" s="2"/>
      <c r="HYO77" s="2"/>
      <c r="HYP77" s="2"/>
      <c r="HYQ77" s="2"/>
      <c r="HYR77" s="2"/>
      <c r="HYS77" s="2"/>
      <c r="HYT77" s="2"/>
      <c r="HYU77" s="2"/>
      <c r="HYV77" s="2"/>
      <c r="HYW77" s="2"/>
      <c r="HYX77" s="2"/>
      <c r="HYY77" s="2"/>
      <c r="HYZ77" s="2"/>
      <c r="HZA77" s="2"/>
      <c r="HZB77" s="2"/>
      <c r="HZC77" s="2"/>
      <c r="HZD77" s="2"/>
      <c r="HZE77" s="2"/>
      <c r="HZF77" s="2"/>
      <c r="HZG77" s="2"/>
      <c r="HZH77" s="2"/>
      <c r="HZI77" s="2"/>
      <c r="HZJ77" s="2"/>
      <c r="HZK77" s="2"/>
      <c r="HZL77" s="2"/>
      <c r="HZM77" s="2"/>
      <c r="HZN77" s="2"/>
      <c r="HZO77" s="2"/>
      <c r="HZP77" s="2"/>
      <c r="HZQ77" s="2"/>
      <c r="HZR77" s="2"/>
      <c r="HZS77" s="2"/>
      <c r="HZT77" s="2"/>
      <c r="HZU77" s="2"/>
      <c r="HZV77" s="2"/>
      <c r="HZW77" s="2"/>
      <c r="HZX77" s="2"/>
      <c r="HZY77" s="2"/>
      <c r="HZZ77" s="2"/>
      <c r="IAA77" s="2"/>
      <c r="IAB77" s="2"/>
      <c r="IAC77" s="2"/>
      <c r="IAD77" s="2"/>
      <c r="IAE77" s="2"/>
      <c r="IAF77" s="2"/>
      <c r="IAG77" s="2"/>
      <c r="IAH77" s="2"/>
      <c r="IAI77" s="2"/>
      <c r="IAJ77" s="2"/>
      <c r="IAK77" s="2"/>
      <c r="IAL77" s="2"/>
      <c r="IAM77" s="2"/>
      <c r="IAN77" s="2"/>
      <c r="IAO77" s="2"/>
      <c r="IAP77" s="2"/>
      <c r="IAQ77" s="2"/>
      <c r="IAR77" s="2"/>
      <c r="IAS77" s="2"/>
      <c r="IAT77" s="2"/>
      <c r="IAU77" s="2"/>
      <c r="IAV77" s="2"/>
      <c r="IAW77" s="2"/>
      <c r="IAX77" s="2"/>
      <c r="IAY77" s="2"/>
      <c r="IAZ77" s="2"/>
      <c r="IBA77" s="2"/>
      <c r="IBB77" s="2"/>
      <c r="IBC77" s="2"/>
      <c r="IBD77" s="2"/>
      <c r="IBE77" s="2"/>
      <c r="IBF77" s="2"/>
      <c r="IBG77" s="2"/>
      <c r="IBH77" s="2"/>
      <c r="IBI77" s="2"/>
      <c r="IBJ77" s="2"/>
      <c r="IBK77" s="2"/>
      <c r="IBL77" s="2"/>
      <c r="IBM77" s="2"/>
      <c r="IBN77" s="2"/>
      <c r="IBO77" s="2"/>
      <c r="IBP77" s="2"/>
      <c r="IBQ77" s="2"/>
      <c r="IBR77" s="2"/>
      <c r="IBS77" s="2"/>
      <c r="IBT77" s="2"/>
      <c r="IBU77" s="2"/>
      <c r="IBV77" s="2"/>
      <c r="IBW77" s="2"/>
      <c r="IBX77" s="2"/>
      <c r="IBY77" s="2"/>
      <c r="IBZ77" s="2"/>
      <c r="ICA77" s="2"/>
      <c r="ICB77" s="2"/>
      <c r="ICC77" s="2"/>
      <c r="ICD77" s="2"/>
      <c r="ICE77" s="2"/>
      <c r="ICF77" s="2"/>
      <c r="ICG77" s="2"/>
      <c r="ICH77" s="2"/>
      <c r="ICI77" s="2"/>
      <c r="ICJ77" s="2"/>
      <c r="ICK77" s="2"/>
      <c r="ICL77" s="2"/>
      <c r="ICM77" s="2"/>
      <c r="ICN77" s="2"/>
      <c r="ICO77" s="2"/>
      <c r="ICP77" s="2"/>
      <c r="ICQ77" s="2"/>
      <c r="ICR77" s="2"/>
      <c r="ICS77" s="2"/>
      <c r="ICT77" s="2"/>
      <c r="ICU77" s="2"/>
      <c r="ICV77" s="2"/>
      <c r="ICW77" s="2"/>
      <c r="ICX77" s="2"/>
      <c r="ICY77" s="2"/>
      <c r="ICZ77" s="2"/>
      <c r="IDA77" s="2"/>
      <c r="IDB77" s="2"/>
      <c r="IDC77" s="2"/>
      <c r="IDD77" s="2"/>
      <c r="IDE77" s="2"/>
      <c r="IDF77" s="2"/>
      <c r="IDG77" s="2"/>
      <c r="IDH77" s="2"/>
      <c r="IDI77" s="2"/>
      <c r="IDJ77" s="2"/>
      <c r="IDK77" s="2"/>
      <c r="IDL77" s="2"/>
      <c r="IDM77" s="2"/>
      <c r="IDN77" s="2"/>
      <c r="IDO77" s="2"/>
      <c r="IDP77" s="2"/>
      <c r="IDQ77" s="2"/>
      <c r="IDR77" s="2"/>
      <c r="IDS77" s="2"/>
      <c r="IDT77" s="2"/>
      <c r="IDU77" s="2"/>
      <c r="IDV77" s="2"/>
      <c r="IDW77" s="2"/>
      <c r="IDX77" s="2"/>
      <c r="IDY77" s="2"/>
      <c r="IDZ77" s="2"/>
      <c r="IEA77" s="2"/>
      <c r="IEB77" s="2"/>
      <c r="IEC77" s="2"/>
      <c r="IED77" s="2"/>
      <c r="IEE77" s="2"/>
      <c r="IEF77" s="2"/>
      <c r="IEG77" s="2"/>
      <c r="IEH77" s="2"/>
      <c r="IEI77" s="2"/>
      <c r="IEJ77" s="2"/>
      <c r="IEK77" s="2"/>
      <c r="IEL77" s="2"/>
      <c r="IEM77" s="2"/>
      <c r="IEN77" s="2"/>
      <c r="IEO77" s="2"/>
      <c r="IEP77" s="2"/>
      <c r="IEQ77" s="2"/>
      <c r="IER77" s="2"/>
      <c r="IES77" s="2"/>
      <c r="IET77" s="2"/>
      <c r="IEU77" s="2"/>
      <c r="IEV77" s="2"/>
      <c r="IEW77" s="2"/>
      <c r="IEX77" s="2"/>
      <c r="IEY77" s="2"/>
      <c r="IEZ77" s="2"/>
      <c r="IFA77" s="2"/>
      <c r="IFB77" s="2"/>
      <c r="IFC77" s="2"/>
      <c r="IFD77" s="2"/>
      <c r="IFE77" s="2"/>
      <c r="IFF77" s="2"/>
      <c r="IFG77" s="2"/>
      <c r="IFH77" s="2"/>
      <c r="IFI77" s="2"/>
      <c r="IFJ77" s="2"/>
      <c r="IFK77" s="2"/>
      <c r="IFL77" s="2"/>
      <c r="IFM77" s="2"/>
      <c r="IFN77" s="2"/>
      <c r="IFO77" s="2"/>
      <c r="IFP77" s="2"/>
      <c r="IFQ77" s="2"/>
      <c r="IFR77" s="2"/>
      <c r="IFS77" s="2"/>
      <c r="IFT77" s="2"/>
      <c r="IFU77" s="2"/>
      <c r="IFV77" s="2"/>
      <c r="IFW77" s="2"/>
      <c r="IFX77" s="2"/>
      <c r="IFY77" s="2"/>
      <c r="IFZ77" s="2"/>
      <c r="IGA77" s="2"/>
      <c r="IGB77" s="2"/>
      <c r="IGC77" s="2"/>
      <c r="IGD77" s="2"/>
      <c r="IGE77" s="2"/>
      <c r="IGF77" s="2"/>
      <c r="IGG77" s="2"/>
      <c r="IGH77" s="2"/>
      <c r="IGI77" s="2"/>
      <c r="IGJ77" s="2"/>
      <c r="IGK77" s="2"/>
      <c r="IGL77" s="2"/>
      <c r="IGM77" s="2"/>
      <c r="IGN77" s="2"/>
      <c r="IGO77" s="2"/>
      <c r="IGP77" s="2"/>
      <c r="IGQ77" s="2"/>
      <c r="IGR77" s="2"/>
      <c r="IGS77" s="2"/>
      <c r="IGT77" s="2"/>
      <c r="IGU77" s="2"/>
      <c r="IGV77" s="2"/>
      <c r="IGW77" s="2"/>
      <c r="IGX77" s="2"/>
      <c r="IGY77" s="2"/>
      <c r="IGZ77" s="2"/>
      <c r="IHA77" s="2"/>
      <c r="IHB77" s="2"/>
      <c r="IHC77" s="2"/>
      <c r="IHD77" s="2"/>
      <c r="IHE77" s="2"/>
      <c r="IHF77" s="2"/>
      <c r="IHG77" s="2"/>
      <c r="IHH77" s="2"/>
      <c r="IHI77" s="2"/>
      <c r="IHJ77" s="2"/>
      <c r="IHK77" s="2"/>
      <c r="IHL77" s="2"/>
      <c r="IHM77" s="2"/>
      <c r="IHN77" s="2"/>
      <c r="IHO77" s="2"/>
      <c r="IHP77" s="2"/>
      <c r="IHQ77" s="2"/>
      <c r="IHR77" s="2"/>
      <c r="IHS77" s="2"/>
      <c r="IHT77" s="2"/>
      <c r="IHU77" s="2"/>
      <c r="IHV77" s="2"/>
      <c r="IHW77" s="2"/>
      <c r="IHX77" s="2"/>
      <c r="IHY77" s="2"/>
      <c r="IHZ77" s="2"/>
      <c r="IIA77" s="2"/>
      <c r="IIB77" s="2"/>
      <c r="IIC77" s="2"/>
      <c r="IID77" s="2"/>
      <c r="IIE77" s="2"/>
      <c r="IIF77" s="2"/>
      <c r="IIG77" s="2"/>
      <c r="IIH77" s="2"/>
      <c r="III77" s="2"/>
      <c r="IIJ77" s="2"/>
      <c r="IIK77" s="2"/>
      <c r="IIL77" s="2"/>
      <c r="IIM77" s="2"/>
      <c r="IIN77" s="2"/>
      <c r="IIO77" s="2"/>
      <c r="IIP77" s="2"/>
      <c r="IIQ77" s="2"/>
      <c r="IIR77" s="2"/>
      <c r="IIS77" s="2"/>
      <c r="IIT77" s="2"/>
      <c r="IIU77" s="2"/>
      <c r="IIV77" s="2"/>
      <c r="IIW77" s="2"/>
      <c r="IIX77" s="2"/>
      <c r="IIY77" s="2"/>
      <c r="IIZ77" s="2"/>
      <c r="IJA77" s="2"/>
      <c r="IJB77" s="2"/>
      <c r="IJC77" s="2"/>
      <c r="IJD77" s="2"/>
      <c r="IJE77" s="2"/>
      <c r="IJF77" s="2"/>
      <c r="IJG77" s="2"/>
      <c r="IJH77" s="2"/>
      <c r="IJI77" s="2"/>
      <c r="IJJ77" s="2"/>
      <c r="IJK77" s="2"/>
      <c r="IJL77" s="2"/>
      <c r="IJM77" s="2"/>
      <c r="IJN77" s="2"/>
      <c r="IJO77" s="2"/>
      <c r="IJP77" s="2"/>
      <c r="IJQ77" s="2"/>
      <c r="IJR77" s="2"/>
      <c r="IJS77" s="2"/>
      <c r="IJT77" s="2"/>
      <c r="IJU77" s="2"/>
      <c r="IJV77" s="2"/>
      <c r="IJW77" s="2"/>
      <c r="IJX77" s="2"/>
      <c r="IJY77" s="2"/>
      <c r="IJZ77" s="2"/>
      <c r="IKA77" s="2"/>
      <c r="IKB77" s="2"/>
      <c r="IKC77" s="2"/>
      <c r="IKD77" s="2"/>
      <c r="IKE77" s="2"/>
      <c r="IKF77" s="2"/>
      <c r="IKG77" s="2"/>
      <c r="IKH77" s="2"/>
      <c r="IKI77" s="2"/>
      <c r="IKJ77" s="2"/>
      <c r="IKK77" s="2"/>
      <c r="IKL77" s="2"/>
      <c r="IKM77" s="2"/>
      <c r="IKN77" s="2"/>
      <c r="IKO77" s="2"/>
      <c r="IKP77" s="2"/>
      <c r="IKQ77" s="2"/>
      <c r="IKR77" s="2"/>
      <c r="IKS77" s="2"/>
      <c r="IKT77" s="2"/>
      <c r="IKU77" s="2"/>
      <c r="IKV77" s="2"/>
      <c r="IKW77" s="2"/>
      <c r="IKX77" s="2"/>
      <c r="IKY77" s="2"/>
      <c r="IKZ77" s="2"/>
      <c r="ILA77" s="2"/>
      <c r="ILB77" s="2"/>
      <c r="ILC77" s="2"/>
      <c r="ILD77" s="2"/>
      <c r="ILE77" s="2"/>
      <c r="ILF77" s="2"/>
      <c r="ILG77" s="2"/>
      <c r="ILH77" s="2"/>
      <c r="ILI77" s="2"/>
      <c r="ILJ77" s="2"/>
      <c r="ILK77" s="2"/>
      <c r="ILL77" s="2"/>
      <c r="ILM77" s="2"/>
      <c r="ILN77" s="2"/>
      <c r="ILO77" s="2"/>
      <c r="ILP77" s="2"/>
      <c r="ILQ77" s="2"/>
      <c r="ILR77" s="2"/>
      <c r="ILS77" s="2"/>
      <c r="ILT77" s="2"/>
      <c r="ILU77" s="2"/>
      <c r="ILV77" s="2"/>
      <c r="ILW77" s="2"/>
      <c r="ILX77" s="2"/>
      <c r="ILY77" s="2"/>
      <c r="ILZ77" s="2"/>
      <c r="IMA77" s="2"/>
      <c r="IMB77" s="2"/>
      <c r="IMC77" s="2"/>
      <c r="IMD77" s="2"/>
      <c r="IME77" s="2"/>
      <c r="IMF77" s="2"/>
      <c r="IMG77" s="2"/>
      <c r="IMH77" s="2"/>
      <c r="IMI77" s="2"/>
      <c r="IMJ77" s="2"/>
      <c r="IMK77" s="2"/>
      <c r="IML77" s="2"/>
      <c r="IMM77" s="2"/>
      <c r="IMN77" s="2"/>
      <c r="IMO77" s="2"/>
      <c r="IMP77" s="2"/>
      <c r="IMQ77" s="2"/>
      <c r="IMR77" s="2"/>
      <c r="IMS77" s="2"/>
      <c r="IMT77" s="2"/>
      <c r="IMU77" s="2"/>
      <c r="IMV77" s="2"/>
      <c r="IMW77" s="2"/>
      <c r="IMX77" s="2"/>
      <c r="IMY77" s="2"/>
      <c r="IMZ77" s="2"/>
      <c r="INA77" s="2"/>
      <c r="INB77" s="2"/>
      <c r="INC77" s="2"/>
      <c r="IND77" s="2"/>
      <c r="INE77" s="2"/>
      <c r="INF77" s="2"/>
      <c r="ING77" s="2"/>
      <c r="INH77" s="2"/>
      <c r="INI77" s="2"/>
      <c r="INJ77" s="2"/>
      <c r="INK77" s="2"/>
      <c r="INL77" s="2"/>
      <c r="INM77" s="2"/>
      <c r="INN77" s="2"/>
      <c r="INO77" s="2"/>
      <c r="INP77" s="2"/>
      <c r="INQ77" s="2"/>
      <c r="INR77" s="2"/>
      <c r="INS77" s="2"/>
      <c r="INT77" s="2"/>
      <c r="INU77" s="2"/>
      <c r="INV77" s="2"/>
      <c r="INW77" s="2"/>
      <c r="INX77" s="2"/>
      <c r="INY77" s="2"/>
      <c r="INZ77" s="2"/>
      <c r="IOA77" s="2"/>
      <c r="IOB77" s="2"/>
      <c r="IOC77" s="2"/>
      <c r="IOD77" s="2"/>
      <c r="IOE77" s="2"/>
      <c r="IOF77" s="2"/>
      <c r="IOG77" s="2"/>
      <c r="IOH77" s="2"/>
      <c r="IOI77" s="2"/>
      <c r="IOJ77" s="2"/>
      <c r="IOK77" s="2"/>
      <c r="IOL77" s="2"/>
      <c r="IOM77" s="2"/>
      <c r="ION77" s="2"/>
      <c r="IOO77" s="2"/>
      <c r="IOP77" s="2"/>
      <c r="IOQ77" s="2"/>
      <c r="IOR77" s="2"/>
      <c r="IOS77" s="2"/>
      <c r="IOT77" s="2"/>
      <c r="IOU77" s="2"/>
      <c r="IOV77" s="2"/>
      <c r="IOW77" s="2"/>
      <c r="IOX77" s="2"/>
      <c r="IOY77" s="2"/>
      <c r="IOZ77" s="2"/>
      <c r="IPA77" s="2"/>
      <c r="IPB77" s="2"/>
      <c r="IPC77" s="2"/>
      <c r="IPD77" s="2"/>
      <c r="IPE77" s="2"/>
      <c r="IPF77" s="2"/>
      <c r="IPG77" s="2"/>
      <c r="IPH77" s="2"/>
      <c r="IPI77" s="2"/>
      <c r="IPJ77" s="2"/>
      <c r="IPK77" s="2"/>
      <c r="IPL77" s="2"/>
      <c r="IPM77" s="2"/>
      <c r="IPN77" s="2"/>
      <c r="IPO77" s="2"/>
      <c r="IPP77" s="2"/>
      <c r="IPQ77" s="2"/>
      <c r="IPR77" s="2"/>
      <c r="IPS77" s="2"/>
      <c r="IPT77" s="2"/>
      <c r="IPU77" s="2"/>
      <c r="IPV77" s="2"/>
      <c r="IPW77" s="2"/>
      <c r="IPX77" s="2"/>
      <c r="IPY77" s="2"/>
      <c r="IPZ77" s="2"/>
      <c r="IQA77" s="2"/>
      <c r="IQB77" s="2"/>
      <c r="IQC77" s="2"/>
      <c r="IQD77" s="2"/>
      <c r="IQE77" s="2"/>
      <c r="IQF77" s="2"/>
      <c r="IQG77" s="2"/>
      <c r="IQH77" s="2"/>
      <c r="IQI77" s="2"/>
      <c r="IQJ77" s="2"/>
      <c r="IQK77" s="2"/>
      <c r="IQL77" s="2"/>
      <c r="IQM77" s="2"/>
      <c r="IQN77" s="2"/>
      <c r="IQO77" s="2"/>
      <c r="IQP77" s="2"/>
      <c r="IQQ77" s="2"/>
      <c r="IQR77" s="2"/>
      <c r="IQS77" s="2"/>
      <c r="IQT77" s="2"/>
      <c r="IQU77" s="2"/>
      <c r="IQV77" s="2"/>
      <c r="IQW77" s="2"/>
      <c r="IQX77" s="2"/>
      <c r="IQY77" s="2"/>
      <c r="IQZ77" s="2"/>
      <c r="IRA77" s="2"/>
      <c r="IRB77" s="2"/>
      <c r="IRC77" s="2"/>
      <c r="IRD77" s="2"/>
      <c r="IRE77" s="2"/>
      <c r="IRF77" s="2"/>
      <c r="IRG77" s="2"/>
      <c r="IRH77" s="2"/>
      <c r="IRI77" s="2"/>
      <c r="IRJ77" s="2"/>
      <c r="IRK77" s="2"/>
      <c r="IRL77" s="2"/>
      <c r="IRM77" s="2"/>
      <c r="IRN77" s="2"/>
      <c r="IRO77" s="2"/>
      <c r="IRP77" s="2"/>
      <c r="IRQ77" s="2"/>
      <c r="IRR77" s="2"/>
      <c r="IRS77" s="2"/>
      <c r="IRT77" s="2"/>
      <c r="IRU77" s="2"/>
      <c r="IRV77" s="2"/>
      <c r="IRW77" s="2"/>
      <c r="IRX77" s="2"/>
      <c r="IRY77" s="2"/>
      <c r="IRZ77" s="2"/>
      <c r="ISA77" s="2"/>
      <c r="ISB77" s="2"/>
      <c r="ISC77" s="2"/>
      <c r="ISD77" s="2"/>
      <c r="ISE77" s="2"/>
      <c r="ISF77" s="2"/>
      <c r="ISG77" s="2"/>
      <c r="ISH77" s="2"/>
      <c r="ISI77" s="2"/>
      <c r="ISJ77" s="2"/>
      <c r="ISK77" s="2"/>
      <c r="ISL77" s="2"/>
      <c r="ISM77" s="2"/>
      <c r="ISN77" s="2"/>
      <c r="ISO77" s="2"/>
      <c r="ISP77" s="2"/>
      <c r="ISQ77" s="2"/>
      <c r="ISR77" s="2"/>
      <c r="ISS77" s="2"/>
      <c r="IST77" s="2"/>
      <c r="ISU77" s="2"/>
      <c r="ISV77" s="2"/>
      <c r="ISW77" s="2"/>
      <c r="ISX77" s="2"/>
      <c r="ISY77" s="2"/>
      <c r="ISZ77" s="2"/>
      <c r="ITA77" s="2"/>
      <c r="ITB77" s="2"/>
      <c r="ITC77" s="2"/>
      <c r="ITD77" s="2"/>
      <c r="ITE77" s="2"/>
      <c r="ITF77" s="2"/>
      <c r="ITG77" s="2"/>
      <c r="ITH77" s="2"/>
      <c r="ITI77" s="2"/>
      <c r="ITJ77" s="2"/>
      <c r="ITK77" s="2"/>
      <c r="ITL77" s="2"/>
      <c r="ITM77" s="2"/>
      <c r="ITN77" s="2"/>
      <c r="ITO77" s="2"/>
      <c r="ITP77" s="2"/>
      <c r="ITQ77" s="2"/>
      <c r="ITR77" s="2"/>
      <c r="ITS77" s="2"/>
      <c r="ITT77" s="2"/>
      <c r="ITU77" s="2"/>
      <c r="ITV77" s="2"/>
      <c r="ITW77" s="2"/>
      <c r="ITX77" s="2"/>
      <c r="ITY77" s="2"/>
      <c r="ITZ77" s="2"/>
      <c r="IUA77" s="2"/>
      <c r="IUB77" s="2"/>
      <c r="IUC77" s="2"/>
      <c r="IUD77" s="2"/>
      <c r="IUE77" s="2"/>
      <c r="IUF77" s="2"/>
      <c r="IUG77" s="2"/>
      <c r="IUH77" s="2"/>
      <c r="IUI77" s="2"/>
      <c r="IUJ77" s="2"/>
      <c r="IUK77" s="2"/>
      <c r="IUL77" s="2"/>
      <c r="IUM77" s="2"/>
      <c r="IUN77" s="2"/>
      <c r="IUO77" s="2"/>
      <c r="IUP77" s="2"/>
      <c r="IUQ77" s="2"/>
      <c r="IUR77" s="2"/>
      <c r="IUS77" s="2"/>
      <c r="IUT77" s="2"/>
      <c r="IUU77" s="2"/>
      <c r="IUV77" s="2"/>
      <c r="IUW77" s="2"/>
      <c r="IUX77" s="2"/>
      <c r="IUY77" s="2"/>
      <c r="IUZ77" s="2"/>
      <c r="IVA77" s="2"/>
      <c r="IVB77" s="2"/>
      <c r="IVC77" s="2"/>
      <c r="IVD77" s="2"/>
      <c r="IVE77" s="2"/>
      <c r="IVF77" s="2"/>
      <c r="IVG77" s="2"/>
      <c r="IVH77" s="2"/>
      <c r="IVI77" s="2"/>
      <c r="IVJ77" s="2"/>
      <c r="IVK77" s="2"/>
      <c r="IVL77" s="2"/>
      <c r="IVM77" s="2"/>
      <c r="IVN77" s="2"/>
      <c r="IVO77" s="2"/>
      <c r="IVP77" s="2"/>
      <c r="IVQ77" s="2"/>
      <c r="IVR77" s="2"/>
      <c r="IVS77" s="2"/>
      <c r="IVT77" s="2"/>
      <c r="IVU77" s="2"/>
      <c r="IVV77" s="2"/>
      <c r="IVW77" s="2"/>
      <c r="IVX77" s="2"/>
      <c r="IVY77" s="2"/>
      <c r="IVZ77" s="2"/>
      <c r="IWA77" s="2"/>
      <c r="IWB77" s="2"/>
      <c r="IWC77" s="2"/>
      <c r="IWD77" s="2"/>
      <c r="IWE77" s="2"/>
      <c r="IWF77" s="2"/>
      <c r="IWG77" s="2"/>
      <c r="IWH77" s="2"/>
      <c r="IWI77" s="2"/>
      <c r="IWJ77" s="2"/>
      <c r="IWK77" s="2"/>
      <c r="IWL77" s="2"/>
      <c r="IWM77" s="2"/>
      <c r="IWN77" s="2"/>
      <c r="IWO77" s="2"/>
      <c r="IWP77" s="2"/>
      <c r="IWQ77" s="2"/>
      <c r="IWR77" s="2"/>
      <c r="IWS77" s="2"/>
      <c r="IWT77" s="2"/>
      <c r="IWU77" s="2"/>
      <c r="IWV77" s="2"/>
      <c r="IWW77" s="2"/>
      <c r="IWX77" s="2"/>
      <c r="IWY77" s="2"/>
      <c r="IWZ77" s="2"/>
      <c r="IXA77" s="2"/>
      <c r="IXB77" s="2"/>
      <c r="IXC77" s="2"/>
      <c r="IXD77" s="2"/>
      <c r="IXE77" s="2"/>
      <c r="IXF77" s="2"/>
      <c r="IXG77" s="2"/>
      <c r="IXH77" s="2"/>
      <c r="IXI77" s="2"/>
      <c r="IXJ77" s="2"/>
      <c r="IXK77" s="2"/>
      <c r="IXL77" s="2"/>
      <c r="IXM77" s="2"/>
      <c r="IXN77" s="2"/>
      <c r="IXO77" s="2"/>
      <c r="IXP77" s="2"/>
      <c r="IXQ77" s="2"/>
      <c r="IXR77" s="2"/>
      <c r="IXS77" s="2"/>
      <c r="IXT77" s="2"/>
      <c r="IXU77" s="2"/>
      <c r="IXV77" s="2"/>
      <c r="IXW77" s="2"/>
      <c r="IXX77" s="2"/>
      <c r="IXY77" s="2"/>
      <c r="IXZ77" s="2"/>
      <c r="IYA77" s="2"/>
      <c r="IYB77" s="2"/>
      <c r="IYC77" s="2"/>
      <c r="IYD77" s="2"/>
      <c r="IYE77" s="2"/>
      <c r="IYF77" s="2"/>
      <c r="IYG77" s="2"/>
      <c r="IYH77" s="2"/>
      <c r="IYI77" s="2"/>
      <c r="IYJ77" s="2"/>
      <c r="IYK77" s="2"/>
      <c r="IYL77" s="2"/>
      <c r="IYM77" s="2"/>
      <c r="IYN77" s="2"/>
      <c r="IYO77" s="2"/>
      <c r="IYP77" s="2"/>
      <c r="IYQ77" s="2"/>
      <c r="IYR77" s="2"/>
      <c r="IYS77" s="2"/>
      <c r="IYT77" s="2"/>
      <c r="IYU77" s="2"/>
      <c r="IYV77" s="2"/>
      <c r="IYW77" s="2"/>
      <c r="IYX77" s="2"/>
      <c r="IYY77" s="2"/>
      <c r="IYZ77" s="2"/>
      <c r="IZA77" s="2"/>
      <c r="IZB77" s="2"/>
      <c r="IZC77" s="2"/>
      <c r="IZD77" s="2"/>
      <c r="IZE77" s="2"/>
      <c r="IZF77" s="2"/>
      <c r="IZG77" s="2"/>
      <c r="IZH77" s="2"/>
      <c r="IZI77" s="2"/>
      <c r="IZJ77" s="2"/>
      <c r="IZK77" s="2"/>
      <c r="IZL77" s="2"/>
      <c r="IZM77" s="2"/>
      <c r="IZN77" s="2"/>
      <c r="IZO77" s="2"/>
      <c r="IZP77" s="2"/>
      <c r="IZQ77" s="2"/>
      <c r="IZR77" s="2"/>
      <c r="IZS77" s="2"/>
      <c r="IZT77" s="2"/>
      <c r="IZU77" s="2"/>
      <c r="IZV77" s="2"/>
      <c r="IZW77" s="2"/>
      <c r="IZX77" s="2"/>
      <c r="IZY77" s="2"/>
      <c r="IZZ77" s="2"/>
      <c r="JAA77" s="2"/>
      <c r="JAB77" s="2"/>
      <c r="JAC77" s="2"/>
      <c r="JAD77" s="2"/>
      <c r="JAE77" s="2"/>
      <c r="JAF77" s="2"/>
      <c r="JAG77" s="2"/>
      <c r="JAH77" s="2"/>
      <c r="JAI77" s="2"/>
      <c r="JAJ77" s="2"/>
      <c r="JAK77" s="2"/>
      <c r="JAL77" s="2"/>
      <c r="JAM77" s="2"/>
      <c r="JAN77" s="2"/>
      <c r="JAO77" s="2"/>
      <c r="JAP77" s="2"/>
      <c r="JAQ77" s="2"/>
      <c r="JAR77" s="2"/>
      <c r="JAS77" s="2"/>
      <c r="JAT77" s="2"/>
      <c r="JAU77" s="2"/>
      <c r="JAV77" s="2"/>
      <c r="JAW77" s="2"/>
      <c r="JAX77" s="2"/>
      <c r="JAY77" s="2"/>
      <c r="JAZ77" s="2"/>
      <c r="JBA77" s="2"/>
      <c r="JBB77" s="2"/>
      <c r="JBC77" s="2"/>
      <c r="JBD77" s="2"/>
      <c r="JBE77" s="2"/>
      <c r="JBF77" s="2"/>
      <c r="JBG77" s="2"/>
      <c r="JBH77" s="2"/>
      <c r="JBI77" s="2"/>
      <c r="JBJ77" s="2"/>
      <c r="JBK77" s="2"/>
      <c r="JBL77" s="2"/>
      <c r="JBM77" s="2"/>
      <c r="JBN77" s="2"/>
      <c r="JBO77" s="2"/>
      <c r="JBP77" s="2"/>
      <c r="JBQ77" s="2"/>
      <c r="JBR77" s="2"/>
      <c r="JBS77" s="2"/>
      <c r="JBT77" s="2"/>
      <c r="JBU77" s="2"/>
      <c r="JBV77" s="2"/>
      <c r="JBW77" s="2"/>
      <c r="JBX77" s="2"/>
      <c r="JBY77" s="2"/>
      <c r="JBZ77" s="2"/>
      <c r="JCA77" s="2"/>
      <c r="JCB77" s="2"/>
      <c r="JCC77" s="2"/>
      <c r="JCD77" s="2"/>
      <c r="JCE77" s="2"/>
      <c r="JCF77" s="2"/>
      <c r="JCG77" s="2"/>
      <c r="JCH77" s="2"/>
      <c r="JCI77" s="2"/>
      <c r="JCJ77" s="2"/>
      <c r="JCK77" s="2"/>
      <c r="JCL77" s="2"/>
      <c r="JCM77" s="2"/>
      <c r="JCN77" s="2"/>
      <c r="JCO77" s="2"/>
      <c r="JCP77" s="2"/>
      <c r="JCQ77" s="2"/>
      <c r="JCR77" s="2"/>
      <c r="JCS77" s="2"/>
      <c r="JCT77" s="2"/>
      <c r="JCU77" s="2"/>
      <c r="JCV77" s="2"/>
      <c r="JCW77" s="2"/>
      <c r="JCX77" s="2"/>
      <c r="JCY77" s="2"/>
      <c r="JCZ77" s="2"/>
      <c r="JDA77" s="2"/>
      <c r="JDB77" s="2"/>
      <c r="JDC77" s="2"/>
      <c r="JDD77" s="2"/>
      <c r="JDE77" s="2"/>
      <c r="JDF77" s="2"/>
      <c r="JDG77" s="2"/>
      <c r="JDH77" s="2"/>
      <c r="JDI77" s="2"/>
      <c r="JDJ77" s="2"/>
      <c r="JDK77" s="2"/>
      <c r="JDL77" s="2"/>
      <c r="JDM77" s="2"/>
      <c r="JDN77" s="2"/>
      <c r="JDO77" s="2"/>
      <c r="JDP77" s="2"/>
      <c r="JDQ77" s="2"/>
      <c r="JDR77" s="2"/>
      <c r="JDS77" s="2"/>
      <c r="JDT77" s="2"/>
      <c r="JDU77" s="2"/>
      <c r="JDV77" s="2"/>
      <c r="JDW77" s="2"/>
      <c r="JDX77" s="2"/>
      <c r="JDY77" s="2"/>
      <c r="JDZ77" s="2"/>
      <c r="JEA77" s="2"/>
      <c r="JEB77" s="2"/>
      <c r="JEC77" s="2"/>
      <c r="JED77" s="2"/>
      <c r="JEE77" s="2"/>
      <c r="JEF77" s="2"/>
      <c r="JEG77" s="2"/>
      <c r="JEH77" s="2"/>
      <c r="JEI77" s="2"/>
      <c r="JEJ77" s="2"/>
      <c r="JEK77" s="2"/>
      <c r="JEL77" s="2"/>
      <c r="JEM77" s="2"/>
      <c r="JEN77" s="2"/>
      <c r="JEO77" s="2"/>
      <c r="JEP77" s="2"/>
      <c r="JEQ77" s="2"/>
      <c r="JER77" s="2"/>
      <c r="JES77" s="2"/>
      <c r="JET77" s="2"/>
      <c r="JEU77" s="2"/>
      <c r="JEV77" s="2"/>
      <c r="JEW77" s="2"/>
      <c r="JEX77" s="2"/>
      <c r="JEY77" s="2"/>
      <c r="JEZ77" s="2"/>
      <c r="JFA77" s="2"/>
      <c r="JFB77" s="2"/>
      <c r="JFC77" s="2"/>
      <c r="JFD77" s="2"/>
      <c r="JFE77" s="2"/>
      <c r="JFF77" s="2"/>
      <c r="JFG77" s="2"/>
      <c r="JFH77" s="2"/>
      <c r="JFI77" s="2"/>
      <c r="JFJ77" s="2"/>
      <c r="JFK77" s="2"/>
      <c r="JFL77" s="2"/>
      <c r="JFM77" s="2"/>
      <c r="JFN77" s="2"/>
      <c r="JFO77" s="2"/>
      <c r="JFP77" s="2"/>
      <c r="JFQ77" s="2"/>
      <c r="JFR77" s="2"/>
      <c r="JFS77" s="2"/>
      <c r="JFT77" s="2"/>
      <c r="JFU77" s="2"/>
      <c r="JFV77" s="2"/>
      <c r="JFW77" s="2"/>
      <c r="JFX77" s="2"/>
      <c r="JFY77" s="2"/>
      <c r="JFZ77" s="2"/>
      <c r="JGA77" s="2"/>
      <c r="JGB77" s="2"/>
      <c r="JGC77" s="2"/>
      <c r="JGD77" s="2"/>
      <c r="JGE77" s="2"/>
      <c r="JGF77" s="2"/>
      <c r="JGG77" s="2"/>
      <c r="JGH77" s="2"/>
      <c r="JGI77" s="2"/>
      <c r="JGJ77" s="2"/>
      <c r="JGK77" s="2"/>
      <c r="JGL77" s="2"/>
      <c r="JGM77" s="2"/>
      <c r="JGN77" s="2"/>
      <c r="JGO77" s="2"/>
      <c r="JGP77" s="2"/>
      <c r="JGQ77" s="2"/>
      <c r="JGR77" s="2"/>
      <c r="JGS77" s="2"/>
      <c r="JGT77" s="2"/>
      <c r="JGU77" s="2"/>
      <c r="JGV77" s="2"/>
      <c r="JGW77" s="2"/>
      <c r="JGX77" s="2"/>
      <c r="JGY77" s="2"/>
      <c r="JGZ77" s="2"/>
      <c r="JHA77" s="2"/>
      <c r="JHB77" s="2"/>
      <c r="JHC77" s="2"/>
      <c r="JHD77" s="2"/>
      <c r="JHE77" s="2"/>
      <c r="JHF77" s="2"/>
      <c r="JHG77" s="2"/>
      <c r="JHH77" s="2"/>
      <c r="JHI77" s="2"/>
      <c r="JHJ77" s="2"/>
      <c r="JHK77" s="2"/>
      <c r="JHL77" s="2"/>
      <c r="JHM77" s="2"/>
      <c r="JHN77" s="2"/>
      <c r="JHO77" s="2"/>
      <c r="JHP77" s="2"/>
      <c r="JHQ77" s="2"/>
      <c r="JHR77" s="2"/>
      <c r="JHS77" s="2"/>
      <c r="JHT77" s="2"/>
      <c r="JHU77" s="2"/>
      <c r="JHV77" s="2"/>
      <c r="JHW77" s="2"/>
      <c r="JHX77" s="2"/>
      <c r="JHY77" s="2"/>
      <c r="JHZ77" s="2"/>
      <c r="JIA77" s="2"/>
      <c r="JIB77" s="2"/>
      <c r="JIC77" s="2"/>
      <c r="JID77" s="2"/>
      <c r="JIE77" s="2"/>
      <c r="JIF77" s="2"/>
      <c r="JIG77" s="2"/>
      <c r="JIH77" s="2"/>
      <c r="JII77" s="2"/>
      <c r="JIJ77" s="2"/>
      <c r="JIK77" s="2"/>
      <c r="JIL77" s="2"/>
      <c r="JIM77" s="2"/>
      <c r="JIN77" s="2"/>
      <c r="JIO77" s="2"/>
      <c r="JIP77" s="2"/>
      <c r="JIQ77" s="2"/>
      <c r="JIR77" s="2"/>
      <c r="JIS77" s="2"/>
      <c r="JIT77" s="2"/>
      <c r="JIU77" s="2"/>
      <c r="JIV77" s="2"/>
      <c r="JIW77" s="2"/>
      <c r="JIX77" s="2"/>
      <c r="JIY77" s="2"/>
      <c r="JIZ77" s="2"/>
      <c r="JJA77" s="2"/>
      <c r="JJB77" s="2"/>
      <c r="JJC77" s="2"/>
      <c r="JJD77" s="2"/>
      <c r="JJE77" s="2"/>
      <c r="JJF77" s="2"/>
      <c r="JJG77" s="2"/>
      <c r="JJH77" s="2"/>
      <c r="JJI77" s="2"/>
      <c r="JJJ77" s="2"/>
      <c r="JJK77" s="2"/>
      <c r="JJL77" s="2"/>
      <c r="JJM77" s="2"/>
      <c r="JJN77" s="2"/>
      <c r="JJO77" s="2"/>
      <c r="JJP77" s="2"/>
      <c r="JJQ77" s="2"/>
      <c r="JJR77" s="2"/>
      <c r="JJS77" s="2"/>
      <c r="JJT77" s="2"/>
      <c r="JJU77" s="2"/>
      <c r="JJV77" s="2"/>
      <c r="JJW77" s="2"/>
      <c r="JJX77" s="2"/>
      <c r="JJY77" s="2"/>
      <c r="JJZ77" s="2"/>
      <c r="JKA77" s="2"/>
      <c r="JKB77" s="2"/>
      <c r="JKC77" s="2"/>
      <c r="JKD77" s="2"/>
      <c r="JKE77" s="2"/>
      <c r="JKF77" s="2"/>
      <c r="JKG77" s="2"/>
      <c r="JKH77" s="2"/>
      <c r="JKI77" s="2"/>
      <c r="JKJ77" s="2"/>
      <c r="JKK77" s="2"/>
      <c r="JKL77" s="2"/>
      <c r="JKM77" s="2"/>
      <c r="JKN77" s="2"/>
      <c r="JKO77" s="2"/>
      <c r="JKP77" s="2"/>
      <c r="JKQ77" s="2"/>
      <c r="JKR77" s="2"/>
      <c r="JKS77" s="2"/>
      <c r="JKT77" s="2"/>
      <c r="JKU77" s="2"/>
      <c r="JKV77" s="2"/>
      <c r="JKW77" s="2"/>
      <c r="JKX77" s="2"/>
      <c r="JKY77" s="2"/>
      <c r="JKZ77" s="2"/>
      <c r="JLA77" s="2"/>
      <c r="JLB77" s="2"/>
      <c r="JLC77" s="2"/>
      <c r="JLD77" s="2"/>
      <c r="JLE77" s="2"/>
      <c r="JLF77" s="2"/>
      <c r="JLG77" s="2"/>
      <c r="JLH77" s="2"/>
      <c r="JLI77" s="2"/>
      <c r="JLJ77" s="2"/>
      <c r="JLK77" s="2"/>
      <c r="JLL77" s="2"/>
      <c r="JLM77" s="2"/>
      <c r="JLN77" s="2"/>
      <c r="JLO77" s="2"/>
      <c r="JLP77" s="2"/>
      <c r="JLQ77" s="2"/>
      <c r="JLR77" s="2"/>
      <c r="JLS77" s="2"/>
      <c r="JLT77" s="2"/>
      <c r="JLU77" s="2"/>
      <c r="JLV77" s="2"/>
      <c r="JLW77" s="2"/>
      <c r="JLX77" s="2"/>
      <c r="JLY77" s="2"/>
      <c r="JLZ77" s="2"/>
      <c r="JMA77" s="2"/>
      <c r="JMB77" s="2"/>
      <c r="JMC77" s="2"/>
      <c r="JMD77" s="2"/>
      <c r="JME77" s="2"/>
      <c r="JMF77" s="2"/>
      <c r="JMG77" s="2"/>
      <c r="JMH77" s="2"/>
      <c r="JMI77" s="2"/>
      <c r="JMJ77" s="2"/>
      <c r="JMK77" s="2"/>
      <c r="JML77" s="2"/>
      <c r="JMM77" s="2"/>
      <c r="JMN77" s="2"/>
      <c r="JMO77" s="2"/>
      <c r="JMP77" s="2"/>
      <c r="JMQ77" s="2"/>
      <c r="JMR77" s="2"/>
      <c r="JMS77" s="2"/>
      <c r="JMT77" s="2"/>
      <c r="JMU77" s="2"/>
      <c r="JMV77" s="2"/>
      <c r="JMW77" s="2"/>
      <c r="JMX77" s="2"/>
      <c r="JMY77" s="2"/>
      <c r="JMZ77" s="2"/>
      <c r="JNA77" s="2"/>
      <c r="JNB77" s="2"/>
      <c r="JNC77" s="2"/>
      <c r="JND77" s="2"/>
      <c r="JNE77" s="2"/>
      <c r="JNF77" s="2"/>
      <c r="JNG77" s="2"/>
      <c r="JNH77" s="2"/>
      <c r="JNI77" s="2"/>
      <c r="JNJ77" s="2"/>
      <c r="JNK77" s="2"/>
      <c r="JNL77" s="2"/>
      <c r="JNM77" s="2"/>
      <c r="JNN77" s="2"/>
      <c r="JNO77" s="2"/>
      <c r="JNP77" s="2"/>
      <c r="JNQ77" s="2"/>
      <c r="JNR77" s="2"/>
      <c r="JNS77" s="2"/>
      <c r="JNT77" s="2"/>
      <c r="JNU77" s="2"/>
      <c r="JNV77" s="2"/>
      <c r="JNW77" s="2"/>
      <c r="JNX77" s="2"/>
      <c r="JNY77" s="2"/>
      <c r="JNZ77" s="2"/>
      <c r="JOA77" s="2"/>
      <c r="JOB77" s="2"/>
      <c r="JOC77" s="2"/>
      <c r="JOD77" s="2"/>
      <c r="JOE77" s="2"/>
      <c r="JOF77" s="2"/>
      <c r="JOG77" s="2"/>
      <c r="JOH77" s="2"/>
      <c r="JOI77" s="2"/>
      <c r="JOJ77" s="2"/>
      <c r="JOK77" s="2"/>
      <c r="JOL77" s="2"/>
      <c r="JOM77" s="2"/>
      <c r="JON77" s="2"/>
      <c r="JOO77" s="2"/>
      <c r="JOP77" s="2"/>
      <c r="JOQ77" s="2"/>
      <c r="JOR77" s="2"/>
      <c r="JOS77" s="2"/>
      <c r="JOT77" s="2"/>
      <c r="JOU77" s="2"/>
      <c r="JOV77" s="2"/>
      <c r="JOW77" s="2"/>
      <c r="JOX77" s="2"/>
      <c r="JOY77" s="2"/>
      <c r="JOZ77" s="2"/>
      <c r="JPA77" s="2"/>
      <c r="JPB77" s="2"/>
      <c r="JPC77" s="2"/>
      <c r="JPD77" s="2"/>
      <c r="JPE77" s="2"/>
      <c r="JPF77" s="2"/>
      <c r="JPG77" s="2"/>
      <c r="JPH77" s="2"/>
      <c r="JPI77" s="2"/>
      <c r="JPJ77" s="2"/>
      <c r="JPK77" s="2"/>
      <c r="JPL77" s="2"/>
      <c r="JPM77" s="2"/>
      <c r="JPN77" s="2"/>
      <c r="JPO77" s="2"/>
      <c r="JPP77" s="2"/>
      <c r="JPQ77" s="2"/>
      <c r="JPR77" s="2"/>
      <c r="JPS77" s="2"/>
      <c r="JPT77" s="2"/>
      <c r="JPU77" s="2"/>
      <c r="JPV77" s="2"/>
      <c r="JPW77" s="2"/>
      <c r="JPX77" s="2"/>
      <c r="JPY77" s="2"/>
      <c r="JPZ77" s="2"/>
      <c r="JQA77" s="2"/>
      <c r="JQB77" s="2"/>
      <c r="JQC77" s="2"/>
      <c r="JQD77" s="2"/>
      <c r="JQE77" s="2"/>
      <c r="JQF77" s="2"/>
      <c r="JQG77" s="2"/>
      <c r="JQH77" s="2"/>
      <c r="JQI77" s="2"/>
      <c r="JQJ77" s="2"/>
      <c r="JQK77" s="2"/>
      <c r="JQL77" s="2"/>
      <c r="JQM77" s="2"/>
      <c r="JQN77" s="2"/>
      <c r="JQO77" s="2"/>
      <c r="JQP77" s="2"/>
      <c r="JQQ77" s="2"/>
      <c r="JQR77" s="2"/>
      <c r="JQS77" s="2"/>
      <c r="JQT77" s="2"/>
      <c r="JQU77" s="2"/>
      <c r="JQV77" s="2"/>
      <c r="JQW77" s="2"/>
      <c r="JQX77" s="2"/>
      <c r="JQY77" s="2"/>
      <c r="JQZ77" s="2"/>
      <c r="JRA77" s="2"/>
      <c r="JRB77" s="2"/>
      <c r="JRC77" s="2"/>
      <c r="JRD77" s="2"/>
      <c r="JRE77" s="2"/>
      <c r="JRF77" s="2"/>
      <c r="JRG77" s="2"/>
      <c r="JRH77" s="2"/>
      <c r="JRI77" s="2"/>
      <c r="JRJ77" s="2"/>
      <c r="JRK77" s="2"/>
      <c r="JRL77" s="2"/>
      <c r="JRM77" s="2"/>
      <c r="JRN77" s="2"/>
      <c r="JRO77" s="2"/>
      <c r="JRP77" s="2"/>
      <c r="JRQ77" s="2"/>
      <c r="JRR77" s="2"/>
      <c r="JRS77" s="2"/>
      <c r="JRT77" s="2"/>
      <c r="JRU77" s="2"/>
      <c r="JRV77" s="2"/>
      <c r="JRW77" s="2"/>
      <c r="JRX77" s="2"/>
      <c r="JRY77" s="2"/>
      <c r="JRZ77" s="2"/>
      <c r="JSA77" s="2"/>
      <c r="JSB77" s="2"/>
      <c r="JSC77" s="2"/>
      <c r="JSD77" s="2"/>
      <c r="JSE77" s="2"/>
      <c r="JSF77" s="2"/>
      <c r="JSG77" s="2"/>
      <c r="JSH77" s="2"/>
      <c r="JSI77" s="2"/>
      <c r="JSJ77" s="2"/>
      <c r="JSK77" s="2"/>
      <c r="JSL77" s="2"/>
      <c r="JSM77" s="2"/>
      <c r="JSN77" s="2"/>
      <c r="JSO77" s="2"/>
      <c r="JSP77" s="2"/>
      <c r="JSQ77" s="2"/>
      <c r="JSR77" s="2"/>
      <c r="JSS77" s="2"/>
      <c r="JST77" s="2"/>
      <c r="JSU77" s="2"/>
      <c r="JSV77" s="2"/>
      <c r="JSW77" s="2"/>
      <c r="JSX77" s="2"/>
      <c r="JSY77" s="2"/>
      <c r="JSZ77" s="2"/>
      <c r="JTA77" s="2"/>
      <c r="JTB77" s="2"/>
      <c r="JTC77" s="2"/>
      <c r="JTD77" s="2"/>
      <c r="JTE77" s="2"/>
      <c r="JTF77" s="2"/>
      <c r="JTG77" s="2"/>
      <c r="JTH77" s="2"/>
      <c r="JTI77" s="2"/>
      <c r="JTJ77" s="2"/>
      <c r="JTK77" s="2"/>
      <c r="JTL77" s="2"/>
      <c r="JTM77" s="2"/>
      <c r="JTN77" s="2"/>
      <c r="JTO77" s="2"/>
      <c r="JTP77" s="2"/>
      <c r="JTQ77" s="2"/>
      <c r="JTR77" s="2"/>
      <c r="JTS77" s="2"/>
      <c r="JTT77" s="2"/>
      <c r="JTU77" s="2"/>
      <c r="JTV77" s="2"/>
      <c r="JTW77" s="2"/>
      <c r="JTX77" s="2"/>
      <c r="JTY77" s="2"/>
      <c r="JTZ77" s="2"/>
      <c r="JUA77" s="2"/>
      <c r="JUB77" s="2"/>
      <c r="JUC77" s="2"/>
      <c r="JUD77" s="2"/>
      <c r="JUE77" s="2"/>
      <c r="JUF77" s="2"/>
      <c r="JUG77" s="2"/>
      <c r="JUH77" s="2"/>
      <c r="JUI77" s="2"/>
      <c r="JUJ77" s="2"/>
      <c r="JUK77" s="2"/>
      <c r="JUL77" s="2"/>
      <c r="JUM77" s="2"/>
      <c r="JUN77" s="2"/>
      <c r="JUO77" s="2"/>
      <c r="JUP77" s="2"/>
      <c r="JUQ77" s="2"/>
      <c r="JUR77" s="2"/>
      <c r="JUS77" s="2"/>
      <c r="JUT77" s="2"/>
      <c r="JUU77" s="2"/>
      <c r="JUV77" s="2"/>
      <c r="JUW77" s="2"/>
      <c r="JUX77" s="2"/>
      <c r="JUY77" s="2"/>
      <c r="JUZ77" s="2"/>
      <c r="JVA77" s="2"/>
      <c r="JVB77" s="2"/>
      <c r="JVC77" s="2"/>
      <c r="JVD77" s="2"/>
      <c r="JVE77" s="2"/>
      <c r="JVF77" s="2"/>
      <c r="JVG77" s="2"/>
      <c r="JVH77" s="2"/>
      <c r="JVI77" s="2"/>
      <c r="JVJ77" s="2"/>
      <c r="JVK77" s="2"/>
      <c r="JVL77" s="2"/>
      <c r="JVM77" s="2"/>
      <c r="JVN77" s="2"/>
      <c r="JVO77" s="2"/>
      <c r="JVP77" s="2"/>
      <c r="JVQ77" s="2"/>
      <c r="JVR77" s="2"/>
      <c r="JVS77" s="2"/>
      <c r="JVT77" s="2"/>
      <c r="JVU77" s="2"/>
      <c r="JVV77" s="2"/>
      <c r="JVW77" s="2"/>
      <c r="JVX77" s="2"/>
      <c r="JVY77" s="2"/>
      <c r="JVZ77" s="2"/>
      <c r="JWA77" s="2"/>
      <c r="JWB77" s="2"/>
      <c r="JWC77" s="2"/>
      <c r="JWD77" s="2"/>
      <c r="JWE77" s="2"/>
      <c r="JWF77" s="2"/>
      <c r="JWG77" s="2"/>
      <c r="JWH77" s="2"/>
      <c r="JWI77" s="2"/>
      <c r="JWJ77" s="2"/>
      <c r="JWK77" s="2"/>
      <c r="JWL77" s="2"/>
      <c r="JWM77" s="2"/>
      <c r="JWN77" s="2"/>
      <c r="JWO77" s="2"/>
      <c r="JWP77" s="2"/>
      <c r="JWQ77" s="2"/>
      <c r="JWR77" s="2"/>
      <c r="JWS77" s="2"/>
      <c r="JWT77" s="2"/>
      <c r="JWU77" s="2"/>
      <c r="JWV77" s="2"/>
      <c r="JWW77" s="2"/>
      <c r="JWX77" s="2"/>
      <c r="JWY77" s="2"/>
      <c r="JWZ77" s="2"/>
      <c r="JXA77" s="2"/>
      <c r="JXB77" s="2"/>
      <c r="JXC77" s="2"/>
      <c r="JXD77" s="2"/>
      <c r="JXE77" s="2"/>
      <c r="JXF77" s="2"/>
      <c r="JXG77" s="2"/>
      <c r="JXH77" s="2"/>
      <c r="JXI77" s="2"/>
      <c r="JXJ77" s="2"/>
      <c r="JXK77" s="2"/>
      <c r="JXL77" s="2"/>
      <c r="JXM77" s="2"/>
      <c r="JXN77" s="2"/>
      <c r="JXO77" s="2"/>
      <c r="JXP77" s="2"/>
      <c r="JXQ77" s="2"/>
      <c r="JXR77" s="2"/>
      <c r="JXS77" s="2"/>
      <c r="JXT77" s="2"/>
      <c r="JXU77" s="2"/>
      <c r="JXV77" s="2"/>
      <c r="JXW77" s="2"/>
      <c r="JXX77" s="2"/>
      <c r="JXY77" s="2"/>
      <c r="JXZ77" s="2"/>
      <c r="JYA77" s="2"/>
      <c r="JYB77" s="2"/>
      <c r="JYC77" s="2"/>
      <c r="JYD77" s="2"/>
      <c r="JYE77" s="2"/>
      <c r="JYF77" s="2"/>
      <c r="JYG77" s="2"/>
      <c r="JYH77" s="2"/>
      <c r="JYI77" s="2"/>
      <c r="JYJ77" s="2"/>
      <c r="JYK77" s="2"/>
      <c r="JYL77" s="2"/>
      <c r="JYM77" s="2"/>
      <c r="JYN77" s="2"/>
      <c r="JYO77" s="2"/>
      <c r="JYP77" s="2"/>
      <c r="JYQ77" s="2"/>
      <c r="JYR77" s="2"/>
      <c r="JYS77" s="2"/>
      <c r="JYT77" s="2"/>
      <c r="JYU77" s="2"/>
      <c r="JYV77" s="2"/>
      <c r="JYW77" s="2"/>
      <c r="JYX77" s="2"/>
      <c r="JYY77" s="2"/>
      <c r="JYZ77" s="2"/>
      <c r="JZA77" s="2"/>
      <c r="JZB77" s="2"/>
      <c r="JZC77" s="2"/>
      <c r="JZD77" s="2"/>
      <c r="JZE77" s="2"/>
      <c r="JZF77" s="2"/>
      <c r="JZG77" s="2"/>
      <c r="JZH77" s="2"/>
      <c r="JZI77" s="2"/>
      <c r="JZJ77" s="2"/>
      <c r="JZK77" s="2"/>
      <c r="JZL77" s="2"/>
      <c r="JZM77" s="2"/>
      <c r="JZN77" s="2"/>
      <c r="JZO77" s="2"/>
      <c r="JZP77" s="2"/>
      <c r="JZQ77" s="2"/>
      <c r="JZR77" s="2"/>
      <c r="JZS77" s="2"/>
      <c r="JZT77" s="2"/>
      <c r="JZU77" s="2"/>
      <c r="JZV77" s="2"/>
      <c r="JZW77" s="2"/>
      <c r="JZX77" s="2"/>
      <c r="JZY77" s="2"/>
      <c r="JZZ77" s="2"/>
      <c r="KAA77" s="2"/>
      <c r="KAB77" s="2"/>
      <c r="KAC77" s="2"/>
      <c r="KAD77" s="2"/>
      <c r="KAE77" s="2"/>
      <c r="KAF77" s="2"/>
      <c r="KAG77" s="2"/>
      <c r="KAH77" s="2"/>
      <c r="KAI77" s="2"/>
      <c r="KAJ77" s="2"/>
      <c r="KAK77" s="2"/>
      <c r="KAL77" s="2"/>
      <c r="KAM77" s="2"/>
      <c r="KAN77" s="2"/>
      <c r="KAO77" s="2"/>
      <c r="KAP77" s="2"/>
      <c r="KAQ77" s="2"/>
      <c r="KAR77" s="2"/>
      <c r="KAS77" s="2"/>
      <c r="KAT77" s="2"/>
      <c r="KAU77" s="2"/>
      <c r="KAV77" s="2"/>
      <c r="KAW77" s="2"/>
      <c r="KAX77" s="2"/>
      <c r="KAY77" s="2"/>
      <c r="KAZ77" s="2"/>
      <c r="KBA77" s="2"/>
      <c r="KBB77" s="2"/>
      <c r="KBC77" s="2"/>
      <c r="KBD77" s="2"/>
      <c r="KBE77" s="2"/>
      <c r="KBF77" s="2"/>
      <c r="KBG77" s="2"/>
      <c r="KBH77" s="2"/>
      <c r="KBI77" s="2"/>
      <c r="KBJ77" s="2"/>
      <c r="KBK77" s="2"/>
      <c r="KBL77" s="2"/>
      <c r="KBM77" s="2"/>
      <c r="KBN77" s="2"/>
      <c r="KBO77" s="2"/>
      <c r="KBP77" s="2"/>
      <c r="KBQ77" s="2"/>
      <c r="KBR77" s="2"/>
      <c r="KBS77" s="2"/>
      <c r="KBT77" s="2"/>
      <c r="KBU77" s="2"/>
      <c r="KBV77" s="2"/>
      <c r="KBW77" s="2"/>
      <c r="KBX77" s="2"/>
      <c r="KBY77" s="2"/>
      <c r="KBZ77" s="2"/>
      <c r="KCA77" s="2"/>
      <c r="KCB77" s="2"/>
      <c r="KCC77" s="2"/>
      <c r="KCD77" s="2"/>
      <c r="KCE77" s="2"/>
      <c r="KCF77" s="2"/>
      <c r="KCG77" s="2"/>
      <c r="KCH77" s="2"/>
      <c r="KCI77" s="2"/>
      <c r="KCJ77" s="2"/>
      <c r="KCK77" s="2"/>
      <c r="KCL77" s="2"/>
      <c r="KCM77" s="2"/>
      <c r="KCN77" s="2"/>
      <c r="KCO77" s="2"/>
      <c r="KCP77" s="2"/>
      <c r="KCQ77" s="2"/>
      <c r="KCR77" s="2"/>
      <c r="KCS77" s="2"/>
      <c r="KCT77" s="2"/>
      <c r="KCU77" s="2"/>
      <c r="KCV77" s="2"/>
      <c r="KCW77" s="2"/>
      <c r="KCX77" s="2"/>
      <c r="KCY77" s="2"/>
      <c r="KCZ77" s="2"/>
      <c r="KDA77" s="2"/>
      <c r="KDB77" s="2"/>
      <c r="KDC77" s="2"/>
      <c r="KDD77" s="2"/>
      <c r="KDE77" s="2"/>
      <c r="KDF77" s="2"/>
      <c r="KDG77" s="2"/>
      <c r="KDH77" s="2"/>
      <c r="KDI77" s="2"/>
      <c r="KDJ77" s="2"/>
      <c r="KDK77" s="2"/>
      <c r="KDL77" s="2"/>
      <c r="KDM77" s="2"/>
      <c r="KDN77" s="2"/>
      <c r="KDO77" s="2"/>
      <c r="KDP77" s="2"/>
      <c r="KDQ77" s="2"/>
      <c r="KDR77" s="2"/>
      <c r="KDS77" s="2"/>
      <c r="KDT77" s="2"/>
      <c r="KDU77" s="2"/>
      <c r="KDV77" s="2"/>
      <c r="KDW77" s="2"/>
      <c r="KDX77" s="2"/>
      <c r="KDY77" s="2"/>
      <c r="KDZ77" s="2"/>
      <c r="KEA77" s="2"/>
      <c r="KEB77" s="2"/>
      <c r="KEC77" s="2"/>
      <c r="KED77" s="2"/>
      <c r="KEE77" s="2"/>
      <c r="KEF77" s="2"/>
      <c r="KEG77" s="2"/>
      <c r="KEH77" s="2"/>
      <c r="KEI77" s="2"/>
      <c r="KEJ77" s="2"/>
      <c r="KEK77" s="2"/>
      <c r="KEL77" s="2"/>
      <c r="KEM77" s="2"/>
      <c r="KEN77" s="2"/>
      <c r="KEO77" s="2"/>
      <c r="KEP77" s="2"/>
      <c r="KEQ77" s="2"/>
      <c r="KER77" s="2"/>
      <c r="KES77" s="2"/>
      <c r="KET77" s="2"/>
      <c r="KEU77" s="2"/>
      <c r="KEV77" s="2"/>
      <c r="KEW77" s="2"/>
      <c r="KEX77" s="2"/>
      <c r="KEY77" s="2"/>
      <c r="KEZ77" s="2"/>
      <c r="KFA77" s="2"/>
      <c r="KFB77" s="2"/>
      <c r="KFC77" s="2"/>
      <c r="KFD77" s="2"/>
      <c r="KFE77" s="2"/>
      <c r="KFF77" s="2"/>
      <c r="KFG77" s="2"/>
      <c r="KFH77" s="2"/>
      <c r="KFI77" s="2"/>
      <c r="KFJ77" s="2"/>
      <c r="KFK77" s="2"/>
      <c r="KFL77" s="2"/>
      <c r="KFM77" s="2"/>
      <c r="KFN77" s="2"/>
      <c r="KFO77" s="2"/>
      <c r="KFP77" s="2"/>
      <c r="KFQ77" s="2"/>
      <c r="KFR77" s="2"/>
      <c r="KFS77" s="2"/>
      <c r="KFT77" s="2"/>
      <c r="KFU77" s="2"/>
      <c r="KFV77" s="2"/>
      <c r="KFW77" s="2"/>
      <c r="KFX77" s="2"/>
      <c r="KFY77" s="2"/>
      <c r="KFZ77" s="2"/>
      <c r="KGA77" s="2"/>
      <c r="KGB77" s="2"/>
      <c r="KGC77" s="2"/>
      <c r="KGD77" s="2"/>
      <c r="KGE77" s="2"/>
      <c r="KGF77" s="2"/>
      <c r="KGG77" s="2"/>
      <c r="KGH77" s="2"/>
      <c r="KGI77" s="2"/>
      <c r="KGJ77" s="2"/>
      <c r="KGK77" s="2"/>
      <c r="KGL77" s="2"/>
      <c r="KGM77" s="2"/>
      <c r="KGN77" s="2"/>
      <c r="KGO77" s="2"/>
      <c r="KGP77" s="2"/>
      <c r="KGQ77" s="2"/>
      <c r="KGR77" s="2"/>
      <c r="KGS77" s="2"/>
      <c r="KGT77" s="2"/>
      <c r="KGU77" s="2"/>
      <c r="KGV77" s="2"/>
      <c r="KGW77" s="2"/>
      <c r="KGX77" s="2"/>
      <c r="KGY77" s="2"/>
      <c r="KGZ77" s="2"/>
      <c r="KHA77" s="2"/>
      <c r="KHB77" s="2"/>
      <c r="KHC77" s="2"/>
      <c r="KHD77" s="2"/>
      <c r="KHE77" s="2"/>
      <c r="KHF77" s="2"/>
      <c r="KHG77" s="2"/>
      <c r="KHH77" s="2"/>
      <c r="KHI77" s="2"/>
      <c r="KHJ77" s="2"/>
      <c r="KHK77" s="2"/>
      <c r="KHL77" s="2"/>
      <c r="KHM77" s="2"/>
      <c r="KHN77" s="2"/>
      <c r="KHO77" s="2"/>
      <c r="KHP77" s="2"/>
      <c r="KHQ77" s="2"/>
      <c r="KHR77" s="2"/>
      <c r="KHS77" s="2"/>
      <c r="KHT77" s="2"/>
      <c r="KHU77" s="2"/>
      <c r="KHV77" s="2"/>
      <c r="KHW77" s="2"/>
      <c r="KHX77" s="2"/>
      <c r="KHY77" s="2"/>
      <c r="KHZ77" s="2"/>
      <c r="KIA77" s="2"/>
      <c r="KIB77" s="2"/>
      <c r="KIC77" s="2"/>
      <c r="KID77" s="2"/>
      <c r="KIE77" s="2"/>
      <c r="KIF77" s="2"/>
      <c r="KIG77" s="2"/>
      <c r="KIH77" s="2"/>
      <c r="KII77" s="2"/>
      <c r="KIJ77" s="2"/>
      <c r="KIK77" s="2"/>
      <c r="KIL77" s="2"/>
      <c r="KIM77" s="2"/>
      <c r="KIN77" s="2"/>
      <c r="KIO77" s="2"/>
      <c r="KIP77" s="2"/>
      <c r="KIQ77" s="2"/>
      <c r="KIR77" s="2"/>
      <c r="KIS77" s="2"/>
      <c r="KIT77" s="2"/>
      <c r="KIU77" s="2"/>
      <c r="KIV77" s="2"/>
      <c r="KIW77" s="2"/>
      <c r="KIX77" s="2"/>
      <c r="KIY77" s="2"/>
      <c r="KIZ77" s="2"/>
      <c r="KJA77" s="2"/>
      <c r="KJB77" s="2"/>
      <c r="KJC77" s="2"/>
      <c r="KJD77" s="2"/>
      <c r="KJE77" s="2"/>
      <c r="KJF77" s="2"/>
      <c r="KJG77" s="2"/>
      <c r="KJH77" s="2"/>
      <c r="KJI77" s="2"/>
      <c r="KJJ77" s="2"/>
      <c r="KJK77" s="2"/>
      <c r="KJL77" s="2"/>
      <c r="KJM77" s="2"/>
      <c r="KJN77" s="2"/>
      <c r="KJO77" s="2"/>
      <c r="KJP77" s="2"/>
      <c r="KJQ77" s="2"/>
      <c r="KJR77" s="2"/>
      <c r="KJS77" s="2"/>
      <c r="KJT77" s="2"/>
      <c r="KJU77" s="2"/>
      <c r="KJV77" s="2"/>
      <c r="KJW77" s="2"/>
      <c r="KJX77" s="2"/>
      <c r="KJY77" s="2"/>
      <c r="KJZ77" s="2"/>
      <c r="KKA77" s="2"/>
      <c r="KKB77" s="2"/>
      <c r="KKC77" s="2"/>
      <c r="KKD77" s="2"/>
      <c r="KKE77" s="2"/>
      <c r="KKF77" s="2"/>
      <c r="KKG77" s="2"/>
      <c r="KKH77" s="2"/>
      <c r="KKI77" s="2"/>
      <c r="KKJ77" s="2"/>
      <c r="KKK77" s="2"/>
      <c r="KKL77" s="2"/>
      <c r="KKM77" s="2"/>
      <c r="KKN77" s="2"/>
      <c r="KKO77" s="2"/>
      <c r="KKP77" s="2"/>
      <c r="KKQ77" s="2"/>
      <c r="KKR77" s="2"/>
      <c r="KKS77" s="2"/>
      <c r="KKT77" s="2"/>
      <c r="KKU77" s="2"/>
      <c r="KKV77" s="2"/>
      <c r="KKW77" s="2"/>
      <c r="KKX77" s="2"/>
      <c r="KKY77" s="2"/>
      <c r="KKZ77" s="2"/>
      <c r="KLA77" s="2"/>
      <c r="KLB77" s="2"/>
      <c r="KLC77" s="2"/>
      <c r="KLD77" s="2"/>
      <c r="KLE77" s="2"/>
      <c r="KLF77" s="2"/>
      <c r="KLG77" s="2"/>
      <c r="KLH77" s="2"/>
      <c r="KLI77" s="2"/>
      <c r="KLJ77" s="2"/>
      <c r="KLK77" s="2"/>
      <c r="KLL77" s="2"/>
      <c r="KLM77" s="2"/>
      <c r="KLN77" s="2"/>
      <c r="KLO77" s="2"/>
      <c r="KLP77" s="2"/>
      <c r="KLQ77" s="2"/>
      <c r="KLR77" s="2"/>
      <c r="KLS77" s="2"/>
      <c r="KLT77" s="2"/>
      <c r="KLU77" s="2"/>
      <c r="KLV77" s="2"/>
      <c r="KLW77" s="2"/>
      <c r="KLX77" s="2"/>
      <c r="KLY77" s="2"/>
      <c r="KLZ77" s="2"/>
      <c r="KMA77" s="2"/>
      <c r="KMB77" s="2"/>
      <c r="KMC77" s="2"/>
      <c r="KMD77" s="2"/>
      <c r="KME77" s="2"/>
      <c r="KMF77" s="2"/>
      <c r="KMG77" s="2"/>
      <c r="KMH77" s="2"/>
      <c r="KMI77" s="2"/>
      <c r="KMJ77" s="2"/>
      <c r="KMK77" s="2"/>
      <c r="KML77" s="2"/>
      <c r="KMM77" s="2"/>
      <c r="KMN77" s="2"/>
      <c r="KMO77" s="2"/>
      <c r="KMP77" s="2"/>
      <c r="KMQ77" s="2"/>
      <c r="KMR77" s="2"/>
      <c r="KMS77" s="2"/>
      <c r="KMT77" s="2"/>
      <c r="KMU77" s="2"/>
      <c r="KMV77" s="2"/>
      <c r="KMW77" s="2"/>
      <c r="KMX77" s="2"/>
      <c r="KMY77" s="2"/>
      <c r="KMZ77" s="2"/>
      <c r="KNA77" s="2"/>
      <c r="KNB77" s="2"/>
      <c r="KNC77" s="2"/>
      <c r="KND77" s="2"/>
      <c r="KNE77" s="2"/>
      <c r="KNF77" s="2"/>
      <c r="KNG77" s="2"/>
      <c r="KNH77" s="2"/>
      <c r="KNI77" s="2"/>
      <c r="KNJ77" s="2"/>
      <c r="KNK77" s="2"/>
      <c r="KNL77" s="2"/>
      <c r="KNM77" s="2"/>
      <c r="KNN77" s="2"/>
      <c r="KNO77" s="2"/>
      <c r="KNP77" s="2"/>
      <c r="KNQ77" s="2"/>
      <c r="KNR77" s="2"/>
      <c r="KNS77" s="2"/>
      <c r="KNT77" s="2"/>
      <c r="KNU77" s="2"/>
      <c r="KNV77" s="2"/>
      <c r="KNW77" s="2"/>
      <c r="KNX77" s="2"/>
      <c r="KNY77" s="2"/>
      <c r="KNZ77" s="2"/>
      <c r="KOA77" s="2"/>
      <c r="KOB77" s="2"/>
      <c r="KOC77" s="2"/>
      <c r="KOD77" s="2"/>
      <c r="KOE77" s="2"/>
      <c r="KOF77" s="2"/>
      <c r="KOG77" s="2"/>
      <c r="KOH77" s="2"/>
      <c r="KOI77" s="2"/>
      <c r="KOJ77" s="2"/>
      <c r="KOK77" s="2"/>
      <c r="KOL77" s="2"/>
      <c r="KOM77" s="2"/>
      <c r="KON77" s="2"/>
      <c r="KOO77" s="2"/>
      <c r="KOP77" s="2"/>
      <c r="KOQ77" s="2"/>
      <c r="KOR77" s="2"/>
      <c r="KOS77" s="2"/>
      <c r="KOT77" s="2"/>
      <c r="KOU77" s="2"/>
      <c r="KOV77" s="2"/>
      <c r="KOW77" s="2"/>
      <c r="KOX77" s="2"/>
      <c r="KOY77" s="2"/>
      <c r="KOZ77" s="2"/>
      <c r="KPA77" s="2"/>
      <c r="KPB77" s="2"/>
      <c r="KPC77" s="2"/>
      <c r="KPD77" s="2"/>
      <c r="KPE77" s="2"/>
      <c r="KPF77" s="2"/>
      <c r="KPG77" s="2"/>
      <c r="KPH77" s="2"/>
      <c r="KPI77" s="2"/>
      <c r="KPJ77" s="2"/>
      <c r="KPK77" s="2"/>
      <c r="KPL77" s="2"/>
      <c r="KPM77" s="2"/>
      <c r="KPN77" s="2"/>
      <c r="KPO77" s="2"/>
      <c r="KPP77" s="2"/>
      <c r="KPQ77" s="2"/>
      <c r="KPR77" s="2"/>
      <c r="KPS77" s="2"/>
      <c r="KPT77" s="2"/>
      <c r="KPU77" s="2"/>
      <c r="KPV77" s="2"/>
      <c r="KPW77" s="2"/>
      <c r="KPX77" s="2"/>
      <c r="KPY77" s="2"/>
      <c r="KPZ77" s="2"/>
      <c r="KQA77" s="2"/>
      <c r="KQB77" s="2"/>
      <c r="KQC77" s="2"/>
      <c r="KQD77" s="2"/>
      <c r="KQE77" s="2"/>
      <c r="KQF77" s="2"/>
      <c r="KQG77" s="2"/>
      <c r="KQH77" s="2"/>
      <c r="KQI77" s="2"/>
      <c r="KQJ77" s="2"/>
      <c r="KQK77" s="2"/>
      <c r="KQL77" s="2"/>
      <c r="KQM77" s="2"/>
      <c r="KQN77" s="2"/>
      <c r="KQO77" s="2"/>
      <c r="KQP77" s="2"/>
      <c r="KQQ77" s="2"/>
      <c r="KQR77" s="2"/>
      <c r="KQS77" s="2"/>
      <c r="KQT77" s="2"/>
      <c r="KQU77" s="2"/>
      <c r="KQV77" s="2"/>
      <c r="KQW77" s="2"/>
      <c r="KQX77" s="2"/>
      <c r="KQY77" s="2"/>
      <c r="KQZ77" s="2"/>
      <c r="KRA77" s="2"/>
      <c r="KRB77" s="2"/>
      <c r="KRC77" s="2"/>
      <c r="KRD77" s="2"/>
      <c r="KRE77" s="2"/>
      <c r="KRF77" s="2"/>
      <c r="KRG77" s="2"/>
      <c r="KRH77" s="2"/>
      <c r="KRI77" s="2"/>
      <c r="KRJ77" s="2"/>
      <c r="KRK77" s="2"/>
      <c r="KRL77" s="2"/>
      <c r="KRM77" s="2"/>
      <c r="KRN77" s="2"/>
      <c r="KRO77" s="2"/>
      <c r="KRP77" s="2"/>
      <c r="KRQ77" s="2"/>
      <c r="KRR77" s="2"/>
      <c r="KRS77" s="2"/>
      <c r="KRT77" s="2"/>
      <c r="KRU77" s="2"/>
      <c r="KRV77" s="2"/>
      <c r="KRW77" s="2"/>
      <c r="KRX77" s="2"/>
      <c r="KRY77" s="2"/>
      <c r="KRZ77" s="2"/>
      <c r="KSA77" s="2"/>
      <c r="KSB77" s="2"/>
      <c r="KSC77" s="2"/>
      <c r="KSD77" s="2"/>
      <c r="KSE77" s="2"/>
      <c r="KSF77" s="2"/>
      <c r="KSG77" s="2"/>
      <c r="KSH77" s="2"/>
      <c r="KSI77" s="2"/>
      <c r="KSJ77" s="2"/>
      <c r="KSK77" s="2"/>
      <c r="KSL77" s="2"/>
      <c r="KSM77" s="2"/>
      <c r="KSN77" s="2"/>
      <c r="KSO77" s="2"/>
      <c r="KSP77" s="2"/>
      <c r="KSQ77" s="2"/>
      <c r="KSR77" s="2"/>
      <c r="KSS77" s="2"/>
      <c r="KST77" s="2"/>
      <c r="KSU77" s="2"/>
      <c r="KSV77" s="2"/>
      <c r="KSW77" s="2"/>
      <c r="KSX77" s="2"/>
      <c r="KSY77" s="2"/>
      <c r="KSZ77" s="2"/>
      <c r="KTA77" s="2"/>
      <c r="KTB77" s="2"/>
      <c r="KTC77" s="2"/>
      <c r="KTD77" s="2"/>
      <c r="KTE77" s="2"/>
      <c r="KTF77" s="2"/>
      <c r="KTG77" s="2"/>
      <c r="KTH77" s="2"/>
      <c r="KTI77" s="2"/>
      <c r="KTJ77" s="2"/>
      <c r="KTK77" s="2"/>
      <c r="KTL77" s="2"/>
      <c r="KTM77" s="2"/>
      <c r="KTN77" s="2"/>
      <c r="KTO77" s="2"/>
      <c r="KTP77" s="2"/>
      <c r="KTQ77" s="2"/>
      <c r="KTR77" s="2"/>
      <c r="KTS77" s="2"/>
      <c r="KTT77" s="2"/>
      <c r="KTU77" s="2"/>
      <c r="KTV77" s="2"/>
      <c r="KTW77" s="2"/>
      <c r="KTX77" s="2"/>
      <c r="KTY77" s="2"/>
      <c r="KTZ77" s="2"/>
      <c r="KUA77" s="2"/>
      <c r="KUB77" s="2"/>
      <c r="KUC77" s="2"/>
      <c r="KUD77" s="2"/>
      <c r="KUE77" s="2"/>
      <c r="KUF77" s="2"/>
      <c r="KUG77" s="2"/>
      <c r="KUH77" s="2"/>
      <c r="KUI77" s="2"/>
      <c r="KUJ77" s="2"/>
      <c r="KUK77" s="2"/>
      <c r="KUL77" s="2"/>
      <c r="KUM77" s="2"/>
      <c r="KUN77" s="2"/>
      <c r="KUO77" s="2"/>
      <c r="KUP77" s="2"/>
      <c r="KUQ77" s="2"/>
      <c r="KUR77" s="2"/>
      <c r="KUS77" s="2"/>
      <c r="KUT77" s="2"/>
      <c r="KUU77" s="2"/>
      <c r="KUV77" s="2"/>
      <c r="KUW77" s="2"/>
      <c r="KUX77" s="2"/>
      <c r="KUY77" s="2"/>
      <c r="KUZ77" s="2"/>
      <c r="KVA77" s="2"/>
      <c r="KVB77" s="2"/>
      <c r="KVC77" s="2"/>
      <c r="KVD77" s="2"/>
      <c r="KVE77" s="2"/>
      <c r="KVF77" s="2"/>
      <c r="KVG77" s="2"/>
      <c r="KVH77" s="2"/>
      <c r="KVI77" s="2"/>
      <c r="KVJ77" s="2"/>
      <c r="KVK77" s="2"/>
      <c r="KVL77" s="2"/>
      <c r="KVM77" s="2"/>
      <c r="KVN77" s="2"/>
      <c r="KVO77" s="2"/>
      <c r="KVP77" s="2"/>
      <c r="KVQ77" s="2"/>
      <c r="KVR77" s="2"/>
      <c r="KVS77" s="2"/>
      <c r="KVT77" s="2"/>
      <c r="KVU77" s="2"/>
      <c r="KVV77" s="2"/>
      <c r="KVW77" s="2"/>
      <c r="KVX77" s="2"/>
      <c r="KVY77" s="2"/>
      <c r="KVZ77" s="2"/>
      <c r="KWA77" s="2"/>
      <c r="KWB77" s="2"/>
      <c r="KWC77" s="2"/>
      <c r="KWD77" s="2"/>
      <c r="KWE77" s="2"/>
      <c r="KWF77" s="2"/>
      <c r="KWG77" s="2"/>
      <c r="KWH77" s="2"/>
      <c r="KWI77" s="2"/>
      <c r="KWJ77" s="2"/>
      <c r="KWK77" s="2"/>
      <c r="KWL77" s="2"/>
      <c r="KWM77" s="2"/>
      <c r="KWN77" s="2"/>
      <c r="KWO77" s="2"/>
      <c r="KWP77" s="2"/>
      <c r="KWQ77" s="2"/>
      <c r="KWR77" s="2"/>
      <c r="KWS77" s="2"/>
      <c r="KWT77" s="2"/>
      <c r="KWU77" s="2"/>
      <c r="KWV77" s="2"/>
      <c r="KWW77" s="2"/>
      <c r="KWX77" s="2"/>
      <c r="KWY77" s="2"/>
      <c r="KWZ77" s="2"/>
      <c r="KXA77" s="2"/>
      <c r="KXB77" s="2"/>
      <c r="KXC77" s="2"/>
      <c r="KXD77" s="2"/>
      <c r="KXE77" s="2"/>
      <c r="KXF77" s="2"/>
      <c r="KXG77" s="2"/>
      <c r="KXH77" s="2"/>
      <c r="KXI77" s="2"/>
      <c r="KXJ77" s="2"/>
      <c r="KXK77" s="2"/>
      <c r="KXL77" s="2"/>
      <c r="KXM77" s="2"/>
      <c r="KXN77" s="2"/>
      <c r="KXO77" s="2"/>
      <c r="KXP77" s="2"/>
      <c r="KXQ77" s="2"/>
      <c r="KXR77" s="2"/>
      <c r="KXS77" s="2"/>
      <c r="KXT77" s="2"/>
      <c r="KXU77" s="2"/>
      <c r="KXV77" s="2"/>
      <c r="KXW77" s="2"/>
      <c r="KXX77" s="2"/>
      <c r="KXY77" s="2"/>
      <c r="KXZ77" s="2"/>
      <c r="KYA77" s="2"/>
      <c r="KYB77" s="2"/>
      <c r="KYC77" s="2"/>
      <c r="KYD77" s="2"/>
      <c r="KYE77" s="2"/>
      <c r="KYF77" s="2"/>
      <c r="KYG77" s="2"/>
      <c r="KYH77" s="2"/>
      <c r="KYI77" s="2"/>
      <c r="KYJ77" s="2"/>
      <c r="KYK77" s="2"/>
      <c r="KYL77" s="2"/>
      <c r="KYM77" s="2"/>
      <c r="KYN77" s="2"/>
      <c r="KYO77" s="2"/>
      <c r="KYP77" s="2"/>
      <c r="KYQ77" s="2"/>
      <c r="KYR77" s="2"/>
      <c r="KYS77" s="2"/>
      <c r="KYT77" s="2"/>
      <c r="KYU77" s="2"/>
      <c r="KYV77" s="2"/>
      <c r="KYW77" s="2"/>
      <c r="KYX77" s="2"/>
      <c r="KYY77" s="2"/>
      <c r="KYZ77" s="2"/>
      <c r="KZA77" s="2"/>
      <c r="KZB77" s="2"/>
      <c r="KZC77" s="2"/>
      <c r="KZD77" s="2"/>
      <c r="KZE77" s="2"/>
      <c r="KZF77" s="2"/>
      <c r="KZG77" s="2"/>
      <c r="KZH77" s="2"/>
      <c r="KZI77" s="2"/>
      <c r="KZJ77" s="2"/>
      <c r="KZK77" s="2"/>
      <c r="KZL77" s="2"/>
      <c r="KZM77" s="2"/>
      <c r="KZN77" s="2"/>
      <c r="KZO77" s="2"/>
      <c r="KZP77" s="2"/>
      <c r="KZQ77" s="2"/>
      <c r="KZR77" s="2"/>
      <c r="KZS77" s="2"/>
      <c r="KZT77" s="2"/>
      <c r="KZU77" s="2"/>
      <c r="KZV77" s="2"/>
      <c r="KZW77" s="2"/>
      <c r="KZX77" s="2"/>
      <c r="KZY77" s="2"/>
      <c r="KZZ77" s="2"/>
      <c r="LAA77" s="2"/>
      <c r="LAB77" s="2"/>
      <c r="LAC77" s="2"/>
      <c r="LAD77" s="2"/>
      <c r="LAE77" s="2"/>
      <c r="LAF77" s="2"/>
      <c r="LAG77" s="2"/>
      <c r="LAH77" s="2"/>
      <c r="LAI77" s="2"/>
      <c r="LAJ77" s="2"/>
      <c r="LAK77" s="2"/>
      <c r="LAL77" s="2"/>
      <c r="LAM77" s="2"/>
      <c r="LAN77" s="2"/>
      <c r="LAO77" s="2"/>
      <c r="LAP77" s="2"/>
      <c r="LAQ77" s="2"/>
      <c r="LAR77" s="2"/>
      <c r="LAS77" s="2"/>
      <c r="LAT77" s="2"/>
      <c r="LAU77" s="2"/>
      <c r="LAV77" s="2"/>
      <c r="LAW77" s="2"/>
      <c r="LAX77" s="2"/>
      <c r="LAY77" s="2"/>
      <c r="LAZ77" s="2"/>
      <c r="LBA77" s="2"/>
      <c r="LBB77" s="2"/>
      <c r="LBC77" s="2"/>
      <c r="LBD77" s="2"/>
      <c r="LBE77" s="2"/>
      <c r="LBF77" s="2"/>
      <c r="LBG77" s="2"/>
      <c r="LBH77" s="2"/>
      <c r="LBI77" s="2"/>
      <c r="LBJ77" s="2"/>
      <c r="LBK77" s="2"/>
      <c r="LBL77" s="2"/>
      <c r="LBM77" s="2"/>
      <c r="LBN77" s="2"/>
      <c r="LBO77" s="2"/>
      <c r="LBP77" s="2"/>
      <c r="LBQ77" s="2"/>
      <c r="LBR77" s="2"/>
      <c r="LBS77" s="2"/>
      <c r="LBT77" s="2"/>
      <c r="LBU77" s="2"/>
      <c r="LBV77" s="2"/>
      <c r="LBW77" s="2"/>
      <c r="LBX77" s="2"/>
      <c r="LBY77" s="2"/>
      <c r="LBZ77" s="2"/>
      <c r="LCA77" s="2"/>
      <c r="LCB77" s="2"/>
      <c r="LCC77" s="2"/>
      <c r="LCD77" s="2"/>
      <c r="LCE77" s="2"/>
      <c r="LCF77" s="2"/>
      <c r="LCG77" s="2"/>
      <c r="LCH77" s="2"/>
      <c r="LCI77" s="2"/>
      <c r="LCJ77" s="2"/>
      <c r="LCK77" s="2"/>
      <c r="LCL77" s="2"/>
      <c r="LCM77" s="2"/>
      <c r="LCN77" s="2"/>
      <c r="LCO77" s="2"/>
      <c r="LCP77" s="2"/>
      <c r="LCQ77" s="2"/>
      <c r="LCR77" s="2"/>
      <c r="LCS77" s="2"/>
      <c r="LCT77" s="2"/>
      <c r="LCU77" s="2"/>
      <c r="LCV77" s="2"/>
      <c r="LCW77" s="2"/>
      <c r="LCX77" s="2"/>
      <c r="LCY77" s="2"/>
      <c r="LCZ77" s="2"/>
      <c r="LDA77" s="2"/>
      <c r="LDB77" s="2"/>
      <c r="LDC77" s="2"/>
      <c r="LDD77" s="2"/>
      <c r="LDE77" s="2"/>
      <c r="LDF77" s="2"/>
      <c r="LDG77" s="2"/>
      <c r="LDH77" s="2"/>
      <c r="LDI77" s="2"/>
      <c r="LDJ77" s="2"/>
      <c r="LDK77" s="2"/>
      <c r="LDL77" s="2"/>
      <c r="LDM77" s="2"/>
      <c r="LDN77" s="2"/>
      <c r="LDO77" s="2"/>
      <c r="LDP77" s="2"/>
      <c r="LDQ77" s="2"/>
      <c r="LDR77" s="2"/>
      <c r="LDS77" s="2"/>
      <c r="LDT77" s="2"/>
      <c r="LDU77" s="2"/>
      <c r="LDV77" s="2"/>
      <c r="LDW77" s="2"/>
      <c r="LDX77" s="2"/>
      <c r="LDY77" s="2"/>
      <c r="LDZ77" s="2"/>
      <c r="LEA77" s="2"/>
      <c r="LEB77" s="2"/>
      <c r="LEC77" s="2"/>
      <c r="LED77" s="2"/>
      <c r="LEE77" s="2"/>
      <c r="LEF77" s="2"/>
      <c r="LEG77" s="2"/>
      <c r="LEH77" s="2"/>
      <c r="LEI77" s="2"/>
      <c r="LEJ77" s="2"/>
      <c r="LEK77" s="2"/>
      <c r="LEL77" s="2"/>
      <c r="LEM77" s="2"/>
      <c r="LEN77" s="2"/>
      <c r="LEO77" s="2"/>
      <c r="LEP77" s="2"/>
      <c r="LEQ77" s="2"/>
      <c r="LER77" s="2"/>
      <c r="LES77" s="2"/>
      <c r="LET77" s="2"/>
      <c r="LEU77" s="2"/>
      <c r="LEV77" s="2"/>
      <c r="LEW77" s="2"/>
      <c r="LEX77" s="2"/>
      <c r="LEY77" s="2"/>
      <c r="LEZ77" s="2"/>
      <c r="LFA77" s="2"/>
      <c r="LFB77" s="2"/>
      <c r="LFC77" s="2"/>
      <c r="LFD77" s="2"/>
      <c r="LFE77" s="2"/>
      <c r="LFF77" s="2"/>
      <c r="LFG77" s="2"/>
      <c r="LFH77" s="2"/>
      <c r="LFI77" s="2"/>
      <c r="LFJ77" s="2"/>
      <c r="LFK77" s="2"/>
      <c r="LFL77" s="2"/>
      <c r="LFM77" s="2"/>
      <c r="LFN77" s="2"/>
      <c r="LFO77" s="2"/>
      <c r="LFP77" s="2"/>
      <c r="LFQ77" s="2"/>
      <c r="LFR77" s="2"/>
      <c r="LFS77" s="2"/>
      <c r="LFT77" s="2"/>
      <c r="LFU77" s="2"/>
      <c r="LFV77" s="2"/>
      <c r="LFW77" s="2"/>
      <c r="LFX77" s="2"/>
      <c r="LFY77" s="2"/>
      <c r="LFZ77" s="2"/>
      <c r="LGA77" s="2"/>
      <c r="LGB77" s="2"/>
      <c r="LGC77" s="2"/>
      <c r="LGD77" s="2"/>
      <c r="LGE77" s="2"/>
      <c r="LGF77" s="2"/>
      <c r="LGG77" s="2"/>
      <c r="LGH77" s="2"/>
      <c r="LGI77" s="2"/>
      <c r="LGJ77" s="2"/>
      <c r="LGK77" s="2"/>
      <c r="LGL77" s="2"/>
      <c r="LGM77" s="2"/>
      <c r="LGN77" s="2"/>
      <c r="LGO77" s="2"/>
      <c r="LGP77" s="2"/>
      <c r="LGQ77" s="2"/>
      <c r="LGR77" s="2"/>
      <c r="LGS77" s="2"/>
      <c r="LGT77" s="2"/>
      <c r="LGU77" s="2"/>
      <c r="LGV77" s="2"/>
      <c r="LGW77" s="2"/>
      <c r="LGX77" s="2"/>
      <c r="LGY77" s="2"/>
      <c r="LGZ77" s="2"/>
      <c r="LHA77" s="2"/>
      <c r="LHB77" s="2"/>
      <c r="LHC77" s="2"/>
      <c r="LHD77" s="2"/>
      <c r="LHE77" s="2"/>
      <c r="LHF77" s="2"/>
      <c r="LHG77" s="2"/>
      <c r="LHH77" s="2"/>
      <c r="LHI77" s="2"/>
      <c r="LHJ77" s="2"/>
      <c r="LHK77" s="2"/>
      <c r="LHL77" s="2"/>
      <c r="LHM77" s="2"/>
      <c r="LHN77" s="2"/>
      <c r="LHO77" s="2"/>
      <c r="LHP77" s="2"/>
      <c r="LHQ77" s="2"/>
      <c r="LHR77" s="2"/>
      <c r="LHS77" s="2"/>
      <c r="LHT77" s="2"/>
      <c r="LHU77" s="2"/>
      <c r="LHV77" s="2"/>
      <c r="LHW77" s="2"/>
      <c r="LHX77" s="2"/>
      <c r="LHY77" s="2"/>
      <c r="LHZ77" s="2"/>
      <c r="LIA77" s="2"/>
      <c r="LIB77" s="2"/>
      <c r="LIC77" s="2"/>
      <c r="LID77" s="2"/>
      <c r="LIE77" s="2"/>
      <c r="LIF77" s="2"/>
      <c r="LIG77" s="2"/>
      <c r="LIH77" s="2"/>
      <c r="LII77" s="2"/>
      <c r="LIJ77" s="2"/>
      <c r="LIK77" s="2"/>
      <c r="LIL77" s="2"/>
      <c r="LIM77" s="2"/>
      <c r="LIN77" s="2"/>
      <c r="LIO77" s="2"/>
      <c r="LIP77" s="2"/>
      <c r="LIQ77" s="2"/>
      <c r="LIR77" s="2"/>
      <c r="LIS77" s="2"/>
      <c r="LIT77" s="2"/>
      <c r="LIU77" s="2"/>
      <c r="LIV77" s="2"/>
      <c r="LIW77" s="2"/>
      <c r="LIX77" s="2"/>
      <c r="LIY77" s="2"/>
      <c r="LIZ77" s="2"/>
      <c r="LJA77" s="2"/>
      <c r="LJB77" s="2"/>
      <c r="LJC77" s="2"/>
      <c r="LJD77" s="2"/>
      <c r="LJE77" s="2"/>
      <c r="LJF77" s="2"/>
      <c r="LJG77" s="2"/>
      <c r="LJH77" s="2"/>
      <c r="LJI77" s="2"/>
      <c r="LJJ77" s="2"/>
      <c r="LJK77" s="2"/>
      <c r="LJL77" s="2"/>
      <c r="LJM77" s="2"/>
      <c r="LJN77" s="2"/>
      <c r="LJO77" s="2"/>
      <c r="LJP77" s="2"/>
      <c r="LJQ77" s="2"/>
      <c r="LJR77" s="2"/>
      <c r="LJS77" s="2"/>
      <c r="LJT77" s="2"/>
      <c r="LJU77" s="2"/>
      <c r="LJV77" s="2"/>
      <c r="LJW77" s="2"/>
      <c r="LJX77" s="2"/>
      <c r="LJY77" s="2"/>
      <c r="LJZ77" s="2"/>
      <c r="LKA77" s="2"/>
      <c r="LKB77" s="2"/>
      <c r="LKC77" s="2"/>
      <c r="LKD77" s="2"/>
      <c r="LKE77" s="2"/>
      <c r="LKF77" s="2"/>
      <c r="LKG77" s="2"/>
      <c r="LKH77" s="2"/>
      <c r="LKI77" s="2"/>
      <c r="LKJ77" s="2"/>
      <c r="LKK77" s="2"/>
      <c r="LKL77" s="2"/>
      <c r="LKM77" s="2"/>
      <c r="LKN77" s="2"/>
      <c r="LKO77" s="2"/>
      <c r="LKP77" s="2"/>
      <c r="LKQ77" s="2"/>
      <c r="LKR77" s="2"/>
      <c r="LKS77" s="2"/>
      <c r="LKT77" s="2"/>
      <c r="LKU77" s="2"/>
      <c r="LKV77" s="2"/>
      <c r="LKW77" s="2"/>
      <c r="LKX77" s="2"/>
      <c r="LKY77" s="2"/>
      <c r="LKZ77" s="2"/>
      <c r="LLA77" s="2"/>
      <c r="LLB77" s="2"/>
      <c r="LLC77" s="2"/>
      <c r="LLD77" s="2"/>
      <c r="LLE77" s="2"/>
      <c r="LLF77" s="2"/>
      <c r="LLG77" s="2"/>
      <c r="LLH77" s="2"/>
      <c r="LLI77" s="2"/>
      <c r="LLJ77" s="2"/>
      <c r="LLK77" s="2"/>
      <c r="LLL77" s="2"/>
      <c r="LLM77" s="2"/>
      <c r="LLN77" s="2"/>
      <c r="LLO77" s="2"/>
      <c r="LLP77" s="2"/>
      <c r="LLQ77" s="2"/>
      <c r="LLR77" s="2"/>
      <c r="LLS77" s="2"/>
      <c r="LLT77" s="2"/>
      <c r="LLU77" s="2"/>
      <c r="LLV77" s="2"/>
      <c r="LLW77" s="2"/>
      <c r="LLX77" s="2"/>
      <c r="LLY77" s="2"/>
      <c r="LLZ77" s="2"/>
      <c r="LMA77" s="2"/>
      <c r="LMB77" s="2"/>
      <c r="LMC77" s="2"/>
      <c r="LMD77" s="2"/>
      <c r="LME77" s="2"/>
      <c r="LMF77" s="2"/>
      <c r="LMG77" s="2"/>
      <c r="LMH77" s="2"/>
      <c r="LMI77" s="2"/>
      <c r="LMJ77" s="2"/>
      <c r="LMK77" s="2"/>
      <c r="LML77" s="2"/>
      <c r="LMM77" s="2"/>
      <c r="LMN77" s="2"/>
      <c r="LMO77" s="2"/>
      <c r="LMP77" s="2"/>
      <c r="LMQ77" s="2"/>
      <c r="LMR77" s="2"/>
      <c r="LMS77" s="2"/>
      <c r="LMT77" s="2"/>
      <c r="LMU77" s="2"/>
      <c r="LMV77" s="2"/>
      <c r="LMW77" s="2"/>
      <c r="LMX77" s="2"/>
      <c r="LMY77" s="2"/>
      <c r="LMZ77" s="2"/>
      <c r="LNA77" s="2"/>
      <c r="LNB77" s="2"/>
      <c r="LNC77" s="2"/>
      <c r="LND77" s="2"/>
      <c r="LNE77" s="2"/>
      <c r="LNF77" s="2"/>
      <c r="LNG77" s="2"/>
      <c r="LNH77" s="2"/>
      <c r="LNI77" s="2"/>
      <c r="LNJ77" s="2"/>
      <c r="LNK77" s="2"/>
      <c r="LNL77" s="2"/>
      <c r="LNM77" s="2"/>
      <c r="LNN77" s="2"/>
      <c r="LNO77" s="2"/>
      <c r="LNP77" s="2"/>
      <c r="LNQ77" s="2"/>
      <c r="LNR77" s="2"/>
      <c r="LNS77" s="2"/>
      <c r="LNT77" s="2"/>
      <c r="LNU77" s="2"/>
      <c r="LNV77" s="2"/>
      <c r="LNW77" s="2"/>
      <c r="LNX77" s="2"/>
      <c r="LNY77" s="2"/>
      <c r="LNZ77" s="2"/>
      <c r="LOA77" s="2"/>
      <c r="LOB77" s="2"/>
      <c r="LOC77" s="2"/>
      <c r="LOD77" s="2"/>
      <c r="LOE77" s="2"/>
      <c r="LOF77" s="2"/>
      <c r="LOG77" s="2"/>
      <c r="LOH77" s="2"/>
      <c r="LOI77" s="2"/>
      <c r="LOJ77" s="2"/>
      <c r="LOK77" s="2"/>
      <c r="LOL77" s="2"/>
      <c r="LOM77" s="2"/>
      <c r="LON77" s="2"/>
      <c r="LOO77" s="2"/>
      <c r="LOP77" s="2"/>
      <c r="LOQ77" s="2"/>
      <c r="LOR77" s="2"/>
      <c r="LOS77" s="2"/>
      <c r="LOT77" s="2"/>
      <c r="LOU77" s="2"/>
      <c r="LOV77" s="2"/>
      <c r="LOW77" s="2"/>
      <c r="LOX77" s="2"/>
      <c r="LOY77" s="2"/>
      <c r="LOZ77" s="2"/>
      <c r="LPA77" s="2"/>
      <c r="LPB77" s="2"/>
      <c r="LPC77" s="2"/>
      <c r="LPD77" s="2"/>
      <c r="LPE77" s="2"/>
      <c r="LPF77" s="2"/>
      <c r="LPG77" s="2"/>
      <c r="LPH77" s="2"/>
      <c r="LPI77" s="2"/>
      <c r="LPJ77" s="2"/>
      <c r="LPK77" s="2"/>
      <c r="LPL77" s="2"/>
      <c r="LPM77" s="2"/>
      <c r="LPN77" s="2"/>
      <c r="LPO77" s="2"/>
      <c r="LPP77" s="2"/>
      <c r="LPQ77" s="2"/>
      <c r="LPR77" s="2"/>
      <c r="LPS77" s="2"/>
      <c r="LPT77" s="2"/>
      <c r="LPU77" s="2"/>
      <c r="LPV77" s="2"/>
      <c r="LPW77" s="2"/>
      <c r="LPX77" s="2"/>
      <c r="LPY77" s="2"/>
      <c r="LPZ77" s="2"/>
      <c r="LQA77" s="2"/>
      <c r="LQB77" s="2"/>
      <c r="LQC77" s="2"/>
      <c r="LQD77" s="2"/>
      <c r="LQE77" s="2"/>
      <c r="LQF77" s="2"/>
      <c r="LQG77" s="2"/>
      <c r="LQH77" s="2"/>
      <c r="LQI77" s="2"/>
      <c r="LQJ77" s="2"/>
      <c r="LQK77" s="2"/>
      <c r="LQL77" s="2"/>
      <c r="LQM77" s="2"/>
      <c r="LQN77" s="2"/>
      <c r="LQO77" s="2"/>
      <c r="LQP77" s="2"/>
      <c r="LQQ77" s="2"/>
      <c r="LQR77" s="2"/>
      <c r="LQS77" s="2"/>
      <c r="LQT77" s="2"/>
      <c r="LQU77" s="2"/>
      <c r="LQV77" s="2"/>
      <c r="LQW77" s="2"/>
      <c r="LQX77" s="2"/>
      <c r="LQY77" s="2"/>
      <c r="LQZ77" s="2"/>
      <c r="LRA77" s="2"/>
      <c r="LRB77" s="2"/>
      <c r="LRC77" s="2"/>
      <c r="LRD77" s="2"/>
      <c r="LRE77" s="2"/>
      <c r="LRF77" s="2"/>
      <c r="LRG77" s="2"/>
      <c r="LRH77" s="2"/>
      <c r="LRI77" s="2"/>
      <c r="LRJ77" s="2"/>
      <c r="LRK77" s="2"/>
      <c r="LRL77" s="2"/>
      <c r="LRM77" s="2"/>
      <c r="LRN77" s="2"/>
      <c r="LRO77" s="2"/>
      <c r="LRP77" s="2"/>
      <c r="LRQ77" s="2"/>
      <c r="LRR77" s="2"/>
      <c r="LRS77" s="2"/>
      <c r="LRT77" s="2"/>
      <c r="LRU77" s="2"/>
      <c r="LRV77" s="2"/>
      <c r="LRW77" s="2"/>
      <c r="LRX77" s="2"/>
      <c r="LRY77" s="2"/>
      <c r="LRZ77" s="2"/>
      <c r="LSA77" s="2"/>
      <c r="LSB77" s="2"/>
      <c r="LSC77" s="2"/>
      <c r="LSD77" s="2"/>
      <c r="LSE77" s="2"/>
      <c r="LSF77" s="2"/>
      <c r="LSG77" s="2"/>
      <c r="LSH77" s="2"/>
      <c r="LSI77" s="2"/>
      <c r="LSJ77" s="2"/>
      <c r="LSK77" s="2"/>
      <c r="LSL77" s="2"/>
      <c r="LSM77" s="2"/>
      <c r="LSN77" s="2"/>
      <c r="LSO77" s="2"/>
      <c r="LSP77" s="2"/>
      <c r="LSQ77" s="2"/>
      <c r="LSR77" s="2"/>
      <c r="LSS77" s="2"/>
      <c r="LST77" s="2"/>
      <c r="LSU77" s="2"/>
      <c r="LSV77" s="2"/>
      <c r="LSW77" s="2"/>
      <c r="LSX77" s="2"/>
      <c r="LSY77" s="2"/>
      <c r="LSZ77" s="2"/>
      <c r="LTA77" s="2"/>
      <c r="LTB77" s="2"/>
      <c r="LTC77" s="2"/>
      <c r="LTD77" s="2"/>
      <c r="LTE77" s="2"/>
      <c r="LTF77" s="2"/>
      <c r="LTG77" s="2"/>
      <c r="LTH77" s="2"/>
      <c r="LTI77" s="2"/>
      <c r="LTJ77" s="2"/>
      <c r="LTK77" s="2"/>
      <c r="LTL77" s="2"/>
      <c r="LTM77" s="2"/>
      <c r="LTN77" s="2"/>
      <c r="LTO77" s="2"/>
      <c r="LTP77" s="2"/>
      <c r="LTQ77" s="2"/>
      <c r="LTR77" s="2"/>
      <c r="LTS77" s="2"/>
      <c r="LTT77" s="2"/>
      <c r="LTU77" s="2"/>
      <c r="LTV77" s="2"/>
      <c r="LTW77" s="2"/>
      <c r="LTX77" s="2"/>
      <c r="LTY77" s="2"/>
      <c r="LTZ77" s="2"/>
      <c r="LUA77" s="2"/>
      <c r="LUB77" s="2"/>
      <c r="LUC77" s="2"/>
      <c r="LUD77" s="2"/>
      <c r="LUE77" s="2"/>
      <c r="LUF77" s="2"/>
      <c r="LUG77" s="2"/>
      <c r="LUH77" s="2"/>
      <c r="LUI77" s="2"/>
      <c r="LUJ77" s="2"/>
      <c r="LUK77" s="2"/>
      <c r="LUL77" s="2"/>
      <c r="LUM77" s="2"/>
      <c r="LUN77" s="2"/>
      <c r="LUO77" s="2"/>
      <c r="LUP77" s="2"/>
      <c r="LUQ77" s="2"/>
      <c r="LUR77" s="2"/>
      <c r="LUS77" s="2"/>
      <c r="LUT77" s="2"/>
      <c r="LUU77" s="2"/>
      <c r="LUV77" s="2"/>
      <c r="LUW77" s="2"/>
      <c r="LUX77" s="2"/>
      <c r="LUY77" s="2"/>
      <c r="LUZ77" s="2"/>
      <c r="LVA77" s="2"/>
      <c r="LVB77" s="2"/>
      <c r="LVC77" s="2"/>
      <c r="LVD77" s="2"/>
      <c r="LVE77" s="2"/>
      <c r="LVF77" s="2"/>
      <c r="LVG77" s="2"/>
      <c r="LVH77" s="2"/>
      <c r="LVI77" s="2"/>
      <c r="LVJ77" s="2"/>
      <c r="LVK77" s="2"/>
      <c r="LVL77" s="2"/>
      <c r="LVM77" s="2"/>
      <c r="LVN77" s="2"/>
      <c r="LVO77" s="2"/>
      <c r="LVP77" s="2"/>
      <c r="LVQ77" s="2"/>
      <c r="LVR77" s="2"/>
      <c r="LVS77" s="2"/>
      <c r="LVT77" s="2"/>
      <c r="LVU77" s="2"/>
      <c r="LVV77" s="2"/>
      <c r="LVW77" s="2"/>
      <c r="LVX77" s="2"/>
      <c r="LVY77" s="2"/>
      <c r="LVZ77" s="2"/>
      <c r="LWA77" s="2"/>
      <c r="LWB77" s="2"/>
      <c r="LWC77" s="2"/>
      <c r="LWD77" s="2"/>
      <c r="LWE77" s="2"/>
      <c r="LWF77" s="2"/>
      <c r="LWG77" s="2"/>
      <c r="LWH77" s="2"/>
      <c r="LWI77" s="2"/>
      <c r="LWJ77" s="2"/>
      <c r="LWK77" s="2"/>
      <c r="LWL77" s="2"/>
      <c r="LWM77" s="2"/>
      <c r="LWN77" s="2"/>
      <c r="LWO77" s="2"/>
      <c r="LWP77" s="2"/>
      <c r="LWQ77" s="2"/>
      <c r="LWR77" s="2"/>
      <c r="LWS77" s="2"/>
      <c r="LWT77" s="2"/>
      <c r="LWU77" s="2"/>
      <c r="LWV77" s="2"/>
      <c r="LWW77" s="2"/>
      <c r="LWX77" s="2"/>
      <c r="LWY77" s="2"/>
      <c r="LWZ77" s="2"/>
      <c r="LXA77" s="2"/>
      <c r="LXB77" s="2"/>
      <c r="LXC77" s="2"/>
      <c r="LXD77" s="2"/>
      <c r="LXE77" s="2"/>
      <c r="LXF77" s="2"/>
      <c r="LXG77" s="2"/>
      <c r="LXH77" s="2"/>
      <c r="LXI77" s="2"/>
      <c r="LXJ77" s="2"/>
      <c r="LXK77" s="2"/>
      <c r="LXL77" s="2"/>
      <c r="LXM77" s="2"/>
      <c r="LXN77" s="2"/>
      <c r="LXO77" s="2"/>
      <c r="LXP77" s="2"/>
      <c r="LXQ77" s="2"/>
      <c r="LXR77" s="2"/>
      <c r="LXS77" s="2"/>
      <c r="LXT77" s="2"/>
      <c r="LXU77" s="2"/>
      <c r="LXV77" s="2"/>
      <c r="LXW77" s="2"/>
      <c r="LXX77" s="2"/>
      <c r="LXY77" s="2"/>
      <c r="LXZ77" s="2"/>
      <c r="LYA77" s="2"/>
      <c r="LYB77" s="2"/>
      <c r="LYC77" s="2"/>
      <c r="LYD77" s="2"/>
      <c r="LYE77" s="2"/>
      <c r="LYF77" s="2"/>
      <c r="LYG77" s="2"/>
      <c r="LYH77" s="2"/>
      <c r="LYI77" s="2"/>
      <c r="LYJ77" s="2"/>
      <c r="LYK77" s="2"/>
      <c r="LYL77" s="2"/>
      <c r="LYM77" s="2"/>
      <c r="LYN77" s="2"/>
      <c r="LYO77" s="2"/>
      <c r="LYP77" s="2"/>
      <c r="LYQ77" s="2"/>
      <c r="LYR77" s="2"/>
      <c r="LYS77" s="2"/>
      <c r="LYT77" s="2"/>
      <c r="LYU77" s="2"/>
      <c r="LYV77" s="2"/>
      <c r="LYW77" s="2"/>
      <c r="LYX77" s="2"/>
      <c r="LYY77" s="2"/>
      <c r="LYZ77" s="2"/>
      <c r="LZA77" s="2"/>
      <c r="LZB77" s="2"/>
      <c r="LZC77" s="2"/>
      <c r="LZD77" s="2"/>
      <c r="LZE77" s="2"/>
      <c r="LZF77" s="2"/>
      <c r="LZG77" s="2"/>
      <c r="LZH77" s="2"/>
      <c r="LZI77" s="2"/>
      <c r="LZJ77" s="2"/>
      <c r="LZK77" s="2"/>
      <c r="LZL77" s="2"/>
      <c r="LZM77" s="2"/>
      <c r="LZN77" s="2"/>
      <c r="LZO77" s="2"/>
      <c r="LZP77" s="2"/>
      <c r="LZQ77" s="2"/>
      <c r="LZR77" s="2"/>
      <c r="LZS77" s="2"/>
      <c r="LZT77" s="2"/>
      <c r="LZU77" s="2"/>
      <c r="LZV77" s="2"/>
      <c r="LZW77" s="2"/>
      <c r="LZX77" s="2"/>
      <c r="LZY77" s="2"/>
      <c r="LZZ77" s="2"/>
      <c r="MAA77" s="2"/>
      <c r="MAB77" s="2"/>
      <c r="MAC77" s="2"/>
      <c r="MAD77" s="2"/>
      <c r="MAE77" s="2"/>
      <c r="MAF77" s="2"/>
      <c r="MAG77" s="2"/>
      <c r="MAH77" s="2"/>
      <c r="MAI77" s="2"/>
      <c r="MAJ77" s="2"/>
      <c r="MAK77" s="2"/>
      <c r="MAL77" s="2"/>
      <c r="MAM77" s="2"/>
      <c r="MAN77" s="2"/>
      <c r="MAO77" s="2"/>
      <c r="MAP77" s="2"/>
      <c r="MAQ77" s="2"/>
      <c r="MAR77" s="2"/>
      <c r="MAS77" s="2"/>
      <c r="MAT77" s="2"/>
      <c r="MAU77" s="2"/>
      <c r="MAV77" s="2"/>
      <c r="MAW77" s="2"/>
      <c r="MAX77" s="2"/>
      <c r="MAY77" s="2"/>
      <c r="MAZ77" s="2"/>
      <c r="MBA77" s="2"/>
      <c r="MBB77" s="2"/>
      <c r="MBC77" s="2"/>
      <c r="MBD77" s="2"/>
      <c r="MBE77" s="2"/>
      <c r="MBF77" s="2"/>
      <c r="MBG77" s="2"/>
      <c r="MBH77" s="2"/>
      <c r="MBI77" s="2"/>
      <c r="MBJ77" s="2"/>
      <c r="MBK77" s="2"/>
      <c r="MBL77" s="2"/>
      <c r="MBM77" s="2"/>
      <c r="MBN77" s="2"/>
      <c r="MBO77" s="2"/>
      <c r="MBP77" s="2"/>
      <c r="MBQ77" s="2"/>
      <c r="MBR77" s="2"/>
      <c r="MBS77" s="2"/>
      <c r="MBT77" s="2"/>
      <c r="MBU77" s="2"/>
      <c r="MBV77" s="2"/>
      <c r="MBW77" s="2"/>
      <c r="MBX77" s="2"/>
      <c r="MBY77" s="2"/>
      <c r="MBZ77" s="2"/>
      <c r="MCA77" s="2"/>
      <c r="MCB77" s="2"/>
      <c r="MCC77" s="2"/>
      <c r="MCD77" s="2"/>
      <c r="MCE77" s="2"/>
      <c r="MCF77" s="2"/>
      <c r="MCG77" s="2"/>
      <c r="MCH77" s="2"/>
      <c r="MCI77" s="2"/>
      <c r="MCJ77" s="2"/>
      <c r="MCK77" s="2"/>
      <c r="MCL77" s="2"/>
      <c r="MCM77" s="2"/>
      <c r="MCN77" s="2"/>
      <c r="MCO77" s="2"/>
      <c r="MCP77" s="2"/>
      <c r="MCQ77" s="2"/>
      <c r="MCR77" s="2"/>
      <c r="MCS77" s="2"/>
      <c r="MCT77" s="2"/>
      <c r="MCU77" s="2"/>
      <c r="MCV77" s="2"/>
      <c r="MCW77" s="2"/>
      <c r="MCX77" s="2"/>
      <c r="MCY77" s="2"/>
      <c r="MCZ77" s="2"/>
      <c r="MDA77" s="2"/>
      <c r="MDB77" s="2"/>
      <c r="MDC77" s="2"/>
      <c r="MDD77" s="2"/>
      <c r="MDE77" s="2"/>
      <c r="MDF77" s="2"/>
      <c r="MDG77" s="2"/>
      <c r="MDH77" s="2"/>
      <c r="MDI77" s="2"/>
      <c r="MDJ77" s="2"/>
      <c r="MDK77" s="2"/>
      <c r="MDL77" s="2"/>
      <c r="MDM77" s="2"/>
      <c r="MDN77" s="2"/>
      <c r="MDO77" s="2"/>
      <c r="MDP77" s="2"/>
      <c r="MDQ77" s="2"/>
      <c r="MDR77" s="2"/>
      <c r="MDS77" s="2"/>
      <c r="MDT77" s="2"/>
      <c r="MDU77" s="2"/>
      <c r="MDV77" s="2"/>
      <c r="MDW77" s="2"/>
      <c r="MDX77" s="2"/>
      <c r="MDY77" s="2"/>
      <c r="MDZ77" s="2"/>
      <c r="MEA77" s="2"/>
      <c r="MEB77" s="2"/>
      <c r="MEC77" s="2"/>
      <c r="MED77" s="2"/>
      <c r="MEE77" s="2"/>
      <c r="MEF77" s="2"/>
      <c r="MEG77" s="2"/>
      <c r="MEH77" s="2"/>
      <c r="MEI77" s="2"/>
      <c r="MEJ77" s="2"/>
      <c r="MEK77" s="2"/>
      <c r="MEL77" s="2"/>
      <c r="MEM77" s="2"/>
      <c r="MEN77" s="2"/>
      <c r="MEO77" s="2"/>
      <c r="MEP77" s="2"/>
      <c r="MEQ77" s="2"/>
      <c r="MER77" s="2"/>
      <c r="MES77" s="2"/>
      <c r="MET77" s="2"/>
      <c r="MEU77" s="2"/>
      <c r="MEV77" s="2"/>
      <c r="MEW77" s="2"/>
      <c r="MEX77" s="2"/>
      <c r="MEY77" s="2"/>
      <c r="MEZ77" s="2"/>
      <c r="MFA77" s="2"/>
      <c r="MFB77" s="2"/>
      <c r="MFC77" s="2"/>
      <c r="MFD77" s="2"/>
      <c r="MFE77" s="2"/>
      <c r="MFF77" s="2"/>
      <c r="MFG77" s="2"/>
      <c r="MFH77" s="2"/>
      <c r="MFI77" s="2"/>
      <c r="MFJ77" s="2"/>
      <c r="MFK77" s="2"/>
      <c r="MFL77" s="2"/>
      <c r="MFM77" s="2"/>
      <c r="MFN77" s="2"/>
      <c r="MFO77" s="2"/>
      <c r="MFP77" s="2"/>
      <c r="MFQ77" s="2"/>
      <c r="MFR77" s="2"/>
      <c r="MFS77" s="2"/>
      <c r="MFT77" s="2"/>
      <c r="MFU77" s="2"/>
      <c r="MFV77" s="2"/>
      <c r="MFW77" s="2"/>
      <c r="MFX77" s="2"/>
      <c r="MFY77" s="2"/>
      <c r="MFZ77" s="2"/>
      <c r="MGA77" s="2"/>
      <c r="MGB77" s="2"/>
      <c r="MGC77" s="2"/>
      <c r="MGD77" s="2"/>
      <c r="MGE77" s="2"/>
      <c r="MGF77" s="2"/>
      <c r="MGG77" s="2"/>
      <c r="MGH77" s="2"/>
      <c r="MGI77" s="2"/>
      <c r="MGJ77" s="2"/>
      <c r="MGK77" s="2"/>
      <c r="MGL77" s="2"/>
      <c r="MGM77" s="2"/>
      <c r="MGN77" s="2"/>
      <c r="MGO77" s="2"/>
      <c r="MGP77" s="2"/>
      <c r="MGQ77" s="2"/>
      <c r="MGR77" s="2"/>
      <c r="MGS77" s="2"/>
      <c r="MGT77" s="2"/>
      <c r="MGU77" s="2"/>
      <c r="MGV77" s="2"/>
      <c r="MGW77" s="2"/>
      <c r="MGX77" s="2"/>
      <c r="MGY77" s="2"/>
      <c r="MGZ77" s="2"/>
      <c r="MHA77" s="2"/>
      <c r="MHB77" s="2"/>
      <c r="MHC77" s="2"/>
      <c r="MHD77" s="2"/>
      <c r="MHE77" s="2"/>
      <c r="MHF77" s="2"/>
      <c r="MHG77" s="2"/>
      <c r="MHH77" s="2"/>
      <c r="MHI77" s="2"/>
      <c r="MHJ77" s="2"/>
      <c r="MHK77" s="2"/>
      <c r="MHL77" s="2"/>
      <c r="MHM77" s="2"/>
      <c r="MHN77" s="2"/>
      <c r="MHO77" s="2"/>
      <c r="MHP77" s="2"/>
      <c r="MHQ77" s="2"/>
      <c r="MHR77" s="2"/>
      <c r="MHS77" s="2"/>
      <c r="MHT77" s="2"/>
      <c r="MHU77" s="2"/>
      <c r="MHV77" s="2"/>
      <c r="MHW77" s="2"/>
      <c r="MHX77" s="2"/>
      <c r="MHY77" s="2"/>
      <c r="MHZ77" s="2"/>
      <c r="MIA77" s="2"/>
      <c r="MIB77" s="2"/>
      <c r="MIC77" s="2"/>
      <c r="MID77" s="2"/>
      <c r="MIE77" s="2"/>
      <c r="MIF77" s="2"/>
      <c r="MIG77" s="2"/>
      <c r="MIH77" s="2"/>
      <c r="MII77" s="2"/>
      <c r="MIJ77" s="2"/>
      <c r="MIK77" s="2"/>
      <c r="MIL77" s="2"/>
      <c r="MIM77" s="2"/>
      <c r="MIN77" s="2"/>
      <c r="MIO77" s="2"/>
      <c r="MIP77" s="2"/>
      <c r="MIQ77" s="2"/>
      <c r="MIR77" s="2"/>
      <c r="MIS77" s="2"/>
      <c r="MIT77" s="2"/>
      <c r="MIU77" s="2"/>
      <c r="MIV77" s="2"/>
      <c r="MIW77" s="2"/>
      <c r="MIX77" s="2"/>
      <c r="MIY77" s="2"/>
      <c r="MIZ77" s="2"/>
      <c r="MJA77" s="2"/>
      <c r="MJB77" s="2"/>
      <c r="MJC77" s="2"/>
      <c r="MJD77" s="2"/>
      <c r="MJE77" s="2"/>
      <c r="MJF77" s="2"/>
      <c r="MJG77" s="2"/>
      <c r="MJH77" s="2"/>
      <c r="MJI77" s="2"/>
      <c r="MJJ77" s="2"/>
      <c r="MJK77" s="2"/>
      <c r="MJL77" s="2"/>
      <c r="MJM77" s="2"/>
      <c r="MJN77" s="2"/>
      <c r="MJO77" s="2"/>
      <c r="MJP77" s="2"/>
      <c r="MJQ77" s="2"/>
      <c r="MJR77" s="2"/>
      <c r="MJS77" s="2"/>
      <c r="MJT77" s="2"/>
      <c r="MJU77" s="2"/>
      <c r="MJV77" s="2"/>
      <c r="MJW77" s="2"/>
      <c r="MJX77" s="2"/>
      <c r="MJY77" s="2"/>
      <c r="MJZ77" s="2"/>
      <c r="MKA77" s="2"/>
      <c r="MKB77" s="2"/>
      <c r="MKC77" s="2"/>
      <c r="MKD77" s="2"/>
      <c r="MKE77" s="2"/>
      <c r="MKF77" s="2"/>
      <c r="MKG77" s="2"/>
      <c r="MKH77" s="2"/>
      <c r="MKI77" s="2"/>
      <c r="MKJ77" s="2"/>
      <c r="MKK77" s="2"/>
      <c r="MKL77" s="2"/>
      <c r="MKM77" s="2"/>
      <c r="MKN77" s="2"/>
      <c r="MKO77" s="2"/>
      <c r="MKP77" s="2"/>
      <c r="MKQ77" s="2"/>
      <c r="MKR77" s="2"/>
      <c r="MKS77" s="2"/>
      <c r="MKT77" s="2"/>
      <c r="MKU77" s="2"/>
      <c r="MKV77" s="2"/>
      <c r="MKW77" s="2"/>
      <c r="MKX77" s="2"/>
      <c r="MKY77" s="2"/>
      <c r="MKZ77" s="2"/>
      <c r="MLA77" s="2"/>
      <c r="MLB77" s="2"/>
      <c r="MLC77" s="2"/>
      <c r="MLD77" s="2"/>
      <c r="MLE77" s="2"/>
      <c r="MLF77" s="2"/>
      <c r="MLG77" s="2"/>
      <c r="MLH77" s="2"/>
      <c r="MLI77" s="2"/>
      <c r="MLJ77" s="2"/>
      <c r="MLK77" s="2"/>
      <c r="MLL77" s="2"/>
      <c r="MLM77" s="2"/>
      <c r="MLN77" s="2"/>
      <c r="MLO77" s="2"/>
      <c r="MLP77" s="2"/>
      <c r="MLQ77" s="2"/>
      <c r="MLR77" s="2"/>
      <c r="MLS77" s="2"/>
      <c r="MLT77" s="2"/>
      <c r="MLU77" s="2"/>
      <c r="MLV77" s="2"/>
      <c r="MLW77" s="2"/>
      <c r="MLX77" s="2"/>
      <c r="MLY77" s="2"/>
      <c r="MLZ77" s="2"/>
      <c r="MMA77" s="2"/>
      <c r="MMB77" s="2"/>
      <c r="MMC77" s="2"/>
      <c r="MMD77" s="2"/>
      <c r="MME77" s="2"/>
      <c r="MMF77" s="2"/>
      <c r="MMG77" s="2"/>
      <c r="MMH77" s="2"/>
      <c r="MMI77" s="2"/>
      <c r="MMJ77" s="2"/>
      <c r="MMK77" s="2"/>
      <c r="MML77" s="2"/>
      <c r="MMM77" s="2"/>
      <c r="MMN77" s="2"/>
      <c r="MMO77" s="2"/>
      <c r="MMP77" s="2"/>
      <c r="MMQ77" s="2"/>
      <c r="MMR77" s="2"/>
      <c r="MMS77" s="2"/>
      <c r="MMT77" s="2"/>
      <c r="MMU77" s="2"/>
      <c r="MMV77" s="2"/>
      <c r="MMW77" s="2"/>
      <c r="MMX77" s="2"/>
      <c r="MMY77" s="2"/>
      <c r="MMZ77" s="2"/>
      <c r="MNA77" s="2"/>
      <c r="MNB77" s="2"/>
      <c r="MNC77" s="2"/>
      <c r="MND77" s="2"/>
      <c r="MNE77" s="2"/>
      <c r="MNF77" s="2"/>
      <c r="MNG77" s="2"/>
      <c r="MNH77" s="2"/>
      <c r="MNI77" s="2"/>
      <c r="MNJ77" s="2"/>
      <c r="MNK77" s="2"/>
      <c r="MNL77" s="2"/>
      <c r="MNM77" s="2"/>
      <c r="MNN77" s="2"/>
      <c r="MNO77" s="2"/>
      <c r="MNP77" s="2"/>
      <c r="MNQ77" s="2"/>
      <c r="MNR77" s="2"/>
      <c r="MNS77" s="2"/>
      <c r="MNT77" s="2"/>
      <c r="MNU77" s="2"/>
      <c r="MNV77" s="2"/>
      <c r="MNW77" s="2"/>
      <c r="MNX77" s="2"/>
      <c r="MNY77" s="2"/>
      <c r="MNZ77" s="2"/>
      <c r="MOA77" s="2"/>
      <c r="MOB77" s="2"/>
      <c r="MOC77" s="2"/>
      <c r="MOD77" s="2"/>
      <c r="MOE77" s="2"/>
      <c r="MOF77" s="2"/>
      <c r="MOG77" s="2"/>
      <c r="MOH77" s="2"/>
      <c r="MOI77" s="2"/>
      <c r="MOJ77" s="2"/>
      <c r="MOK77" s="2"/>
      <c r="MOL77" s="2"/>
      <c r="MOM77" s="2"/>
      <c r="MON77" s="2"/>
      <c r="MOO77" s="2"/>
      <c r="MOP77" s="2"/>
      <c r="MOQ77" s="2"/>
      <c r="MOR77" s="2"/>
      <c r="MOS77" s="2"/>
      <c r="MOT77" s="2"/>
      <c r="MOU77" s="2"/>
      <c r="MOV77" s="2"/>
      <c r="MOW77" s="2"/>
      <c r="MOX77" s="2"/>
      <c r="MOY77" s="2"/>
      <c r="MOZ77" s="2"/>
      <c r="MPA77" s="2"/>
      <c r="MPB77" s="2"/>
      <c r="MPC77" s="2"/>
      <c r="MPD77" s="2"/>
      <c r="MPE77" s="2"/>
      <c r="MPF77" s="2"/>
      <c r="MPG77" s="2"/>
      <c r="MPH77" s="2"/>
      <c r="MPI77" s="2"/>
      <c r="MPJ77" s="2"/>
      <c r="MPK77" s="2"/>
      <c r="MPL77" s="2"/>
      <c r="MPM77" s="2"/>
      <c r="MPN77" s="2"/>
      <c r="MPO77" s="2"/>
      <c r="MPP77" s="2"/>
      <c r="MPQ77" s="2"/>
      <c r="MPR77" s="2"/>
      <c r="MPS77" s="2"/>
      <c r="MPT77" s="2"/>
      <c r="MPU77" s="2"/>
      <c r="MPV77" s="2"/>
      <c r="MPW77" s="2"/>
      <c r="MPX77" s="2"/>
      <c r="MPY77" s="2"/>
      <c r="MPZ77" s="2"/>
      <c r="MQA77" s="2"/>
      <c r="MQB77" s="2"/>
      <c r="MQC77" s="2"/>
      <c r="MQD77" s="2"/>
      <c r="MQE77" s="2"/>
      <c r="MQF77" s="2"/>
      <c r="MQG77" s="2"/>
      <c r="MQH77" s="2"/>
      <c r="MQI77" s="2"/>
      <c r="MQJ77" s="2"/>
      <c r="MQK77" s="2"/>
      <c r="MQL77" s="2"/>
      <c r="MQM77" s="2"/>
      <c r="MQN77" s="2"/>
      <c r="MQO77" s="2"/>
      <c r="MQP77" s="2"/>
      <c r="MQQ77" s="2"/>
      <c r="MQR77" s="2"/>
      <c r="MQS77" s="2"/>
      <c r="MQT77" s="2"/>
      <c r="MQU77" s="2"/>
      <c r="MQV77" s="2"/>
      <c r="MQW77" s="2"/>
      <c r="MQX77" s="2"/>
      <c r="MQY77" s="2"/>
      <c r="MQZ77" s="2"/>
      <c r="MRA77" s="2"/>
      <c r="MRB77" s="2"/>
      <c r="MRC77" s="2"/>
      <c r="MRD77" s="2"/>
      <c r="MRE77" s="2"/>
      <c r="MRF77" s="2"/>
      <c r="MRG77" s="2"/>
      <c r="MRH77" s="2"/>
      <c r="MRI77" s="2"/>
      <c r="MRJ77" s="2"/>
      <c r="MRK77" s="2"/>
      <c r="MRL77" s="2"/>
      <c r="MRM77" s="2"/>
      <c r="MRN77" s="2"/>
      <c r="MRO77" s="2"/>
      <c r="MRP77" s="2"/>
      <c r="MRQ77" s="2"/>
      <c r="MRR77" s="2"/>
      <c r="MRS77" s="2"/>
      <c r="MRT77" s="2"/>
      <c r="MRU77" s="2"/>
      <c r="MRV77" s="2"/>
      <c r="MRW77" s="2"/>
      <c r="MRX77" s="2"/>
      <c r="MRY77" s="2"/>
      <c r="MRZ77" s="2"/>
      <c r="MSA77" s="2"/>
      <c r="MSB77" s="2"/>
      <c r="MSC77" s="2"/>
      <c r="MSD77" s="2"/>
      <c r="MSE77" s="2"/>
      <c r="MSF77" s="2"/>
      <c r="MSG77" s="2"/>
      <c r="MSH77" s="2"/>
      <c r="MSI77" s="2"/>
      <c r="MSJ77" s="2"/>
      <c r="MSK77" s="2"/>
      <c r="MSL77" s="2"/>
      <c r="MSM77" s="2"/>
      <c r="MSN77" s="2"/>
      <c r="MSO77" s="2"/>
      <c r="MSP77" s="2"/>
      <c r="MSQ77" s="2"/>
      <c r="MSR77" s="2"/>
      <c r="MSS77" s="2"/>
      <c r="MST77" s="2"/>
      <c r="MSU77" s="2"/>
      <c r="MSV77" s="2"/>
      <c r="MSW77" s="2"/>
      <c r="MSX77" s="2"/>
      <c r="MSY77" s="2"/>
      <c r="MSZ77" s="2"/>
      <c r="MTA77" s="2"/>
      <c r="MTB77" s="2"/>
      <c r="MTC77" s="2"/>
      <c r="MTD77" s="2"/>
      <c r="MTE77" s="2"/>
      <c r="MTF77" s="2"/>
      <c r="MTG77" s="2"/>
      <c r="MTH77" s="2"/>
      <c r="MTI77" s="2"/>
      <c r="MTJ77" s="2"/>
      <c r="MTK77" s="2"/>
      <c r="MTL77" s="2"/>
      <c r="MTM77" s="2"/>
      <c r="MTN77" s="2"/>
      <c r="MTO77" s="2"/>
      <c r="MTP77" s="2"/>
      <c r="MTQ77" s="2"/>
      <c r="MTR77" s="2"/>
      <c r="MTS77" s="2"/>
      <c r="MTT77" s="2"/>
      <c r="MTU77" s="2"/>
      <c r="MTV77" s="2"/>
      <c r="MTW77" s="2"/>
      <c r="MTX77" s="2"/>
      <c r="MTY77" s="2"/>
      <c r="MTZ77" s="2"/>
      <c r="MUA77" s="2"/>
      <c r="MUB77" s="2"/>
      <c r="MUC77" s="2"/>
      <c r="MUD77" s="2"/>
      <c r="MUE77" s="2"/>
      <c r="MUF77" s="2"/>
      <c r="MUG77" s="2"/>
      <c r="MUH77" s="2"/>
      <c r="MUI77" s="2"/>
      <c r="MUJ77" s="2"/>
      <c r="MUK77" s="2"/>
      <c r="MUL77" s="2"/>
      <c r="MUM77" s="2"/>
      <c r="MUN77" s="2"/>
      <c r="MUO77" s="2"/>
      <c r="MUP77" s="2"/>
      <c r="MUQ77" s="2"/>
      <c r="MUR77" s="2"/>
      <c r="MUS77" s="2"/>
      <c r="MUT77" s="2"/>
      <c r="MUU77" s="2"/>
      <c r="MUV77" s="2"/>
      <c r="MUW77" s="2"/>
      <c r="MUX77" s="2"/>
      <c r="MUY77" s="2"/>
      <c r="MUZ77" s="2"/>
      <c r="MVA77" s="2"/>
      <c r="MVB77" s="2"/>
      <c r="MVC77" s="2"/>
      <c r="MVD77" s="2"/>
      <c r="MVE77" s="2"/>
      <c r="MVF77" s="2"/>
      <c r="MVG77" s="2"/>
      <c r="MVH77" s="2"/>
      <c r="MVI77" s="2"/>
      <c r="MVJ77" s="2"/>
      <c r="MVK77" s="2"/>
      <c r="MVL77" s="2"/>
      <c r="MVM77" s="2"/>
      <c r="MVN77" s="2"/>
      <c r="MVO77" s="2"/>
      <c r="MVP77" s="2"/>
      <c r="MVQ77" s="2"/>
      <c r="MVR77" s="2"/>
      <c r="MVS77" s="2"/>
      <c r="MVT77" s="2"/>
      <c r="MVU77" s="2"/>
      <c r="MVV77" s="2"/>
      <c r="MVW77" s="2"/>
      <c r="MVX77" s="2"/>
      <c r="MVY77" s="2"/>
      <c r="MVZ77" s="2"/>
      <c r="MWA77" s="2"/>
      <c r="MWB77" s="2"/>
      <c r="MWC77" s="2"/>
      <c r="MWD77" s="2"/>
      <c r="MWE77" s="2"/>
      <c r="MWF77" s="2"/>
      <c r="MWG77" s="2"/>
      <c r="MWH77" s="2"/>
      <c r="MWI77" s="2"/>
      <c r="MWJ77" s="2"/>
      <c r="MWK77" s="2"/>
      <c r="MWL77" s="2"/>
      <c r="MWM77" s="2"/>
      <c r="MWN77" s="2"/>
      <c r="MWO77" s="2"/>
      <c r="MWP77" s="2"/>
      <c r="MWQ77" s="2"/>
      <c r="MWR77" s="2"/>
      <c r="MWS77" s="2"/>
      <c r="MWT77" s="2"/>
      <c r="MWU77" s="2"/>
      <c r="MWV77" s="2"/>
      <c r="MWW77" s="2"/>
      <c r="MWX77" s="2"/>
      <c r="MWY77" s="2"/>
      <c r="MWZ77" s="2"/>
      <c r="MXA77" s="2"/>
      <c r="MXB77" s="2"/>
      <c r="MXC77" s="2"/>
      <c r="MXD77" s="2"/>
      <c r="MXE77" s="2"/>
      <c r="MXF77" s="2"/>
      <c r="MXG77" s="2"/>
      <c r="MXH77" s="2"/>
      <c r="MXI77" s="2"/>
      <c r="MXJ77" s="2"/>
      <c r="MXK77" s="2"/>
      <c r="MXL77" s="2"/>
      <c r="MXM77" s="2"/>
      <c r="MXN77" s="2"/>
      <c r="MXO77" s="2"/>
      <c r="MXP77" s="2"/>
      <c r="MXQ77" s="2"/>
      <c r="MXR77" s="2"/>
      <c r="MXS77" s="2"/>
      <c r="MXT77" s="2"/>
      <c r="MXU77" s="2"/>
      <c r="MXV77" s="2"/>
      <c r="MXW77" s="2"/>
      <c r="MXX77" s="2"/>
      <c r="MXY77" s="2"/>
      <c r="MXZ77" s="2"/>
      <c r="MYA77" s="2"/>
      <c r="MYB77" s="2"/>
      <c r="MYC77" s="2"/>
      <c r="MYD77" s="2"/>
      <c r="MYE77" s="2"/>
      <c r="MYF77" s="2"/>
      <c r="MYG77" s="2"/>
      <c r="MYH77" s="2"/>
      <c r="MYI77" s="2"/>
      <c r="MYJ77" s="2"/>
      <c r="MYK77" s="2"/>
      <c r="MYL77" s="2"/>
      <c r="MYM77" s="2"/>
      <c r="MYN77" s="2"/>
      <c r="MYO77" s="2"/>
      <c r="MYP77" s="2"/>
      <c r="MYQ77" s="2"/>
      <c r="MYR77" s="2"/>
      <c r="MYS77" s="2"/>
      <c r="MYT77" s="2"/>
      <c r="MYU77" s="2"/>
      <c r="MYV77" s="2"/>
      <c r="MYW77" s="2"/>
      <c r="MYX77" s="2"/>
      <c r="MYY77" s="2"/>
      <c r="MYZ77" s="2"/>
      <c r="MZA77" s="2"/>
      <c r="MZB77" s="2"/>
      <c r="MZC77" s="2"/>
      <c r="MZD77" s="2"/>
      <c r="MZE77" s="2"/>
      <c r="MZF77" s="2"/>
      <c r="MZG77" s="2"/>
      <c r="MZH77" s="2"/>
      <c r="MZI77" s="2"/>
      <c r="MZJ77" s="2"/>
      <c r="MZK77" s="2"/>
      <c r="MZL77" s="2"/>
      <c r="MZM77" s="2"/>
      <c r="MZN77" s="2"/>
      <c r="MZO77" s="2"/>
      <c r="MZP77" s="2"/>
      <c r="MZQ77" s="2"/>
      <c r="MZR77" s="2"/>
      <c r="MZS77" s="2"/>
      <c r="MZT77" s="2"/>
      <c r="MZU77" s="2"/>
      <c r="MZV77" s="2"/>
      <c r="MZW77" s="2"/>
      <c r="MZX77" s="2"/>
      <c r="MZY77" s="2"/>
      <c r="MZZ77" s="2"/>
      <c r="NAA77" s="2"/>
      <c r="NAB77" s="2"/>
      <c r="NAC77" s="2"/>
      <c r="NAD77" s="2"/>
      <c r="NAE77" s="2"/>
      <c r="NAF77" s="2"/>
      <c r="NAG77" s="2"/>
      <c r="NAH77" s="2"/>
      <c r="NAI77" s="2"/>
      <c r="NAJ77" s="2"/>
      <c r="NAK77" s="2"/>
      <c r="NAL77" s="2"/>
      <c r="NAM77" s="2"/>
      <c r="NAN77" s="2"/>
      <c r="NAO77" s="2"/>
      <c r="NAP77" s="2"/>
      <c r="NAQ77" s="2"/>
      <c r="NAR77" s="2"/>
      <c r="NAS77" s="2"/>
      <c r="NAT77" s="2"/>
      <c r="NAU77" s="2"/>
      <c r="NAV77" s="2"/>
      <c r="NAW77" s="2"/>
      <c r="NAX77" s="2"/>
      <c r="NAY77" s="2"/>
      <c r="NAZ77" s="2"/>
      <c r="NBA77" s="2"/>
      <c r="NBB77" s="2"/>
      <c r="NBC77" s="2"/>
      <c r="NBD77" s="2"/>
      <c r="NBE77" s="2"/>
      <c r="NBF77" s="2"/>
      <c r="NBG77" s="2"/>
      <c r="NBH77" s="2"/>
      <c r="NBI77" s="2"/>
      <c r="NBJ77" s="2"/>
      <c r="NBK77" s="2"/>
      <c r="NBL77" s="2"/>
      <c r="NBM77" s="2"/>
      <c r="NBN77" s="2"/>
      <c r="NBO77" s="2"/>
      <c r="NBP77" s="2"/>
      <c r="NBQ77" s="2"/>
      <c r="NBR77" s="2"/>
      <c r="NBS77" s="2"/>
      <c r="NBT77" s="2"/>
      <c r="NBU77" s="2"/>
      <c r="NBV77" s="2"/>
      <c r="NBW77" s="2"/>
      <c r="NBX77" s="2"/>
      <c r="NBY77" s="2"/>
      <c r="NBZ77" s="2"/>
      <c r="NCA77" s="2"/>
      <c r="NCB77" s="2"/>
      <c r="NCC77" s="2"/>
      <c r="NCD77" s="2"/>
      <c r="NCE77" s="2"/>
      <c r="NCF77" s="2"/>
      <c r="NCG77" s="2"/>
      <c r="NCH77" s="2"/>
      <c r="NCI77" s="2"/>
      <c r="NCJ77" s="2"/>
      <c r="NCK77" s="2"/>
      <c r="NCL77" s="2"/>
      <c r="NCM77" s="2"/>
      <c r="NCN77" s="2"/>
      <c r="NCO77" s="2"/>
      <c r="NCP77" s="2"/>
      <c r="NCQ77" s="2"/>
      <c r="NCR77" s="2"/>
      <c r="NCS77" s="2"/>
      <c r="NCT77" s="2"/>
      <c r="NCU77" s="2"/>
      <c r="NCV77" s="2"/>
      <c r="NCW77" s="2"/>
      <c r="NCX77" s="2"/>
      <c r="NCY77" s="2"/>
      <c r="NCZ77" s="2"/>
      <c r="NDA77" s="2"/>
      <c r="NDB77" s="2"/>
      <c r="NDC77" s="2"/>
      <c r="NDD77" s="2"/>
      <c r="NDE77" s="2"/>
      <c r="NDF77" s="2"/>
      <c r="NDG77" s="2"/>
      <c r="NDH77" s="2"/>
      <c r="NDI77" s="2"/>
      <c r="NDJ77" s="2"/>
      <c r="NDK77" s="2"/>
      <c r="NDL77" s="2"/>
      <c r="NDM77" s="2"/>
      <c r="NDN77" s="2"/>
      <c r="NDO77" s="2"/>
      <c r="NDP77" s="2"/>
      <c r="NDQ77" s="2"/>
      <c r="NDR77" s="2"/>
      <c r="NDS77" s="2"/>
      <c r="NDT77" s="2"/>
      <c r="NDU77" s="2"/>
      <c r="NDV77" s="2"/>
      <c r="NDW77" s="2"/>
      <c r="NDX77" s="2"/>
      <c r="NDY77" s="2"/>
      <c r="NDZ77" s="2"/>
      <c r="NEA77" s="2"/>
      <c r="NEB77" s="2"/>
      <c r="NEC77" s="2"/>
      <c r="NED77" s="2"/>
      <c r="NEE77" s="2"/>
      <c r="NEF77" s="2"/>
      <c r="NEG77" s="2"/>
      <c r="NEH77" s="2"/>
      <c r="NEI77" s="2"/>
      <c r="NEJ77" s="2"/>
      <c r="NEK77" s="2"/>
      <c r="NEL77" s="2"/>
      <c r="NEM77" s="2"/>
      <c r="NEN77" s="2"/>
      <c r="NEO77" s="2"/>
      <c r="NEP77" s="2"/>
      <c r="NEQ77" s="2"/>
      <c r="NER77" s="2"/>
      <c r="NES77" s="2"/>
      <c r="NET77" s="2"/>
      <c r="NEU77" s="2"/>
      <c r="NEV77" s="2"/>
      <c r="NEW77" s="2"/>
      <c r="NEX77" s="2"/>
      <c r="NEY77" s="2"/>
      <c r="NEZ77" s="2"/>
      <c r="NFA77" s="2"/>
      <c r="NFB77" s="2"/>
      <c r="NFC77" s="2"/>
      <c r="NFD77" s="2"/>
      <c r="NFE77" s="2"/>
      <c r="NFF77" s="2"/>
      <c r="NFG77" s="2"/>
      <c r="NFH77" s="2"/>
      <c r="NFI77" s="2"/>
      <c r="NFJ77" s="2"/>
      <c r="NFK77" s="2"/>
      <c r="NFL77" s="2"/>
      <c r="NFM77" s="2"/>
      <c r="NFN77" s="2"/>
      <c r="NFO77" s="2"/>
      <c r="NFP77" s="2"/>
      <c r="NFQ77" s="2"/>
      <c r="NFR77" s="2"/>
      <c r="NFS77" s="2"/>
      <c r="NFT77" s="2"/>
      <c r="NFU77" s="2"/>
      <c r="NFV77" s="2"/>
      <c r="NFW77" s="2"/>
      <c r="NFX77" s="2"/>
      <c r="NFY77" s="2"/>
      <c r="NFZ77" s="2"/>
      <c r="NGA77" s="2"/>
      <c r="NGB77" s="2"/>
      <c r="NGC77" s="2"/>
      <c r="NGD77" s="2"/>
      <c r="NGE77" s="2"/>
      <c r="NGF77" s="2"/>
      <c r="NGG77" s="2"/>
      <c r="NGH77" s="2"/>
      <c r="NGI77" s="2"/>
      <c r="NGJ77" s="2"/>
      <c r="NGK77" s="2"/>
      <c r="NGL77" s="2"/>
      <c r="NGM77" s="2"/>
      <c r="NGN77" s="2"/>
      <c r="NGO77" s="2"/>
      <c r="NGP77" s="2"/>
      <c r="NGQ77" s="2"/>
      <c r="NGR77" s="2"/>
      <c r="NGS77" s="2"/>
      <c r="NGT77" s="2"/>
      <c r="NGU77" s="2"/>
      <c r="NGV77" s="2"/>
      <c r="NGW77" s="2"/>
      <c r="NGX77" s="2"/>
      <c r="NGY77" s="2"/>
      <c r="NGZ77" s="2"/>
      <c r="NHA77" s="2"/>
      <c r="NHB77" s="2"/>
      <c r="NHC77" s="2"/>
      <c r="NHD77" s="2"/>
      <c r="NHE77" s="2"/>
      <c r="NHF77" s="2"/>
      <c r="NHG77" s="2"/>
      <c r="NHH77" s="2"/>
      <c r="NHI77" s="2"/>
      <c r="NHJ77" s="2"/>
      <c r="NHK77" s="2"/>
      <c r="NHL77" s="2"/>
      <c r="NHM77" s="2"/>
      <c r="NHN77" s="2"/>
      <c r="NHO77" s="2"/>
      <c r="NHP77" s="2"/>
      <c r="NHQ77" s="2"/>
      <c r="NHR77" s="2"/>
      <c r="NHS77" s="2"/>
      <c r="NHT77" s="2"/>
      <c r="NHU77" s="2"/>
      <c r="NHV77" s="2"/>
      <c r="NHW77" s="2"/>
      <c r="NHX77" s="2"/>
      <c r="NHY77" s="2"/>
      <c r="NHZ77" s="2"/>
      <c r="NIA77" s="2"/>
      <c r="NIB77" s="2"/>
      <c r="NIC77" s="2"/>
      <c r="NID77" s="2"/>
      <c r="NIE77" s="2"/>
      <c r="NIF77" s="2"/>
      <c r="NIG77" s="2"/>
      <c r="NIH77" s="2"/>
      <c r="NII77" s="2"/>
      <c r="NIJ77" s="2"/>
      <c r="NIK77" s="2"/>
      <c r="NIL77" s="2"/>
      <c r="NIM77" s="2"/>
      <c r="NIN77" s="2"/>
      <c r="NIO77" s="2"/>
      <c r="NIP77" s="2"/>
      <c r="NIQ77" s="2"/>
      <c r="NIR77" s="2"/>
      <c r="NIS77" s="2"/>
      <c r="NIT77" s="2"/>
      <c r="NIU77" s="2"/>
      <c r="NIV77" s="2"/>
      <c r="NIW77" s="2"/>
      <c r="NIX77" s="2"/>
      <c r="NIY77" s="2"/>
      <c r="NIZ77" s="2"/>
      <c r="NJA77" s="2"/>
      <c r="NJB77" s="2"/>
      <c r="NJC77" s="2"/>
      <c r="NJD77" s="2"/>
      <c r="NJE77" s="2"/>
      <c r="NJF77" s="2"/>
      <c r="NJG77" s="2"/>
      <c r="NJH77" s="2"/>
      <c r="NJI77" s="2"/>
      <c r="NJJ77" s="2"/>
      <c r="NJK77" s="2"/>
      <c r="NJL77" s="2"/>
      <c r="NJM77" s="2"/>
      <c r="NJN77" s="2"/>
      <c r="NJO77" s="2"/>
      <c r="NJP77" s="2"/>
      <c r="NJQ77" s="2"/>
      <c r="NJR77" s="2"/>
      <c r="NJS77" s="2"/>
      <c r="NJT77" s="2"/>
      <c r="NJU77" s="2"/>
      <c r="NJV77" s="2"/>
      <c r="NJW77" s="2"/>
      <c r="NJX77" s="2"/>
      <c r="NJY77" s="2"/>
      <c r="NJZ77" s="2"/>
      <c r="NKA77" s="2"/>
      <c r="NKB77" s="2"/>
      <c r="NKC77" s="2"/>
      <c r="NKD77" s="2"/>
      <c r="NKE77" s="2"/>
      <c r="NKF77" s="2"/>
      <c r="NKG77" s="2"/>
      <c r="NKH77" s="2"/>
      <c r="NKI77" s="2"/>
      <c r="NKJ77" s="2"/>
      <c r="NKK77" s="2"/>
      <c r="NKL77" s="2"/>
      <c r="NKM77" s="2"/>
      <c r="NKN77" s="2"/>
      <c r="NKO77" s="2"/>
      <c r="NKP77" s="2"/>
      <c r="NKQ77" s="2"/>
      <c r="NKR77" s="2"/>
      <c r="NKS77" s="2"/>
      <c r="NKT77" s="2"/>
      <c r="NKU77" s="2"/>
      <c r="NKV77" s="2"/>
      <c r="NKW77" s="2"/>
      <c r="NKX77" s="2"/>
      <c r="NKY77" s="2"/>
      <c r="NKZ77" s="2"/>
      <c r="NLA77" s="2"/>
      <c r="NLB77" s="2"/>
      <c r="NLC77" s="2"/>
      <c r="NLD77" s="2"/>
      <c r="NLE77" s="2"/>
      <c r="NLF77" s="2"/>
      <c r="NLG77" s="2"/>
      <c r="NLH77" s="2"/>
      <c r="NLI77" s="2"/>
      <c r="NLJ77" s="2"/>
      <c r="NLK77" s="2"/>
      <c r="NLL77" s="2"/>
      <c r="NLM77" s="2"/>
      <c r="NLN77" s="2"/>
      <c r="NLO77" s="2"/>
      <c r="NLP77" s="2"/>
      <c r="NLQ77" s="2"/>
      <c r="NLR77" s="2"/>
      <c r="NLS77" s="2"/>
      <c r="NLT77" s="2"/>
      <c r="NLU77" s="2"/>
      <c r="NLV77" s="2"/>
      <c r="NLW77" s="2"/>
      <c r="NLX77" s="2"/>
      <c r="NLY77" s="2"/>
      <c r="NLZ77" s="2"/>
      <c r="NMA77" s="2"/>
      <c r="NMB77" s="2"/>
      <c r="NMC77" s="2"/>
      <c r="NMD77" s="2"/>
      <c r="NME77" s="2"/>
      <c r="NMF77" s="2"/>
      <c r="NMG77" s="2"/>
      <c r="NMH77" s="2"/>
      <c r="NMI77" s="2"/>
      <c r="NMJ77" s="2"/>
      <c r="NMK77" s="2"/>
      <c r="NML77" s="2"/>
      <c r="NMM77" s="2"/>
      <c r="NMN77" s="2"/>
      <c r="NMO77" s="2"/>
      <c r="NMP77" s="2"/>
      <c r="NMQ77" s="2"/>
      <c r="NMR77" s="2"/>
      <c r="NMS77" s="2"/>
      <c r="NMT77" s="2"/>
      <c r="NMU77" s="2"/>
      <c r="NMV77" s="2"/>
      <c r="NMW77" s="2"/>
      <c r="NMX77" s="2"/>
      <c r="NMY77" s="2"/>
      <c r="NMZ77" s="2"/>
      <c r="NNA77" s="2"/>
      <c r="NNB77" s="2"/>
      <c r="NNC77" s="2"/>
      <c r="NND77" s="2"/>
      <c r="NNE77" s="2"/>
      <c r="NNF77" s="2"/>
      <c r="NNG77" s="2"/>
      <c r="NNH77" s="2"/>
      <c r="NNI77" s="2"/>
      <c r="NNJ77" s="2"/>
      <c r="NNK77" s="2"/>
      <c r="NNL77" s="2"/>
      <c r="NNM77" s="2"/>
      <c r="NNN77" s="2"/>
      <c r="NNO77" s="2"/>
      <c r="NNP77" s="2"/>
      <c r="NNQ77" s="2"/>
      <c r="NNR77" s="2"/>
      <c r="NNS77" s="2"/>
      <c r="NNT77" s="2"/>
      <c r="NNU77" s="2"/>
      <c r="NNV77" s="2"/>
      <c r="NNW77" s="2"/>
      <c r="NNX77" s="2"/>
      <c r="NNY77" s="2"/>
      <c r="NNZ77" s="2"/>
      <c r="NOA77" s="2"/>
      <c r="NOB77" s="2"/>
      <c r="NOC77" s="2"/>
      <c r="NOD77" s="2"/>
      <c r="NOE77" s="2"/>
      <c r="NOF77" s="2"/>
      <c r="NOG77" s="2"/>
      <c r="NOH77" s="2"/>
      <c r="NOI77" s="2"/>
      <c r="NOJ77" s="2"/>
      <c r="NOK77" s="2"/>
      <c r="NOL77" s="2"/>
      <c r="NOM77" s="2"/>
      <c r="NON77" s="2"/>
      <c r="NOO77" s="2"/>
      <c r="NOP77" s="2"/>
      <c r="NOQ77" s="2"/>
      <c r="NOR77" s="2"/>
      <c r="NOS77" s="2"/>
      <c r="NOT77" s="2"/>
      <c r="NOU77" s="2"/>
      <c r="NOV77" s="2"/>
      <c r="NOW77" s="2"/>
      <c r="NOX77" s="2"/>
      <c r="NOY77" s="2"/>
      <c r="NOZ77" s="2"/>
      <c r="NPA77" s="2"/>
      <c r="NPB77" s="2"/>
      <c r="NPC77" s="2"/>
      <c r="NPD77" s="2"/>
      <c r="NPE77" s="2"/>
      <c r="NPF77" s="2"/>
      <c r="NPG77" s="2"/>
      <c r="NPH77" s="2"/>
      <c r="NPI77" s="2"/>
      <c r="NPJ77" s="2"/>
      <c r="NPK77" s="2"/>
      <c r="NPL77" s="2"/>
      <c r="NPM77" s="2"/>
      <c r="NPN77" s="2"/>
      <c r="NPO77" s="2"/>
      <c r="NPP77" s="2"/>
      <c r="NPQ77" s="2"/>
      <c r="NPR77" s="2"/>
      <c r="NPS77" s="2"/>
      <c r="NPT77" s="2"/>
      <c r="NPU77" s="2"/>
      <c r="NPV77" s="2"/>
      <c r="NPW77" s="2"/>
      <c r="NPX77" s="2"/>
      <c r="NPY77" s="2"/>
      <c r="NPZ77" s="2"/>
      <c r="NQA77" s="2"/>
      <c r="NQB77" s="2"/>
      <c r="NQC77" s="2"/>
      <c r="NQD77" s="2"/>
      <c r="NQE77" s="2"/>
      <c r="NQF77" s="2"/>
      <c r="NQG77" s="2"/>
      <c r="NQH77" s="2"/>
      <c r="NQI77" s="2"/>
      <c r="NQJ77" s="2"/>
      <c r="NQK77" s="2"/>
      <c r="NQL77" s="2"/>
      <c r="NQM77" s="2"/>
      <c r="NQN77" s="2"/>
      <c r="NQO77" s="2"/>
      <c r="NQP77" s="2"/>
      <c r="NQQ77" s="2"/>
      <c r="NQR77" s="2"/>
      <c r="NQS77" s="2"/>
      <c r="NQT77" s="2"/>
      <c r="NQU77" s="2"/>
      <c r="NQV77" s="2"/>
      <c r="NQW77" s="2"/>
      <c r="NQX77" s="2"/>
      <c r="NQY77" s="2"/>
      <c r="NQZ77" s="2"/>
      <c r="NRA77" s="2"/>
      <c r="NRB77" s="2"/>
      <c r="NRC77" s="2"/>
      <c r="NRD77" s="2"/>
      <c r="NRE77" s="2"/>
      <c r="NRF77" s="2"/>
      <c r="NRG77" s="2"/>
      <c r="NRH77" s="2"/>
      <c r="NRI77" s="2"/>
      <c r="NRJ77" s="2"/>
      <c r="NRK77" s="2"/>
      <c r="NRL77" s="2"/>
      <c r="NRM77" s="2"/>
      <c r="NRN77" s="2"/>
      <c r="NRO77" s="2"/>
      <c r="NRP77" s="2"/>
      <c r="NRQ77" s="2"/>
      <c r="NRR77" s="2"/>
      <c r="NRS77" s="2"/>
      <c r="NRT77" s="2"/>
      <c r="NRU77" s="2"/>
      <c r="NRV77" s="2"/>
      <c r="NRW77" s="2"/>
      <c r="NRX77" s="2"/>
      <c r="NRY77" s="2"/>
      <c r="NRZ77" s="2"/>
      <c r="NSA77" s="2"/>
      <c r="NSB77" s="2"/>
      <c r="NSC77" s="2"/>
      <c r="NSD77" s="2"/>
      <c r="NSE77" s="2"/>
      <c r="NSF77" s="2"/>
      <c r="NSG77" s="2"/>
      <c r="NSH77" s="2"/>
      <c r="NSI77" s="2"/>
      <c r="NSJ77" s="2"/>
      <c r="NSK77" s="2"/>
      <c r="NSL77" s="2"/>
      <c r="NSM77" s="2"/>
      <c r="NSN77" s="2"/>
      <c r="NSO77" s="2"/>
      <c r="NSP77" s="2"/>
      <c r="NSQ77" s="2"/>
      <c r="NSR77" s="2"/>
      <c r="NSS77" s="2"/>
      <c r="NST77" s="2"/>
      <c r="NSU77" s="2"/>
      <c r="NSV77" s="2"/>
      <c r="NSW77" s="2"/>
      <c r="NSX77" s="2"/>
      <c r="NSY77" s="2"/>
      <c r="NSZ77" s="2"/>
      <c r="NTA77" s="2"/>
      <c r="NTB77" s="2"/>
      <c r="NTC77" s="2"/>
      <c r="NTD77" s="2"/>
      <c r="NTE77" s="2"/>
      <c r="NTF77" s="2"/>
      <c r="NTG77" s="2"/>
      <c r="NTH77" s="2"/>
      <c r="NTI77" s="2"/>
      <c r="NTJ77" s="2"/>
      <c r="NTK77" s="2"/>
      <c r="NTL77" s="2"/>
      <c r="NTM77" s="2"/>
      <c r="NTN77" s="2"/>
      <c r="NTO77" s="2"/>
      <c r="NTP77" s="2"/>
      <c r="NTQ77" s="2"/>
      <c r="NTR77" s="2"/>
      <c r="NTS77" s="2"/>
      <c r="NTT77" s="2"/>
      <c r="NTU77" s="2"/>
      <c r="NTV77" s="2"/>
      <c r="NTW77" s="2"/>
      <c r="NTX77" s="2"/>
      <c r="NTY77" s="2"/>
      <c r="NTZ77" s="2"/>
      <c r="NUA77" s="2"/>
      <c r="NUB77" s="2"/>
      <c r="NUC77" s="2"/>
      <c r="NUD77" s="2"/>
      <c r="NUE77" s="2"/>
      <c r="NUF77" s="2"/>
      <c r="NUG77" s="2"/>
      <c r="NUH77" s="2"/>
      <c r="NUI77" s="2"/>
      <c r="NUJ77" s="2"/>
      <c r="NUK77" s="2"/>
      <c r="NUL77" s="2"/>
      <c r="NUM77" s="2"/>
      <c r="NUN77" s="2"/>
      <c r="NUO77" s="2"/>
      <c r="NUP77" s="2"/>
      <c r="NUQ77" s="2"/>
      <c r="NUR77" s="2"/>
      <c r="NUS77" s="2"/>
      <c r="NUT77" s="2"/>
      <c r="NUU77" s="2"/>
      <c r="NUV77" s="2"/>
      <c r="NUW77" s="2"/>
      <c r="NUX77" s="2"/>
      <c r="NUY77" s="2"/>
      <c r="NUZ77" s="2"/>
      <c r="NVA77" s="2"/>
      <c r="NVB77" s="2"/>
      <c r="NVC77" s="2"/>
      <c r="NVD77" s="2"/>
      <c r="NVE77" s="2"/>
      <c r="NVF77" s="2"/>
      <c r="NVG77" s="2"/>
      <c r="NVH77" s="2"/>
      <c r="NVI77" s="2"/>
      <c r="NVJ77" s="2"/>
      <c r="NVK77" s="2"/>
      <c r="NVL77" s="2"/>
      <c r="NVM77" s="2"/>
      <c r="NVN77" s="2"/>
      <c r="NVO77" s="2"/>
      <c r="NVP77" s="2"/>
      <c r="NVQ77" s="2"/>
      <c r="NVR77" s="2"/>
      <c r="NVS77" s="2"/>
      <c r="NVT77" s="2"/>
      <c r="NVU77" s="2"/>
      <c r="NVV77" s="2"/>
      <c r="NVW77" s="2"/>
      <c r="NVX77" s="2"/>
      <c r="NVY77" s="2"/>
      <c r="NVZ77" s="2"/>
      <c r="NWA77" s="2"/>
      <c r="NWB77" s="2"/>
      <c r="NWC77" s="2"/>
      <c r="NWD77" s="2"/>
      <c r="NWE77" s="2"/>
      <c r="NWF77" s="2"/>
      <c r="NWG77" s="2"/>
      <c r="NWH77" s="2"/>
      <c r="NWI77" s="2"/>
      <c r="NWJ77" s="2"/>
      <c r="NWK77" s="2"/>
      <c r="NWL77" s="2"/>
      <c r="NWM77" s="2"/>
      <c r="NWN77" s="2"/>
      <c r="NWO77" s="2"/>
      <c r="NWP77" s="2"/>
      <c r="NWQ77" s="2"/>
      <c r="NWR77" s="2"/>
      <c r="NWS77" s="2"/>
      <c r="NWT77" s="2"/>
      <c r="NWU77" s="2"/>
      <c r="NWV77" s="2"/>
      <c r="NWW77" s="2"/>
      <c r="NWX77" s="2"/>
      <c r="NWY77" s="2"/>
      <c r="NWZ77" s="2"/>
      <c r="NXA77" s="2"/>
      <c r="NXB77" s="2"/>
      <c r="NXC77" s="2"/>
      <c r="NXD77" s="2"/>
      <c r="NXE77" s="2"/>
      <c r="NXF77" s="2"/>
      <c r="NXG77" s="2"/>
      <c r="NXH77" s="2"/>
      <c r="NXI77" s="2"/>
      <c r="NXJ77" s="2"/>
      <c r="NXK77" s="2"/>
      <c r="NXL77" s="2"/>
      <c r="NXM77" s="2"/>
      <c r="NXN77" s="2"/>
      <c r="NXO77" s="2"/>
      <c r="NXP77" s="2"/>
      <c r="NXQ77" s="2"/>
      <c r="NXR77" s="2"/>
      <c r="NXS77" s="2"/>
      <c r="NXT77" s="2"/>
      <c r="NXU77" s="2"/>
      <c r="NXV77" s="2"/>
      <c r="NXW77" s="2"/>
      <c r="NXX77" s="2"/>
      <c r="NXY77" s="2"/>
      <c r="NXZ77" s="2"/>
      <c r="NYA77" s="2"/>
      <c r="NYB77" s="2"/>
      <c r="NYC77" s="2"/>
      <c r="NYD77" s="2"/>
      <c r="NYE77" s="2"/>
      <c r="NYF77" s="2"/>
      <c r="NYG77" s="2"/>
      <c r="NYH77" s="2"/>
      <c r="NYI77" s="2"/>
      <c r="NYJ77" s="2"/>
      <c r="NYK77" s="2"/>
      <c r="NYL77" s="2"/>
      <c r="NYM77" s="2"/>
      <c r="NYN77" s="2"/>
      <c r="NYO77" s="2"/>
      <c r="NYP77" s="2"/>
      <c r="NYQ77" s="2"/>
      <c r="NYR77" s="2"/>
      <c r="NYS77" s="2"/>
      <c r="NYT77" s="2"/>
      <c r="NYU77" s="2"/>
      <c r="NYV77" s="2"/>
      <c r="NYW77" s="2"/>
      <c r="NYX77" s="2"/>
      <c r="NYY77" s="2"/>
      <c r="NYZ77" s="2"/>
      <c r="NZA77" s="2"/>
      <c r="NZB77" s="2"/>
      <c r="NZC77" s="2"/>
      <c r="NZD77" s="2"/>
      <c r="NZE77" s="2"/>
      <c r="NZF77" s="2"/>
      <c r="NZG77" s="2"/>
      <c r="NZH77" s="2"/>
      <c r="NZI77" s="2"/>
      <c r="NZJ77" s="2"/>
      <c r="NZK77" s="2"/>
      <c r="NZL77" s="2"/>
      <c r="NZM77" s="2"/>
      <c r="NZN77" s="2"/>
      <c r="NZO77" s="2"/>
      <c r="NZP77" s="2"/>
      <c r="NZQ77" s="2"/>
      <c r="NZR77" s="2"/>
      <c r="NZS77" s="2"/>
      <c r="NZT77" s="2"/>
      <c r="NZU77" s="2"/>
      <c r="NZV77" s="2"/>
      <c r="NZW77" s="2"/>
      <c r="NZX77" s="2"/>
      <c r="NZY77" s="2"/>
      <c r="NZZ77" s="2"/>
      <c r="OAA77" s="2"/>
      <c r="OAB77" s="2"/>
      <c r="OAC77" s="2"/>
      <c r="OAD77" s="2"/>
      <c r="OAE77" s="2"/>
      <c r="OAF77" s="2"/>
      <c r="OAG77" s="2"/>
      <c r="OAH77" s="2"/>
      <c r="OAI77" s="2"/>
      <c r="OAJ77" s="2"/>
      <c r="OAK77" s="2"/>
      <c r="OAL77" s="2"/>
      <c r="OAM77" s="2"/>
      <c r="OAN77" s="2"/>
      <c r="OAO77" s="2"/>
      <c r="OAP77" s="2"/>
      <c r="OAQ77" s="2"/>
      <c r="OAR77" s="2"/>
      <c r="OAS77" s="2"/>
      <c r="OAT77" s="2"/>
      <c r="OAU77" s="2"/>
      <c r="OAV77" s="2"/>
      <c r="OAW77" s="2"/>
      <c r="OAX77" s="2"/>
      <c r="OAY77" s="2"/>
      <c r="OAZ77" s="2"/>
      <c r="OBA77" s="2"/>
      <c r="OBB77" s="2"/>
      <c r="OBC77" s="2"/>
      <c r="OBD77" s="2"/>
      <c r="OBE77" s="2"/>
      <c r="OBF77" s="2"/>
      <c r="OBG77" s="2"/>
      <c r="OBH77" s="2"/>
      <c r="OBI77" s="2"/>
      <c r="OBJ77" s="2"/>
      <c r="OBK77" s="2"/>
      <c r="OBL77" s="2"/>
      <c r="OBM77" s="2"/>
      <c r="OBN77" s="2"/>
      <c r="OBO77" s="2"/>
      <c r="OBP77" s="2"/>
      <c r="OBQ77" s="2"/>
      <c r="OBR77" s="2"/>
      <c r="OBS77" s="2"/>
      <c r="OBT77" s="2"/>
      <c r="OBU77" s="2"/>
      <c r="OBV77" s="2"/>
      <c r="OBW77" s="2"/>
      <c r="OBX77" s="2"/>
      <c r="OBY77" s="2"/>
      <c r="OBZ77" s="2"/>
      <c r="OCA77" s="2"/>
      <c r="OCB77" s="2"/>
      <c r="OCC77" s="2"/>
      <c r="OCD77" s="2"/>
      <c r="OCE77" s="2"/>
      <c r="OCF77" s="2"/>
      <c r="OCG77" s="2"/>
      <c r="OCH77" s="2"/>
      <c r="OCI77" s="2"/>
      <c r="OCJ77" s="2"/>
      <c r="OCK77" s="2"/>
      <c r="OCL77" s="2"/>
      <c r="OCM77" s="2"/>
      <c r="OCN77" s="2"/>
      <c r="OCO77" s="2"/>
      <c r="OCP77" s="2"/>
      <c r="OCQ77" s="2"/>
      <c r="OCR77" s="2"/>
      <c r="OCS77" s="2"/>
      <c r="OCT77" s="2"/>
      <c r="OCU77" s="2"/>
      <c r="OCV77" s="2"/>
      <c r="OCW77" s="2"/>
      <c r="OCX77" s="2"/>
      <c r="OCY77" s="2"/>
      <c r="OCZ77" s="2"/>
      <c r="ODA77" s="2"/>
      <c r="ODB77" s="2"/>
      <c r="ODC77" s="2"/>
      <c r="ODD77" s="2"/>
      <c r="ODE77" s="2"/>
      <c r="ODF77" s="2"/>
      <c r="ODG77" s="2"/>
      <c r="ODH77" s="2"/>
      <c r="ODI77" s="2"/>
      <c r="ODJ77" s="2"/>
      <c r="ODK77" s="2"/>
      <c r="ODL77" s="2"/>
      <c r="ODM77" s="2"/>
      <c r="ODN77" s="2"/>
      <c r="ODO77" s="2"/>
      <c r="ODP77" s="2"/>
      <c r="ODQ77" s="2"/>
      <c r="ODR77" s="2"/>
      <c r="ODS77" s="2"/>
      <c r="ODT77" s="2"/>
      <c r="ODU77" s="2"/>
      <c r="ODV77" s="2"/>
      <c r="ODW77" s="2"/>
      <c r="ODX77" s="2"/>
      <c r="ODY77" s="2"/>
      <c r="ODZ77" s="2"/>
      <c r="OEA77" s="2"/>
      <c r="OEB77" s="2"/>
      <c r="OEC77" s="2"/>
      <c r="OED77" s="2"/>
      <c r="OEE77" s="2"/>
      <c r="OEF77" s="2"/>
      <c r="OEG77" s="2"/>
      <c r="OEH77" s="2"/>
      <c r="OEI77" s="2"/>
      <c r="OEJ77" s="2"/>
      <c r="OEK77" s="2"/>
      <c r="OEL77" s="2"/>
      <c r="OEM77" s="2"/>
      <c r="OEN77" s="2"/>
      <c r="OEO77" s="2"/>
      <c r="OEP77" s="2"/>
      <c r="OEQ77" s="2"/>
      <c r="OER77" s="2"/>
      <c r="OES77" s="2"/>
      <c r="OET77" s="2"/>
      <c r="OEU77" s="2"/>
      <c r="OEV77" s="2"/>
      <c r="OEW77" s="2"/>
      <c r="OEX77" s="2"/>
      <c r="OEY77" s="2"/>
      <c r="OEZ77" s="2"/>
      <c r="OFA77" s="2"/>
      <c r="OFB77" s="2"/>
      <c r="OFC77" s="2"/>
      <c r="OFD77" s="2"/>
      <c r="OFE77" s="2"/>
      <c r="OFF77" s="2"/>
      <c r="OFG77" s="2"/>
      <c r="OFH77" s="2"/>
      <c r="OFI77" s="2"/>
      <c r="OFJ77" s="2"/>
      <c r="OFK77" s="2"/>
      <c r="OFL77" s="2"/>
      <c r="OFM77" s="2"/>
      <c r="OFN77" s="2"/>
      <c r="OFO77" s="2"/>
      <c r="OFP77" s="2"/>
      <c r="OFQ77" s="2"/>
      <c r="OFR77" s="2"/>
      <c r="OFS77" s="2"/>
      <c r="OFT77" s="2"/>
      <c r="OFU77" s="2"/>
      <c r="OFV77" s="2"/>
      <c r="OFW77" s="2"/>
      <c r="OFX77" s="2"/>
      <c r="OFY77" s="2"/>
      <c r="OFZ77" s="2"/>
      <c r="OGA77" s="2"/>
      <c r="OGB77" s="2"/>
      <c r="OGC77" s="2"/>
      <c r="OGD77" s="2"/>
      <c r="OGE77" s="2"/>
      <c r="OGF77" s="2"/>
      <c r="OGG77" s="2"/>
      <c r="OGH77" s="2"/>
      <c r="OGI77" s="2"/>
      <c r="OGJ77" s="2"/>
      <c r="OGK77" s="2"/>
      <c r="OGL77" s="2"/>
      <c r="OGM77" s="2"/>
      <c r="OGN77" s="2"/>
      <c r="OGO77" s="2"/>
      <c r="OGP77" s="2"/>
      <c r="OGQ77" s="2"/>
      <c r="OGR77" s="2"/>
      <c r="OGS77" s="2"/>
      <c r="OGT77" s="2"/>
      <c r="OGU77" s="2"/>
      <c r="OGV77" s="2"/>
      <c r="OGW77" s="2"/>
      <c r="OGX77" s="2"/>
      <c r="OGY77" s="2"/>
      <c r="OGZ77" s="2"/>
      <c r="OHA77" s="2"/>
      <c r="OHB77" s="2"/>
      <c r="OHC77" s="2"/>
      <c r="OHD77" s="2"/>
      <c r="OHE77" s="2"/>
      <c r="OHF77" s="2"/>
      <c r="OHG77" s="2"/>
      <c r="OHH77" s="2"/>
      <c r="OHI77" s="2"/>
      <c r="OHJ77" s="2"/>
      <c r="OHK77" s="2"/>
      <c r="OHL77" s="2"/>
      <c r="OHM77" s="2"/>
      <c r="OHN77" s="2"/>
      <c r="OHO77" s="2"/>
      <c r="OHP77" s="2"/>
      <c r="OHQ77" s="2"/>
      <c r="OHR77" s="2"/>
      <c r="OHS77" s="2"/>
      <c r="OHT77" s="2"/>
      <c r="OHU77" s="2"/>
      <c r="OHV77" s="2"/>
      <c r="OHW77" s="2"/>
      <c r="OHX77" s="2"/>
      <c r="OHY77" s="2"/>
      <c r="OHZ77" s="2"/>
      <c r="OIA77" s="2"/>
      <c r="OIB77" s="2"/>
      <c r="OIC77" s="2"/>
      <c r="OID77" s="2"/>
      <c r="OIE77" s="2"/>
      <c r="OIF77" s="2"/>
      <c r="OIG77" s="2"/>
      <c r="OIH77" s="2"/>
      <c r="OII77" s="2"/>
      <c r="OIJ77" s="2"/>
      <c r="OIK77" s="2"/>
      <c r="OIL77" s="2"/>
      <c r="OIM77" s="2"/>
      <c r="OIN77" s="2"/>
      <c r="OIO77" s="2"/>
      <c r="OIP77" s="2"/>
      <c r="OIQ77" s="2"/>
      <c r="OIR77" s="2"/>
      <c r="OIS77" s="2"/>
      <c r="OIT77" s="2"/>
      <c r="OIU77" s="2"/>
      <c r="OIV77" s="2"/>
      <c r="OIW77" s="2"/>
      <c r="OIX77" s="2"/>
      <c r="OIY77" s="2"/>
      <c r="OIZ77" s="2"/>
      <c r="OJA77" s="2"/>
      <c r="OJB77" s="2"/>
      <c r="OJC77" s="2"/>
      <c r="OJD77" s="2"/>
      <c r="OJE77" s="2"/>
      <c r="OJF77" s="2"/>
      <c r="OJG77" s="2"/>
      <c r="OJH77" s="2"/>
      <c r="OJI77" s="2"/>
      <c r="OJJ77" s="2"/>
      <c r="OJK77" s="2"/>
      <c r="OJL77" s="2"/>
      <c r="OJM77" s="2"/>
      <c r="OJN77" s="2"/>
      <c r="OJO77" s="2"/>
      <c r="OJP77" s="2"/>
      <c r="OJQ77" s="2"/>
      <c r="OJR77" s="2"/>
      <c r="OJS77" s="2"/>
      <c r="OJT77" s="2"/>
      <c r="OJU77" s="2"/>
      <c r="OJV77" s="2"/>
      <c r="OJW77" s="2"/>
      <c r="OJX77" s="2"/>
      <c r="OJY77" s="2"/>
      <c r="OJZ77" s="2"/>
      <c r="OKA77" s="2"/>
      <c r="OKB77" s="2"/>
      <c r="OKC77" s="2"/>
      <c r="OKD77" s="2"/>
      <c r="OKE77" s="2"/>
      <c r="OKF77" s="2"/>
      <c r="OKG77" s="2"/>
      <c r="OKH77" s="2"/>
      <c r="OKI77" s="2"/>
      <c r="OKJ77" s="2"/>
      <c r="OKK77" s="2"/>
      <c r="OKL77" s="2"/>
      <c r="OKM77" s="2"/>
      <c r="OKN77" s="2"/>
      <c r="OKO77" s="2"/>
      <c r="OKP77" s="2"/>
      <c r="OKQ77" s="2"/>
      <c r="OKR77" s="2"/>
      <c r="OKS77" s="2"/>
      <c r="OKT77" s="2"/>
      <c r="OKU77" s="2"/>
      <c r="OKV77" s="2"/>
      <c r="OKW77" s="2"/>
      <c r="OKX77" s="2"/>
      <c r="OKY77" s="2"/>
      <c r="OKZ77" s="2"/>
      <c r="OLA77" s="2"/>
      <c r="OLB77" s="2"/>
      <c r="OLC77" s="2"/>
      <c r="OLD77" s="2"/>
      <c r="OLE77" s="2"/>
      <c r="OLF77" s="2"/>
      <c r="OLG77" s="2"/>
      <c r="OLH77" s="2"/>
      <c r="OLI77" s="2"/>
      <c r="OLJ77" s="2"/>
      <c r="OLK77" s="2"/>
      <c r="OLL77" s="2"/>
      <c r="OLM77" s="2"/>
      <c r="OLN77" s="2"/>
      <c r="OLO77" s="2"/>
      <c r="OLP77" s="2"/>
      <c r="OLQ77" s="2"/>
      <c r="OLR77" s="2"/>
      <c r="OLS77" s="2"/>
      <c r="OLT77" s="2"/>
      <c r="OLU77" s="2"/>
      <c r="OLV77" s="2"/>
      <c r="OLW77" s="2"/>
      <c r="OLX77" s="2"/>
      <c r="OLY77" s="2"/>
      <c r="OLZ77" s="2"/>
      <c r="OMA77" s="2"/>
      <c r="OMB77" s="2"/>
      <c r="OMC77" s="2"/>
      <c r="OMD77" s="2"/>
      <c r="OME77" s="2"/>
      <c r="OMF77" s="2"/>
      <c r="OMG77" s="2"/>
      <c r="OMH77" s="2"/>
      <c r="OMI77" s="2"/>
      <c r="OMJ77" s="2"/>
      <c r="OMK77" s="2"/>
      <c r="OML77" s="2"/>
      <c r="OMM77" s="2"/>
      <c r="OMN77" s="2"/>
      <c r="OMO77" s="2"/>
      <c r="OMP77" s="2"/>
      <c r="OMQ77" s="2"/>
      <c r="OMR77" s="2"/>
      <c r="OMS77" s="2"/>
      <c r="OMT77" s="2"/>
      <c r="OMU77" s="2"/>
      <c r="OMV77" s="2"/>
      <c r="OMW77" s="2"/>
      <c r="OMX77" s="2"/>
      <c r="OMY77" s="2"/>
      <c r="OMZ77" s="2"/>
      <c r="ONA77" s="2"/>
      <c r="ONB77" s="2"/>
      <c r="ONC77" s="2"/>
      <c r="OND77" s="2"/>
      <c r="ONE77" s="2"/>
      <c r="ONF77" s="2"/>
      <c r="ONG77" s="2"/>
      <c r="ONH77" s="2"/>
      <c r="ONI77" s="2"/>
      <c r="ONJ77" s="2"/>
      <c r="ONK77" s="2"/>
      <c r="ONL77" s="2"/>
      <c r="ONM77" s="2"/>
      <c r="ONN77" s="2"/>
      <c r="ONO77" s="2"/>
      <c r="ONP77" s="2"/>
      <c r="ONQ77" s="2"/>
      <c r="ONR77" s="2"/>
      <c r="ONS77" s="2"/>
      <c r="ONT77" s="2"/>
      <c r="ONU77" s="2"/>
      <c r="ONV77" s="2"/>
      <c r="ONW77" s="2"/>
      <c r="ONX77" s="2"/>
      <c r="ONY77" s="2"/>
      <c r="ONZ77" s="2"/>
      <c r="OOA77" s="2"/>
      <c r="OOB77" s="2"/>
      <c r="OOC77" s="2"/>
      <c r="OOD77" s="2"/>
      <c r="OOE77" s="2"/>
      <c r="OOF77" s="2"/>
      <c r="OOG77" s="2"/>
      <c r="OOH77" s="2"/>
      <c r="OOI77" s="2"/>
      <c r="OOJ77" s="2"/>
      <c r="OOK77" s="2"/>
      <c r="OOL77" s="2"/>
      <c r="OOM77" s="2"/>
      <c r="OON77" s="2"/>
      <c r="OOO77" s="2"/>
      <c r="OOP77" s="2"/>
      <c r="OOQ77" s="2"/>
      <c r="OOR77" s="2"/>
      <c r="OOS77" s="2"/>
      <c r="OOT77" s="2"/>
      <c r="OOU77" s="2"/>
      <c r="OOV77" s="2"/>
      <c r="OOW77" s="2"/>
      <c r="OOX77" s="2"/>
      <c r="OOY77" s="2"/>
      <c r="OOZ77" s="2"/>
      <c r="OPA77" s="2"/>
      <c r="OPB77" s="2"/>
      <c r="OPC77" s="2"/>
      <c r="OPD77" s="2"/>
      <c r="OPE77" s="2"/>
      <c r="OPF77" s="2"/>
      <c r="OPG77" s="2"/>
      <c r="OPH77" s="2"/>
      <c r="OPI77" s="2"/>
      <c r="OPJ77" s="2"/>
      <c r="OPK77" s="2"/>
      <c r="OPL77" s="2"/>
      <c r="OPM77" s="2"/>
      <c r="OPN77" s="2"/>
      <c r="OPO77" s="2"/>
      <c r="OPP77" s="2"/>
      <c r="OPQ77" s="2"/>
      <c r="OPR77" s="2"/>
      <c r="OPS77" s="2"/>
      <c r="OPT77" s="2"/>
      <c r="OPU77" s="2"/>
      <c r="OPV77" s="2"/>
      <c r="OPW77" s="2"/>
      <c r="OPX77" s="2"/>
      <c r="OPY77" s="2"/>
      <c r="OPZ77" s="2"/>
      <c r="OQA77" s="2"/>
      <c r="OQB77" s="2"/>
      <c r="OQC77" s="2"/>
      <c r="OQD77" s="2"/>
      <c r="OQE77" s="2"/>
      <c r="OQF77" s="2"/>
      <c r="OQG77" s="2"/>
      <c r="OQH77" s="2"/>
      <c r="OQI77" s="2"/>
      <c r="OQJ77" s="2"/>
      <c r="OQK77" s="2"/>
      <c r="OQL77" s="2"/>
      <c r="OQM77" s="2"/>
      <c r="OQN77" s="2"/>
      <c r="OQO77" s="2"/>
      <c r="OQP77" s="2"/>
      <c r="OQQ77" s="2"/>
      <c r="OQR77" s="2"/>
      <c r="OQS77" s="2"/>
      <c r="OQT77" s="2"/>
      <c r="OQU77" s="2"/>
      <c r="OQV77" s="2"/>
      <c r="OQW77" s="2"/>
      <c r="OQX77" s="2"/>
      <c r="OQY77" s="2"/>
      <c r="OQZ77" s="2"/>
      <c r="ORA77" s="2"/>
      <c r="ORB77" s="2"/>
      <c r="ORC77" s="2"/>
      <c r="ORD77" s="2"/>
      <c r="ORE77" s="2"/>
      <c r="ORF77" s="2"/>
      <c r="ORG77" s="2"/>
      <c r="ORH77" s="2"/>
      <c r="ORI77" s="2"/>
      <c r="ORJ77" s="2"/>
      <c r="ORK77" s="2"/>
      <c r="ORL77" s="2"/>
      <c r="ORM77" s="2"/>
      <c r="ORN77" s="2"/>
      <c r="ORO77" s="2"/>
      <c r="ORP77" s="2"/>
      <c r="ORQ77" s="2"/>
      <c r="ORR77" s="2"/>
      <c r="ORS77" s="2"/>
      <c r="ORT77" s="2"/>
      <c r="ORU77" s="2"/>
      <c r="ORV77" s="2"/>
      <c r="ORW77" s="2"/>
      <c r="ORX77" s="2"/>
      <c r="ORY77" s="2"/>
      <c r="ORZ77" s="2"/>
      <c r="OSA77" s="2"/>
      <c r="OSB77" s="2"/>
      <c r="OSC77" s="2"/>
      <c r="OSD77" s="2"/>
      <c r="OSE77" s="2"/>
      <c r="OSF77" s="2"/>
      <c r="OSG77" s="2"/>
      <c r="OSH77" s="2"/>
      <c r="OSI77" s="2"/>
      <c r="OSJ77" s="2"/>
      <c r="OSK77" s="2"/>
      <c r="OSL77" s="2"/>
      <c r="OSM77" s="2"/>
      <c r="OSN77" s="2"/>
      <c r="OSO77" s="2"/>
      <c r="OSP77" s="2"/>
      <c r="OSQ77" s="2"/>
      <c r="OSR77" s="2"/>
      <c r="OSS77" s="2"/>
      <c r="OST77" s="2"/>
      <c r="OSU77" s="2"/>
      <c r="OSV77" s="2"/>
      <c r="OSW77" s="2"/>
      <c r="OSX77" s="2"/>
      <c r="OSY77" s="2"/>
      <c r="OSZ77" s="2"/>
      <c r="OTA77" s="2"/>
      <c r="OTB77" s="2"/>
      <c r="OTC77" s="2"/>
      <c r="OTD77" s="2"/>
      <c r="OTE77" s="2"/>
      <c r="OTF77" s="2"/>
      <c r="OTG77" s="2"/>
      <c r="OTH77" s="2"/>
      <c r="OTI77" s="2"/>
      <c r="OTJ77" s="2"/>
      <c r="OTK77" s="2"/>
      <c r="OTL77" s="2"/>
      <c r="OTM77" s="2"/>
      <c r="OTN77" s="2"/>
      <c r="OTO77" s="2"/>
      <c r="OTP77" s="2"/>
      <c r="OTQ77" s="2"/>
      <c r="OTR77" s="2"/>
      <c r="OTS77" s="2"/>
      <c r="OTT77" s="2"/>
      <c r="OTU77" s="2"/>
      <c r="OTV77" s="2"/>
      <c r="OTW77" s="2"/>
      <c r="OTX77" s="2"/>
      <c r="OTY77" s="2"/>
      <c r="OTZ77" s="2"/>
      <c r="OUA77" s="2"/>
      <c r="OUB77" s="2"/>
      <c r="OUC77" s="2"/>
      <c r="OUD77" s="2"/>
      <c r="OUE77" s="2"/>
      <c r="OUF77" s="2"/>
      <c r="OUG77" s="2"/>
      <c r="OUH77" s="2"/>
      <c r="OUI77" s="2"/>
      <c r="OUJ77" s="2"/>
      <c r="OUK77" s="2"/>
      <c r="OUL77" s="2"/>
      <c r="OUM77" s="2"/>
      <c r="OUN77" s="2"/>
      <c r="OUO77" s="2"/>
      <c r="OUP77" s="2"/>
      <c r="OUQ77" s="2"/>
      <c r="OUR77" s="2"/>
      <c r="OUS77" s="2"/>
      <c r="OUT77" s="2"/>
      <c r="OUU77" s="2"/>
      <c r="OUV77" s="2"/>
      <c r="OUW77" s="2"/>
      <c r="OUX77" s="2"/>
      <c r="OUY77" s="2"/>
      <c r="OUZ77" s="2"/>
      <c r="OVA77" s="2"/>
      <c r="OVB77" s="2"/>
      <c r="OVC77" s="2"/>
      <c r="OVD77" s="2"/>
      <c r="OVE77" s="2"/>
      <c r="OVF77" s="2"/>
      <c r="OVG77" s="2"/>
      <c r="OVH77" s="2"/>
      <c r="OVI77" s="2"/>
      <c r="OVJ77" s="2"/>
      <c r="OVK77" s="2"/>
      <c r="OVL77" s="2"/>
      <c r="OVM77" s="2"/>
      <c r="OVN77" s="2"/>
      <c r="OVO77" s="2"/>
      <c r="OVP77" s="2"/>
      <c r="OVQ77" s="2"/>
      <c r="OVR77" s="2"/>
      <c r="OVS77" s="2"/>
      <c r="OVT77" s="2"/>
      <c r="OVU77" s="2"/>
      <c r="OVV77" s="2"/>
      <c r="OVW77" s="2"/>
      <c r="OVX77" s="2"/>
      <c r="OVY77" s="2"/>
      <c r="OVZ77" s="2"/>
      <c r="OWA77" s="2"/>
      <c r="OWB77" s="2"/>
      <c r="OWC77" s="2"/>
      <c r="OWD77" s="2"/>
      <c r="OWE77" s="2"/>
      <c r="OWF77" s="2"/>
      <c r="OWG77" s="2"/>
      <c r="OWH77" s="2"/>
      <c r="OWI77" s="2"/>
      <c r="OWJ77" s="2"/>
      <c r="OWK77" s="2"/>
      <c r="OWL77" s="2"/>
      <c r="OWM77" s="2"/>
      <c r="OWN77" s="2"/>
      <c r="OWO77" s="2"/>
      <c r="OWP77" s="2"/>
      <c r="OWQ77" s="2"/>
      <c r="OWR77" s="2"/>
      <c r="OWS77" s="2"/>
      <c r="OWT77" s="2"/>
      <c r="OWU77" s="2"/>
      <c r="OWV77" s="2"/>
      <c r="OWW77" s="2"/>
      <c r="OWX77" s="2"/>
      <c r="OWY77" s="2"/>
      <c r="OWZ77" s="2"/>
      <c r="OXA77" s="2"/>
      <c r="OXB77" s="2"/>
      <c r="OXC77" s="2"/>
      <c r="OXD77" s="2"/>
      <c r="OXE77" s="2"/>
      <c r="OXF77" s="2"/>
      <c r="OXG77" s="2"/>
      <c r="OXH77" s="2"/>
      <c r="OXI77" s="2"/>
      <c r="OXJ77" s="2"/>
      <c r="OXK77" s="2"/>
      <c r="OXL77" s="2"/>
      <c r="OXM77" s="2"/>
      <c r="OXN77" s="2"/>
      <c r="OXO77" s="2"/>
      <c r="OXP77" s="2"/>
      <c r="OXQ77" s="2"/>
      <c r="OXR77" s="2"/>
      <c r="OXS77" s="2"/>
      <c r="OXT77" s="2"/>
      <c r="OXU77" s="2"/>
      <c r="OXV77" s="2"/>
      <c r="OXW77" s="2"/>
      <c r="OXX77" s="2"/>
      <c r="OXY77" s="2"/>
      <c r="OXZ77" s="2"/>
      <c r="OYA77" s="2"/>
      <c r="OYB77" s="2"/>
      <c r="OYC77" s="2"/>
      <c r="OYD77" s="2"/>
      <c r="OYE77" s="2"/>
      <c r="OYF77" s="2"/>
      <c r="OYG77" s="2"/>
      <c r="OYH77" s="2"/>
      <c r="OYI77" s="2"/>
      <c r="OYJ77" s="2"/>
      <c r="OYK77" s="2"/>
      <c r="OYL77" s="2"/>
      <c r="OYM77" s="2"/>
      <c r="OYN77" s="2"/>
      <c r="OYO77" s="2"/>
      <c r="OYP77" s="2"/>
      <c r="OYQ77" s="2"/>
      <c r="OYR77" s="2"/>
      <c r="OYS77" s="2"/>
      <c r="OYT77" s="2"/>
      <c r="OYU77" s="2"/>
      <c r="OYV77" s="2"/>
      <c r="OYW77" s="2"/>
      <c r="OYX77" s="2"/>
      <c r="OYY77" s="2"/>
      <c r="OYZ77" s="2"/>
      <c r="OZA77" s="2"/>
      <c r="OZB77" s="2"/>
      <c r="OZC77" s="2"/>
      <c r="OZD77" s="2"/>
      <c r="OZE77" s="2"/>
      <c r="OZF77" s="2"/>
      <c r="OZG77" s="2"/>
      <c r="OZH77" s="2"/>
      <c r="OZI77" s="2"/>
      <c r="OZJ77" s="2"/>
      <c r="OZK77" s="2"/>
      <c r="OZL77" s="2"/>
      <c r="OZM77" s="2"/>
      <c r="OZN77" s="2"/>
      <c r="OZO77" s="2"/>
      <c r="OZP77" s="2"/>
      <c r="OZQ77" s="2"/>
      <c r="OZR77" s="2"/>
      <c r="OZS77" s="2"/>
      <c r="OZT77" s="2"/>
      <c r="OZU77" s="2"/>
      <c r="OZV77" s="2"/>
      <c r="OZW77" s="2"/>
      <c r="OZX77" s="2"/>
      <c r="OZY77" s="2"/>
      <c r="OZZ77" s="2"/>
      <c r="PAA77" s="2"/>
      <c r="PAB77" s="2"/>
      <c r="PAC77" s="2"/>
      <c r="PAD77" s="2"/>
      <c r="PAE77" s="2"/>
      <c r="PAF77" s="2"/>
      <c r="PAG77" s="2"/>
      <c r="PAH77" s="2"/>
      <c r="PAI77" s="2"/>
      <c r="PAJ77" s="2"/>
      <c r="PAK77" s="2"/>
      <c r="PAL77" s="2"/>
      <c r="PAM77" s="2"/>
      <c r="PAN77" s="2"/>
      <c r="PAO77" s="2"/>
      <c r="PAP77" s="2"/>
      <c r="PAQ77" s="2"/>
      <c r="PAR77" s="2"/>
      <c r="PAS77" s="2"/>
      <c r="PAT77" s="2"/>
      <c r="PAU77" s="2"/>
      <c r="PAV77" s="2"/>
      <c r="PAW77" s="2"/>
      <c r="PAX77" s="2"/>
      <c r="PAY77" s="2"/>
      <c r="PAZ77" s="2"/>
      <c r="PBA77" s="2"/>
      <c r="PBB77" s="2"/>
      <c r="PBC77" s="2"/>
      <c r="PBD77" s="2"/>
      <c r="PBE77" s="2"/>
      <c r="PBF77" s="2"/>
      <c r="PBG77" s="2"/>
      <c r="PBH77" s="2"/>
      <c r="PBI77" s="2"/>
      <c r="PBJ77" s="2"/>
      <c r="PBK77" s="2"/>
      <c r="PBL77" s="2"/>
      <c r="PBM77" s="2"/>
      <c r="PBN77" s="2"/>
      <c r="PBO77" s="2"/>
      <c r="PBP77" s="2"/>
      <c r="PBQ77" s="2"/>
      <c r="PBR77" s="2"/>
      <c r="PBS77" s="2"/>
      <c r="PBT77" s="2"/>
      <c r="PBU77" s="2"/>
      <c r="PBV77" s="2"/>
      <c r="PBW77" s="2"/>
      <c r="PBX77" s="2"/>
      <c r="PBY77" s="2"/>
      <c r="PBZ77" s="2"/>
      <c r="PCA77" s="2"/>
      <c r="PCB77" s="2"/>
      <c r="PCC77" s="2"/>
      <c r="PCD77" s="2"/>
      <c r="PCE77" s="2"/>
      <c r="PCF77" s="2"/>
      <c r="PCG77" s="2"/>
      <c r="PCH77" s="2"/>
      <c r="PCI77" s="2"/>
      <c r="PCJ77" s="2"/>
      <c r="PCK77" s="2"/>
      <c r="PCL77" s="2"/>
      <c r="PCM77" s="2"/>
      <c r="PCN77" s="2"/>
      <c r="PCO77" s="2"/>
      <c r="PCP77" s="2"/>
      <c r="PCQ77" s="2"/>
      <c r="PCR77" s="2"/>
      <c r="PCS77" s="2"/>
      <c r="PCT77" s="2"/>
      <c r="PCU77" s="2"/>
      <c r="PCV77" s="2"/>
      <c r="PCW77" s="2"/>
      <c r="PCX77" s="2"/>
      <c r="PCY77" s="2"/>
      <c r="PCZ77" s="2"/>
      <c r="PDA77" s="2"/>
      <c r="PDB77" s="2"/>
      <c r="PDC77" s="2"/>
      <c r="PDD77" s="2"/>
      <c r="PDE77" s="2"/>
      <c r="PDF77" s="2"/>
      <c r="PDG77" s="2"/>
      <c r="PDH77" s="2"/>
      <c r="PDI77" s="2"/>
      <c r="PDJ77" s="2"/>
      <c r="PDK77" s="2"/>
      <c r="PDL77" s="2"/>
      <c r="PDM77" s="2"/>
      <c r="PDN77" s="2"/>
      <c r="PDO77" s="2"/>
      <c r="PDP77" s="2"/>
      <c r="PDQ77" s="2"/>
      <c r="PDR77" s="2"/>
      <c r="PDS77" s="2"/>
      <c r="PDT77" s="2"/>
      <c r="PDU77" s="2"/>
      <c r="PDV77" s="2"/>
      <c r="PDW77" s="2"/>
      <c r="PDX77" s="2"/>
      <c r="PDY77" s="2"/>
      <c r="PDZ77" s="2"/>
      <c r="PEA77" s="2"/>
      <c r="PEB77" s="2"/>
      <c r="PEC77" s="2"/>
      <c r="PED77" s="2"/>
      <c r="PEE77" s="2"/>
      <c r="PEF77" s="2"/>
      <c r="PEG77" s="2"/>
      <c r="PEH77" s="2"/>
      <c r="PEI77" s="2"/>
      <c r="PEJ77" s="2"/>
      <c r="PEK77" s="2"/>
      <c r="PEL77" s="2"/>
      <c r="PEM77" s="2"/>
      <c r="PEN77" s="2"/>
      <c r="PEO77" s="2"/>
      <c r="PEP77" s="2"/>
      <c r="PEQ77" s="2"/>
      <c r="PER77" s="2"/>
      <c r="PES77" s="2"/>
      <c r="PET77" s="2"/>
      <c r="PEU77" s="2"/>
      <c r="PEV77" s="2"/>
      <c r="PEW77" s="2"/>
      <c r="PEX77" s="2"/>
      <c r="PEY77" s="2"/>
      <c r="PEZ77" s="2"/>
      <c r="PFA77" s="2"/>
      <c r="PFB77" s="2"/>
      <c r="PFC77" s="2"/>
      <c r="PFD77" s="2"/>
      <c r="PFE77" s="2"/>
      <c r="PFF77" s="2"/>
      <c r="PFG77" s="2"/>
      <c r="PFH77" s="2"/>
      <c r="PFI77" s="2"/>
      <c r="PFJ77" s="2"/>
      <c r="PFK77" s="2"/>
      <c r="PFL77" s="2"/>
      <c r="PFM77" s="2"/>
      <c r="PFN77" s="2"/>
      <c r="PFO77" s="2"/>
      <c r="PFP77" s="2"/>
      <c r="PFQ77" s="2"/>
      <c r="PFR77" s="2"/>
      <c r="PFS77" s="2"/>
      <c r="PFT77" s="2"/>
      <c r="PFU77" s="2"/>
      <c r="PFV77" s="2"/>
      <c r="PFW77" s="2"/>
      <c r="PFX77" s="2"/>
      <c r="PFY77" s="2"/>
      <c r="PFZ77" s="2"/>
      <c r="PGA77" s="2"/>
      <c r="PGB77" s="2"/>
      <c r="PGC77" s="2"/>
      <c r="PGD77" s="2"/>
      <c r="PGE77" s="2"/>
      <c r="PGF77" s="2"/>
      <c r="PGG77" s="2"/>
      <c r="PGH77" s="2"/>
      <c r="PGI77" s="2"/>
      <c r="PGJ77" s="2"/>
      <c r="PGK77" s="2"/>
      <c r="PGL77" s="2"/>
      <c r="PGM77" s="2"/>
      <c r="PGN77" s="2"/>
      <c r="PGO77" s="2"/>
      <c r="PGP77" s="2"/>
      <c r="PGQ77" s="2"/>
      <c r="PGR77" s="2"/>
      <c r="PGS77" s="2"/>
      <c r="PGT77" s="2"/>
      <c r="PGU77" s="2"/>
      <c r="PGV77" s="2"/>
      <c r="PGW77" s="2"/>
      <c r="PGX77" s="2"/>
      <c r="PGY77" s="2"/>
      <c r="PGZ77" s="2"/>
      <c r="PHA77" s="2"/>
      <c r="PHB77" s="2"/>
      <c r="PHC77" s="2"/>
      <c r="PHD77" s="2"/>
      <c r="PHE77" s="2"/>
      <c r="PHF77" s="2"/>
      <c r="PHG77" s="2"/>
      <c r="PHH77" s="2"/>
      <c r="PHI77" s="2"/>
      <c r="PHJ77" s="2"/>
      <c r="PHK77" s="2"/>
      <c r="PHL77" s="2"/>
      <c r="PHM77" s="2"/>
      <c r="PHN77" s="2"/>
      <c r="PHO77" s="2"/>
      <c r="PHP77" s="2"/>
      <c r="PHQ77" s="2"/>
      <c r="PHR77" s="2"/>
      <c r="PHS77" s="2"/>
      <c r="PHT77" s="2"/>
      <c r="PHU77" s="2"/>
      <c r="PHV77" s="2"/>
      <c r="PHW77" s="2"/>
      <c r="PHX77" s="2"/>
      <c r="PHY77" s="2"/>
      <c r="PHZ77" s="2"/>
      <c r="PIA77" s="2"/>
      <c r="PIB77" s="2"/>
      <c r="PIC77" s="2"/>
      <c r="PID77" s="2"/>
      <c r="PIE77" s="2"/>
      <c r="PIF77" s="2"/>
      <c r="PIG77" s="2"/>
      <c r="PIH77" s="2"/>
      <c r="PII77" s="2"/>
      <c r="PIJ77" s="2"/>
      <c r="PIK77" s="2"/>
      <c r="PIL77" s="2"/>
      <c r="PIM77" s="2"/>
      <c r="PIN77" s="2"/>
      <c r="PIO77" s="2"/>
      <c r="PIP77" s="2"/>
      <c r="PIQ77" s="2"/>
      <c r="PIR77" s="2"/>
      <c r="PIS77" s="2"/>
      <c r="PIT77" s="2"/>
      <c r="PIU77" s="2"/>
      <c r="PIV77" s="2"/>
      <c r="PIW77" s="2"/>
      <c r="PIX77" s="2"/>
      <c r="PIY77" s="2"/>
      <c r="PIZ77" s="2"/>
      <c r="PJA77" s="2"/>
      <c r="PJB77" s="2"/>
      <c r="PJC77" s="2"/>
      <c r="PJD77" s="2"/>
      <c r="PJE77" s="2"/>
      <c r="PJF77" s="2"/>
      <c r="PJG77" s="2"/>
      <c r="PJH77" s="2"/>
      <c r="PJI77" s="2"/>
      <c r="PJJ77" s="2"/>
      <c r="PJK77" s="2"/>
      <c r="PJL77" s="2"/>
      <c r="PJM77" s="2"/>
      <c r="PJN77" s="2"/>
      <c r="PJO77" s="2"/>
      <c r="PJP77" s="2"/>
      <c r="PJQ77" s="2"/>
      <c r="PJR77" s="2"/>
      <c r="PJS77" s="2"/>
      <c r="PJT77" s="2"/>
      <c r="PJU77" s="2"/>
      <c r="PJV77" s="2"/>
      <c r="PJW77" s="2"/>
      <c r="PJX77" s="2"/>
      <c r="PJY77" s="2"/>
      <c r="PJZ77" s="2"/>
      <c r="PKA77" s="2"/>
      <c r="PKB77" s="2"/>
      <c r="PKC77" s="2"/>
      <c r="PKD77" s="2"/>
      <c r="PKE77" s="2"/>
      <c r="PKF77" s="2"/>
      <c r="PKG77" s="2"/>
      <c r="PKH77" s="2"/>
      <c r="PKI77" s="2"/>
      <c r="PKJ77" s="2"/>
      <c r="PKK77" s="2"/>
      <c r="PKL77" s="2"/>
      <c r="PKM77" s="2"/>
      <c r="PKN77" s="2"/>
      <c r="PKO77" s="2"/>
      <c r="PKP77" s="2"/>
      <c r="PKQ77" s="2"/>
      <c r="PKR77" s="2"/>
      <c r="PKS77" s="2"/>
      <c r="PKT77" s="2"/>
      <c r="PKU77" s="2"/>
      <c r="PKV77" s="2"/>
      <c r="PKW77" s="2"/>
      <c r="PKX77" s="2"/>
      <c r="PKY77" s="2"/>
      <c r="PKZ77" s="2"/>
      <c r="PLA77" s="2"/>
      <c r="PLB77" s="2"/>
      <c r="PLC77" s="2"/>
      <c r="PLD77" s="2"/>
      <c r="PLE77" s="2"/>
      <c r="PLF77" s="2"/>
      <c r="PLG77" s="2"/>
      <c r="PLH77" s="2"/>
      <c r="PLI77" s="2"/>
      <c r="PLJ77" s="2"/>
      <c r="PLK77" s="2"/>
      <c r="PLL77" s="2"/>
      <c r="PLM77" s="2"/>
      <c r="PLN77" s="2"/>
      <c r="PLO77" s="2"/>
      <c r="PLP77" s="2"/>
      <c r="PLQ77" s="2"/>
      <c r="PLR77" s="2"/>
      <c r="PLS77" s="2"/>
      <c r="PLT77" s="2"/>
      <c r="PLU77" s="2"/>
      <c r="PLV77" s="2"/>
      <c r="PLW77" s="2"/>
      <c r="PLX77" s="2"/>
      <c r="PLY77" s="2"/>
      <c r="PLZ77" s="2"/>
      <c r="PMA77" s="2"/>
      <c r="PMB77" s="2"/>
      <c r="PMC77" s="2"/>
      <c r="PMD77" s="2"/>
      <c r="PME77" s="2"/>
      <c r="PMF77" s="2"/>
      <c r="PMG77" s="2"/>
      <c r="PMH77" s="2"/>
      <c r="PMI77" s="2"/>
      <c r="PMJ77" s="2"/>
      <c r="PMK77" s="2"/>
      <c r="PML77" s="2"/>
      <c r="PMM77" s="2"/>
      <c r="PMN77" s="2"/>
      <c r="PMO77" s="2"/>
      <c r="PMP77" s="2"/>
      <c r="PMQ77" s="2"/>
      <c r="PMR77" s="2"/>
      <c r="PMS77" s="2"/>
      <c r="PMT77" s="2"/>
      <c r="PMU77" s="2"/>
      <c r="PMV77" s="2"/>
      <c r="PMW77" s="2"/>
      <c r="PMX77" s="2"/>
      <c r="PMY77" s="2"/>
      <c r="PMZ77" s="2"/>
      <c r="PNA77" s="2"/>
      <c r="PNB77" s="2"/>
      <c r="PNC77" s="2"/>
      <c r="PND77" s="2"/>
      <c r="PNE77" s="2"/>
      <c r="PNF77" s="2"/>
      <c r="PNG77" s="2"/>
      <c r="PNH77" s="2"/>
      <c r="PNI77" s="2"/>
      <c r="PNJ77" s="2"/>
      <c r="PNK77" s="2"/>
      <c r="PNL77" s="2"/>
      <c r="PNM77" s="2"/>
      <c r="PNN77" s="2"/>
      <c r="PNO77" s="2"/>
      <c r="PNP77" s="2"/>
      <c r="PNQ77" s="2"/>
      <c r="PNR77" s="2"/>
      <c r="PNS77" s="2"/>
      <c r="PNT77" s="2"/>
      <c r="PNU77" s="2"/>
      <c r="PNV77" s="2"/>
      <c r="PNW77" s="2"/>
      <c r="PNX77" s="2"/>
      <c r="PNY77" s="2"/>
      <c r="PNZ77" s="2"/>
      <c r="POA77" s="2"/>
      <c r="POB77" s="2"/>
      <c r="POC77" s="2"/>
      <c r="POD77" s="2"/>
      <c r="POE77" s="2"/>
      <c r="POF77" s="2"/>
      <c r="POG77" s="2"/>
      <c r="POH77" s="2"/>
      <c r="POI77" s="2"/>
      <c r="POJ77" s="2"/>
      <c r="POK77" s="2"/>
      <c r="POL77" s="2"/>
      <c r="POM77" s="2"/>
      <c r="PON77" s="2"/>
      <c r="POO77" s="2"/>
      <c r="POP77" s="2"/>
      <c r="POQ77" s="2"/>
      <c r="POR77" s="2"/>
      <c r="POS77" s="2"/>
      <c r="POT77" s="2"/>
      <c r="POU77" s="2"/>
      <c r="POV77" s="2"/>
      <c r="POW77" s="2"/>
      <c r="POX77" s="2"/>
      <c r="POY77" s="2"/>
      <c r="POZ77" s="2"/>
      <c r="PPA77" s="2"/>
      <c r="PPB77" s="2"/>
      <c r="PPC77" s="2"/>
      <c r="PPD77" s="2"/>
      <c r="PPE77" s="2"/>
      <c r="PPF77" s="2"/>
      <c r="PPG77" s="2"/>
      <c r="PPH77" s="2"/>
      <c r="PPI77" s="2"/>
      <c r="PPJ77" s="2"/>
      <c r="PPK77" s="2"/>
      <c r="PPL77" s="2"/>
      <c r="PPM77" s="2"/>
      <c r="PPN77" s="2"/>
      <c r="PPO77" s="2"/>
      <c r="PPP77" s="2"/>
      <c r="PPQ77" s="2"/>
      <c r="PPR77" s="2"/>
      <c r="PPS77" s="2"/>
      <c r="PPT77" s="2"/>
      <c r="PPU77" s="2"/>
      <c r="PPV77" s="2"/>
      <c r="PPW77" s="2"/>
      <c r="PPX77" s="2"/>
      <c r="PPY77" s="2"/>
      <c r="PPZ77" s="2"/>
      <c r="PQA77" s="2"/>
      <c r="PQB77" s="2"/>
      <c r="PQC77" s="2"/>
      <c r="PQD77" s="2"/>
      <c r="PQE77" s="2"/>
      <c r="PQF77" s="2"/>
      <c r="PQG77" s="2"/>
      <c r="PQH77" s="2"/>
      <c r="PQI77" s="2"/>
      <c r="PQJ77" s="2"/>
      <c r="PQK77" s="2"/>
      <c r="PQL77" s="2"/>
      <c r="PQM77" s="2"/>
      <c r="PQN77" s="2"/>
      <c r="PQO77" s="2"/>
      <c r="PQP77" s="2"/>
      <c r="PQQ77" s="2"/>
      <c r="PQR77" s="2"/>
      <c r="PQS77" s="2"/>
      <c r="PQT77" s="2"/>
      <c r="PQU77" s="2"/>
      <c r="PQV77" s="2"/>
      <c r="PQW77" s="2"/>
      <c r="PQX77" s="2"/>
      <c r="PQY77" s="2"/>
      <c r="PQZ77" s="2"/>
      <c r="PRA77" s="2"/>
      <c r="PRB77" s="2"/>
      <c r="PRC77" s="2"/>
      <c r="PRD77" s="2"/>
      <c r="PRE77" s="2"/>
      <c r="PRF77" s="2"/>
      <c r="PRG77" s="2"/>
      <c r="PRH77" s="2"/>
      <c r="PRI77" s="2"/>
      <c r="PRJ77" s="2"/>
      <c r="PRK77" s="2"/>
      <c r="PRL77" s="2"/>
      <c r="PRM77" s="2"/>
      <c r="PRN77" s="2"/>
      <c r="PRO77" s="2"/>
      <c r="PRP77" s="2"/>
      <c r="PRQ77" s="2"/>
      <c r="PRR77" s="2"/>
      <c r="PRS77" s="2"/>
      <c r="PRT77" s="2"/>
      <c r="PRU77" s="2"/>
      <c r="PRV77" s="2"/>
      <c r="PRW77" s="2"/>
      <c r="PRX77" s="2"/>
      <c r="PRY77" s="2"/>
      <c r="PRZ77" s="2"/>
      <c r="PSA77" s="2"/>
      <c r="PSB77" s="2"/>
      <c r="PSC77" s="2"/>
      <c r="PSD77" s="2"/>
      <c r="PSE77" s="2"/>
      <c r="PSF77" s="2"/>
      <c r="PSG77" s="2"/>
      <c r="PSH77" s="2"/>
      <c r="PSI77" s="2"/>
      <c r="PSJ77" s="2"/>
      <c r="PSK77" s="2"/>
      <c r="PSL77" s="2"/>
      <c r="PSM77" s="2"/>
      <c r="PSN77" s="2"/>
      <c r="PSO77" s="2"/>
      <c r="PSP77" s="2"/>
      <c r="PSQ77" s="2"/>
      <c r="PSR77" s="2"/>
      <c r="PSS77" s="2"/>
      <c r="PST77" s="2"/>
      <c r="PSU77" s="2"/>
      <c r="PSV77" s="2"/>
      <c r="PSW77" s="2"/>
      <c r="PSX77" s="2"/>
      <c r="PSY77" s="2"/>
      <c r="PSZ77" s="2"/>
      <c r="PTA77" s="2"/>
      <c r="PTB77" s="2"/>
      <c r="PTC77" s="2"/>
      <c r="PTD77" s="2"/>
      <c r="PTE77" s="2"/>
      <c r="PTF77" s="2"/>
      <c r="PTG77" s="2"/>
      <c r="PTH77" s="2"/>
      <c r="PTI77" s="2"/>
      <c r="PTJ77" s="2"/>
      <c r="PTK77" s="2"/>
      <c r="PTL77" s="2"/>
      <c r="PTM77" s="2"/>
      <c r="PTN77" s="2"/>
      <c r="PTO77" s="2"/>
      <c r="PTP77" s="2"/>
      <c r="PTQ77" s="2"/>
      <c r="PTR77" s="2"/>
      <c r="PTS77" s="2"/>
      <c r="PTT77" s="2"/>
      <c r="PTU77" s="2"/>
      <c r="PTV77" s="2"/>
      <c r="PTW77" s="2"/>
      <c r="PTX77" s="2"/>
      <c r="PTY77" s="2"/>
      <c r="PTZ77" s="2"/>
      <c r="PUA77" s="2"/>
      <c r="PUB77" s="2"/>
      <c r="PUC77" s="2"/>
      <c r="PUD77" s="2"/>
      <c r="PUE77" s="2"/>
      <c r="PUF77" s="2"/>
      <c r="PUG77" s="2"/>
      <c r="PUH77" s="2"/>
      <c r="PUI77" s="2"/>
      <c r="PUJ77" s="2"/>
      <c r="PUK77" s="2"/>
      <c r="PUL77" s="2"/>
      <c r="PUM77" s="2"/>
      <c r="PUN77" s="2"/>
      <c r="PUO77" s="2"/>
      <c r="PUP77" s="2"/>
      <c r="PUQ77" s="2"/>
      <c r="PUR77" s="2"/>
      <c r="PUS77" s="2"/>
      <c r="PUT77" s="2"/>
      <c r="PUU77" s="2"/>
      <c r="PUV77" s="2"/>
      <c r="PUW77" s="2"/>
      <c r="PUX77" s="2"/>
      <c r="PUY77" s="2"/>
      <c r="PUZ77" s="2"/>
      <c r="PVA77" s="2"/>
      <c r="PVB77" s="2"/>
      <c r="PVC77" s="2"/>
      <c r="PVD77" s="2"/>
      <c r="PVE77" s="2"/>
      <c r="PVF77" s="2"/>
      <c r="PVG77" s="2"/>
      <c r="PVH77" s="2"/>
      <c r="PVI77" s="2"/>
      <c r="PVJ77" s="2"/>
      <c r="PVK77" s="2"/>
      <c r="PVL77" s="2"/>
      <c r="PVM77" s="2"/>
      <c r="PVN77" s="2"/>
      <c r="PVO77" s="2"/>
      <c r="PVP77" s="2"/>
      <c r="PVQ77" s="2"/>
      <c r="PVR77" s="2"/>
      <c r="PVS77" s="2"/>
      <c r="PVT77" s="2"/>
      <c r="PVU77" s="2"/>
      <c r="PVV77" s="2"/>
      <c r="PVW77" s="2"/>
      <c r="PVX77" s="2"/>
      <c r="PVY77" s="2"/>
      <c r="PVZ77" s="2"/>
      <c r="PWA77" s="2"/>
      <c r="PWB77" s="2"/>
      <c r="PWC77" s="2"/>
      <c r="PWD77" s="2"/>
      <c r="PWE77" s="2"/>
      <c r="PWF77" s="2"/>
      <c r="PWG77" s="2"/>
      <c r="PWH77" s="2"/>
      <c r="PWI77" s="2"/>
      <c r="PWJ77" s="2"/>
      <c r="PWK77" s="2"/>
      <c r="PWL77" s="2"/>
      <c r="PWM77" s="2"/>
      <c r="PWN77" s="2"/>
      <c r="PWO77" s="2"/>
      <c r="PWP77" s="2"/>
      <c r="PWQ77" s="2"/>
      <c r="PWR77" s="2"/>
      <c r="PWS77" s="2"/>
      <c r="PWT77" s="2"/>
      <c r="PWU77" s="2"/>
      <c r="PWV77" s="2"/>
      <c r="PWW77" s="2"/>
      <c r="PWX77" s="2"/>
      <c r="PWY77" s="2"/>
      <c r="PWZ77" s="2"/>
      <c r="PXA77" s="2"/>
      <c r="PXB77" s="2"/>
      <c r="PXC77" s="2"/>
      <c r="PXD77" s="2"/>
      <c r="PXE77" s="2"/>
      <c r="PXF77" s="2"/>
      <c r="PXG77" s="2"/>
      <c r="PXH77" s="2"/>
      <c r="PXI77" s="2"/>
      <c r="PXJ77" s="2"/>
      <c r="PXK77" s="2"/>
      <c r="PXL77" s="2"/>
      <c r="PXM77" s="2"/>
      <c r="PXN77" s="2"/>
      <c r="PXO77" s="2"/>
      <c r="PXP77" s="2"/>
      <c r="PXQ77" s="2"/>
      <c r="PXR77" s="2"/>
      <c r="PXS77" s="2"/>
      <c r="PXT77" s="2"/>
      <c r="PXU77" s="2"/>
      <c r="PXV77" s="2"/>
      <c r="PXW77" s="2"/>
      <c r="PXX77" s="2"/>
      <c r="PXY77" s="2"/>
      <c r="PXZ77" s="2"/>
      <c r="PYA77" s="2"/>
      <c r="PYB77" s="2"/>
      <c r="PYC77" s="2"/>
      <c r="PYD77" s="2"/>
      <c r="PYE77" s="2"/>
      <c r="PYF77" s="2"/>
      <c r="PYG77" s="2"/>
      <c r="PYH77" s="2"/>
      <c r="PYI77" s="2"/>
      <c r="PYJ77" s="2"/>
      <c r="PYK77" s="2"/>
      <c r="PYL77" s="2"/>
      <c r="PYM77" s="2"/>
      <c r="PYN77" s="2"/>
      <c r="PYO77" s="2"/>
      <c r="PYP77" s="2"/>
      <c r="PYQ77" s="2"/>
      <c r="PYR77" s="2"/>
      <c r="PYS77" s="2"/>
      <c r="PYT77" s="2"/>
      <c r="PYU77" s="2"/>
      <c r="PYV77" s="2"/>
      <c r="PYW77" s="2"/>
      <c r="PYX77" s="2"/>
      <c r="PYY77" s="2"/>
      <c r="PYZ77" s="2"/>
      <c r="PZA77" s="2"/>
      <c r="PZB77" s="2"/>
      <c r="PZC77" s="2"/>
      <c r="PZD77" s="2"/>
      <c r="PZE77" s="2"/>
      <c r="PZF77" s="2"/>
      <c r="PZG77" s="2"/>
      <c r="PZH77" s="2"/>
      <c r="PZI77" s="2"/>
      <c r="PZJ77" s="2"/>
      <c r="PZK77" s="2"/>
      <c r="PZL77" s="2"/>
      <c r="PZM77" s="2"/>
      <c r="PZN77" s="2"/>
      <c r="PZO77" s="2"/>
      <c r="PZP77" s="2"/>
      <c r="PZQ77" s="2"/>
      <c r="PZR77" s="2"/>
      <c r="PZS77" s="2"/>
      <c r="PZT77" s="2"/>
      <c r="PZU77" s="2"/>
      <c r="PZV77" s="2"/>
      <c r="PZW77" s="2"/>
      <c r="PZX77" s="2"/>
      <c r="PZY77" s="2"/>
      <c r="PZZ77" s="2"/>
      <c r="QAA77" s="2"/>
      <c r="QAB77" s="2"/>
      <c r="QAC77" s="2"/>
      <c r="QAD77" s="2"/>
      <c r="QAE77" s="2"/>
      <c r="QAF77" s="2"/>
      <c r="QAG77" s="2"/>
      <c r="QAH77" s="2"/>
      <c r="QAI77" s="2"/>
      <c r="QAJ77" s="2"/>
      <c r="QAK77" s="2"/>
      <c r="QAL77" s="2"/>
      <c r="QAM77" s="2"/>
      <c r="QAN77" s="2"/>
      <c r="QAO77" s="2"/>
      <c r="QAP77" s="2"/>
      <c r="QAQ77" s="2"/>
      <c r="QAR77" s="2"/>
      <c r="QAS77" s="2"/>
      <c r="QAT77" s="2"/>
      <c r="QAU77" s="2"/>
      <c r="QAV77" s="2"/>
      <c r="QAW77" s="2"/>
      <c r="QAX77" s="2"/>
      <c r="QAY77" s="2"/>
      <c r="QAZ77" s="2"/>
      <c r="QBA77" s="2"/>
      <c r="QBB77" s="2"/>
      <c r="QBC77" s="2"/>
      <c r="QBD77" s="2"/>
      <c r="QBE77" s="2"/>
      <c r="QBF77" s="2"/>
      <c r="QBG77" s="2"/>
      <c r="QBH77" s="2"/>
      <c r="QBI77" s="2"/>
      <c r="QBJ77" s="2"/>
      <c r="QBK77" s="2"/>
      <c r="QBL77" s="2"/>
      <c r="QBM77" s="2"/>
      <c r="QBN77" s="2"/>
      <c r="QBO77" s="2"/>
      <c r="QBP77" s="2"/>
      <c r="QBQ77" s="2"/>
      <c r="QBR77" s="2"/>
      <c r="QBS77" s="2"/>
      <c r="QBT77" s="2"/>
      <c r="QBU77" s="2"/>
      <c r="QBV77" s="2"/>
      <c r="QBW77" s="2"/>
      <c r="QBX77" s="2"/>
      <c r="QBY77" s="2"/>
      <c r="QBZ77" s="2"/>
      <c r="QCA77" s="2"/>
      <c r="QCB77" s="2"/>
      <c r="QCC77" s="2"/>
      <c r="QCD77" s="2"/>
      <c r="QCE77" s="2"/>
      <c r="QCF77" s="2"/>
      <c r="QCG77" s="2"/>
      <c r="QCH77" s="2"/>
      <c r="QCI77" s="2"/>
      <c r="QCJ77" s="2"/>
      <c r="QCK77" s="2"/>
      <c r="QCL77" s="2"/>
      <c r="QCM77" s="2"/>
      <c r="QCN77" s="2"/>
      <c r="QCO77" s="2"/>
      <c r="QCP77" s="2"/>
      <c r="QCQ77" s="2"/>
      <c r="QCR77" s="2"/>
      <c r="QCS77" s="2"/>
      <c r="QCT77" s="2"/>
      <c r="QCU77" s="2"/>
      <c r="QCV77" s="2"/>
      <c r="QCW77" s="2"/>
      <c r="QCX77" s="2"/>
      <c r="QCY77" s="2"/>
      <c r="QCZ77" s="2"/>
      <c r="QDA77" s="2"/>
      <c r="QDB77" s="2"/>
      <c r="QDC77" s="2"/>
      <c r="QDD77" s="2"/>
      <c r="QDE77" s="2"/>
      <c r="QDF77" s="2"/>
      <c r="QDG77" s="2"/>
      <c r="QDH77" s="2"/>
      <c r="QDI77" s="2"/>
      <c r="QDJ77" s="2"/>
      <c r="QDK77" s="2"/>
      <c r="QDL77" s="2"/>
      <c r="QDM77" s="2"/>
      <c r="QDN77" s="2"/>
      <c r="QDO77" s="2"/>
      <c r="QDP77" s="2"/>
      <c r="QDQ77" s="2"/>
      <c r="QDR77" s="2"/>
      <c r="QDS77" s="2"/>
      <c r="QDT77" s="2"/>
      <c r="QDU77" s="2"/>
      <c r="QDV77" s="2"/>
      <c r="QDW77" s="2"/>
      <c r="QDX77" s="2"/>
      <c r="QDY77" s="2"/>
      <c r="QDZ77" s="2"/>
      <c r="QEA77" s="2"/>
      <c r="QEB77" s="2"/>
      <c r="QEC77" s="2"/>
      <c r="QED77" s="2"/>
      <c r="QEE77" s="2"/>
      <c r="QEF77" s="2"/>
      <c r="QEG77" s="2"/>
      <c r="QEH77" s="2"/>
      <c r="QEI77" s="2"/>
      <c r="QEJ77" s="2"/>
      <c r="QEK77" s="2"/>
      <c r="QEL77" s="2"/>
      <c r="QEM77" s="2"/>
      <c r="QEN77" s="2"/>
      <c r="QEO77" s="2"/>
      <c r="QEP77" s="2"/>
      <c r="QEQ77" s="2"/>
      <c r="QER77" s="2"/>
      <c r="QES77" s="2"/>
      <c r="QET77" s="2"/>
      <c r="QEU77" s="2"/>
      <c r="QEV77" s="2"/>
      <c r="QEW77" s="2"/>
      <c r="QEX77" s="2"/>
      <c r="QEY77" s="2"/>
      <c r="QEZ77" s="2"/>
      <c r="QFA77" s="2"/>
      <c r="QFB77" s="2"/>
      <c r="QFC77" s="2"/>
      <c r="QFD77" s="2"/>
      <c r="QFE77" s="2"/>
      <c r="QFF77" s="2"/>
      <c r="QFG77" s="2"/>
      <c r="QFH77" s="2"/>
      <c r="QFI77" s="2"/>
      <c r="QFJ77" s="2"/>
      <c r="QFK77" s="2"/>
      <c r="QFL77" s="2"/>
      <c r="QFM77" s="2"/>
      <c r="QFN77" s="2"/>
      <c r="QFO77" s="2"/>
      <c r="QFP77" s="2"/>
      <c r="QFQ77" s="2"/>
      <c r="QFR77" s="2"/>
      <c r="QFS77" s="2"/>
      <c r="QFT77" s="2"/>
      <c r="QFU77" s="2"/>
      <c r="QFV77" s="2"/>
      <c r="QFW77" s="2"/>
      <c r="QFX77" s="2"/>
      <c r="QFY77" s="2"/>
      <c r="QFZ77" s="2"/>
      <c r="QGA77" s="2"/>
      <c r="QGB77" s="2"/>
      <c r="QGC77" s="2"/>
      <c r="QGD77" s="2"/>
      <c r="QGE77" s="2"/>
      <c r="QGF77" s="2"/>
      <c r="QGG77" s="2"/>
      <c r="QGH77" s="2"/>
      <c r="QGI77" s="2"/>
      <c r="QGJ77" s="2"/>
      <c r="QGK77" s="2"/>
      <c r="QGL77" s="2"/>
      <c r="QGM77" s="2"/>
      <c r="QGN77" s="2"/>
      <c r="QGO77" s="2"/>
      <c r="QGP77" s="2"/>
      <c r="QGQ77" s="2"/>
      <c r="QGR77" s="2"/>
      <c r="QGS77" s="2"/>
      <c r="QGT77" s="2"/>
      <c r="QGU77" s="2"/>
      <c r="QGV77" s="2"/>
      <c r="QGW77" s="2"/>
      <c r="QGX77" s="2"/>
      <c r="QGY77" s="2"/>
      <c r="QGZ77" s="2"/>
      <c r="QHA77" s="2"/>
      <c r="QHB77" s="2"/>
      <c r="QHC77" s="2"/>
      <c r="QHD77" s="2"/>
      <c r="QHE77" s="2"/>
      <c r="QHF77" s="2"/>
      <c r="QHG77" s="2"/>
      <c r="QHH77" s="2"/>
      <c r="QHI77" s="2"/>
      <c r="QHJ77" s="2"/>
      <c r="QHK77" s="2"/>
      <c r="QHL77" s="2"/>
      <c r="QHM77" s="2"/>
      <c r="QHN77" s="2"/>
      <c r="QHO77" s="2"/>
      <c r="QHP77" s="2"/>
      <c r="QHQ77" s="2"/>
      <c r="QHR77" s="2"/>
      <c r="QHS77" s="2"/>
      <c r="QHT77" s="2"/>
      <c r="QHU77" s="2"/>
      <c r="QHV77" s="2"/>
      <c r="QHW77" s="2"/>
      <c r="QHX77" s="2"/>
      <c r="QHY77" s="2"/>
      <c r="QHZ77" s="2"/>
      <c r="QIA77" s="2"/>
      <c r="QIB77" s="2"/>
      <c r="QIC77" s="2"/>
      <c r="QID77" s="2"/>
      <c r="QIE77" s="2"/>
      <c r="QIF77" s="2"/>
      <c r="QIG77" s="2"/>
      <c r="QIH77" s="2"/>
      <c r="QII77" s="2"/>
      <c r="QIJ77" s="2"/>
      <c r="QIK77" s="2"/>
      <c r="QIL77" s="2"/>
      <c r="QIM77" s="2"/>
      <c r="QIN77" s="2"/>
      <c r="QIO77" s="2"/>
      <c r="QIP77" s="2"/>
      <c r="QIQ77" s="2"/>
      <c r="QIR77" s="2"/>
      <c r="QIS77" s="2"/>
      <c r="QIT77" s="2"/>
      <c r="QIU77" s="2"/>
      <c r="QIV77" s="2"/>
      <c r="QIW77" s="2"/>
      <c r="QIX77" s="2"/>
      <c r="QIY77" s="2"/>
      <c r="QIZ77" s="2"/>
      <c r="QJA77" s="2"/>
      <c r="QJB77" s="2"/>
      <c r="QJC77" s="2"/>
      <c r="QJD77" s="2"/>
      <c r="QJE77" s="2"/>
      <c r="QJF77" s="2"/>
      <c r="QJG77" s="2"/>
      <c r="QJH77" s="2"/>
      <c r="QJI77" s="2"/>
      <c r="QJJ77" s="2"/>
      <c r="QJK77" s="2"/>
      <c r="QJL77" s="2"/>
      <c r="QJM77" s="2"/>
      <c r="QJN77" s="2"/>
      <c r="QJO77" s="2"/>
      <c r="QJP77" s="2"/>
      <c r="QJQ77" s="2"/>
      <c r="QJR77" s="2"/>
      <c r="QJS77" s="2"/>
      <c r="QJT77" s="2"/>
      <c r="QJU77" s="2"/>
      <c r="QJV77" s="2"/>
      <c r="QJW77" s="2"/>
      <c r="QJX77" s="2"/>
      <c r="QJY77" s="2"/>
      <c r="QJZ77" s="2"/>
      <c r="QKA77" s="2"/>
      <c r="QKB77" s="2"/>
      <c r="QKC77" s="2"/>
      <c r="QKD77" s="2"/>
      <c r="QKE77" s="2"/>
      <c r="QKF77" s="2"/>
      <c r="QKG77" s="2"/>
      <c r="QKH77" s="2"/>
      <c r="QKI77" s="2"/>
      <c r="QKJ77" s="2"/>
      <c r="QKK77" s="2"/>
      <c r="QKL77" s="2"/>
      <c r="QKM77" s="2"/>
      <c r="QKN77" s="2"/>
      <c r="QKO77" s="2"/>
      <c r="QKP77" s="2"/>
      <c r="QKQ77" s="2"/>
      <c r="QKR77" s="2"/>
      <c r="QKS77" s="2"/>
      <c r="QKT77" s="2"/>
      <c r="QKU77" s="2"/>
      <c r="QKV77" s="2"/>
      <c r="QKW77" s="2"/>
      <c r="QKX77" s="2"/>
      <c r="QKY77" s="2"/>
      <c r="QKZ77" s="2"/>
      <c r="QLA77" s="2"/>
      <c r="QLB77" s="2"/>
      <c r="QLC77" s="2"/>
      <c r="QLD77" s="2"/>
      <c r="QLE77" s="2"/>
      <c r="QLF77" s="2"/>
      <c r="QLG77" s="2"/>
      <c r="QLH77" s="2"/>
      <c r="QLI77" s="2"/>
      <c r="QLJ77" s="2"/>
      <c r="QLK77" s="2"/>
      <c r="QLL77" s="2"/>
      <c r="QLM77" s="2"/>
      <c r="QLN77" s="2"/>
      <c r="QLO77" s="2"/>
      <c r="QLP77" s="2"/>
      <c r="QLQ77" s="2"/>
      <c r="QLR77" s="2"/>
      <c r="QLS77" s="2"/>
      <c r="QLT77" s="2"/>
      <c r="QLU77" s="2"/>
      <c r="QLV77" s="2"/>
      <c r="QLW77" s="2"/>
      <c r="QLX77" s="2"/>
      <c r="QLY77" s="2"/>
      <c r="QLZ77" s="2"/>
      <c r="QMA77" s="2"/>
      <c r="QMB77" s="2"/>
      <c r="QMC77" s="2"/>
      <c r="QMD77" s="2"/>
      <c r="QME77" s="2"/>
      <c r="QMF77" s="2"/>
      <c r="QMG77" s="2"/>
      <c r="QMH77" s="2"/>
      <c r="QMI77" s="2"/>
      <c r="QMJ77" s="2"/>
      <c r="QMK77" s="2"/>
      <c r="QML77" s="2"/>
      <c r="QMM77" s="2"/>
      <c r="QMN77" s="2"/>
      <c r="QMO77" s="2"/>
      <c r="QMP77" s="2"/>
      <c r="QMQ77" s="2"/>
      <c r="QMR77" s="2"/>
      <c r="QMS77" s="2"/>
      <c r="QMT77" s="2"/>
      <c r="QMU77" s="2"/>
      <c r="QMV77" s="2"/>
      <c r="QMW77" s="2"/>
      <c r="QMX77" s="2"/>
      <c r="QMY77" s="2"/>
      <c r="QMZ77" s="2"/>
      <c r="QNA77" s="2"/>
      <c r="QNB77" s="2"/>
      <c r="QNC77" s="2"/>
      <c r="QND77" s="2"/>
      <c r="QNE77" s="2"/>
      <c r="QNF77" s="2"/>
      <c r="QNG77" s="2"/>
      <c r="QNH77" s="2"/>
      <c r="QNI77" s="2"/>
      <c r="QNJ77" s="2"/>
      <c r="QNK77" s="2"/>
      <c r="QNL77" s="2"/>
      <c r="QNM77" s="2"/>
      <c r="QNN77" s="2"/>
      <c r="QNO77" s="2"/>
      <c r="QNP77" s="2"/>
      <c r="QNQ77" s="2"/>
      <c r="QNR77" s="2"/>
      <c r="QNS77" s="2"/>
      <c r="QNT77" s="2"/>
      <c r="QNU77" s="2"/>
      <c r="QNV77" s="2"/>
      <c r="QNW77" s="2"/>
      <c r="QNX77" s="2"/>
      <c r="QNY77" s="2"/>
      <c r="QNZ77" s="2"/>
      <c r="QOA77" s="2"/>
      <c r="QOB77" s="2"/>
      <c r="QOC77" s="2"/>
      <c r="QOD77" s="2"/>
      <c r="QOE77" s="2"/>
      <c r="QOF77" s="2"/>
      <c r="QOG77" s="2"/>
      <c r="QOH77" s="2"/>
      <c r="QOI77" s="2"/>
      <c r="QOJ77" s="2"/>
      <c r="QOK77" s="2"/>
      <c r="QOL77" s="2"/>
      <c r="QOM77" s="2"/>
      <c r="QON77" s="2"/>
      <c r="QOO77" s="2"/>
      <c r="QOP77" s="2"/>
      <c r="QOQ77" s="2"/>
      <c r="QOR77" s="2"/>
      <c r="QOS77" s="2"/>
      <c r="QOT77" s="2"/>
      <c r="QOU77" s="2"/>
      <c r="QOV77" s="2"/>
      <c r="QOW77" s="2"/>
      <c r="QOX77" s="2"/>
      <c r="QOY77" s="2"/>
      <c r="QOZ77" s="2"/>
      <c r="QPA77" s="2"/>
      <c r="QPB77" s="2"/>
      <c r="QPC77" s="2"/>
      <c r="QPD77" s="2"/>
      <c r="QPE77" s="2"/>
      <c r="QPF77" s="2"/>
      <c r="QPG77" s="2"/>
      <c r="QPH77" s="2"/>
      <c r="QPI77" s="2"/>
      <c r="QPJ77" s="2"/>
      <c r="QPK77" s="2"/>
      <c r="QPL77" s="2"/>
      <c r="QPM77" s="2"/>
      <c r="QPN77" s="2"/>
      <c r="QPO77" s="2"/>
      <c r="QPP77" s="2"/>
      <c r="QPQ77" s="2"/>
      <c r="QPR77" s="2"/>
      <c r="QPS77" s="2"/>
      <c r="QPT77" s="2"/>
      <c r="QPU77" s="2"/>
      <c r="QPV77" s="2"/>
      <c r="QPW77" s="2"/>
      <c r="QPX77" s="2"/>
      <c r="QPY77" s="2"/>
      <c r="QPZ77" s="2"/>
      <c r="QQA77" s="2"/>
      <c r="QQB77" s="2"/>
      <c r="QQC77" s="2"/>
      <c r="QQD77" s="2"/>
      <c r="QQE77" s="2"/>
      <c r="QQF77" s="2"/>
      <c r="QQG77" s="2"/>
      <c r="QQH77" s="2"/>
      <c r="QQI77" s="2"/>
      <c r="QQJ77" s="2"/>
      <c r="QQK77" s="2"/>
      <c r="QQL77" s="2"/>
      <c r="QQM77" s="2"/>
      <c r="QQN77" s="2"/>
      <c r="QQO77" s="2"/>
      <c r="QQP77" s="2"/>
      <c r="QQQ77" s="2"/>
      <c r="QQR77" s="2"/>
      <c r="QQS77" s="2"/>
      <c r="QQT77" s="2"/>
      <c r="QQU77" s="2"/>
      <c r="QQV77" s="2"/>
      <c r="QQW77" s="2"/>
      <c r="QQX77" s="2"/>
      <c r="QQY77" s="2"/>
      <c r="QQZ77" s="2"/>
      <c r="QRA77" s="2"/>
      <c r="QRB77" s="2"/>
      <c r="QRC77" s="2"/>
      <c r="QRD77" s="2"/>
      <c r="QRE77" s="2"/>
      <c r="QRF77" s="2"/>
      <c r="QRG77" s="2"/>
      <c r="QRH77" s="2"/>
      <c r="QRI77" s="2"/>
      <c r="QRJ77" s="2"/>
      <c r="QRK77" s="2"/>
      <c r="QRL77" s="2"/>
      <c r="QRM77" s="2"/>
      <c r="QRN77" s="2"/>
      <c r="QRO77" s="2"/>
      <c r="QRP77" s="2"/>
      <c r="QRQ77" s="2"/>
      <c r="QRR77" s="2"/>
      <c r="QRS77" s="2"/>
      <c r="QRT77" s="2"/>
      <c r="QRU77" s="2"/>
      <c r="QRV77" s="2"/>
      <c r="QRW77" s="2"/>
      <c r="QRX77" s="2"/>
      <c r="QRY77" s="2"/>
      <c r="QRZ77" s="2"/>
      <c r="QSA77" s="2"/>
      <c r="QSB77" s="2"/>
      <c r="QSC77" s="2"/>
      <c r="QSD77" s="2"/>
      <c r="QSE77" s="2"/>
      <c r="QSF77" s="2"/>
      <c r="QSG77" s="2"/>
      <c r="QSH77" s="2"/>
      <c r="QSI77" s="2"/>
      <c r="QSJ77" s="2"/>
      <c r="QSK77" s="2"/>
      <c r="QSL77" s="2"/>
      <c r="QSM77" s="2"/>
      <c r="QSN77" s="2"/>
      <c r="QSO77" s="2"/>
      <c r="QSP77" s="2"/>
      <c r="QSQ77" s="2"/>
      <c r="QSR77" s="2"/>
      <c r="QSS77" s="2"/>
      <c r="QST77" s="2"/>
      <c r="QSU77" s="2"/>
      <c r="QSV77" s="2"/>
      <c r="QSW77" s="2"/>
      <c r="QSX77" s="2"/>
      <c r="QSY77" s="2"/>
      <c r="QSZ77" s="2"/>
      <c r="QTA77" s="2"/>
      <c r="QTB77" s="2"/>
      <c r="QTC77" s="2"/>
      <c r="QTD77" s="2"/>
      <c r="QTE77" s="2"/>
      <c r="QTF77" s="2"/>
      <c r="QTG77" s="2"/>
      <c r="QTH77" s="2"/>
      <c r="QTI77" s="2"/>
      <c r="QTJ77" s="2"/>
      <c r="QTK77" s="2"/>
      <c r="QTL77" s="2"/>
      <c r="QTM77" s="2"/>
      <c r="QTN77" s="2"/>
      <c r="QTO77" s="2"/>
      <c r="QTP77" s="2"/>
      <c r="QTQ77" s="2"/>
      <c r="QTR77" s="2"/>
      <c r="QTS77" s="2"/>
      <c r="QTT77" s="2"/>
      <c r="QTU77" s="2"/>
      <c r="QTV77" s="2"/>
      <c r="QTW77" s="2"/>
      <c r="QTX77" s="2"/>
      <c r="QTY77" s="2"/>
      <c r="QTZ77" s="2"/>
      <c r="QUA77" s="2"/>
      <c r="QUB77" s="2"/>
      <c r="QUC77" s="2"/>
      <c r="QUD77" s="2"/>
      <c r="QUE77" s="2"/>
      <c r="QUF77" s="2"/>
      <c r="QUG77" s="2"/>
      <c r="QUH77" s="2"/>
      <c r="QUI77" s="2"/>
      <c r="QUJ77" s="2"/>
      <c r="QUK77" s="2"/>
      <c r="QUL77" s="2"/>
      <c r="QUM77" s="2"/>
      <c r="QUN77" s="2"/>
      <c r="QUO77" s="2"/>
      <c r="QUP77" s="2"/>
      <c r="QUQ77" s="2"/>
      <c r="QUR77" s="2"/>
      <c r="QUS77" s="2"/>
      <c r="QUT77" s="2"/>
      <c r="QUU77" s="2"/>
      <c r="QUV77" s="2"/>
      <c r="QUW77" s="2"/>
      <c r="QUX77" s="2"/>
      <c r="QUY77" s="2"/>
      <c r="QUZ77" s="2"/>
      <c r="QVA77" s="2"/>
      <c r="QVB77" s="2"/>
      <c r="QVC77" s="2"/>
      <c r="QVD77" s="2"/>
      <c r="QVE77" s="2"/>
      <c r="QVF77" s="2"/>
      <c r="QVG77" s="2"/>
      <c r="QVH77" s="2"/>
      <c r="QVI77" s="2"/>
      <c r="QVJ77" s="2"/>
      <c r="QVK77" s="2"/>
      <c r="QVL77" s="2"/>
      <c r="QVM77" s="2"/>
      <c r="QVN77" s="2"/>
      <c r="QVO77" s="2"/>
      <c r="QVP77" s="2"/>
      <c r="QVQ77" s="2"/>
      <c r="QVR77" s="2"/>
      <c r="QVS77" s="2"/>
      <c r="QVT77" s="2"/>
      <c r="QVU77" s="2"/>
      <c r="QVV77" s="2"/>
      <c r="QVW77" s="2"/>
      <c r="QVX77" s="2"/>
      <c r="QVY77" s="2"/>
      <c r="QVZ77" s="2"/>
      <c r="QWA77" s="2"/>
      <c r="QWB77" s="2"/>
      <c r="QWC77" s="2"/>
      <c r="QWD77" s="2"/>
      <c r="QWE77" s="2"/>
      <c r="QWF77" s="2"/>
      <c r="QWG77" s="2"/>
      <c r="QWH77" s="2"/>
      <c r="QWI77" s="2"/>
      <c r="QWJ77" s="2"/>
      <c r="QWK77" s="2"/>
      <c r="QWL77" s="2"/>
      <c r="QWM77" s="2"/>
      <c r="QWN77" s="2"/>
      <c r="QWO77" s="2"/>
      <c r="QWP77" s="2"/>
      <c r="QWQ77" s="2"/>
      <c r="QWR77" s="2"/>
      <c r="QWS77" s="2"/>
      <c r="QWT77" s="2"/>
      <c r="QWU77" s="2"/>
      <c r="QWV77" s="2"/>
      <c r="QWW77" s="2"/>
      <c r="QWX77" s="2"/>
      <c r="QWY77" s="2"/>
      <c r="QWZ77" s="2"/>
      <c r="QXA77" s="2"/>
      <c r="QXB77" s="2"/>
      <c r="QXC77" s="2"/>
      <c r="QXD77" s="2"/>
      <c r="QXE77" s="2"/>
      <c r="QXF77" s="2"/>
      <c r="QXG77" s="2"/>
      <c r="QXH77" s="2"/>
      <c r="QXI77" s="2"/>
      <c r="QXJ77" s="2"/>
      <c r="QXK77" s="2"/>
      <c r="QXL77" s="2"/>
      <c r="QXM77" s="2"/>
      <c r="QXN77" s="2"/>
      <c r="QXO77" s="2"/>
      <c r="QXP77" s="2"/>
      <c r="QXQ77" s="2"/>
      <c r="QXR77" s="2"/>
      <c r="QXS77" s="2"/>
      <c r="QXT77" s="2"/>
      <c r="QXU77" s="2"/>
      <c r="QXV77" s="2"/>
      <c r="QXW77" s="2"/>
      <c r="QXX77" s="2"/>
      <c r="QXY77" s="2"/>
      <c r="QXZ77" s="2"/>
      <c r="QYA77" s="2"/>
      <c r="QYB77" s="2"/>
      <c r="QYC77" s="2"/>
      <c r="QYD77" s="2"/>
      <c r="QYE77" s="2"/>
      <c r="QYF77" s="2"/>
      <c r="QYG77" s="2"/>
      <c r="QYH77" s="2"/>
      <c r="QYI77" s="2"/>
      <c r="QYJ77" s="2"/>
      <c r="QYK77" s="2"/>
      <c r="QYL77" s="2"/>
      <c r="QYM77" s="2"/>
      <c r="QYN77" s="2"/>
      <c r="QYO77" s="2"/>
      <c r="QYP77" s="2"/>
      <c r="QYQ77" s="2"/>
      <c r="QYR77" s="2"/>
      <c r="QYS77" s="2"/>
      <c r="QYT77" s="2"/>
      <c r="QYU77" s="2"/>
      <c r="QYV77" s="2"/>
      <c r="QYW77" s="2"/>
      <c r="QYX77" s="2"/>
      <c r="QYY77" s="2"/>
      <c r="QYZ77" s="2"/>
      <c r="QZA77" s="2"/>
      <c r="QZB77" s="2"/>
      <c r="QZC77" s="2"/>
      <c r="QZD77" s="2"/>
      <c r="QZE77" s="2"/>
      <c r="QZF77" s="2"/>
      <c r="QZG77" s="2"/>
      <c r="QZH77" s="2"/>
      <c r="QZI77" s="2"/>
      <c r="QZJ77" s="2"/>
      <c r="QZK77" s="2"/>
      <c r="QZL77" s="2"/>
      <c r="QZM77" s="2"/>
      <c r="QZN77" s="2"/>
      <c r="QZO77" s="2"/>
      <c r="QZP77" s="2"/>
      <c r="QZQ77" s="2"/>
      <c r="QZR77" s="2"/>
      <c r="QZS77" s="2"/>
      <c r="QZT77" s="2"/>
      <c r="QZU77" s="2"/>
      <c r="QZV77" s="2"/>
      <c r="QZW77" s="2"/>
      <c r="QZX77" s="2"/>
      <c r="QZY77" s="2"/>
      <c r="QZZ77" s="2"/>
      <c r="RAA77" s="2"/>
      <c r="RAB77" s="2"/>
      <c r="RAC77" s="2"/>
      <c r="RAD77" s="2"/>
      <c r="RAE77" s="2"/>
      <c r="RAF77" s="2"/>
      <c r="RAG77" s="2"/>
      <c r="RAH77" s="2"/>
      <c r="RAI77" s="2"/>
      <c r="RAJ77" s="2"/>
      <c r="RAK77" s="2"/>
      <c r="RAL77" s="2"/>
      <c r="RAM77" s="2"/>
      <c r="RAN77" s="2"/>
      <c r="RAO77" s="2"/>
      <c r="RAP77" s="2"/>
      <c r="RAQ77" s="2"/>
      <c r="RAR77" s="2"/>
      <c r="RAS77" s="2"/>
      <c r="RAT77" s="2"/>
      <c r="RAU77" s="2"/>
      <c r="RAV77" s="2"/>
      <c r="RAW77" s="2"/>
      <c r="RAX77" s="2"/>
      <c r="RAY77" s="2"/>
      <c r="RAZ77" s="2"/>
      <c r="RBA77" s="2"/>
      <c r="RBB77" s="2"/>
      <c r="RBC77" s="2"/>
      <c r="RBD77" s="2"/>
      <c r="RBE77" s="2"/>
      <c r="RBF77" s="2"/>
      <c r="RBG77" s="2"/>
      <c r="RBH77" s="2"/>
      <c r="RBI77" s="2"/>
      <c r="RBJ77" s="2"/>
      <c r="RBK77" s="2"/>
      <c r="RBL77" s="2"/>
      <c r="RBM77" s="2"/>
      <c r="RBN77" s="2"/>
      <c r="RBO77" s="2"/>
      <c r="RBP77" s="2"/>
      <c r="RBQ77" s="2"/>
      <c r="RBR77" s="2"/>
      <c r="RBS77" s="2"/>
      <c r="RBT77" s="2"/>
      <c r="RBU77" s="2"/>
      <c r="RBV77" s="2"/>
      <c r="RBW77" s="2"/>
      <c r="RBX77" s="2"/>
      <c r="RBY77" s="2"/>
      <c r="RBZ77" s="2"/>
      <c r="RCA77" s="2"/>
      <c r="RCB77" s="2"/>
      <c r="RCC77" s="2"/>
      <c r="RCD77" s="2"/>
      <c r="RCE77" s="2"/>
      <c r="RCF77" s="2"/>
      <c r="RCG77" s="2"/>
      <c r="RCH77" s="2"/>
      <c r="RCI77" s="2"/>
      <c r="RCJ77" s="2"/>
      <c r="RCK77" s="2"/>
      <c r="RCL77" s="2"/>
      <c r="RCM77" s="2"/>
      <c r="RCN77" s="2"/>
      <c r="RCO77" s="2"/>
      <c r="RCP77" s="2"/>
      <c r="RCQ77" s="2"/>
      <c r="RCR77" s="2"/>
      <c r="RCS77" s="2"/>
      <c r="RCT77" s="2"/>
      <c r="RCU77" s="2"/>
      <c r="RCV77" s="2"/>
      <c r="RCW77" s="2"/>
      <c r="RCX77" s="2"/>
      <c r="RCY77" s="2"/>
      <c r="RCZ77" s="2"/>
      <c r="RDA77" s="2"/>
      <c r="RDB77" s="2"/>
      <c r="RDC77" s="2"/>
      <c r="RDD77" s="2"/>
      <c r="RDE77" s="2"/>
      <c r="RDF77" s="2"/>
      <c r="RDG77" s="2"/>
      <c r="RDH77" s="2"/>
      <c r="RDI77" s="2"/>
      <c r="RDJ77" s="2"/>
      <c r="RDK77" s="2"/>
      <c r="RDL77" s="2"/>
      <c r="RDM77" s="2"/>
      <c r="RDN77" s="2"/>
      <c r="RDO77" s="2"/>
      <c r="RDP77" s="2"/>
      <c r="RDQ77" s="2"/>
      <c r="RDR77" s="2"/>
      <c r="RDS77" s="2"/>
      <c r="RDT77" s="2"/>
      <c r="RDU77" s="2"/>
      <c r="RDV77" s="2"/>
      <c r="RDW77" s="2"/>
      <c r="RDX77" s="2"/>
      <c r="RDY77" s="2"/>
      <c r="RDZ77" s="2"/>
      <c r="REA77" s="2"/>
      <c r="REB77" s="2"/>
      <c r="REC77" s="2"/>
      <c r="RED77" s="2"/>
      <c r="REE77" s="2"/>
      <c r="REF77" s="2"/>
      <c r="REG77" s="2"/>
      <c r="REH77" s="2"/>
      <c r="REI77" s="2"/>
      <c r="REJ77" s="2"/>
      <c r="REK77" s="2"/>
      <c r="REL77" s="2"/>
      <c r="REM77" s="2"/>
      <c r="REN77" s="2"/>
      <c r="REO77" s="2"/>
      <c r="REP77" s="2"/>
      <c r="REQ77" s="2"/>
      <c r="RER77" s="2"/>
      <c r="RES77" s="2"/>
      <c r="RET77" s="2"/>
      <c r="REU77" s="2"/>
      <c r="REV77" s="2"/>
      <c r="REW77" s="2"/>
      <c r="REX77" s="2"/>
      <c r="REY77" s="2"/>
      <c r="REZ77" s="2"/>
      <c r="RFA77" s="2"/>
      <c r="RFB77" s="2"/>
      <c r="RFC77" s="2"/>
      <c r="RFD77" s="2"/>
      <c r="RFE77" s="2"/>
      <c r="RFF77" s="2"/>
      <c r="RFG77" s="2"/>
      <c r="RFH77" s="2"/>
      <c r="RFI77" s="2"/>
      <c r="RFJ77" s="2"/>
      <c r="RFK77" s="2"/>
      <c r="RFL77" s="2"/>
      <c r="RFM77" s="2"/>
      <c r="RFN77" s="2"/>
      <c r="RFO77" s="2"/>
      <c r="RFP77" s="2"/>
      <c r="RFQ77" s="2"/>
      <c r="RFR77" s="2"/>
      <c r="RFS77" s="2"/>
      <c r="RFT77" s="2"/>
      <c r="RFU77" s="2"/>
      <c r="RFV77" s="2"/>
      <c r="RFW77" s="2"/>
      <c r="RFX77" s="2"/>
      <c r="RFY77" s="2"/>
      <c r="RFZ77" s="2"/>
      <c r="RGA77" s="2"/>
      <c r="RGB77" s="2"/>
      <c r="RGC77" s="2"/>
      <c r="RGD77" s="2"/>
      <c r="RGE77" s="2"/>
      <c r="RGF77" s="2"/>
      <c r="RGG77" s="2"/>
      <c r="RGH77" s="2"/>
      <c r="RGI77" s="2"/>
      <c r="RGJ77" s="2"/>
      <c r="RGK77" s="2"/>
      <c r="RGL77" s="2"/>
      <c r="RGM77" s="2"/>
      <c r="RGN77" s="2"/>
      <c r="RGO77" s="2"/>
      <c r="RGP77" s="2"/>
      <c r="RGQ77" s="2"/>
      <c r="RGR77" s="2"/>
      <c r="RGS77" s="2"/>
      <c r="RGT77" s="2"/>
      <c r="RGU77" s="2"/>
      <c r="RGV77" s="2"/>
      <c r="RGW77" s="2"/>
      <c r="RGX77" s="2"/>
      <c r="RGY77" s="2"/>
      <c r="RGZ77" s="2"/>
      <c r="RHA77" s="2"/>
      <c r="RHB77" s="2"/>
      <c r="RHC77" s="2"/>
      <c r="RHD77" s="2"/>
      <c r="RHE77" s="2"/>
      <c r="RHF77" s="2"/>
      <c r="RHG77" s="2"/>
      <c r="RHH77" s="2"/>
      <c r="RHI77" s="2"/>
      <c r="RHJ77" s="2"/>
      <c r="RHK77" s="2"/>
      <c r="RHL77" s="2"/>
      <c r="RHM77" s="2"/>
      <c r="RHN77" s="2"/>
      <c r="RHO77" s="2"/>
      <c r="RHP77" s="2"/>
      <c r="RHQ77" s="2"/>
      <c r="RHR77" s="2"/>
      <c r="RHS77" s="2"/>
      <c r="RHT77" s="2"/>
      <c r="RHU77" s="2"/>
      <c r="RHV77" s="2"/>
      <c r="RHW77" s="2"/>
      <c r="RHX77" s="2"/>
      <c r="RHY77" s="2"/>
      <c r="RHZ77" s="2"/>
      <c r="RIA77" s="2"/>
      <c r="RIB77" s="2"/>
      <c r="RIC77" s="2"/>
      <c r="RID77" s="2"/>
      <c r="RIE77" s="2"/>
      <c r="RIF77" s="2"/>
      <c r="RIG77" s="2"/>
      <c r="RIH77" s="2"/>
      <c r="RII77" s="2"/>
      <c r="RIJ77" s="2"/>
      <c r="RIK77" s="2"/>
      <c r="RIL77" s="2"/>
      <c r="RIM77" s="2"/>
      <c r="RIN77" s="2"/>
      <c r="RIO77" s="2"/>
      <c r="RIP77" s="2"/>
      <c r="RIQ77" s="2"/>
      <c r="RIR77" s="2"/>
      <c r="RIS77" s="2"/>
      <c r="RIT77" s="2"/>
      <c r="RIU77" s="2"/>
      <c r="RIV77" s="2"/>
      <c r="RIW77" s="2"/>
      <c r="RIX77" s="2"/>
      <c r="RIY77" s="2"/>
      <c r="RIZ77" s="2"/>
      <c r="RJA77" s="2"/>
      <c r="RJB77" s="2"/>
      <c r="RJC77" s="2"/>
      <c r="RJD77" s="2"/>
      <c r="RJE77" s="2"/>
      <c r="RJF77" s="2"/>
      <c r="RJG77" s="2"/>
      <c r="RJH77" s="2"/>
      <c r="RJI77" s="2"/>
      <c r="RJJ77" s="2"/>
      <c r="RJK77" s="2"/>
      <c r="RJL77" s="2"/>
      <c r="RJM77" s="2"/>
      <c r="RJN77" s="2"/>
      <c r="RJO77" s="2"/>
      <c r="RJP77" s="2"/>
      <c r="RJQ77" s="2"/>
      <c r="RJR77" s="2"/>
      <c r="RJS77" s="2"/>
      <c r="RJT77" s="2"/>
      <c r="RJU77" s="2"/>
      <c r="RJV77" s="2"/>
      <c r="RJW77" s="2"/>
      <c r="RJX77" s="2"/>
      <c r="RJY77" s="2"/>
      <c r="RJZ77" s="2"/>
      <c r="RKA77" s="2"/>
      <c r="RKB77" s="2"/>
      <c r="RKC77" s="2"/>
      <c r="RKD77" s="2"/>
      <c r="RKE77" s="2"/>
      <c r="RKF77" s="2"/>
      <c r="RKG77" s="2"/>
      <c r="RKH77" s="2"/>
      <c r="RKI77" s="2"/>
      <c r="RKJ77" s="2"/>
      <c r="RKK77" s="2"/>
      <c r="RKL77" s="2"/>
      <c r="RKM77" s="2"/>
      <c r="RKN77" s="2"/>
      <c r="RKO77" s="2"/>
      <c r="RKP77" s="2"/>
      <c r="RKQ77" s="2"/>
      <c r="RKR77" s="2"/>
      <c r="RKS77" s="2"/>
      <c r="RKT77" s="2"/>
      <c r="RKU77" s="2"/>
      <c r="RKV77" s="2"/>
      <c r="RKW77" s="2"/>
      <c r="RKX77" s="2"/>
      <c r="RKY77" s="2"/>
      <c r="RKZ77" s="2"/>
      <c r="RLA77" s="2"/>
      <c r="RLB77" s="2"/>
      <c r="RLC77" s="2"/>
      <c r="RLD77" s="2"/>
      <c r="RLE77" s="2"/>
      <c r="RLF77" s="2"/>
      <c r="RLG77" s="2"/>
      <c r="RLH77" s="2"/>
      <c r="RLI77" s="2"/>
      <c r="RLJ77" s="2"/>
      <c r="RLK77" s="2"/>
      <c r="RLL77" s="2"/>
      <c r="RLM77" s="2"/>
      <c r="RLN77" s="2"/>
      <c r="RLO77" s="2"/>
      <c r="RLP77" s="2"/>
      <c r="RLQ77" s="2"/>
      <c r="RLR77" s="2"/>
      <c r="RLS77" s="2"/>
      <c r="RLT77" s="2"/>
      <c r="RLU77" s="2"/>
      <c r="RLV77" s="2"/>
      <c r="RLW77" s="2"/>
      <c r="RLX77" s="2"/>
      <c r="RLY77" s="2"/>
      <c r="RLZ77" s="2"/>
      <c r="RMA77" s="2"/>
      <c r="RMB77" s="2"/>
      <c r="RMC77" s="2"/>
      <c r="RMD77" s="2"/>
      <c r="RME77" s="2"/>
      <c r="RMF77" s="2"/>
      <c r="RMG77" s="2"/>
      <c r="RMH77" s="2"/>
      <c r="RMI77" s="2"/>
      <c r="RMJ77" s="2"/>
      <c r="RMK77" s="2"/>
      <c r="RML77" s="2"/>
      <c r="RMM77" s="2"/>
      <c r="RMN77" s="2"/>
      <c r="RMO77" s="2"/>
      <c r="RMP77" s="2"/>
      <c r="RMQ77" s="2"/>
      <c r="RMR77" s="2"/>
      <c r="RMS77" s="2"/>
      <c r="RMT77" s="2"/>
      <c r="RMU77" s="2"/>
      <c r="RMV77" s="2"/>
      <c r="RMW77" s="2"/>
      <c r="RMX77" s="2"/>
      <c r="RMY77" s="2"/>
      <c r="RMZ77" s="2"/>
      <c r="RNA77" s="2"/>
      <c r="RNB77" s="2"/>
      <c r="RNC77" s="2"/>
      <c r="RND77" s="2"/>
      <c r="RNE77" s="2"/>
      <c r="RNF77" s="2"/>
      <c r="RNG77" s="2"/>
      <c r="RNH77" s="2"/>
      <c r="RNI77" s="2"/>
      <c r="RNJ77" s="2"/>
      <c r="RNK77" s="2"/>
      <c r="RNL77" s="2"/>
      <c r="RNM77" s="2"/>
      <c r="RNN77" s="2"/>
      <c r="RNO77" s="2"/>
      <c r="RNP77" s="2"/>
      <c r="RNQ77" s="2"/>
      <c r="RNR77" s="2"/>
      <c r="RNS77" s="2"/>
      <c r="RNT77" s="2"/>
      <c r="RNU77" s="2"/>
      <c r="RNV77" s="2"/>
      <c r="RNW77" s="2"/>
      <c r="RNX77" s="2"/>
      <c r="RNY77" s="2"/>
      <c r="RNZ77" s="2"/>
      <c r="ROA77" s="2"/>
      <c r="ROB77" s="2"/>
      <c r="ROC77" s="2"/>
      <c r="ROD77" s="2"/>
      <c r="ROE77" s="2"/>
      <c r="ROF77" s="2"/>
      <c r="ROG77" s="2"/>
      <c r="ROH77" s="2"/>
      <c r="ROI77" s="2"/>
      <c r="ROJ77" s="2"/>
      <c r="ROK77" s="2"/>
      <c r="ROL77" s="2"/>
      <c r="ROM77" s="2"/>
      <c r="RON77" s="2"/>
      <c r="ROO77" s="2"/>
      <c r="ROP77" s="2"/>
      <c r="ROQ77" s="2"/>
      <c r="ROR77" s="2"/>
      <c r="ROS77" s="2"/>
      <c r="ROT77" s="2"/>
      <c r="ROU77" s="2"/>
      <c r="ROV77" s="2"/>
      <c r="ROW77" s="2"/>
      <c r="ROX77" s="2"/>
      <c r="ROY77" s="2"/>
      <c r="ROZ77" s="2"/>
      <c r="RPA77" s="2"/>
      <c r="RPB77" s="2"/>
      <c r="RPC77" s="2"/>
      <c r="RPD77" s="2"/>
      <c r="RPE77" s="2"/>
      <c r="RPF77" s="2"/>
      <c r="RPG77" s="2"/>
      <c r="RPH77" s="2"/>
      <c r="RPI77" s="2"/>
      <c r="RPJ77" s="2"/>
      <c r="RPK77" s="2"/>
      <c r="RPL77" s="2"/>
      <c r="RPM77" s="2"/>
      <c r="RPN77" s="2"/>
      <c r="RPO77" s="2"/>
      <c r="RPP77" s="2"/>
      <c r="RPQ77" s="2"/>
      <c r="RPR77" s="2"/>
      <c r="RPS77" s="2"/>
      <c r="RPT77" s="2"/>
      <c r="RPU77" s="2"/>
      <c r="RPV77" s="2"/>
      <c r="RPW77" s="2"/>
      <c r="RPX77" s="2"/>
      <c r="RPY77" s="2"/>
      <c r="RPZ77" s="2"/>
      <c r="RQA77" s="2"/>
      <c r="RQB77" s="2"/>
      <c r="RQC77" s="2"/>
      <c r="RQD77" s="2"/>
      <c r="RQE77" s="2"/>
      <c r="RQF77" s="2"/>
      <c r="RQG77" s="2"/>
      <c r="RQH77" s="2"/>
      <c r="RQI77" s="2"/>
      <c r="RQJ77" s="2"/>
      <c r="RQK77" s="2"/>
      <c r="RQL77" s="2"/>
      <c r="RQM77" s="2"/>
      <c r="RQN77" s="2"/>
      <c r="RQO77" s="2"/>
      <c r="RQP77" s="2"/>
      <c r="RQQ77" s="2"/>
      <c r="RQR77" s="2"/>
      <c r="RQS77" s="2"/>
      <c r="RQT77" s="2"/>
      <c r="RQU77" s="2"/>
      <c r="RQV77" s="2"/>
      <c r="RQW77" s="2"/>
      <c r="RQX77" s="2"/>
      <c r="RQY77" s="2"/>
      <c r="RQZ77" s="2"/>
      <c r="RRA77" s="2"/>
      <c r="RRB77" s="2"/>
      <c r="RRC77" s="2"/>
      <c r="RRD77" s="2"/>
      <c r="RRE77" s="2"/>
      <c r="RRF77" s="2"/>
      <c r="RRG77" s="2"/>
      <c r="RRH77" s="2"/>
      <c r="RRI77" s="2"/>
      <c r="RRJ77" s="2"/>
      <c r="RRK77" s="2"/>
      <c r="RRL77" s="2"/>
      <c r="RRM77" s="2"/>
      <c r="RRN77" s="2"/>
      <c r="RRO77" s="2"/>
      <c r="RRP77" s="2"/>
      <c r="RRQ77" s="2"/>
      <c r="RRR77" s="2"/>
      <c r="RRS77" s="2"/>
      <c r="RRT77" s="2"/>
      <c r="RRU77" s="2"/>
      <c r="RRV77" s="2"/>
      <c r="RRW77" s="2"/>
      <c r="RRX77" s="2"/>
      <c r="RRY77" s="2"/>
      <c r="RRZ77" s="2"/>
      <c r="RSA77" s="2"/>
      <c r="RSB77" s="2"/>
      <c r="RSC77" s="2"/>
      <c r="RSD77" s="2"/>
      <c r="RSE77" s="2"/>
      <c r="RSF77" s="2"/>
      <c r="RSG77" s="2"/>
      <c r="RSH77" s="2"/>
      <c r="RSI77" s="2"/>
      <c r="RSJ77" s="2"/>
      <c r="RSK77" s="2"/>
      <c r="RSL77" s="2"/>
      <c r="RSM77" s="2"/>
      <c r="RSN77" s="2"/>
      <c r="RSO77" s="2"/>
      <c r="RSP77" s="2"/>
      <c r="RSQ77" s="2"/>
      <c r="RSR77" s="2"/>
      <c r="RSS77" s="2"/>
      <c r="RST77" s="2"/>
      <c r="RSU77" s="2"/>
      <c r="RSV77" s="2"/>
      <c r="RSW77" s="2"/>
      <c r="RSX77" s="2"/>
      <c r="RSY77" s="2"/>
      <c r="RSZ77" s="2"/>
      <c r="RTA77" s="2"/>
      <c r="RTB77" s="2"/>
      <c r="RTC77" s="2"/>
      <c r="RTD77" s="2"/>
      <c r="RTE77" s="2"/>
      <c r="RTF77" s="2"/>
      <c r="RTG77" s="2"/>
      <c r="RTH77" s="2"/>
      <c r="RTI77" s="2"/>
      <c r="RTJ77" s="2"/>
      <c r="RTK77" s="2"/>
      <c r="RTL77" s="2"/>
      <c r="RTM77" s="2"/>
      <c r="RTN77" s="2"/>
      <c r="RTO77" s="2"/>
      <c r="RTP77" s="2"/>
      <c r="RTQ77" s="2"/>
      <c r="RTR77" s="2"/>
      <c r="RTS77" s="2"/>
      <c r="RTT77" s="2"/>
      <c r="RTU77" s="2"/>
      <c r="RTV77" s="2"/>
      <c r="RTW77" s="2"/>
      <c r="RTX77" s="2"/>
      <c r="RTY77" s="2"/>
      <c r="RTZ77" s="2"/>
      <c r="RUA77" s="2"/>
      <c r="RUB77" s="2"/>
      <c r="RUC77" s="2"/>
      <c r="RUD77" s="2"/>
      <c r="RUE77" s="2"/>
      <c r="RUF77" s="2"/>
      <c r="RUG77" s="2"/>
      <c r="RUH77" s="2"/>
      <c r="RUI77" s="2"/>
      <c r="RUJ77" s="2"/>
      <c r="RUK77" s="2"/>
      <c r="RUL77" s="2"/>
      <c r="RUM77" s="2"/>
      <c r="RUN77" s="2"/>
      <c r="RUO77" s="2"/>
      <c r="RUP77" s="2"/>
      <c r="RUQ77" s="2"/>
      <c r="RUR77" s="2"/>
      <c r="RUS77" s="2"/>
      <c r="RUT77" s="2"/>
      <c r="RUU77" s="2"/>
      <c r="RUV77" s="2"/>
      <c r="RUW77" s="2"/>
      <c r="RUX77" s="2"/>
      <c r="RUY77" s="2"/>
      <c r="RUZ77" s="2"/>
      <c r="RVA77" s="2"/>
      <c r="RVB77" s="2"/>
      <c r="RVC77" s="2"/>
      <c r="RVD77" s="2"/>
      <c r="RVE77" s="2"/>
      <c r="RVF77" s="2"/>
      <c r="RVG77" s="2"/>
      <c r="RVH77" s="2"/>
      <c r="RVI77" s="2"/>
      <c r="RVJ77" s="2"/>
      <c r="RVK77" s="2"/>
      <c r="RVL77" s="2"/>
      <c r="RVM77" s="2"/>
      <c r="RVN77" s="2"/>
      <c r="RVO77" s="2"/>
      <c r="RVP77" s="2"/>
      <c r="RVQ77" s="2"/>
      <c r="RVR77" s="2"/>
      <c r="RVS77" s="2"/>
      <c r="RVT77" s="2"/>
      <c r="RVU77" s="2"/>
      <c r="RVV77" s="2"/>
      <c r="RVW77" s="2"/>
      <c r="RVX77" s="2"/>
      <c r="RVY77" s="2"/>
      <c r="RVZ77" s="2"/>
      <c r="RWA77" s="2"/>
      <c r="RWB77" s="2"/>
      <c r="RWC77" s="2"/>
      <c r="RWD77" s="2"/>
      <c r="RWE77" s="2"/>
      <c r="RWF77" s="2"/>
      <c r="RWG77" s="2"/>
      <c r="RWH77" s="2"/>
      <c r="RWI77" s="2"/>
      <c r="RWJ77" s="2"/>
      <c r="RWK77" s="2"/>
      <c r="RWL77" s="2"/>
      <c r="RWM77" s="2"/>
      <c r="RWN77" s="2"/>
      <c r="RWO77" s="2"/>
      <c r="RWP77" s="2"/>
      <c r="RWQ77" s="2"/>
      <c r="RWR77" s="2"/>
      <c r="RWS77" s="2"/>
      <c r="RWT77" s="2"/>
      <c r="RWU77" s="2"/>
      <c r="RWV77" s="2"/>
      <c r="RWW77" s="2"/>
      <c r="RWX77" s="2"/>
      <c r="RWY77" s="2"/>
      <c r="RWZ77" s="2"/>
      <c r="RXA77" s="2"/>
      <c r="RXB77" s="2"/>
      <c r="RXC77" s="2"/>
      <c r="RXD77" s="2"/>
      <c r="RXE77" s="2"/>
      <c r="RXF77" s="2"/>
      <c r="RXG77" s="2"/>
      <c r="RXH77" s="2"/>
      <c r="RXI77" s="2"/>
      <c r="RXJ77" s="2"/>
      <c r="RXK77" s="2"/>
      <c r="RXL77" s="2"/>
      <c r="RXM77" s="2"/>
      <c r="RXN77" s="2"/>
      <c r="RXO77" s="2"/>
      <c r="RXP77" s="2"/>
      <c r="RXQ77" s="2"/>
      <c r="RXR77" s="2"/>
      <c r="RXS77" s="2"/>
      <c r="RXT77" s="2"/>
      <c r="RXU77" s="2"/>
      <c r="RXV77" s="2"/>
      <c r="RXW77" s="2"/>
      <c r="RXX77" s="2"/>
      <c r="RXY77" s="2"/>
      <c r="RXZ77" s="2"/>
      <c r="RYA77" s="2"/>
      <c r="RYB77" s="2"/>
      <c r="RYC77" s="2"/>
      <c r="RYD77" s="2"/>
      <c r="RYE77" s="2"/>
      <c r="RYF77" s="2"/>
      <c r="RYG77" s="2"/>
      <c r="RYH77" s="2"/>
      <c r="RYI77" s="2"/>
      <c r="RYJ77" s="2"/>
      <c r="RYK77" s="2"/>
      <c r="RYL77" s="2"/>
      <c r="RYM77" s="2"/>
      <c r="RYN77" s="2"/>
      <c r="RYO77" s="2"/>
      <c r="RYP77" s="2"/>
      <c r="RYQ77" s="2"/>
      <c r="RYR77" s="2"/>
      <c r="RYS77" s="2"/>
      <c r="RYT77" s="2"/>
      <c r="RYU77" s="2"/>
      <c r="RYV77" s="2"/>
      <c r="RYW77" s="2"/>
      <c r="RYX77" s="2"/>
      <c r="RYY77" s="2"/>
      <c r="RYZ77" s="2"/>
      <c r="RZA77" s="2"/>
      <c r="RZB77" s="2"/>
      <c r="RZC77" s="2"/>
      <c r="RZD77" s="2"/>
      <c r="RZE77" s="2"/>
      <c r="RZF77" s="2"/>
      <c r="RZG77" s="2"/>
      <c r="RZH77" s="2"/>
      <c r="RZI77" s="2"/>
      <c r="RZJ77" s="2"/>
      <c r="RZK77" s="2"/>
      <c r="RZL77" s="2"/>
      <c r="RZM77" s="2"/>
      <c r="RZN77" s="2"/>
      <c r="RZO77" s="2"/>
      <c r="RZP77" s="2"/>
      <c r="RZQ77" s="2"/>
      <c r="RZR77" s="2"/>
      <c r="RZS77" s="2"/>
      <c r="RZT77" s="2"/>
      <c r="RZU77" s="2"/>
      <c r="RZV77" s="2"/>
      <c r="RZW77" s="2"/>
      <c r="RZX77" s="2"/>
      <c r="RZY77" s="2"/>
      <c r="RZZ77" s="2"/>
      <c r="SAA77" s="2"/>
      <c r="SAB77" s="2"/>
      <c r="SAC77" s="2"/>
      <c r="SAD77" s="2"/>
      <c r="SAE77" s="2"/>
      <c r="SAF77" s="2"/>
      <c r="SAG77" s="2"/>
      <c r="SAH77" s="2"/>
      <c r="SAI77" s="2"/>
      <c r="SAJ77" s="2"/>
      <c r="SAK77" s="2"/>
      <c r="SAL77" s="2"/>
      <c r="SAM77" s="2"/>
      <c r="SAN77" s="2"/>
      <c r="SAO77" s="2"/>
      <c r="SAP77" s="2"/>
      <c r="SAQ77" s="2"/>
      <c r="SAR77" s="2"/>
      <c r="SAS77" s="2"/>
      <c r="SAT77" s="2"/>
      <c r="SAU77" s="2"/>
      <c r="SAV77" s="2"/>
      <c r="SAW77" s="2"/>
      <c r="SAX77" s="2"/>
      <c r="SAY77" s="2"/>
      <c r="SAZ77" s="2"/>
      <c r="SBA77" s="2"/>
      <c r="SBB77" s="2"/>
      <c r="SBC77" s="2"/>
      <c r="SBD77" s="2"/>
      <c r="SBE77" s="2"/>
      <c r="SBF77" s="2"/>
      <c r="SBG77" s="2"/>
      <c r="SBH77" s="2"/>
      <c r="SBI77" s="2"/>
      <c r="SBJ77" s="2"/>
      <c r="SBK77" s="2"/>
      <c r="SBL77" s="2"/>
      <c r="SBM77" s="2"/>
      <c r="SBN77" s="2"/>
      <c r="SBO77" s="2"/>
      <c r="SBP77" s="2"/>
      <c r="SBQ77" s="2"/>
      <c r="SBR77" s="2"/>
      <c r="SBS77" s="2"/>
      <c r="SBT77" s="2"/>
      <c r="SBU77" s="2"/>
      <c r="SBV77" s="2"/>
      <c r="SBW77" s="2"/>
      <c r="SBX77" s="2"/>
      <c r="SBY77" s="2"/>
      <c r="SBZ77" s="2"/>
      <c r="SCA77" s="2"/>
      <c r="SCB77" s="2"/>
      <c r="SCC77" s="2"/>
      <c r="SCD77" s="2"/>
      <c r="SCE77" s="2"/>
      <c r="SCF77" s="2"/>
      <c r="SCG77" s="2"/>
      <c r="SCH77" s="2"/>
      <c r="SCI77" s="2"/>
      <c r="SCJ77" s="2"/>
      <c r="SCK77" s="2"/>
      <c r="SCL77" s="2"/>
      <c r="SCM77" s="2"/>
      <c r="SCN77" s="2"/>
      <c r="SCO77" s="2"/>
      <c r="SCP77" s="2"/>
      <c r="SCQ77" s="2"/>
      <c r="SCR77" s="2"/>
      <c r="SCS77" s="2"/>
      <c r="SCT77" s="2"/>
      <c r="SCU77" s="2"/>
      <c r="SCV77" s="2"/>
      <c r="SCW77" s="2"/>
      <c r="SCX77" s="2"/>
      <c r="SCY77" s="2"/>
      <c r="SCZ77" s="2"/>
      <c r="SDA77" s="2"/>
      <c r="SDB77" s="2"/>
      <c r="SDC77" s="2"/>
      <c r="SDD77" s="2"/>
      <c r="SDE77" s="2"/>
      <c r="SDF77" s="2"/>
      <c r="SDG77" s="2"/>
      <c r="SDH77" s="2"/>
      <c r="SDI77" s="2"/>
      <c r="SDJ77" s="2"/>
      <c r="SDK77" s="2"/>
      <c r="SDL77" s="2"/>
      <c r="SDM77" s="2"/>
      <c r="SDN77" s="2"/>
      <c r="SDO77" s="2"/>
      <c r="SDP77" s="2"/>
      <c r="SDQ77" s="2"/>
      <c r="SDR77" s="2"/>
      <c r="SDS77" s="2"/>
      <c r="SDT77" s="2"/>
      <c r="SDU77" s="2"/>
      <c r="SDV77" s="2"/>
      <c r="SDW77" s="2"/>
      <c r="SDX77" s="2"/>
      <c r="SDY77" s="2"/>
      <c r="SDZ77" s="2"/>
      <c r="SEA77" s="2"/>
      <c r="SEB77" s="2"/>
      <c r="SEC77" s="2"/>
      <c r="SED77" s="2"/>
      <c r="SEE77" s="2"/>
      <c r="SEF77" s="2"/>
      <c r="SEG77" s="2"/>
      <c r="SEH77" s="2"/>
      <c r="SEI77" s="2"/>
      <c r="SEJ77" s="2"/>
      <c r="SEK77" s="2"/>
      <c r="SEL77" s="2"/>
      <c r="SEM77" s="2"/>
      <c r="SEN77" s="2"/>
      <c r="SEO77" s="2"/>
      <c r="SEP77" s="2"/>
      <c r="SEQ77" s="2"/>
      <c r="SER77" s="2"/>
      <c r="SES77" s="2"/>
      <c r="SET77" s="2"/>
      <c r="SEU77" s="2"/>
      <c r="SEV77" s="2"/>
      <c r="SEW77" s="2"/>
      <c r="SEX77" s="2"/>
      <c r="SEY77" s="2"/>
      <c r="SEZ77" s="2"/>
      <c r="SFA77" s="2"/>
      <c r="SFB77" s="2"/>
      <c r="SFC77" s="2"/>
      <c r="SFD77" s="2"/>
      <c r="SFE77" s="2"/>
      <c r="SFF77" s="2"/>
      <c r="SFG77" s="2"/>
      <c r="SFH77" s="2"/>
      <c r="SFI77" s="2"/>
      <c r="SFJ77" s="2"/>
      <c r="SFK77" s="2"/>
      <c r="SFL77" s="2"/>
      <c r="SFM77" s="2"/>
      <c r="SFN77" s="2"/>
      <c r="SFO77" s="2"/>
      <c r="SFP77" s="2"/>
      <c r="SFQ77" s="2"/>
      <c r="SFR77" s="2"/>
      <c r="SFS77" s="2"/>
      <c r="SFT77" s="2"/>
      <c r="SFU77" s="2"/>
      <c r="SFV77" s="2"/>
      <c r="SFW77" s="2"/>
      <c r="SFX77" s="2"/>
      <c r="SFY77" s="2"/>
      <c r="SFZ77" s="2"/>
      <c r="SGA77" s="2"/>
      <c r="SGB77" s="2"/>
      <c r="SGC77" s="2"/>
      <c r="SGD77" s="2"/>
      <c r="SGE77" s="2"/>
      <c r="SGF77" s="2"/>
      <c r="SGG77" s="2"/>
      <c r="SGH77" s="2"/>
      <c r="SGI77" s="2"/>
      <c r="SGJ77" s="2"/>
      <c r="SGK77" s="2"/>
      <c r="SGL77" s="2"/>
      <c r="SGM77" s="2"/>
      <c r="SGN77" s="2"/>
      <c r="SGO77" s="2"/>
      <c r="SGP77" s="2"/>
      <c r="SGQ77" s="2"/>
      <c r="SGR77" s="2"/>
      <c r="SGS77" s="2"/>
      <c r="SGT77" s="2"/>
      <c r="SGU77" s="2"/>
      <c r="SGV77" s="2"/>
      <c r="SGW77" s="2"/>
      <c r="SGX77" s="2"/>
      <c r="SGY77" s="2"/>
      <c r="SGZ77" s="2"/>
      <c r="SHA77" s="2"/>
      <c r="SHB77" s="2"/>
      <c r="SHC77" s="2"/>
      <c r="SHD77" s="2"/>
      <c r="SHE77" s="2"/>
      <c r="SHF77" s="2"/>
      <c r="SHG77" s="2"/>
      <c r="SHH77" s="2"/>
      <c r="SHI77" s="2"/>
      <c r="SHJ77" s="2"/>
      <c r="SHK77" s="2"/>
      <c r="SHL77" s="2"/>
      <c r="SHM77" s="2"/>
      <c r="SHN77" s="2"/>
      <c r="SHO77" s="2"/>
      <c r="SHP77" s="2"/>
      <c r="SHQ77" s="2"/>
      <c r="SHR77" s="2"/>
      <c r="SHS77" s="2"/>
      <c r="SHT77" s="2"/>
      <c r="SHU77" s="2"/>
      <c r="SHV77" s="2"/>
      <c r="SHW77" s="2"/>
      <c r="SHX77" s="2"/>
      <c r="SHY77" s="2"/>
      <c r="SHZ77" s="2"/>
      <c r="SIA77" s="2"/>
      <c r="SIB77" s="2"/>
      <c r="SIC77" s="2"/>
      <c r="SID77" s="2"/>
      <c r="SIE77" s="2"/>
      <c r="SIF77" s="2"/>
      <c r="SIG77" s="2"/>
      <c r="SIH77" s="2"/>
      <c r="SII77" s="2"/>
      <c r="SIJ77" s="2"/>
      <c r="SIK77" s="2"/>
      <c r="SIL77" s="2"/>
      <c r="SIM77" s="2"/>
      <c r="SIN77" s="2"/>
      <c r="SIO77" s="2"/>
      <c r="SIP77" s="2"/>
      <c r="SIQ77" s="2"/>
      <c r="SIR77" s="2"/>
      <c r="SIS77" s="2"/>
      <c r="SIT77" s="2"/>
      <c r="SIU77" s="2"/>
      <c r="SIV77" s="2"/>
      <c r="SIW77" s="2"/>
      <c r="SIX77" s="2"/>
      <c r="SIY77" s="2"/>
      <c r="SIZ77" s="2"/>
      <c r="SJA77" s="2"/>
      <c r="SJB77" s="2"/>
      <c r="SJC77" s="2"/>
      <c r="SJD77" s="2"/>
      <c r="SJE77" s="2"/>
      <c r="SJF77" s="2"/>
      <c r="SJG77" s="2"/>
      <c r="SJH77" s="2"/>
      <c r="SJI77" s="2"/>
      <c r="SJJ77" s="2"/>
      <c r="SJK77" s="2"/>
      <c r="SJL77" s="2"/>
      <c r="SJM77" s="2"/>
      <c r="SJN77" s="2"/>
      <c r="SJO77" s="2"/>
      <c r="SJP77" s="2"/>
      <c r="SJQ77" s="2"/>
      <c r="SJR77" s="2"/>
      <c r="SJS77" s="2"/>
      <c r="SJT77" s="2"/>
      <c r="SJU77" s="2"/>
      <c r="SJV77" s="2"/>
      <c r="SJW77" s="2"/>
      <c r="SJX77" s="2"/>
      <c r="SJY77" s="2"/>
      <c r="SJZ77" s="2"/>
      <c r="SKA77" s="2"/>
      <c r="SKB77" s="2"/>
      <c r="SKC77" s="2"/>
      <c r="SKD77" s="2"/>
      <c r="SKE77" s="2"/>
      <c r="SKF77" s="2"/>
      <c r="SKG77" s="2"/>
      <c r="SKH77" s="2"/>
      <c r="SKI77" s="2"/>
      <c r="SKJ77" s="2"/>
      <c r="SKK77" s="2"/>
      <c r="SKL77" s="2"/>
      <c r="SKM77" s="2"/>
      <c r="SKN77" s="2"/>
      <c r="SKO77" s="2"/>
      <c r="SKP77" s="2"/>
      <c r="SKQ77" s="2"/>
      <c r="SKR77" s="2"/>
      <c r="SKS77" s="2"/>
      <c r="SKT77" s="2"/>
      <c r="SKU77" s="2"/>
      <c r="SKV77" s="2"/>
      <c r="SKW77" s="2"/>
      <c r="SKX77" s="2"/>
      <c r="SKY77" s="2"/>
      <c r="SKZ77" s="2"/>
      <c r="SLA77" s="2"/>
      <c r="SLB77" s="2"/>
      <c r="SLC77" s="2"/>
      <c r="SLD77" s="2"/>
      <c r="SLE77" s="2"/>
      <c r="SLF77" s="2"/>
      <c r="SLG77" s="2"/>
      <c r="SLH77" s="2"/>
      <c r="SLI77" s="2"/>
      <c r="SLJ77" s="2"/>
      <c r="SLK77" s="2"/>
      <c r="SLL77" s="2"/>
      <c r="SLM77" s="2"/>
      <c r="SLN77" s="2"/>
      <c r="SLO77" s="2"/>
      <c r="SLP77" s="2"/>
      <c r="SLQ77" s="2"/>
      <c r="SLR77" s="2"/>
      <c r="SLS77" s="2"/>
      <c r="SLT77" s="2"/>
      <c r="SLU77" s="2"/>
      <c r="SLV77" s="2"/>
      <c r="SLW77" s="2"/>
      <c r="SLX77" s="2"/>
      <c r="SLY77" s="2"/>
      <c r="SLZ77" s="2"/>
      <c r="SMA77" s="2"/>
      <c r="SMB77" s="2"/>
      <c r="SMC77" s="2"/>
      <c r="SMD77" s="2"/>
      <c r="SME77" s="2"/>
      <c r="SMF77" s="2"/>
      <c r="SMG77" s="2"/>
      <c r="SMH77" s="2"/>
      <c r="SMI77" s="2"/>
      <c r="SMJ77" s="2"/>
      <c r="SMK77" s="2"/>
      <c r="SML77" s="2"/>
      <c r="SMM77" s="2"/>
      <c r="SMN77" s="2"/>
      <c r="SMO77" s="2"/>
      <c r="SMP77" s="2"/>
      <c r="SMQ77" s="2"/>
      <c r="SMR77" s="2"/>
      <c r="SMS77" s="2"/>
      <c r="SMT77" s="2"/>
      <c r="SMU77" s="2"/>
      <c r="SMV77" s="2"/>
      <c r="SMW77" s="2"/>
      <c r="SMX77" s="2"/>
      <c r="SMY77" s="2"/>
      <c r="SMZ77" s="2"/>
      <c r="SNA77" s="2"/>
      <c r="SNB77" s="2"/>
      <c r="SNC77" s="2"/>
      <c r="SND77" s="2"/>
      <c r="SNE77" s="2"/>
      <c r="SNF77" s="2"/>
      <c r="SNG77" s="2"/>
      <c r="SNH77" s="2"/>
      <c r="SNI77" s="2"/>
      <c r="SNJ77" s="2"/>
      <c r="SNK77" s="2"/>
      <c r="SNL77" s="2"/>
      <c r="SNM77" s="2"/>
      <c r="SNN77" s="2"/>
      <c r="SNO77" s="2"/>
      <c r="SNP77" s="2"/>
      <c r="SNQ77" s="2"/>
      <c r="SNR77" s="2"/>
      <c r="SNS77" s="2"/>
      <c r="SNT77" s="2"/>
      <c r="SNU77" s="2"/>
      <c r="SNV77" s="2"/>
      <c r="SNW77" s="2"/>
      <c r="SNX77" s="2"/>
      <c r="SNY77" s="2"/>
      <c r="SNZ77" s="2"/>
      <c r="SOA77" s="2"/>
      <c r="SOB77" s="2"/>
      <c r="SOC77" s="2"/>
      <c r="SOD77" s="2"/>
      <c r="SOE77" s="2"/>
      <c r="SOF77" s="2"/>
      <c r="SOG77" s="2"/>
      <c r="SOH77" s="2"/>
      <c r="SOI77" s="2"/>
      <c r="SOJ77" s="2"/>
      <c r="SOK77" s="2"/>
      <c r="SOL77" s="2"/>
      <c r="SOM77" s="2"/>
      <c r="SON77" s="2"/>
      <c r="SOO77" s="2"/>
      <c r="SOP77" s="2"/>
      <c r="SOQ77" s="2"/>
      <c r="SOR77" s="2"/>
      <c r="SOS77" s="2"/>
      <c r="SOT77" s="2"/>
      <c r="SOU77" s="2"/>
      <c r="SOV77" s="2"/>
      <c r="SOW77" s="2"/>
      <c r="SOX77" s="2"/>
      <c r="SOY77" s="2"/>
      <c r="SOZ77" s="2"/>
      <c r="SPA77" s="2"/>
      <c r="SPB77" s="2"/>
      <c r="SPC77" s="2"/>
      <c r="SPD77" s="2"/>
      <c r="SPE77" s="2"/>
      <c r="SPF77" s="2"/>
      <c r="SPG77" s="2"/>
      <c r="SPH77" s="2"/>
      <c r="SPI77" s="2"/>
      <c r="SPJ77" s="2"/>
      <c r="SPK77" s="2"/>
      <c r="SPL77" s="2"/>
      <c r="SPM77" s="2"/>
      <c r="SPN77" s="2"/>
      <c r="SPO77" s="2"/>
      <c r="SPP77" s="2"/>
      <c r="SPQ77" s="2"/>
      <c r="SPR77" s="2"/>
      <c r="SPS77" s="2"/>
      <c r="SPT77" s="2"/>
      <c r="SPU77" s="2"/>
      <c r="SPV77" s="2"/>
      <c r="SPW77" s="2"/>
      <c r="SPX77" s="2"/>
      <c r="SPY77" s="2"/>
      <c r="SPZ77" s="2"/>
      <c r="SQA77" s="2"/>
      <c r="SQB77" s="2"/>
      <c r="SQC77" s="2"/>
      <c r="SQD77" s="2"/>
      <c r="SQE77" s="2"/>
      <c r="SQF77" s="2"/>
      <c r="SQG77" s="2"/>
      <c r="SQH77" s="2"/>
      <c r="SQI77" s="2"/>
      <c r="SQJ77" s="2"/>
      <c r="SQK77" s="2"/>
      <c r="SQL77" s="2"/>
      <c r="SQM77" s="2"/>
      <c r="SQN77" s="2"/>
      <c r="SQO77" s="2"/>
      <c r="SQP77" s="2"/>
      <c r="SQQ77" s="2"/>
      <c r="SQR77" s="2"/>
      <c r="SQS77" s="2"/>
      <c r="SQT77" s="2"/>
      <c r="SQU77" s="2"/>
      <c r="SQV77" s="2"/>
      <c r="SQW77" s="2"/>
      <c r="SQX77" s="2"/>
      <c r="SQY77" s="2"/>
      <c r="SQZ77" s="2"/>
      <c r="SRA77" s="2"/>
      <c r="SRB77" s="2"/>
      <c r="SRC77" s="2"/>
      <c r="SRD77" s="2"/>
      <c r="SRE77" s="2"/>
      <c r="SRF77" s="2"/>
      <c r="SRG77" s="2"/>
      <c r="SRH77" s="2"/>
      <c r="SRI77" s="2"/>
      <c r="SRJ77" s="2"/>
      <c r="SRK77" s="2"/>
      <c r="SRL77" s="2"/>
      <c r="SRM77" s="2"/>
      <c r="SRN77" s="2"/>
      <c r="SRO77" s="2"/>
      <c r="SRP77" s="2"/>
      <c r="SRQ77" s="2"/>
      <c r="SRR77" s="2"/>
      <c r="SRS77" s="2"/>
      <c r="SRT77" s="2"/>
      <c r="SRU77" s="2"/>
      <c r="SRV77" s="2"/>
      <c r="SRW77" s="2"/>
      <c r="SRX77" s="2"/>
      <c r="SRY77" s="2"/>
      <c r="SRZ77" s="2"/>
      <c r="SSA77" s="2"/>
      <c r="SSB77" s="2"/>
      <c r="SSC77" s="2"/>
      <c r="SSD77" s="2"/>
      <c r="SSE77" s="2"/>
      <c r="SSF77" s="2"/>
      <c r="SSG77" s="2"/>
      <c r="SSH77" s="2"/>
      <c r="SSI77" s="2"/>
      <c r="SSJ77" s="2"/>
      <c r="SSK77" s="2"/>
      <c r="SSL77" s="2"/>
      <c r="SSM77" s="2"/>
      <c r="SSN77" s="2"/>
      <c r="SSO77" s="2"/>
      <c r="SSP77" s="2"/>
      <c r="SSQ77" s="2"/>
      <c r="SSR77" s="2"/>
      <c r="SSS77" s="2"/>
      <c r="SST77" s="2"/>
      <c r="SSU77" s="2"/>
      <c r="SSV77" s="2"/>
      <c r="SSW77" s="2"/>
      <c r="SSX77" s="2"/>
      <c r="SSY77" s="2"/>
      <c r="SSZ77" s="2"/>
      <c r="STA77" s="2"/>
      <c r="STB77" s="2"/>
      <c r="STC77" s="2"/>
      <c r="STD77" s="2"/>
      <c r="STE77" s="2"/>
      <c r="STF77" s="2"/>
      <c r="STG77" s="2"/>
      <c r="STH77" s="2"/>
      <c r="STI77" s="2"/>
      <c r="STJ77" s="2"/>
      <c r="STK77" s="2"/>
      <c r="STL77" s="2"/>
      <c r="STM77" s="2"/>
      <c r="STN77" s="2"/>
      <c r="STO77" s="2"/>
      <c r="STP77" s="2"/>
      <c r="STQ77" s="2"/>
      <c r="STR77" s="2"/>
      <c r="STS77" s="2"/>
      <c r="STT77" s="2"/>
      <c r="STU77" s="2"/>
      <c r="STV77" s="2"/>
      <c r="STW77" s="2"/>
      <c r="STX77" s="2"/>
      <c r="STY77" s="2"/>
      <c r="STZ77" s="2"/>
      <c r="SUA77" s="2"/>
      <c r="SUB77" s="2"/>
      <c r="SUC77" s="2"/>
      <c r="SUD77" s="2"/>
      <c r="SUE77" s="2"/>
      <c r="SUF77" s="2"/>
      <c r="SUG77" s="2"/>
      <c r="SUH77" s="2"/>
      <c r="SUI77" s="2"/>
      <c r="SUJ77" s="2"/>
      <c r="SUK77" s="2"/>
      <c r="SUL77" s="2"/>
      <c r="SUM77" s="2"/>
      <c r="SUN77" s="2"/>
      <c r="SUO77" s="2"/>
      <c r="SUP77" s="2"/>
      <c r="SUQ77" s="2"/>
      <c r="SUR77" s="2"/>
      <c r="SUS77" s="2"/>
      <c r="SUT77" s="2"/>
      <c r="SUU77" s="2"/>
      <c r="SUV77" s="2"/>
      <c r="SUW77" s="2"/>
      <c r="SUX77" s="2"/>
      <c r="SUY77" s="2"/>
      <c r="SUZ77" s="2"/>
      <c r="SVA77" s="2"/>
      <c r="SVB77" s="2"/>
      <c r="SVC77" s="2"/>
      <c r="SVD77" s="2"/>
      <c r="SVE77" s="2"/>
      <c r="SVF77" s="2"/>
      <c r="SVG77" s="2"/>
      <c r="SVH77" s="2"/>
      <c r="SVI77" s="2"/>
      <c r="SVJ77" s="2"/>
      <c r="SVK77" s="2"/>
      <c r="SVL77" s="2"/>
      <c r="SVM77" s="2"/>
      <c r="SVN77" s="2"/>
      <c r="SVO77" s="2"/>
      <c r="SVP77" s="2"/>
      <c r="SVQ77" s="2"/>
      <c r="SVR77" s="2"/>
      <c r="SVS77" s="2"/>
      <c r="SVT77" s="2"/>
      <c r="SVU77" s="2"/>
      <c r="SVV77" s="2"/>
      <c r="SVW77" s="2"/>
      <c r="SVX77" s="2"/>
      <c r="SVY77" s="2"/>
      <c r="SVZ77" s="2"/>
      <c r="SWA77" s="2"/>
      <c r="SWB77" s="2"/>
      <c r="SWC77" s="2"/>
      <c r="SWD77" s="2"/>
      <c r="SWE77" s="2"/>
      <c r="SWF77" s="2"/>
      <c r="SWG77" s="2"/>
      <c r="SWH77" s="2"/>
      <c r="SWI77" s="2"/>
      <c r="SWJ77" s="2"/>
      <c r="SWK77" s="2"/>
      <c r="SWL77" s="2"/>
      <c r="SWM77" s="2"/>
      <c r="SWN77" s="2"/>
      <c r="SWO77" s="2"/>
      <c r="SWP77" s="2"/>
      <c r="SWQ77" s="2"/>
      <c r="SWR77" s="2"/>
      <c r="SWS77" s="2"/>
      <c r="SWT77" s="2"/>
      <c r="SWU77" s="2"/>
      <c r="SWV77" s="2"/>
      <c r="SWW77" s="2"/>
      <c r="SWX77" s="2"/>
      <c r="SWY77" s="2"/>
      <c r="SWZ77" s="2"/>
      <c r="SXA77" s="2"/>
      <c r="SXB77" s="2"/>
      <c r="SXC77" s="2"/>
      <c r="SXD77" s="2"/>
      <c r="SXE77" s="2"/>
      <c r="SXF77" s="2"/>
      <c r="SXG77" s="2"/>
      <c r="SXH77" s="2"/>
      <c r="SXI77" s="2"/>
      <c r="SXJ77" s="2"/>
      <c r="SXK77" s="2"/>
      <c r="SXL77" s="2"/>
      <c r="SXM77" s="2"/>
      <c r="SXN77" s="2"/>
      <c r="SXO77" s="2"/>
      <c r="SXP77" s="2"/>
      <c r="SXQ77" s="2"/>
      <c r="SXR77" s="2"/>
      <c r="SXS77" s="2"/>
      <c r="SXT77" s="2"/>
      <c r="SXU77" s="2"/>
      <c r="SXV77" s="2"/>
      <c r="SXW77" s="2"/>
      <c r="SXX77" s="2"/>
      <c r="SXY77" s="2"/>
      <c r="SXZ77" s="2"/>
      <c r="SYA77" s="2"/>
      <c r="SYB77" s="2"/>
      <c r="SYC77" s="2"/>
      <c r="SYD77" s="2"/>
      <c r="SYE77" s="2"/>
      <c r="SYF77" s="2"/>
      <c r="SYG77" s="2"/>
      <c r="SYH77" s="2"/>
      <c r="SYI77" s="2"/>
      <c r="SYJ77" s="2"/>
      <c r="SYK77" s="2"/>
      <c r="SYL77" s="2"/>
      <c r="SYM77" s="2"/>
      <c r="SYN77" s="2"/>
      <c r="SYO77" s="2"/>
      <c r="SYP77" s="2"/>
      <c r="SYQ77" s="2"/>
      <c r="SYR77" s="2"/>
      <c r="SYS77" s="2"/>
      <c r="SYT77" s="2"/>
      <c r="SYU77" s="2"/>
      <c r="SYV77" s="2"/>
      <c r="SYW77" s="2"/>
      <c r="SYX77" s="2"/>
      <c r="SYY77" s="2"/>
      <c r="SYZ77" s="2"/>
      <c r="SZA77" s="2"/>
      <c r="SZB77" s="2"/>
      <c r="SZC77" s="2"/>
      <c r="SZD77" s="2"/>
      <c r="SZE77" s="2"/>
      <c r="SZF77" s="2"/>
      <c r="SZG77" s="2"/>
      <c r="SZH77" s="2"/>
      <c r="SZI77" s="2"/>
      <c r="SZJ77" s="2"/>
      <c r="SZK77" s="2"/>
      <c r="SZL77" s="2"/>
      <c r="SZM77" s="2"/>
      <c r="SZN77" s="2"/>
      <c r="SZO77" s="2"/>
      <c r="SZP77" s="2"/>
      <c r="SZQ77" s="2"/>
      <c r="SZR77" s="2"/>
      <c r="SZS77" s="2"/>
      <c r="SZT77" s="2"/>
      <c r="SZU77" s="2"/>
      <c r="SZV77" s="2"/>
      <c r="SZW77" s="2"/>
      <c r="SZX77" s="2"/>
      <c r="SZY77" s="2"/>
      <c r="SZZ77" s="2"/>
      <c r="TAA77" s="2"/>
      <c r="TAB77" s="2"/>
      <c r="TAC77" s="2"/>
      <c r="TAD77" s="2"/>
      <c r="TAE77" s="2"/>
      <c r="TAF77" s="2"/>
      <c r="TAG77" s="2"/>
      <c r="TAH77" s="2"/>
      <c r="TAI77" s="2"/>
      <c r="TAJ77" s="2"/>
      <c r="TAK77" s="2"/>
      <c r="TAL77" s="2"/>
      <c r="TAM77" s="2"/>
      <c r="TAN77" s="2"/>
      <c r="TAO77" s="2"/>
      <c r="TAP77" s="2"/>
      <c r="TAQ77" s="2"/>
      <c r="TAR77" s="2"/>
      <c r="TAS77" s="2"/>
      <c r="TAT77" s="2"/>
      <c r="TAU77" s="2"/>
      <c r="TAV77" s="2"/>
      <c r="TAW77" s="2"/>
      <c r="TAX77" s="2"/>
      <c r="TAY77" s="2"/>
      <c r="TAZ77" s="2"/>
      <c r="TBA77" s="2"/>
      <c r="TBB77" s="2"/>
      <c r="TBC77" s="2"/>
      <c r="TBD77" s="2"/>
      <c r="TBE77" s="2"/>
      <c r="TBF77" s="2"/>
      <c r="TBG77" s="2"/>
      <c r="TBH77" s="2"/>
      <c r="TBI77" s="2"/>
      <c r="TBJ77" s="2"/>
      <c r="TBK77" s="2"/>
      <c r="TBL77" s="2"/>
      <c r="TBM77" s="2"/>
      <c r="TBN77" s="2"/>
      <c r="TBO77" s="2"/>
      <c r="TBP77" s="2"/>
      <c r="TBQ77" s="2"/>
      <c r="TBR77" s="2"/>
      <c r="TBS77" s="2"/>
      <c r="TBT77" s="2"/>
      <c r="TBU77" s="2"/>
      <c r="TBV77" s="2"/>
      <c r="TBW77" s="2"/>
      <c r="TBX77" s="2"/>
      <c r="TBY77" s="2"/>
      <c r="TBZ77" s="2"/>
      <c r="TCA77" s="2"/>
      <c r="TCB77" s="2"/>
      <c r="TCC77" s="2"/>
      <c r="TCD77" s="2"/>
      <c r="TCE77" s="2"/>
      <c r="TCF77" s="2"/>
      <c r="TCG77" s="2"/>
      <c r="TCH77" s="2"/>
      <c r="TCI77" s="2"/>
      <c r="TCJ77" s="2"/>
      <c r="TCK77" s="2"/>
      <c r="TCL77" s="2"/>
      <c r="TCM77" s="2"/>
      <c r="TCN77" s="2"/>
      <c r="TCO77" s="2"/>
      <c r="TCP77" s="2"/>
      <c r="TCQ77" s="2"/>
      <c r="TCR77" s="2"/>
      <c r="TCS77" s="2"/>
      <c r="TCT77" s="2"/>
      <c r="TCU77" s="2"/>
      <c r="TCV77" s="2"/>
      <c r="TCW77" s="2"/>
      <c r="TCX77" s="2"/>
      <c r="TCY77" s="2"/>
      <c r="TCZ77" s="2"/>
      <c r="TDA77" s="2"/>
      <c r="TDB77" s="2"/>
      <c r="TDC77" s="2"/>
      <c r="TDD77" s="2"/>
      <c r="TDE77" s="2"/>
      <c r="TDF77" s="2"/>
      <c r="TDG77" s="2"/>
      <c r="TDH77" s="2"/>
      <c r="TDI77" s="2"/>
      <c r="TDJ77" s="2"/>
      <c r="TDK77" s="2"/>
      <c r="TDL77" s="2"/>
      <c r="TDM77" s="2"/>
      <c r="TDN77" s="2"/>
      <c r="TDO77" s="2"/>
      <c r="TDP77" s="2"/>
      <c r="TDQ77" s="2"/>
      <c r="TDR77" s="2"/>
      <c r="TDS77" s="2"/>
      <c r="TDT77" s="2"/>
      <c r="TDU77" s="2"/>
      <c r="TDV77" s="2"/>
      <c r="TDW77" s="2"/>
      <c r="TDX77" s="2"/>
      <c r="TDY77" s="2"/>
      <c r="TDZ77" s="2"/>
      <c r="TEA77" s="2"/>
      <c r="TEB77" s="2"/>
      <c r="TEC77" s="2"/>
      <c r="TED77" s="2"/>
      <c r="TEE77" s="2"/>
      <c r="TEF77" s="2"/>
      <c r="TEG77" s="2"/>
      <c r="TEH77" s="2"/>
      <c r="TEI77" s="2"/>
      <c r="TEJ77" s="2"/>
      <c r="TEK77" s="2"/>
      <c r="TEL77" s="2"/>
      <c r="TEM77" s="2"/>
      <c r="TEN77" s="2"/>
      <c r="TEO77" s="2"/>
      <c r="TEP77" s="2"/>
      <c r="TEQ77" s="2"/>
      <c r="TER77" s="2"/>
      <c r="TES77" s="2"/>
      <c r="TET77" s="2"/>
      <c r="TEU77" s="2"/>
      <c r="TEV77" s="2"/>
      <c r="TEW77" s="2"/>
      <c r="TEX77" s="2"/>
      <c r="TEY77" s="2"/>
      <c r="TEZ77" s="2"/>
      <c r="TFA77" s="2"/>
      <c r="TFB77" s="2"/>
      <c r="TFC77" s="2"/>
      <c r="TFD77" s="2"/>
      <c r="TFE77" s="2"/>
      <c r="TFF77" s="2"/>
      <c r="TFG77" s="2"/>
      <c r="TFH77" s="2"/>
      <c r="TFI77" s="2"/>
      <c r="TFJ77" s="2"/>
      <c r="TFK77" s="2"/>
      <c r="TFL77" s="2"/>
      <c r="TFM77" s="2"/>
      <c r="TFN77" s="2"/>
      <c r="TFO77" s="2"/>
      <c r="TFP77" s="2"/>
      <c r="TFQ77" s="2"/>
      <c r="TFR77" s="2"/>
      <c r="TFS77" s="2"/>
      <c r="TFT77" s="2"/>
      <c r="TFU77" s="2"/>
      <c r="TFV77" s="2"/>
      <c r="TFW77" s="2"/>
      <c r="TFX77" s="2"/>
      <c r="TFY77" s="2"/>
      <c r="TFZ77" s="2"/>
      <c r="TGA77" s="2"/>
      <c r="TGB77" s="2"/>
      <c r="TGC77" s="2"/>
      <c r="TGD77" s="2"/>
      <c r="TGE77" s="2"/>
      <c r="TGF77" s="2"/>
      <c r="TGG77" s="2"/>
      <c r="TGH77" s="2"/>
      <c r="TGI77" s="2"/>
      <c r="TGJ77" s="2"/>
      <c r="TGK77" s="2"/>
      <c r="TGL77" s="2"/>
      <c r="TGM77" s="2"/>
      <c r="TGN77" s="2"/>
      <c r="TGO77" s="2"/>
      <c r="TGP77" s="2"/>
      <c r="TGQ77" s="2"/>
      <c r="TGR77" s="2"/>
      <c r="TGS77" s="2"/>
      <c r="TGT77" s="2"/>
      <c r="TGU77" s="2"/>
      <c r="TGV77" s="2"/>
      <c r="TGW77" s="2"/>
      <c r="TGX77" s="2"/>
      <c r="TGY77" s="2"/>
      <c r="TGZ77" s="2"/>
      <c r="THA77" s="2"/>
      <c r="THB77" s="2"/>
      <c r="THC77" s="2"/>
      <c r="THD77" s="2"/>
      <c r="THE77" s="2"/>
      <c r="THF77" s="2"/>
      <c r="THG77" s="2"/>
      <c r="THH77" s="2"/>
      <c r="THI77" s="2"/>
      <c r="THJ77" s="2"/>
      <c r="THK77" s="2"/>
      <c r="THL77" s="2"/>
      <c r="THM77" s="2"/>
      <c r="THN77" s="2"/>
      <c r="THO77" s="2"/>
      <c r="THP77" s="2"/>
      <c r="THQ77" s="2"/>
      <c r="THR77" s="2"/>
      <c r="THS77" s="2"/>
      <c r="THT77" s="2"/>
      <c r="THU77" s="2"/>
      <c r="THV77" s="2"/>
      <c r="THW77" s="2"/>
      <c r="THX77" s="2"/>
      <c r="THY77" s="2"/>
      <c r="THZ77" s="2"/>
      <c r="TIA77" s="2"/>
      <c r="TIB77" s="2"/>
      <c r="TIC77" s="2"/>
      <c r="TID77" s="2"/>
      <c r="TIE77" s="2"/>
      <c r="TIF77" s="2"/>
      <c r="TIG77" s="2"/>
      <c r="TIH77" s="2"/>
      <c r="TII77" s="2"/>
      <c r="TIJ77" s="2"/>
      <c r="TIK77" s="2"/>
      <c r="TIL77" s="2"/>
      <c r="TIM77" s="2"/>
      <c r="TIN77" s="2"/>
      <c r="TIO77" s="2"/>
      <c r="TIP77" s="2"/>
      <c r="TIQ77" s="2"/>
      <c r="TIR77" s="2"/>
      <c r="TIS77" s="2"/>
      <c r="TIT77" s="2"/>
      <c r="TIU77" s="2"/>
      <c r="TIV77" s="2"/>
      <c r="TIW77" s="2"/>
      <c r="TIX77" s="2"/>
      <c r="TIY77" s="2"/>
      <c r="TIZ77" s="2"/>
      <c r="TJA77" s="2"/>
      <c r="TJB77" s="2"/>
      <c r="TJC77" s="2"/>
      <c r="TJD77" s="2"/>
      <c r="TJE77" s="2"/>
      <c r="TJF77" s="2"/>
      <c r="TJG77" s="2"/>
      <c r="TJH77" s="2"/>
      <c r="TJI77" s="2"/>
      <c r="TJJ77" s="2"/>
      <c r="TJK77" s="2"/>
      <c r="TJL77" s="2"/>
      <c r="TJM77" s="2"/>
      <c r="TJN77" s="2"/>
      <c r="TJO77" s="2"/>
      <c r="TJP77" s="2"/>
      <c r="TJQ77" s="2"/>
      <c r="TJR77" s="2"/>
      <c r="TJS77" s="2"/>
      <c r="TJT77" s="2"/>
      <c r="TJU77" s="2"/>
      <c r="TJV77" s="2"/>
      <c r="TJW77" s="2"/>
      <c r="TJX77" s="2"/>
      <c r="TJY77" s="2"/>
      <c r="TJZ77" s="2"/>
      <c r="TKA77" s="2"/>
      <c r="TKB77" s="2"/>
      <c r="TKC77" s="2"/>
      <c r="TKD77" s="2"/>
      <c r="TKE77" s="2"/>
      <c r="TKF77" s="2"/>
      <c r="TKG77" s="2"/>
      <c r="TKH77" s="2"/>
      <c r="TKI77" s="2"/>
      <c r="TKJ77" s="2"/>
      <c r="TKK77" s="2"/>
      <c r="TKL77" s="2"/>
      <c r="TKM77" s="2"/>
      <c r="TKN77" s="2"/>
      <c r="TKO77" s="2"/>
      <c r="TKP77" s="2"/>
      <c r="TKQ77" s="2"/>
      <c r="TKR77" s="2"/>
      <c r="TKS77" s="2"/>
      <c r="TKT77" s="2"/>
      <c r="TKU77" s="2"/>
      <c r="TKV77" s="2"/>
      <c r="TKW77" s="2"/>
      <c r="TKX77" s="2"/>
      <c r="TKY77" s="2"/>
      <c r="TKZ77" s="2"/>
      <c r="TLA77" s="2"/>
      <c r="TLB77" s="2"/>
      <c r="TLC77" s="2"/>
      <c r="TLD77" s="2"/>
      <c r="TLE77" s="2"/>
      <c r="TLF77" s="2"/>
      <c r="TLG77" s="2"/>
      <c r="TLH77" s="2"/>
      <c r="TLI77" s="2"/>
      <c r="TLJ77" s="2"/>
      <c r="TLK77" s="2"/>
      <c r="TLL77" s="2"/>
      <c r="TLM77" s="2"/>
      <c r="TLN77" s="2"/>
      <c r="TLO77" s="2"/>
      <c r="TLP77" s="2"/>
      <c r="TLQ77" s="2"/>
      <c r="TLR77" s="2"/>
      <c r="TLS77" s="2"/>
      <c r="TLT77" s="2"/>
      <c r="TLU77" s="2"/>
      <c r="TLV77" s="2"/>
      <c r="TLW77" s="2"/>
      <c r="TLX77" s="2"/>
      <c r="TLY77" s="2"/>
      <c r="TLZ77" s="2"/>
      <c r="TMA77" s="2"/>
      <c r="TMB77" s="2"/>
      <c r="TMC77" s="2"/>
      <c r="TMD77" s="2"/>
      <c r="TME77" s="2"/>
      <c r="TMF77" s="2"/>
      <c r="TMG77" s="2"/>
      <c r="TMH77" s="2"/>
      <c r="TMI77" s="2"/>
      <c r="TMJ77" s="2"/>
      <c r="TMK77" s="2"/>
      <c r="TML77" s="2"/>
      <c r="TMM77" s="2"/>
      <c r="TMN77" s="2"/>
      <c r="TMO77" s="2"/>
      <c r="TMP77" s="2"/>
      <c r="TMQ77" s="2"/>
      <c r="TMR77" s="2"/>
      <c r="TMS77" s="2"/>
      <c r="TMT77" s="2"/>
      <c r="TMU77" s="2"/>
      <c r="TMV77" s="2"/>
      <c r="TMW77" s="2"/>
      <c r="TMX77" s="2"/>
      <c r="TMY77" s="2"/>
      <c r="TMZ77" s="2"/>
      <c r="TNA77" s="2"/>
      <c r="TNB77" s="2"/>
      <c r="TNC77" s="2"/>
      <c r="TND77" s="2"/>
      <c r="TNE77" s="2"/>
      <c r="TNF77" s="2"/>
      <c r="TNG77" s="2"/>
      <c r="TNH77" s="2"/>
      <c r="TNI77" s="2"/>
      <c r="TNJ77" s="2"/>
      <c r="TNK77" s="2"/>
      <c r="TNL77" s="2"/>
      <c r="TNM77" s="2"/>
      <c r="TNN77" s="2"/>
      <c r="TNO77" s="2"/>
      <c r="TNP77" s="2"/>
      <c r="TNQ77" s="2"/>
      <c r="TNR77" s="2"/>
      <c r="TNS77" s="2"/>
      <c r="TNT77" s="2"/>
      <c r="TNU77" s="2"/>
      <c r="TNV77" s="2"/>
      <c r="TNW77" s="2"/>
      <c r="TNX77" s="2"/>
      <c r="TNY77" s="2"/>
      <c r="TNZ77" s="2"/>
      <c r="TOA77" s="2"/>
      <c r="TOB77" s="2"/>
      <c r="TOC77" s="2"/>
      <c r="TOD77" s="2"/>
      <c r="TOE77" s="2"/>
      <c r="TOF77" s="2"/>
      <c r="TOG77" s="2"/>
      <c r="TOH77" s="2"/>
      <c r="TOI77" s="2"/>
      <c r="TOJ77" s="2"/>
      <c r="TOK77" s="2"/>
      <c r="TOL77" s="2"/>
      <c r="TOM77" s="2"/>
      <c r="TON77" s="2"/>
      <c r="TOO77" s="2"/>
      <c r="TOP77" s="2"/>
      <c r="TOQ77" s="2"/>
      <c r="TOR77" s="2"/>
      <c r="TOS77" s="2"/>
      <c r="TOT77" s="2"/>
      <c r="TOU77" s="2"/>
      <c r="TOV77" s="2"/>
      <c r="TOW77" s="2"/>
      <c r="TOX77" s="2"/>
      <c r="TOY77" s="2"/>
      <c r="TOZ77" s="2"/>
      <c r="TPA77" s="2"/>
      <c r="TPB77" s="2"/>
      <c r="TPC77" s="2"/>
      <c r="TPD77" s="2"/>
      <c r="TPE77" s="2"/>
      <c r="TPF77" s="2"/>
      <c r="TPG77" s="2"/>
      <c r="TPH77" s="2"/>
      <c r="TPI77" s="2"/>
      <c r="TPJ77" s="2"/>
      <c r="TPK77" s="2"/>
      <c r="TPL77" s="2"/>
      <c r="TPM77" s="2"/>
      <c r="TPN77" s="2"/>
      <c r="TPO77" s="2"/>
      <c r="TPP77" s="2"/>
      <c r="TPQ77" s="2"/>
      <c r="TPR77" s="2"/>
      <c r="TPS77" s="2"/>
      <c r="TPT77" s="2"/>
      <c r="TPU77" s="2"/>
      <c r="TPV77" s="2"/>
      <c r="TPW77" s="2"/>
      <c r="TPX77" s="2"/>
      <c r="TPY77" s="2"/>
      <c r="TPZ77" s="2"/>
      <c r="TQA77" s="2"/>
      <c r="TQB77" s="2"/>
      <c r="TQC77" s="2"/>
      <c r="TQD77" s="2"/>
      <c r="TQE77" s="2"/>
      <c r="TQF77" s="2"/>
      <c r="TQG77" s="2"/>
      <c r="TQH77" s="2"/>
      <c r="TQI77" s="2"/>
      <c r="TQJ77" s="2"/>
      <c r="TQK77" s="2"/>
      <c r="TQL77" s="2"/>
      <c r="TQM77" s="2"/>
      <c r="TQN77" s="2"/>
      <c r="TQO77" s="2"/>
      <c r="TQP77" s="2"/>
      <c r="TQQ77" s="2"/>
      <c r="TQR77" s="2"/>
      <c r="TQS77" s="2"/>
      <c r="TQT77" s="2"/>
      <c r="TQU77" s="2"/>
      <c r="TQV77" s="2"/>
      <c r="TQW77" s="2"/>
      <c r="TQX77" s="2"/>
      <c r="TQY77" s="2"/>
      <c r="TQZ77" s="2"/>
      <c r="TRA77" s="2"/>
      <c r="TRB77" s="2"/>
      <c r="TRC77" s="2"/>
      <c r="TRD77" s="2"/>
      <c r="TRE77" s="2"/>
      <c r="TRF77" s="2"/>
      <c r="TRG77" s="2"/>
      <c r="TRH77" s="2"/>
      <c r="TRI77" s="2"/>
      <c r="TRJ77" s="2"/>
      <c r="TRK77" s="2"/>
      <c r="TRL77" s="2"/>
      <c r="TRM77" s="2"/>
      <c r="TRN77" s="2"/>
      <c r="TRO77" s="2"/>
      <c r="TRP77" s="2"/>
      <c r="TRQ77" s="2"/>
      <c r="TRR77" s="2"/>
      <c r="TRS77" s="2"/>
      <c r="TRT77" s="2"/>
      <c r="TRU77" s="2"/>
      <c r="TRV77" s="2"/>
      <c r="TRW77" s="2"/>
      <c r="TRX77" s="2"/>
      <c r="TRY77" s="2"/>
      <c r="TRZ77" s="2"/>
      <c r="TSA77" s="2"/>
      <c r="TSB77" s="2"/>
      <c r="TSC77" s="2"/>
      <c r="TSD77" s="2"/>
      <c r="TSE77" s="2"/>
      <c r="TSF77" s="2"/>
      <c r="TSG77" s="2"/>
      <c r="TSH77" s="2"/>
      <c r="TSI77" s="2"/>
      <c r="TSJ77" s="2"/>
      <c r="TSK77" s="2"/>
      <c r="TSL77" s="2"/>
      <c r="TSM77" s="2"/>
      <c r="TSN77" s="2"/>
      <c r="TSO77" s="2"/>
      <c r="TSP77" s="2"/>
      <c r="TSQ77" s="2"/>
      <c r="TSR77" s="2"/>
      <c r="TSS77" s="2"/>
      <c r="TST77" s="2"/>
      <c r="TSU77" s="2"/>
      <c r="TSV77" s="2"/>
      <c r="TSW77" s="2"/>
      <c r="TSX77" s="2"/>
      <c r="TSY77" s="2"/>
      <c r="TSZ77" s="2"/>
      <c r="TTA77" s="2"/>
      <c r="TTB77" s="2"/>
      <c r="TTC77" s="2"/>
      <c r="TTD77" s="2"/>
      <c r="TTE77" s="2"/>
      <c r="TTF77" s="2"/>
      <c r="TTG77" s="2"/>
      <c r="TTH77" s="2"/>
      <c r="TTI77" s="2"/>
      <c r="TTJ77" s="2"/>
      <c r="TTK77" s="2"/>
      <c r="TTL77" s="2"/>
      <c r="TTM77" s="2"/>
      <c r="TTN77" s="2"/>
      <c r="TTO77" s="2"/>
      <c r="TTP77" s="2"/>
      <c r="TTQ77" s="2"/>
      <c r="TTR77" s="2"/>
      <c r="TTS77" s="2"/>
      <c r="TTT77" s="2"/>
      <c r="TTU77" s="2"/>
      <c r="TTV77" s="2"/>
      <c r="TTW77" s="2"/>
      <c r="TTX77" s="2"/>
      <c r="TTY77" s="2"/>
      <c r="TTZ77" s="2"/>
      <c r="TUA77" s="2"/>
      <c r="TUB77" s="2"/>
      <c r="TUC77" s="2"/>
      <c r="TUD77" s="2"/>
      <c r="TUE77" s="2"/>
      <c r="TUF77" s="2"/>
      <c r="TUG77" s="2"/>
      <c r="TUH77" s="2"/>
      <c r="TUI77" s="2"/>
      <c r="TUJ77" s="2"/>
      <c r="TUK77" s="2"/>
      <c r="TUL77" s="2"/>
      <c r="TUM77" s="2"/>
      <c r="TUN77" s="2"/>
      <c r="TUO77" s="2"/>
      <c r="TUP77" s="2"/>
      <c r="TUQ77" s="2"/>
      <c r="TUR77" s="2"/>
      <c r="TUS77" s="2"/>
      <c r="TUT77" s="2"/>
      <c r="TUU77" s="2"/>
      <c r="TUV77" s="2"/>
      <c r="TUW77" s="2"/>
      <c r="TUX77" s="2"/>
      <c r="TUY77" s="2"/>
      <c r="TUZ77" s="2"/>
      <c r="TVA77" s="2"/>
      <c r="TVB77" s="2"/>
      <c r="TVC77" s="2"/>
      <c r="TVD77" s="2"/>
      <c r="TVE77" s="2"/>
      <c r="TVF77" s="2"/>
      <c r="TVG77" s="2"/>
      <c r="TVH77" s="2"/>
      <c r="TVI77" s="2"/>
      <c r="TVJ77" s="2"/>
      <c r="TVK77" s="2"/>
      <c r="TVL77" s="2"/>
      <c r="TVM77" s="2"/>
      <c r="TVN77" s="2"/>
      <c r="TVO77" s="2"/>
      <c r="TVP77" s="2"/>
      <c r="TVQ77" s="2"/>
      <c r="TVR77" s="2"/>
      <c r="TVS77" s="2"/>
      <c r="TVT77" s="2"/>
      <c r="TVU77" s="2"/>
      <c r="TVV77" s="2"/>
      <c r="TVW77" s="2"/>
      <c r="TVX77" s="2"/>
      <c r="TVY77" s="2"/>
      <c r="TVZ77" s="2"/>
      <c r="TWA77" s="2"/>
      <c r="TWB77" s="2"/>
      <c r="TWC77" s="2"/>
      <c r="TWD77" s="2"/>
      <c r="TWE77" s="2"/>
      <c r="TWF77" s="2"/>
      <c r="TWG77" s="2"/>
      <c r="TWH77" s="2"/>
      <c r="TWI77" s="2"/>
      <c r="TWJ77" s="2"/>
      <c r="TWK77" s="2"/>
      <c r="TWL77" s="2"/>
      <c r="TWM77" s="2"/>
      <c r="TWN77" s="2"/>
      <c r="TWO77" s="2"/>
      <c r="TWP77" s="2"/>
      <c r="TWQ77" s="2"/>
      <c r="TWR77" s="2"/>
      <c r="TWS77" s="2"/>
      <c r="TWT77" s="2"/>
      <c r="TWU77" s="2"/>
      <c r="TWV77" s="2"/>
      <c r="TWW77" s="2"/>
      <c r="TWX77" s="2"/>
      <c r="TWY77" s="2"/>
      <c r="TWZ77" s="2"/>
      <c r="TXA77" s="2"/>
      <c r="TXB77" s="2"/>
      <c r="TXC77" s="2"/>
      <c r="TXD77" s="2"/>
      <c r="TXE77" s="2"/>
      <c r="TXF77" s="2"/>
      <c r="TXG77" s="2"/>
      <c r="TXH77" s="2"/>
      <c r="TXI77" s="2"/>
      <c r="TXJ77" s="2"/>
      <c r="TXK77" s="2"/>
      <c r="TXL77" s="2"/>
      <c r="TXM77" s="2"/>
      <c r="TXN77" s="2"/>
      <c r="TXO77" s="2"/>
      <c r="TXP77" s="2"/>
      <c r="TXQ77" s="2"/>
      <c r="TXR77" s="2"/>
      <c r="TXS77" s="2"/>
      <c r="TXT77" s="2"/>
      <c r="TXU77" s="2"/>
      <c r="TXV77" s="2"/>
      <c r="TXW77" s="2"/>
      <c r="TXX77" s="2"/>
      <c r="TXY77" s="2"/>
      <c r="TXZ77" s="2"/>
      <c r="TYA77" s="2"/>
      <c r="TYB77" s="2"/>
      <c r="TYC77" s="2"/>
      <c r="TYD77" s="2"/>
      <c r="TYE77" s="2"/>
      <c r="TYF77" s="2"/>
      <c r="TYG77" s="2"/>
      <c r="TYH77" s="2"/>
      <c r="TYI77" s="2"/>
      <c r="TYJ77" s="2"/>
      <c r="TYK77" s="2"/>
      <c r="TYL77" s="2"/>
      <c r="TYM77" s="2"/>
      <c r="TYN77" s="2"/>
      <c r="TYO77" s="2"/>
      <c r="TYP77" s="2"/>
      <c r="TYQ77" s="2"/>
      <c r="TYR77" s="2"/>
      <c r="TYS77" s="2"/>
      <c r="TYT77" s="2"/>
      <c r="TYU77" s="2"/>
      <c r="TYV77" s="2"/>
      <c r="TYW77" s="2"/>
      <c r="TYX77" s="2"/>
      <c r="TYY77" s="2"/>
      <c r="TYZ77" s="2"/>
      <c r="TZA77" s="2"/>
      <c r="TZB77" s="2"/>
      <c r="TZC77" s="2"/>
      <c r="TZD77" s="2"/>
      <c r="TZE77" s="2"/>
      <c r="TZF77" s="2"/>
      <c r="TZG77" s="2"/>
      <c r="TZH77" s="2"/>
      <c r="TZI77" s="2"/>
      <c r="TZJ77" s="2"/>
      <c r="TZK77" s="2"/>
      <c r="TZL77" s="2"/>
      <c r="TZM77" s="2"/>
      <c r="TZN77" s="2"/>
      <c r="TZO77" s="2"/>
      <c r="TZP77" s="2"/>
      <c r="TZQ77" s="2"/>
      <c r="TZR77" s="2"/>
      <c r="TZS77" s="2"/>
      <c r="TZT77" s="2"/>
      <c r="TZU77" s="2"/>
      <c r="TZV77" s="2"/>
      <c r="TZW77" s="2"/>
      <c r="TZX77" s="2"/>
      <c r="TZY77" s="2"/>
      <c r="TZZ77" s="2"/>
      <c r="UAA77" s="2"/>
      <c r="UAB77" s="2"/>
      <c r="UAC77" s="2"/>
      <c r="UAD77" s="2"/>
      <c r="UAE77" s="2"/>
      <c r="UAF77" s="2"/>
      <c r="UAG77" s="2"/>
      <c r="UAH77" s="2"/>
      <c r="UAI77" s="2"/>
      <c r="UAJ77" s="2"/>
      <c r="UAK77" s="2"/>
      <c r="UAL77" s="2"/>
      <c r="UAM77" s="2"/>
      <c r="UAN77" s="2"/>
      <c r="UAO77" s="2"/>
      <c r="UAP77" s="2"/>
      <c r="UAQ77" s="2"/>
      <c r="UAR77" s="2"/>
      <c r="UAS77" s="2"/>
      <c r="UAT77" s="2"/>
      <c r="UAU77" s="2"/>
      <c r="UAV77" s="2"/>
      <c r="UAW77" s="2"/>
      <c r="UAX77" s="2"/>
      <c r="UAY77" s="2"/>
      <c r="UAZ77" s="2"/>
      <c r="UBA77" s="2"/>
      <c r="UBB77" s="2"/>
      <c r="UBC77" s="2"/>
      <c r="UBD77" s="2"/>
      <c r="UBE77" s="2"/>
      <c r="UBF77" s="2"/>
      <c r="UBG77" s="2"/>
      <c r="UBH77" s="2"/>
      <c r="UBI77" s="2"/>
      <c r="UBJ77" s="2"/>
      <c r="UBK77" s="2"/>
      <c r="UBL77" s="2"/>
      <c r="UBM77" s="2"/>
      <c r="UBN77" s="2"/>
      <c r="UBO77" s="2"/>
      <c r="UBP77" s="2"/>
      <c r="UBQ77" s="2"/>
      <c r="UBR77" s="2"/>
      <c r="UBS77" s="2"/>
      <c r="UBT77" s="2"/>
      <c r="UBU77" s="2"/>
      <c r="UBV77" s="2"/>
      <c r="UBW77" s="2"/>
      <c r="UBX77" s="2"/>
      <c r="UBY77" s="2"/>
      <c r="UBZ77" s="2"/>
      <c r="UCA77" s="2"/>
      <c r="UCB77" s="2"/>
      <c r="UCC77" s="2"/>
      <c r="UCD77" s="2"/>
      <c r="UCE77" s="2"/>
      <c r="UCF77" s="2"/>
      <c r="UCG77" s="2"/>
      <c r="UCH77" s="2"/>
      <c r="UCI77" s="2"/>
      <c r="UCJ77" s="2"/>
      <c r="UCK77" s="2"/>
      <c r="UCL77" s="2"/>
      <c r="UCM77" s="2"/>
      <c r="UCN77" s="2"/>
      <c r="UCO77" s="2"/>
      <c r="UCP77" s="2"/>
      <c r="UCQ77" s="2"/>
      <c r="UCR77" s="2"/>
      <c r="UCS77" s="2"/>
      <c r="UCT77" s="2"/>
      <c r="UCU77" s="2"/>
      <c r="UCV77" s="2"/>
      <c r="UCW77" s="2"/>
      <c r="UCX77" s="2"/>
      <c r="UCY77" s="2"/>
      <c r="UCZ77" s="2"/>
      <c r="UDA77" s="2"/>
      <c r="UDB77" s="2"/>
      <c r="UDC77" s="2"/>
      <c r="UDD77" s="2"/>
      <c r="UDE77" s="2"/>
      <c r="UDF77" s="2"/>
      <c r="UDG77" s="2"/>
      <c r="UDH77" s="2"/>
      <c r="UDI77" s="2"/>
      <c r="UDJ77" s="2"/>
      <c r="UDK77" s="2"/>
      <c r="UDL77" s="2"/>
      <c r="UDM77" s="2"/>
      <c r="UDN77" s="2"/>
      <c r="UDO77" s="2"/>
      <c r="UDP77" s="2"/>
      <c r="UDQ77" s="2"/>
      <c r="UDR77" s="2"/>
      <c r="UDS77" s="2"/>
      <c r="UDT77" s="2"/>
      <c r="UDU77" s="2"/>
      <c r="UDV77" s="2"/>
      <c r="UDW77" s="2"/>
      <c r="UDX77" s="2"/>
      <c r="UDY77" s="2"/>
      <c r="UDZ77" s="2"/>
      <c r="UEA77" s="2"/>
      <c r="UEB77" s="2"/>
      <c r="UEC77" s="2"/>
      <c r="UED77" s="2"/>
      <c r="UEE77" s="2"/>
      <c r="UEF77" s="2"/>
      <c r="UEG77" s="2"/>
      <c r="UEH77" s="2"/>
      <c r="UEI77" s="2"/>
      <c r="UEJ77" s="2"/>
      <c r="UEK77" s="2"/>
      <c r="UEL77" s="2"/>
      <c r="UEM77" s="2"/>
      <c r="UEN77" s="2"/>
      <c r="UEO77" s="2"/>
      <c r="UEP77" s="2"/>
      <c r="UEQ77" s="2"/>
      <c r="UER77" s="2"/>
      <c r="UES77" s="2"/>
      <c r="UET77" s="2"/>
      <c r="UEU77" s="2"/>
      <c r="UEV77" s="2"/>
      <c r="UEW77" s="2"/>
      <c r="UEX77" s="2"/>
      <c r="UEY77" s="2"/>
      <c r="UEZ77" s="2"/>
      <c r="UFA77" s="2"/>
      <c r="UFB77" s="2"/>
      <c r="UFC77" s="2"/>
      <c r="UFD77" s="2"/>
      <c r="UFE77" s="2"/>
      <c r="UFF77" s="2"/>
      <c r="UFG77" s="2"/>
      <c r="UFH77" s="2"/>
      <c r="UFI77" s="2"/>
      <c r="UFJ77" s="2"/>
      <c r="UFK77" s="2"/>
      <c r="UFL77" s="2"/>
      <c r="UFM77" s="2"/>
      <c r="UFN77" s="2"/>
      <c r="UFO77" s="2"/>
      <c r="UFP77" s="2"/>
      <c r="UFQ77" s="2"/>
      <c r="UFR77" s="2"/>
      <c r="UFS77" s="2"/>
      <c r="UFT77" s="2"/>
      <c r="UFU77" s="2"/>
      <c r="UFV77" s="2"/>
      <c r="UFW77" s="2"/>
      <c r="UFX77" s="2"/>
      <c r="UFY77" s="2"/>
      <c r="UFZ77" s="2"/>
      <c r="UGA77" s="2"/>
      <c r="UGB77" s="2"/>
      <c r="UGC77" s="2"/>
      <c r="UGD77" s="2"/>
      <c r="UGE77" s="2"/>
      <c r="UGF77" s="2"/>
      <c r="UGG77" s="2"/>
      <c r="UGH77" s="2"/>
      <c r="UGI77" s="2"/>
      <c r="UGJ77" s="2"/>
      <c r="UGK77" s="2"/>
      <c r="UGL77" s="2"/>
      <c r="UGM77" s="2"/>
      <c r="UGN77" s="2"/>
      <c r="UGO77" s="2"/>
      <c r="UGP77" s="2"/>
      <c r="UGQ77" s="2"/>
      <c r="UGR77" s="2"/>
      <c r="UGS77" s="2"/>
      <c r="UGT77" s="2"/>
      <c r="UGU77" s="2"/>
      <c r="UGV77" s="2"/>
      <c r="UGW77" s="2"/>
      <c r="UGX77" s="2"/>
      <c r="UGY77" s="2"/>
      <c r="UGZ77" s="2"/>
      <c r="UHA77" s="2"/>
      <c r="UHB77" s="2"/>
      <c r="UHC77" s="2"/>
      <c r="UHD77" s="2"/>
      <c r="UHE77" s="2"/>
      <c r="UHF77" s="2"/>
      <c r="UHG77" s="2"/>
      <c r="UHH77" s="2"/>
      <c r="UHI77" s="2"/>
      <c r="UHJ77" s="2"/>
      <c r="UHK77" s="2"/>
      <c r="UHL77" s="2"/>
      <c r="UHM77" s="2"/>
      <c r="UHN77" s="2"/>
      <c r="UHO77" s="2"/>
      <c r="UHP77" s="2"/>
      <c r="UHQ77" s="2"/>
      <c r="UHR77" s="2"/>
      <c r="UHS77" s="2"/>
      <c r="UHT77" s="2"/>
      <c r="UHU77" s="2"/>
      <c r="UHV77" s="2"/>
      <c r="UHW77" s="2"/>
      <c r="UHX77" s="2"/>
      <c r="UHY77" s="2"/>
      <c r="UHZ77" s="2"/>
      <c r="UIA77" s="2"/>
      <c r="UIB77" s="2"/>
      <c r="UIC77" s="2"/>
      <c r="UID77" s="2"/>
      <c r="UIE77" s="2"/>
      <c r="UIF77" s="2"/>
      <c r="UIG77" s="2"/>
      <c r="UIH77" s="2"/>
      <c r="UII77" s="2"/>
      <c r="UIJ77" s="2"/>
      <c r="UIK77" s="2"/>
      <c r="UIL77" s="2"/>
      <c r="UIM77" s="2"/>
      <c r="UIN77" s="2"/>
      <c r="UIO77" s="2"/>
      <c r="UIP77" s="2"/>
      <c r="UIQ77" s="2"/>
      <c r="UIR77" s="2"/>
      <c r="UIS77" s="2"/>
      <c r="UIT77" s="2"/>
      <c r="UIU77" s="2"/>
      <c r="UIV77" s="2"/>
      <c r="UIW77" s="2"/>
      <c r="UIX77" s="2"/>
      <c r="UIY77" s="2"/>
      <c r="UIZ77" s="2"/>
      <c r="UJA77" s="2"/>
      <c r="UJB77" s="2"/>
      <c r="UJC77" s="2"/>
      <c r="UJD77" s="2"/>
      <c r="UJE77" s="2"/>
      <c r="UJF77" s="2"/>
      <c r="UJG77" s="2"/>
      <c r="UJH77" s="2"/>
      <c r="UJI77" s="2"/>
      <c r="UJJ77" s="2"/>
      <c r="UJK77" s="2"/>
      <c r="UJL77" s="2"/>
      <c r="UJM77" s="2"/>
      <c r="UJN77" s="2"/>
      <c r="UJO77" s="2"/>
      <c r="UJP77" s="2"/>
      <c r="UJQ77" s="2"/>
      <c r="UJR77" s="2"/>
      <c r="UJS77" s="2"/>
      <c r="UJT77" s="2"/>
      <c r="UJU77" s="2"/>
      <c r="UJV77" s="2"/>
      <c r="UJW77" s="2"/>
      <c r="UJX77" s="2"/>
      <c r="UJY77" s="2"/>
      <c r="UJZ77" s="2"/>
      <c r="UKA77" s="2"/>
      <c r="UKB77" s="2"/>
      <c r="UKC77" s="2"/>
      <c r="UKD77" s="2"/>
      <c r="UKE77" s="2"/>
      <c r="UKF77" s="2"/>
      <c r="UKG77" s="2"/>
      <c r="UKH77" s="2"/>
      <c r="UKI77" s="2"/>
      <c r="UKJ77" s="2"/>
      <c r="UKK77" s="2"/>
      <c r="UKL77" s="2"/>
      <c r="UKM77" s="2"/>
      <c r="UKN77" s="2"/>
      <c r="UKO77" s="2"/>
      <c r="UKP77" s="2"/>
      <c r="UKQ77" s="2"/>
      <c r="UKR77" s="2"/>
      <c r="UKS77" s="2"/>
      <c r="UKT77" s="2"/>
      <c r="UKU77" s="2"/>
      <c r="UKV77" s="2"/>
      <c r="UKW77" s="2"/>
      <c r="UKX77" s="2"/>
      <c r="UKY77" s="2"/>
      <c r="UKZ77" s="2"/>
      <c r="ULA77" s="2"/>
      <c r="ULB77" s="2"/>
      <c r="ULC77" s="2"/>
      <c r="ULD77" s="2"/>
      <c r="ULE77" s="2"/>
      <c r="ULF77" s="2"/>
      <c r="ULG77" s="2"/>
      <c r="ULH77" s="2"/>
      <c r="ULI77" s="2"/>
      <c r="ULJ77" s="2"/>
      <c r="ULK77" s="2"/>
      <c r="ULL77" s="2"/>
      <c r="ULM77" s="2"/>
      <c r="ULN77" s="2"/>
      <c r="ULO77" s="2"/>
      <c r="ULP77" s="2"/>
      <c r="ULQ77" s="2"/>
      <c r="ULR77" s="2"/>
      <c r="ULS77" s="2"/>
      <c r="ULT77" s="2"/>
      <c r="ULU77" s="2"/>
      <c r="ULV77" s="2"/>
      <c r="ULW77" s="2"/>
      <c r="ULX77" s="2"/>
      <c r="ULY77" s="2"/>
      <c r="ULZ77" s="2"/>
      <c r="UMA77" s="2"/>
      <c r="UMB77" s="2"/>
      <c r="UMC77" s="2"/>
      <c r="UMD77" s="2"/>
      <c r="UME77" s="2"/>
      <c r="UMF77" s="2"/>
      <c r="UMG77" s="2"/>
      <c r="UMH77" s="2"/>
      <c r="UMI77" s="2"/>
      <c r="UMJ77" s="2"/>
      <c r="UMK77" s="2"/>
      <c r="UML77" s="2"/>
      <c r="UMM77" s="2"/>
      <c r="UMN77" s="2"/>
      <c r="UMO77" s="2"/>
      <c r="UMP77" s="2"/>
      <c r="UMQ77" s="2"/>
      <c r="UMR77" s="2"/>
      <c r="UMS77" s="2"/>
      <c r="UMT77" s="2"/>
      <c r="UMU77" s="2"/>
      <c r="UMV77" s="2"/>
      <c r="UMW77" s="2"/>
      <c r="UMX77" s="2"/>
      <c r="UMY77" s="2"/>
      <c r="UMZ77" s="2"/>
      <c r="UNA77" s="2"/>
      <c r="UNB77" s="2"/>
      <c r="UNC77" s="2"/>
      <c r="UND77" s="2"/>
      <c r="UNE77" s="2"/>
      <c r="UNF77" s="2"/>
      <c r="UNG77" s="2"/>
      <c r="UNH77" s="2"/>
      <c r="UNI77" s="2"/>
      <c r="UNJ77" s="2"/>
      <c r="UNK77" s="2"/>
      <c r="UNL77" s="2"/>
      <c r="UNM77" s="2"/>
      <c r="UNN77" s="2"/>
      <c r="UNO77" s="2"/>
      <c r="UNP77" s="2"/>
      <c r="UNQ77" s="2"/>
      <c r="UNR77" s="2"/>
      <c r="UNS77" s="2"/>
      <c r="UNT77" s="2"/>
      <c r="UNU77" s="2"/>
      <c r="UNV77" s="2"/>
      <c r="UNW77" s="2"/>
      <c r="UNX77" s="2"/>
      <c r="UNY77" s="2"/>
      <c r="UNZ77" s="2"/>
      <c r="UOA77" s="2"/>
      <c r="UOB77" s="2"/>
      <c r="UOC77" s="2"/>
      <c r="UOD77" s="2"/>
      <c r="UOE77" s="2"/>
      <c r="UOF77" s="2"/>
      <c r="UOG77" s="2"/>
      <c r="UOH77" s="2"/>
      <c r="UOI77" s="2"/>
      <c r="UOJ77" s="2"/>
      <c r="UOK77" s="2"/>
      <c r="UOL77" s="2"/>
      <c r="UOM77" s="2"/>
      <c r="UON77" s="2"/>
      <c r="UOO77" s="2"/>
      <c r="UOP77" s="2"/>
      <c r="UOQ77" s="2"/>
      <c r="UOR77" s="2"/>
      <c r="UOS77" s="2"/>
      <c r="UOT77" s="2"/>
      <c r="UOU77" s="2"/>
      <c r="UOV77" s="2"/>
      <c r="UOW77" s="2"/>
      <c r="UOX77" s="2"/>
      <c r="UOY77" s="2"/>
      <c r="UOZ77" s="2"/>
      <c r="UPA77" s="2"/>
      <c r="UPB77" s="2"/>
      <c r="UPC77" s="2"/>
      <c r="UPD77" s="2"/>
      <c r="UPE77" s="2"/>
      <c r="UPF77" s="2"/>
      <c r="UPG77" s="2"/>
      <c r="UPH77" s="2"/>
      <c r="UPI77" s="2"/>
      <c r="UPJ77" s="2"/>
      <c r="UPK77" s="2"/>
      <c r="UPL77" s="2"/>
      <c r="UPM77" s="2"/>
      <c r="UPN77" s="2"/>
      <c r="UPO77" s="2"/>
      <c r="UPP77" s="2"/>
      <c r="UPQ77" s="2"/>
      <c r="UPR77" s="2"/>
      <c r="UPS77" s="2"/>
      <c r="UPT77" s="2"/>
      <c r="UPU77" s="2"/>
      <c r="UPV77" s="2"/>
      <c r="UPW77" s="2"/>
      <c r="UPX77" s="2"/>
      <c r="UPY77" s="2"/>
      <c r="UPZ77" s="2"/>
      <c r="UQA77" s="2"/>
      <c r="UQB77" s="2"/>
      <c r="UQC77" s="2"/>
      <c r="UQD77" s="2"/>
      <c r="UQE77" s="2"/>
      <c r="UQF77" s="2"/>
      <c r="UQG77" s="2"/>
      <c r="UQH77" s="2"/>
      <c r="UQI77" s="2"/>
      <c r="UQJ77" s="2"/>
      <c r="UQK77" s="2"/>
      <c r="UQL77" s="2"/>
      <c r="UQM77" s="2"/>
      <c r="UQN77" s="2"/>
      <c r="UQO77" s="2"/>
      <c r="UQP77" s="2"/>
      <c r="UQQ77" s="2"/>
      <c r="UQR77" s="2"/>
      <c r="UQS77" s="2"/>
      <c r="UQT77" s="2"/>
      <c r="UQU77" s="2"/>
      <c r="UQV77" s="2"/>
      <c r="UQW77" s="2"/>
      <c r="UQX77" s="2"/>
      <c r="UQY77" s="2"/>
      <c r="UQZ77" s="2"/>
      <c r="URA77" s="2"/>
      <c r="URB77" s="2"/>
      <c r="URC77" s="2"/>
      <c r="URD77" s="2"/>
      <c r="URE77" s="2"/>
      <c r="URF77" s="2"/>
      <c r="URG77" s="2"/>
      <c r="URH77" s="2"/>
      <c r="URI77" s="2"/>
      <c r="URJ77" s="2"/>
      <c r="URK77" s="2"/>
      <c r="URL77" s="2"/>
      <c r="URM77" s="2"/>
      <c r="URN77" s="2"/>
      <c r="URO77" s="2"/>
      <c r="URP77" s="2"/>
      <c r="URQ77" s="2"/>
      <c r="URR77" s="2"/>
      <c r="URS77" s="2"/>
      <c r="URT77" s="2"/>
      <c r="URU77" s="2"/>
      <c r="URV77" s="2"/>
      <c r="URW77" s="2"/>
      <c r="URX77" s="2"/>
      <c r="URY77" s="2"/>
      <c r="URZ77" s="2"/>
      <c r="USA77" s="2"/>
      <c r="USB77" s="2"/>
      <c r="USC77" s="2"/>
      <c r="USD77" s="2"/>
      <c r="USE77" s="2"/>
      <c r="USF77" s="2"/>
      <c r="USG77" s="2"/>
      <c r="USH77" s="2"/>
      <c r="USI77" s="2"/>
      <c r="USJ77" s="2"/>
      <c r="USK77" s="2"/>
      <c r="USL77" s="2"/>
      <c r="USM77" s="2"/>
      <c r="USN77" s="2"/>
      <c r="USO77" s="2"/>
      <c r="USP77" s="2"/>
      <c r="USQ77" s="2"/>
      <c r="USR77" s="2"/>
      <c r="USS77" s="2"/>
      <c r="UST77" s="2"/>
      <c r="USU77" s="2"/>
      <c r="USV77" s="2"/>
      <c r="USW77" s="2"/>
      <c r="USX77" s="2"/>
      <c r="USY77" s="2"/>
      <c r="USZ77" s="2"/>
      <c r="UTA77" s="2"/>
      <c r="UTB77" s="2"/>
      <c r="UTC77" s="2"/>
      <c r="UTD77" s="2"/>
      <c r="UTE77" s="2"/>
      <c r="UTF77" s="2"/>
      <c r="UTG77" s="2"/>
      <c r="UTH77" s="2"/>
      <c r="UTI77" s="2"/>
      <c r="UTJ77" s="2"/>
      <c r="UTK77" s="2"/>
      <c r="UTL77" s="2"/>
      <c r="UTM77" s="2"/>
      <c r="UTN77" s="2"/>
      <c r="UTO77" s="2"/>
      <c r="UTP77" s="2"/>
      <c r="UTQ77" s="2"/>
      <c r="UTR77" s="2"/>
      <c r="UTS77" s="2"/>
      <c r="UTT77" s="2"/>
      <c r="UTU77" s="2"/>
      <c r="UTV77" s="2"/>
      <c r="UTW77" s="2"/>
      <c r="UTX77" s="2"/>
      <c r="UTY77" s="2"/>
      <c r="UTZ77" s="2"/>
      <c r="UUA77" s="2"/>
      <c r="UUB77" s="2"/>
      <c r="UUC77" s="2"/>
      <c r="UUD77" s="2"/>
      <c r="UUE77" s="2"/>
      <c r="UUF77" s="2"/>
      <c r="UUG77" s="2"/>
      <c r="UUH77" s="2"/>
      <c r="UUI77" s="2"/>
      <c r="UUJ77" s="2"/>
      <c r="UUK77" s="2"/>
      <c r="UUL77" s="2"/>
      <c r="UUM77" s="2"/>
      <c r="UUN77" s="2"/>
      <c r="UUO77" s="2"/>
      <c r="UUP77" s="2"/>
      <c r="UUQ77" s="2"/>
      <c r="UUR77" s="2"/>
      <c r="UUS77" s="2"/>
      <c r="UUT77" s="2"/>
      <c r="UUU77" s="2"/>
      <c r="UUV77" s="2"/>
      <c r="UUW77" s="2"/>
      <c r="UUX77" s="2"/>
      <c r="UUY77" s="2"/>
      <c r="UUZ77" s="2"/>
      <c r="UVA77" s="2"/>
      <c r="UVB77" s="2"/>
      <c r="UVC77" s="2"/>
      <c r="UVD77" s="2"/>
      <c r="UVE77" s="2"/>
      <c r="UVF77" s="2"/>
      <c r="UVG77" s="2"/>
      <c r="UVH77" s="2"/>
      <c r="UVI77" s="2"/>
      <c r="UVJ77" s="2"/>
      <c r="UVK77" s="2"/>
      <c r="UVL77" s="2"/>
      <c r="UVM77" s="2"/>
      <c r="UVN77" s="2"/>
      <c r="UVO77" s="2"/>
      <c r="UVP77" s="2"/>
      <c r="UVQ77" s="2"/>
      <c r="UVR77" s="2"/>
      <c r="UVS77" s="2"/>
      <c r="UVT77" s="2"/>
      <c r="UVU77" s="2"/>
      <c r="UVV77" s="2"/>
      <c r="UVW77" s="2"/>
      <c r="UVX77" s="2"/>
      <c r="UVY77" s="2"/>
      <c r="UVZ77" s="2"/>
      <c r="UWA77" s="2"/>
      <c r="UWB77" s="2"/>
      <c r="UWC77" s="2"/>
      <c r="UWD77" s="2"/>
      <c r="UWE77" s="2"/>
      <c r="UWF77" s="2"/>
      <c r="UWG77" s="2"/>
      <c r="UWH77" s="2"/>
      <c r="UWI77" s="2"/>
      <c r="UWJ77" s="2"/>
      <c r="UWK77" s="2"/>
      <c r="UWL77" s="2"/>
      <c r="UWM77" s="2"/>
      <c r="UWN77" s="2"/>
      <c r="UWO77" s="2"/>
      <c r="UWP77" s="2"/>
      <c r="UWQ77" s="2"/>
      <c r="UWR77" s="2"/>
      <c r="UWS77" s="2"/>
      <c r="UWT77" s="2"/>
      <c r="UWU77" s="2"/>
      <c r="UWV77" s="2"/>
      <c r="UWW77" s="2"/>
      <c r="UWX77" s="2"/>
      <c r="UWY77" s="2"/>
      <c r="UWZ77" s="2"/>
      <c r="UXA77" s="2"/>
      <c r="UXB77" s="2"/>
      <c r="UXC77" s="2"/>
      <c r="UXD77" s="2"/>
      <c r="UXE77" s="2"/>
      <c r="UXF77" s="2"/>
      <c r="UXG77" s="2"/>
      <c r="UXH77" s="2"/>
      <c r="UXI77" s="2"/>
      <c r="UXJ77" s="2"/>
      <c r="UXK77" s="2"/>
      <c r="UXL77" s="2"/>
      <c r="UXM77" s="2"/>
      <c r="UXN77" s="2"/>
      <c r="UXO77" s="2"/>
      <c r="UXP77" s="2"/>
      <c r="UXQ77" s="2"/>
      <c r="UXR77" s="2"/>
      <c r="UXS77" s="2"/>
      <c r="UXT77" s="2"/>
      <c r="UXU77" s="2"/>
      <c r="UXV77" s="2"/>
      <c r="UXW77" s="2"/>
      <c r="UXX77" s="2"/>
      <c r="UXY77" s="2"/>
      <c r="UXZ77" s="2"/>
      <c r="UYA77" s="2"/>
      <c r="UYB77" s="2"/>
      <c r="UYC77" s="2"/>
      <c r="UYD77" s="2"/>
      <c r="UYE77" s="2"/>
      <c r="UYF77" s="2"/>
      <c r="UYG77" s="2"/>
      <c r="UYH77" s="2"/>
      <c r="UYI77" s="2"/>
      <c r="UYJ77" s="2"/>
      <c r="UYK77" s="2"/>
      <c r="UYL77" s="2"/>
      <c r="UYM77" s="2"/>
      <c r="UYN77" s="2"/>
      <c r="UYO77" s="2"/>
      <c r="UYP77" s="2"/>
      <c r="UYQ77" s="2"/>
      <c r="UYR77" s="2"/>
      <c r="UYS77" s="2"/>
      <c r="UYT77" s="2"/>
      <c r="UYU77" s="2"/>
      <c r="UYV77" s="2"/>
      <c r="UYW77" s="2"/>
      <c r="UYX77" s="2"/>
      <c r="UYY77" s="2"/>
      <c r="UYZ77" s="2"/>
      <c r="UZA77" s="2"/>
      <c r="UZB77" s="2"/>
      <c r="UZC77" s="2"/>
      <c r="UZD77" s="2"/>
      <c r="UZE77" s="2"/>
      <c r="UZF77" s="2"/>
      <c r="UZG77" s="2"/>
      <c r="UZH77" s="2"/>
      <c r="UZI77" s="2"/>
      <c r="UZJ77" s="2"/>
      <c r="UZK77" s="2"/>
      <c r="UZL77" s="2"/>
      <c r="UZM77" s="2"/>
      <c r="UZN77" s="2"/>
      <c r="UZO77" s="2"/>
      <c r="UZP77" s="2"/>
      <c r="UZQ77" s="2"/>
      <c r="UZR77" s="2"/>
      <c r="UZS77" s="2"/>
      <c r="UZT77" s="2"/>
      <c r="UZU77" s="2"/>
      <c r="UZV77" s="2"/>
      <c r="UZW77" s="2"/>
      <c r="UZX77" s="2"/>
      <c r="UZY77" s="2"/>
      <c r="UZZ77" s="2"/>
      <c r="VAA77" s="2"/>
      <c r="VAB77" s="2"/>
      <c r="VAC77" s="2"/>
      <c r="VAD77" s="2"/>
      <c r="VAE77" s="2"/>
      <c r="VAF77" s="2"/>
      <c r="VAG77" s="2"/>
      <c r="VAH77" s="2"/>
      <c r="VAI77" s="2"/>
      <c r="VAJ77" s="2"/>
      <c r="VAK77" s="2"/>
      <c r="VAL77" s="2"/>
      <c r="VAM77" s="2"/>
      <c r="VAN77" s="2"/>
      <c r="VAO77" s="2"/>
      <c r="VAP77" s="2"/>
      <c r="VAQ77" s="2"/>
      <c r="VAR77" s="2"/>
      <c r="VAS77" s="2"/>
      <c r="VAT77" s="2"/>
      <c r="VAU77" s="2"/>
      <c r="VAV77" s="2"/>
      <c r="VAW77" s="2"/>
      <c r="VAX77" s="2"/>
      <c r="VAY77" s="2"/>
      <c r="VAZ77" s="2"/>
      <c r="VBA77" s="2"/>
      <c r="VBB77" s="2"/>
      <c r="VBC77" s="2"/>
      <c r="VBD77" s="2"/>
      <c r="VBE77" s="2"/>
      <c r="VBF77" s="2"/>
      <c r="VBG77" s="2"/>
      <c r="VBH77" s="2"/>
      <c r="VBI77" s="2"/>
      <c r="VBJ77" s="2"/>
      <c r="VBK77" s="2"/>
      <c r="VBL77" s="2"/>
      <c r="VBM77" s="2"/>
      <c r="VBN77" s="2"/>
      <c r="VBO77" s="2"/>
      <c r="VBP77" s="2"/>
      <c r="VBQ77" s="2"/>
      <c r="VBR77" s="2"/>
      <c r="VBS77" s="2"/>
      <c r="VBT77" s="2"/>
      <c r="VBU77" s="2"/>
      <c r="VBV77" s="2"/>
      <c r="VBW77" s="2"/>
      <c r="VBX77" s="2"/>
      <c r="VBY77" s="2"/>
      <c r="VBZ77" s="2"/>
      <c r="VCA77" s="2"/>
      <c r="VCB77" s="2"/>
      <c r="VCC77" s="2"/>
      <c r="VCD77" s="2"/>
      <c r="VCE77" s="2"/>
      <c r="VCF77" s="2"/>
      <c r="VCG77" s="2"/>
      <c r="VCH77" s="2"/>
      <c r="VCI77" s="2"/>
      <c r="VCJ77" s="2"/>
      <c r="VCK77" s="2"/>
      <c r="VCL77" s="2"/>
      <c r="VCM77" s="2"/>
      <c r="VCN77" s="2"/>
      <c r="VCO77" s="2"/>
      <c r="VCP77" s="2"/>
      <c r="VCQ77" s="2"/>
      <c r="VCR77" s="2"/>
      <c r="VCS77" s="2"/>
      <c r="VCT77" s="2"/>
      <c r="VCU77" s="2"/>
      <c r="VCV77" s="2"/>
      <c r="VCW77" s="2"/>
      <c r="VCX77" s="2"/>
      <c r="VCY77" s="2"/>
      <c r="VCZ77" s="2"/>
      <c r="VDA77" s="2"/>
      <c r="VDB77" s="2"/>
      <c r="VDC77" s="2"/>
      <c r="VDD77" s="2"/>
      <c r="VDE77" s="2"/>
      <c r="VDF77" s="2"/>
      <c r="VDG77" s="2"/>
      <c r="VDH77" s="2"/>
      <c r="VDI77" s="2"/>
      <c r="VDJ77" s="2"/>
      <c r="VDK77" s="2"/>
      <c r="VDL77" s="2"/>
      <c r="VDM77" s="2"/>
      <c r="VDN77" s="2"/>
      <c r="VDO77" s="2"/>
      <c r="VDP77" s="2"/>
      <c r="VDQ77" s="2"/>
      <c r="VDR77" s="2"/>
      <c r="VDS77" s="2"/>
      <c r="VDT77" s="2"/>
      <c r="VDU77" s="2"/>
      <c r="VDV77" s="2"/>
      <c r="VDW77" s="2"/>
      <c r="VDX77" s="2"/>
      <c r="VDY77" s="2"/>
      <c r="VDZ77" s="2"/>
      <c r="VEA77" s="2"/>
      <c r="VEB77" s="2"/>
      <c r="VEC77" s="2"/>
      <c r="VED77" s="2"/>
      <c r="VEE77" s="2"/>
      <c r="VEF77" s="2"/>
      <c r="VEG77" s="2"/>
      <c r="VEH77" s="2"/>
      <c r="VEI77" s="2"/>
      <c r="VEJ77" s="2"/>
      <c r="VEK77" s="2"/>
      <c r="VEL77" s="2"/>
      <c r="VEM77" s="2"/>
      <c r="VEN77" s="2"/>
      <c r="VEO77" s="2"/>
      <c r="VEP77" s="2"/>
      <c r="VEQ77" s="2"/>
      <c r="VER77" s="2"/>
      <c r="VES77" s="2"/>
      <c r="VET77" s="2"/>
      <c r="VEU77" s="2"/>
      <c r="VEV77" s="2"/>
      <c r="VEW77" s="2"/>
      <c r="VEX77" s="2"/>
      <c r="VEY77" s="2"/>
      <c r="VEZ77" s="2"/>
      <c r="VFA77" s="2"/>
      <c r="VFB77" s="2"/>
      <c r="VFC77" s="2"/>
      <c r="VFD77" s="2"/>
      <c r="VFE77" s="2"/>
      <c r="VFF77" s="2"/>
      <c r="VFG77" s="2"/>
      <c r="VFH77" s="2"/>
      <c r="VFI77" s="2"/>
      <c r="VFJ77" s="2"/>
      <c r="VFK77" s="2"/>
      <c r="VFL77" s="2"/>
      <c r="VFM77" s="2"/>
      <c r="VFN77" s="2"/>
      <c r="VFO77" s="2"/>
      <c r="VFP77" s="2"/>
      <c r="VFQ77" s="2"/>
      <c r="VFR77" s="2"/>
      <c r="VFS77" s="2"/>
      <c r="VFT77" s="2"/>
      <c r="VFU77" s="2"/>
      <c r="VFV77" s="2"/>
      <c r="VFW77" s="2"/>
      <c r="VFX77" s="2"/>
      <c r="VFY77" s="2"/>
      <c r="VFZ77" s="2"/>
      <c r="VGA77" s="2"/>
      <c r="VGB77" s="2"/>
      <c r="VGC77" s="2"/>
      <c r="VGD77" s="2"/>
      <c r="VGE77" s="2"/>
      <c r="VGF77" s="2"/>
      <c r="VGG77" s="2"/>
      <c r="VGH77" s="2"/>
      <c r="VGI77" s="2"/>
      <c r="VGJ77" s="2"/>
      <c r="VGK77" s="2"/>
      <c r="VGL77" s="2"/>
      <c r="VGM77" s="2"/>
      <c r="VGN77" s="2"/>
      <c r="VGO77" s="2"/>
      <c r="VGP77" s="2"/>
      <c r="VGQ77" s="2"/>
      <c r="VGR77" s="2"/>
      <c r="VGS77" s="2"/>
      <c r="VGT77" s="2"/>
      <c r="VGU77" s="2"/>
      <c r="VGV77" s="2"/>
      <c r="VGW77" s="2"/>
      <c r="VGX77" s="2"/>
      <c r="VGY77" s="2"/>
      <c r="VGZ77" s="2"/>
      <c r="VHA77" s="2"/>
      <c r="VHB77" s="2"/>
      <c r="VHC77" s="2"/>
      <c r="VHD77" s="2"/>
      <c r="VHE77" s="2"/>
      <c r="VHF77" s="2"/>
      <c r="VHG77" s="2"/>
      <c r="VHH77" s="2"/>
      <c r="VHI77" s="2"/>
      <c r="VHJ77" s="2"/>
      <c r="VHK77" s="2"/>
      <c r="VHL77" s="2"/>
      <c r="VHM77" s="2"/>
      <c r="VHN77" s="2"/>
      <c r="VHO77" s="2"/>
      <c r="VHP77" s="2"/>
      <c r="VHQ77" s="2"/>
      <c r="VHR77" s="2"/>
      <c r="VHS77" s="2"/>
      <c r="VHT77" s="2"/>
      <c r="VHU77" s="2"/>
      <c r="VHV77" s="2"/>
      <c r="VHW77" s="2"/>
      <c r="VHX77" s="2"/>
      <c r="VHY77" s="2"/>
      <c r="VHZ77" s="2"/>
      <c r="VIA77" s="2"/>
      <c r="VIB77" s="2"/>
      <c r="VIC77" s="2"/>
      <c r="VID77" s="2"/>
      <c r="VIE77" s="2"/>
      <c r="VIF77" s="2"/>
      <c r="VIG77" s="2"/>
      <c r="VIH77" s="2"/>
      <c r="VII77" s="2"/>
      <c r="VIJ77" s="2"/>
      <c r="VIK77" s="2"/>
      <c r="VIL77" s="2"/>
      <c r="VIM77" s="2"/>
      <c r="VIN77" s="2"/>
      <c r="VIO77" s="2"/>
      <c r="VIP77" s="2"/>
      <c r="VIQ77" s="2"/>
      <c r="VIR77" s="2"/>
      <c r="VIS77" s="2"/>
      <c r="VIT77" s="2"/>
      <c r="VIU77" s="2"/>
      <c r="VIV77" s="2"/>
      <c r="VIW77" s="2"/>
      <c r="VIX77" s="2"/>
      <c r="VIY77" s="2"/>
      <c r="VIZ77" s="2"/>
      <c r="VJA77" s="2"/>
      <c r="VJB77" s="2"/>
      <c r="VJC77" s="2"/>
      <c r="VJD77" s="2"/>
      <c r="VJE77" s="2"/>
      <c r="VJF77" s="2"/>
      <c r="VJG77" s="2"/>
      <c r="VJH77" s="2"/>
      <c r="VJI77" s="2"/>
      <c r="VJJ77" s="2"/>
      <c r="VJK77" s="2"/>
      <c r="VJL77" s="2"/>
      <c r="VJM77" s="2"/>
      <c r="VJN77" s="2"/>
      <c r="VJO77" s="2"/>
      <c r="VJP77" s="2"/>
      <c r="VJQ77" s="2"/>
      <c r="VJR77" s="2"/>
      <c r="VJS77" s="2"/>
      <c r="VJT77" s="2"/>
      <c r="VJU77" s="2"/>
      <c r="VJV77" s="2"/>
      <c r="VJW77" s="2"/>
      <c r="VJX77" s="2"/>
      <c r="VJY77" s="2"/>
      <c r="VJZ77" s="2"/>
      <c r="VKA77" s="2"/>
      <c r="VKB77" s="2"/>
      <c r="VKC77" s="2"/>
      <c r="VKD77" s="2"/>
      <c r="VKE77" s="2"/>
      <c r="VKF77" s="2"/>
      <c r="VKG77" s="2"/>
      <c r="VKH77" s="2"/>
      <c r="VKI77" s="2"/>
      <c r="VKJ77" s="2"/>
      <c r="VKK77" s="2"/>
      <c r="VKL77" s="2"/>
      <c r="VKM77" s="2"/>
      <c r="VKN77" s="2"/>
      <c r="VKO77" s="2"/>
      <c r="VKP77" s="2"/>
      <c r="VKQ77" s="2"/>
      <c r="VKR77" s="2"/>
      <c r="VKS77" s="2"/>
      <c r="VKT77" s="2"/>
      <c r="VKU77" s="2"/>
      <c r="VKV77" s="2"/>
      <c r="VKW77" s="2"/>
      <c r="VKX77" s="2"/>
      <c r="VKY77" s="2"/>
      <c r="VKZ77" s="2"/>
      <c r="VLA77" s="2"/>
      <c r="VLB77" s="2"/>
      <c r="VLC77" s="2"/>
      <c r="VLD77" s="2"/>
      <c r="VLE77" s="2"/>
      <c r="VLF77" s="2"/>
      <c r="VLG77" s="2"/>
      <c r="VLH77" s="2"/>
      <c r="VLI77" s="2"/>
      <c r="VLJ77" s="2"/>
      <c r="VLK77" s="2"/>
      <c r="VLL77" s="2"/>
      <c r="VLM77" s="2"/>
      <c r="VLN77" s="2"/>
      <c r="VLO77" s="2"/>
      <c r="VLP77" s="2"/>
      <c r="VLQ77" s="2"/>
      <c r="VLR77" s="2"/>
      <c r="VLS77" s="2"/>
      <c r="VLT77" s="2"/>
      <c r="VLU77" s="2"/>
      <c r="VLV77" s="2"/>
      <c r="VLW77" s="2"/>
      <c r="VLX77" s="2"/>
      <c r="VLY77" s="2"/>
      <c r="VLZ77" s="2"/>
      <c r="VMA77" s="2"/>
      <c r="VMB77" s="2"/>
      <c r="VMC77" s="2"/>
      <c r="VMD77" s="2"/>
      <c r="VME77" s="2"/>
      <c r="VMF77" s="2"/>
      <c r="VMG77" s="2"/>
      <c r="VMH77" s="2"/>
      <c r="VMI77" s="2"/>
      <c r="VMJ77" s="2"/>
      <c r="VMK77" s="2"/>
      <c r="VML77" s="2"/>
      <c r="VMM77" s="2"/>
      <c r="VMN77" s="2"/>
      <c r="VMO77" s="2"/>
      <c r="VMP77" s="2"/>
      <c r="VMQ77" s="2"/>
      <c r="VMR77" s="2"/>
      <c r="VMS77" s="2"/>
      <c r="VMT77" s="2"/>
      <c r="VMU77" s="2"/>
      <c r="VMV77" s="2"/>
      <c r="VMW77" s="2"/>
      <c r="VMX77" s="2"/>
      <c r="VMY77" s="2"/>
      <c r="VMZ77" s="2"/>
      <c r="VNA77" s="2"/>
      <c r="VNB77" s="2"/>
      <c r="VNC77" s="2"/>
      <c r="VND77" s="2"/>
      <c r="VNE77" s="2"/>
      <c r="VNF77" s="2"/>
      <c r="VNG77" s="2"/>
      <c r="VNH77" s="2"/>
      <c r="VNI77" s="2"/>
      <c r="VNJ77" s="2"/>
      <c r="VNK77" s="2"/>
      <c r="VNL77" s="2"/>
      <c r="VNM77" s="2"/>
      <c r="VNN77" s="2"/>
      <c r="VNO77" s="2"/>
      <c r="VNP77" s="2"/>
      <c r="VNQ77" s="2"/>
      <c r="VNR77" s="2"/>
      <c r="VNS77" s="2"/>
      <c r="VNT77" s="2"/>
      <c r="VNU77" s="2"/>
      <c r="VNV77" s="2"/>
      <c r="VNW77" s="2"/>
      <c r="VNX77" s="2"/>
      <c r="VNY77" s="2"/>
      <c r="VNZ77" s="2"/>
      <c r="VOA77" s="2"/>
      <c r="VOB77" s="2"/>
      <c r="VOC77" s="2"/>
      <c r="VOD77" s="2"/>
      <c r="VOE77" s="2"/>
      <c r="VOF77" s="2"/>
      <c r="VOG77" s="2"/>
      <c r="VOH77" s="2"/>
      <c r="VOI77" s="2"/>
      <c r="VOJ77" s="2"/>
      <c r="VOK77" s="2"/>
      <c r="VOL77" s="2"/>
      <c r="VOM77" s="2"/>
      <c r="VON77" s="2"/>
      <c r="VOO77" s="2"/>
      <c r="VOP77" s="2"/>
      <c r="VOQ77" s="2"/>
      <c r="VOR77" s="2"/>
      <c r="VOS77" s="2"/>
      <c r="VOT77" s="2"/>
      <c r="VOU77" s="2"/>
      <c r="VOV77" s="2"/>
      <c r="VOW77" s="2"/>
      <c r="VOX77" s="2"/>
      <c r="VOY77" s="2"/>
      <c r="VOZ77" s="2"/>
      <c r="VPA77" s="2"/>
      <c r="VPB77" s="2"/>
      <c r="VPC77" s="2"/>
      <c r="VPD77" s="2"/>
      <c r="VPE77" s="2"/>
      <c r="VPF77" s="2"/>
      <c r="VPG77" s="2"/>
      <c r="VPH77" s="2"/>
      <c r="VPI77" s="2"/>
      <c r="VPJ77" s="2"/>
      <c r="VPK77" s="2"/>
      <c r="VPL77" s="2"/>
      <c r="VPM77" s="2"/>
      <c r="VPN77" s="2"/>
      <c r="VPO77" s="2"/>
      <c r="VPP77" s="2"/>
      <c r="VPQ77" s="2"/>
      <c r="VPR77" s="2"/>
      <c r="VPS77" s="2"/>
      <c r="VPT77" s="2"/>
      <c r="VPU77" s="2"/>
      <c r="VPV77" s="2"/>
      <c r="VPW77" s="2"/>
      <c r="VPX77" s="2"/>
      <c r="VPY77" s="2"/>
      <c r="VPZ77" s="2"/>
      <c r="VQA77" s="2"/>
      <c r="VQB77" s="2"/>
      <c r="VQC77" s="2"/>
      <c r="VQD77" s="2"/>
      <c r="VQE77" s="2"/>
      <c r="VQF77" s="2"/>
      <c r="VQG77" s="2"/>
      <c r="VQH77" s="2"/>
      <c r="VQI77" s="2"/>
      <c r="VQJ77" s="2"/>
      <c r="VQK77" s="2"/>
      <c r="VQL77" s="2"/>
      <c r="VQM77" s="2"/>
      <c r="VQN77" s="2"/>
      <c r="VQO77" s="2"/>
      <c r="VQP77" s="2"/>
      <c r="VQQ77" s="2"/>
      <c r="VQR77" s="2"/>
      <c r="VQS77" s="2"/>
      <c r="VQT77" s="2"/>
      <c r="VQU77" s="2"/>
      <c r="VQV77" s="2"/>
      <c r="VQW77" s="2"/>
      <c r="VQX77" s="2"/>
      <c r="VQY77" s="2"/>
      <c r="VQZ77" s="2"/>
      <c r="VRA77" s="2"/>
      <c r="VRB77" s="2"/>
      <c r="VRC77" s="2"/>
      <c r="VRD77" s="2"/>
      <c r="VRE77" s="2"/>
      <c r="VRF77" s="2"/>
      <c r="VRG77" s="2"/>
      <c r="VRH77" s="2"/>
      <c r="VRI77" s="2"/>
      <c r="VRJ77" s="2"/>
      <c r="VRK77" s="2"/>
      <c r="VRL77" s="2"/>
      <c r="VRM77" s="2"/>
      <c r="VRN77" s="2"/>
      <c r="VRO77" s="2"/>
      <c r="VRP77" s="2"/>
      <c r="VRQ77" s="2"/>
      <c r="VRR77" s="2"/>
      <c r="VRS77" s="2"/>
      <c r="VRT77" s="2"/>
      <c r="VRU77" s="2"/>
      <c r="VRV77" s="2"/>
      <c r="VRW77" s="2"/>
      <c r="VRX77" s="2"/>
      <c r="VRY77" s="2"/>
      <c r="VRZ77" s="2"/>
      <c r="VSA77" s="2"/>
      <c r="VSB77" s="2"/>
      <c r="VSC77" s="2"/>
      <c r="VSD77" s="2"/>
      <c r="VSE77" s="2"/>
      <c r="VSF77" s="2"/>
      <c r="VSG77" s="2"/>
      <c r="VSH77" s="2"/>
      <c r="VSI77" s="2"/>
      <c r="VSJ77" s="2"/>
      <c r="VSK77" s="2"/>
      <c r="VSL77" s="2"/>
      <c r="VSM77" s="2"/>
      <c r="VSN77" s="2"/>
      <c r="VSO77" s="2"/>
      <c r="VSP77" s="2"/>
      <c r="VSQ77" s="2"/>
      <c r="VSR77" s="2"/>
      <c r="VSS77" s="2"/>
      <c r="VST77" s="2"/>
      <c r="VSU77" s="2"/>
      <c r="VSV77" s="2"/>
      <c r="VSW77" s="2"/>
      <c r="VSX77" s="2"/>
      <c r="VSY77" s="2"/>
      <c r="VSZ77" s="2"/>
      <c r="VTA77" s="2"/>
      <c r="VTB77" s="2"/>
      <c r="VTC77" s="2"/>
      <c r="VTD77" s="2"/>
      <c r="VTE77" s="2"/>
      <c r="VTF77" s="2"/>
      <c r="VTG77" s="2"/>
      <c r="VTH77" s="2"/>
      <c r="VTI77" s="2"/>
      <c r="VTJ77" s="2"/>
      <c r="VTK77" s="2"/>
      <c r="VTL77" s="2"/>
      <c r="VTM77" s="2"/>
      <c r="VTN77" s="2"/>
      <c r="VTO77" s="2"/>
      <c r="VTP77" s="2"/>
      <c r="VTQ77" s="2"/>
      <c r="VTR77" s="2"/>
      <c r="VTS77" s="2"/>
      <c r="VTT77" s="2"/>
      <c r="VTU77" s="2"/>
      <c r="VTV77" s="2"/>
      <c r="VTW77" s="2"/>
      <c r="VTX77" s="2"/>
      <c r="VTY77" s="2"/>
      <c r="VTZ77" s="2"/>
      <c r="VUA77" s="2"/>
      <c r="VUB77" s="2"/>
      <c r="VUC77" s="2"/>
      <c r="VUD77" s="2"/>
      <c r="VUE77" s="2"/>
      <c r="VUF77" s="2"/>
      <c r="VUG77" s="2"/>
      <c r="VUH77" s="2"/>
      <c r="VUI77" s="2"/>
      <c r="VUJ77" s="2"/>
      <c r="VUK77" s="2"/>
      <c r="VUL77" s="2"/>
      <c r="VUM77" s="2"/>
      <c r="VUN77" s="2"/>
      <c r="VUO77" s="2"/>
      <c r="VUP77" s="2"/>
      <c r="VUQ77" s="2"/>
      <c r="VUR77" s="2"/>
      <c r="VUS77" s="2"/>
      <c r="VUT77" s="2"/>
      <c r="VUU77" s="2"/>
      <c r="VUV77" s="2"/>
      <c r="VUW77" s="2"/>
      <c r="VUX77" s="2"/>
      <c r="VUY77" s="2"/>
      <c r="VUZ77" s="2"/>
      <c r="VVA77" s="2"/>
      <c r="VVB77" s="2"/>
      <c r="VVC77" s="2"/>
      <c r="VVD77" s="2"/>
      <c r="VVE77" s="2"/>
      <c r="VVF77" s="2"/>
      <c r="VVG77" s="2"/>
      <c r="VVH77" s="2"/>
      <c r="VVI77" s="2"/>
      <c r="VVJ77" s="2"/>
      <c r="VVK77" s="2"/>
      <c r="VVL77" s="2"/>
      <c r="VVM77" s="2"/>
      <c r="VVN77" s="2"/>
      <c r="VVO77" s="2"/>
      <c r="VVP77" s="2"/>
      <c r="VVQ77" s="2"/>
      <c r="VVR77" s="2"/>
      <c r="VVS77" s="2"/>
      <c r="VVT77" s="2"/>
      <c r="VVU77" s="2"/>
      <c r="VVV77" s="2"/>
      <c r="VVW77" s="2"/>
      <c r="VVX77" s="2"/>
      <c r="VVY77" s="2"/>
      <c r="VVZ77" s="2"/>
      <c r="VWA77" s="2"/>
      <c r="VWB77" s="2"/>
      <c r="VWC77" s="2"/>
      <c r="VWD77" s="2"/>
      <c r="VWE77" s="2"/>
      <c r="VWF77" s="2"/>
      <c r="VWG77" s="2"/>
      <c r="VWH77" s="2"/>
      <c r="VWI77" s="2"/>
      <c r="VWJ77" s="2"/>
      <c r="VWK77" s="2"/>
      <c r="VWL77" s="2"/>
      <c r="VWM77" s="2"/>
      <c r="VWN77" s="2"/>
      <c r="VWO77" s="2"/>
      <c r="VWP77" s="2"/>
      <c r="VWQ77" s="2"/>
      <c r="VWR77" s="2"/>
      <c r="VWS77" s="2"/>
      <c r="VWT77" s="2"/>
      <c r="VWU77" s="2"/>
      <c r="VWV77" s="2"/>
      <c r="VWW77" s="2"/>
      <c r="VWX77" s="2"/>
      <c r="VWY77" s="2"/>
      <c r="VWZ77" s="2"/>
      <c r="VXA77" s="2"/>
      <c r="VXB77" s="2"/>
      <c r="VXC77" s="2"/>
      <c r="VXD77" s="2"/>
      <c r="VXE77" s="2"/>
      <c r="VXF77" s="2"/>
      <c r="VXG77" s="2"/>
      <c r="VXH77" s="2"/>
      <c r="VXI77" s="2"/>
      <c r="VXJ77" s="2"/>
      <c r="VXK77" s="2"/>
      <c r="VXL77" s="2"/>
      <c r="VXM77" s="2"/>
      <c r="VXN77" s="2"/>
      <c r="VXO77" s="2"/>
      <c r="VXP77" s="2"/>
      <c r="VXQ77" s="2"/>
      <c r="VXR77" s="2"/>
      <c r="VXS77" s="2"/>
      <c r="VXT77" s="2"/>
      <c r="VXU77" s="2"/>
      <c r="VXV77" s="2"/>
      <c r="VXW77" s="2"/>
      <c r="VXX77" s="2"/>
      <c r="VXY77" s="2"/>
      <c r="VXZ77" s="2"/>
      <c r="VYA77" s="2"/>
      <c r="VYB77" s="2"/>
      <c r="VYC77" s="2"/>
      <c r="VYD77" s="2"/>
      <c r="VYE77" s="2"/>
      <c r="VYF77" s="2"/>
      <c r="VYG77" s="2"/>
      <c r="VYH77" s="2"/>
      <c r="VYI77" s="2"/>
      <c r="VYJ77" s="2"/>
      <c r="VYK77" s="2"/>
      <c r="VYL77" s="2"/>
      <c r="VYM77" s="2"/>
      <c r="VYN77" s="2"/>
      <c r="VYO77" s="2"/>
      <c r="VYP77" s="2"/>
      <c r="VYQ77" s="2"/>
      <c r="VYR77" s="2"/>
      <c r="VYS77" s="2"/>
      <c r="VYT77" s="2"/>
      <c r="VYU77" s="2"/>
      <c r="VYV77" s="2"/>
      <c r="VYW77" s="2"/>
      <c r="VYX77" s="2"/>
      <c r="VYY77" s="2"/>
      <c r="VYZ77" s="2"/>
      <c r="VZA77" s="2"/>
      <c r="VZB77" s="2"/>
      <c r="VZC77" s="2"/>
      <c r="VZD77" s="2"/>
      <c r="VZE77" s="2"/>
      <c r="VZF77" s="2"/>
      <c r="VZG77" s="2"/>
      <c r="VZH77" s="2"/>
      <c r="VZI77" s="2"/>
      <c r="VZJ77" s="2"/>
      <c r="VZK77" s="2"/>
      <c r="VZL77" s="2"/>
      <c r="VZM77" s="2"/>
      <c r="VZN77" s="2"/>
      <c r="VZO77" s="2"/>
      <c r="VZP77" s="2"/>
      <c r="VZQ77" s="2"/>
      <c r="VZR77" s="2"/>
      <c r="VZS77" s="2"/>
      <c r="VZT77" s="2"/>
      <c r="VZU77" s="2"/>
      <c r="VZV77" s="2"/>
      <c r="VZW77" s="2"/>
      <c r="VZX77" s="2"/>
      <c r="VZY77" s="2"/>
      <c r="VZZ77" s="2"/>
      <c r="WAA77" s="2"/>
      <c r="WAB77" s="2"/>
      <c r="WAC77" s="2"/>
      <c r="WAD77" s="2"/>
      <c r="WAE77" s="2"/>
      <c r="WAF77" s="2"/>
      <c r="WAG77" s="2"/>
      <c r="WAH77" s="2"/>
      <c r="WAI77" s="2"/>
      <c r="WAJ77" s="2"/>
      <c r="WAK77" s="2"/>
      <c r="WAL77" s="2"/>
      <c r="WAM77" s="2"/>
      <c r="WAN77" s="2"/>
      <c r="WAO77" s="2"/>
      <c r="WAP77" s="2"/>
      <c r="WAQ77" s="2"/>
      <c r="WAR77" s="2"/>
      <c r="WAS77" s="2"/>
      <c r="WAT77" s="2"/>
      <c r="WAU77" s="2"/>
      <c r="WAV77" s="2"/>
      <c r="WAW77" s="2"/>
      <c r="WAX77" s="2"/>
      <c r="WAY77" s="2"/>
      <c r="WAZ77" s="2"/>
      <c r="WBA77" s="2"/>
      <c r="WBB77" s="2"/>
      <c r="WBC77" s="2"/>
      <c r="WBD77" s="2"/>
      <c r="WBE77" s="2"/>
      <c r="WBF77" s="2"/>
      <c r="WBG77" s="2"/>
      <c r="WBH77" s="2"/>
      <c r="WBI77" s="2"/>
      <c r="WBJ77" s="2"/>
      <c r="WBK77" s="2"/>
      <c r="WBL77" s="2"/>
      <c r="WBM77" s="2"/>
      <c r="WBN77" s="2"/>
      <c r="WBO77" s="2"/>
      <c r="WBP77" s="2"/>
      <c r="WBQ77" s="2"/>
      <c r="WBR77" s="2"/>
      <c r="WBS77" s="2"/>
      <c r="WBT77" s="2"/>
      <c r="WBU77" s="2"/>
      <c r="WBV77" s="2"/>
      <c r="WBW77" s="2"/>
      <c r="WBX77" s="2"/>
      <c r="WBY77" s="2"/>
      <c r="WBZ77" s="2"/>
      <c r="WCA77" s="2"/>
      <c r="WCB77" s="2"/>
      <c r="WCC77" s="2"/>
      <c r="WCD77" s="2"/>
      <c r="WCE77" s="2"/>
      <c r="WCF77" s="2"/>
      <c r="WCG77" s="2"/>
      <c r="WCH77" s="2"/>
      <c r="WCI77" s="2"/>
      <c r="WCJ77" s="2"/>
      <c r="WCK77" s="2"/>
      <c r="WCL77" s="2"/>
      <c r="WCM77" s="2"/>
      <c r="WCN77" s="2"/>
      <c r="WCO77" s="2"/>
      <c r="WCP77" s="2"/>
      <c r="WCQ77" s="2"/>
      <c r="WCR77" s="2"/>
      <c r="WCS77" s="2"/>
      <c r="WCT77" s="2"/>
      <c r="WCU77" s="2"/>
      <c r="WCV77" s="2"/>
      <c r="WCW77" s="2"/>
      <c r="WCX77" s="2"/>
      <c r="WCY77" s="2"/>
      <c r="WCZ77" s="2"/>
      <c r="WDA77" s="2"/>
      <c r="WDB77" s="2"/>
      <c r="WDC77" s="2"/>
      <c r="WDD77" s="2"/>
      <c r="WDE77" s="2"/>
      <c r="WDF77" s="2"/>
      <c r="WDG77" s="2"/>
      <c r="WDH77" s="2"/>
      <c r="WDI77" s="2"/>
      <c r="WDJ77" s="2"/>
      <c r="WDK77" s="2"/>
      <c r="WDL77" s="2"/>
      <c r="WDM77" s="2"/>
      <c r="WDN77" s="2"/>
      <c r="WDO77" s="2"/>
      <c r="WDP77" s="2"/>
      <c r="WDQ77" s="2"/>
      <c r="WDR77" s="2"/>
      <c r="WDS77" s="2"/>
      <c r="WDT77" s="2"/>
      <c r="WDU77" s="2"/>
      <c r="WDV77" s="2"/>
      <c r="WDW77" s="2"/>
      <c r="WDX77" s="2"/>
      <c r="WDY77" s="2"/>
      <c r="WDZ77" s="2"/>
      <c r="WEA77" s="2"/>
      <c r="WEB77" s="2"/>
      <c r="WEC77" s="2"/>
      <c r="WED77" s="2"/>
      <c r="WEE77" s="2"/>
      <c r="WEF77" s="2"/>
      <c r="WEG77" s="2"/>
      <c r="WEH77" s="2"/>
      <c r="WEI77" s="2"/>
      <c r="WEJ77" s="2"/>
      <c r="WEK77" s="2"/>
      <c r="WEL77" s="2"/>
      <c r="WEM77" s="2"/>
      <c r="WEN77" s="2"/>
      <c r="WEO77" s="2"/>
      <c r="WEP77" s="2"/>
      <c r="WEQ77" s="2"/>
      <c r="WER77" s="2"/>
      <c r="WES77" s="2"/>
      <c r="WET77" s="2"/>
      <c r="WEU77" s="2"/>
      <c r="WEV77" s="2"/>
      <c r="WEW77" s="2"/>
      <c r="WEX77" s="2"/>
      <c r="WEY77" s="2"/>
      <c r="WEZ77" s="2"/>
      <c r="WFA77" s="2"/>
      <c r="WFB77" s="2"/>
      <c r="WFC77" s="2"/>
      <c r="WFD77" s="2"/>
      <c r="WFE77" s="2"/>
      <c r="WFF77" s="2"/>
      <c r="WFG77" s="2"/>
      <c r="WFH77" s="2"/>
      <c r="WFI77" s="2"/>
      <c r="WFJ77" s="2"/>
      <c r="WFK77" s="2"/>
      <c r="WFL77" s="2"/>
      <c r="WFM77" s="2"/>
      <c r="WFN77" s="2"/>
      <c r="WFO77" s="2"/>
      <c r="WFP77" s="2"/>
      <c r="WFQ77" s="2"/>
      <c r="WFR77" s="2"/>
      <c r="WFS77" s="2"/>
      <c r="WFT77" s="2"/>
      <c r="WFU77" s="2"/>
      <c r="WFV77" s="2"/>
      <c r="WFW77" s="2"/>
      <c r="WFX77" s="2"/>
      <c r="WFY77" s="2"/>
      <c r="WFZ77" s="2"/>
      <c r="WGA77" s="2"/>
      <c r="WGB77" s="2"/>
      <c r="WGC77" s="2"/>
      <c r="WGD77" s="2"/>
      <c r="WGE77" s="2"/>
      <c r="WGF77" s="2"/>
      <c r="WGG77" s="2"/>
      <c r="WGH77" s="2"/>
      <c r="WGI77" s="2"/>
      <c r="WGJ77" s="2"/>
      <c r="WGK77" s="2"/>
      <c r="WGL77" s="2"/>
      <c r="WGM77" s="2"/>
      <c r="WGN77" s="2"/>
      <c r="WGO77" s="2"/>
      <c r="WGP77" s="2"/>
      <c r="WGQ77" s="2"/>
      <c r="WGR77" s="2"/>
      <c r="WGS77" s="2"/>
      <c r="WGT77" s="2"/>
      <c r="WGU77" s="2"/>
      <c r="WGV77" s="2"/>
      <c r="WGW77" s="2"/>
      <c r="WGX77" s="2"/>
      <c r="WGY77" s="2"/>
      <c r="WGZ77" s="2"/>
      <c r="WHA77" s="2"/>
      <c r="WHB77" s="2"/>
      <c r="WHC77" s="2"/>
      <c r="WHD77" s="2"/>
      <c r="WHE77" s="2"/>
      <c r="WHF77" s="2"/>
      <c r="WHG77" s="2"/>
      <c r="WHH77" s="2"/>
      <c r="WHI77" s="2"/>
      <c r="WHJ77" s="2"/>
      <c r="WHK77" s="2"/>
      <c r="WHL77" s="2"/>
      <c r="WHM77" s="2"/>
      <c r="WHN77" s="2"/>
      <c r="WHO77" s="2"/>
      <c r="WHP77" s="2"/>
      <c r="WHQ77" s="2"/>
      <c r="WHR77" s="2"/>
      <c r="WHS77" s="2"/>
      <c r="WHT77" s="2"/>
      <c r="WHU77" s="2"/>
      <c r="WHV77" s="2"/>
      <c r="WHW77" s="2"/>
      <c r="WHX77" s="2"/>
      <c r="WHY77" s="2"/>
      <c r="WHZ77" s="2"/>
      <c r="WIA77" s="2"/>
      <c r="WIB77" s="2"/>
      <c r="WIC77" s="2"/>
      <c r="WID77" s="2"/>
      <c r="WIE77" s="2"/>
      <c r="WIF77" s="2"/>
      <c r="WIG77" s="2"/>
      <c r="WIH77" s="2"/>
      <c r="WII77" s="2"/>
      <c r="WIJ77" s="2"/>
      <c r="WIK77" s="2"/>
      <c r="WIL77" s="2"/>
      <c r="WIM77" s="2"/>
      <c r="WIN77" s="2"/>
      <c r="WIO77" s="2"/>
      <c r="WIP77" s="2"/>
      <c r="WIQ77" s="2"/>
      <c r="WIR77" s="2"/>
      <c r="WIS77" s="2"/>
      <c r="WIT77" s="2"/>
      <c r="WIU77" s="2"/>
      <c r="WIV77" s="2"/>
      <c r="WIW77" s="2"/>
      <c r="WIX77" s="2"/>
      <c r="WIY77" s="2"/>
      <c r="WIZ77" s="2"/>
      <c r="WJA77" s="2"/>
      <c r="WJB77" s="2"/>
      <c r="WJC77" s="2"/>
      <c r="WJD77" s="2"/>
      <c r="WJE77" s="2"/>
      <c r="WJF77" s="2"/>
      <c r="WJG77" s="2"/>
      <c r="WJH77" s="2"/>
      <c r="WJI77" s="2"/>
      <c r="WJJ77" s="2"/>
      <c r="WJK77" s="2"/>
      <c r="WJL77" s="2"/>
      <c r="WJM77" s="2"/>
      <c r="WJN77" s="2"/>
      <c r="WJO77" s="2"/>
      <c r="WJP77" s="2"/>
      <c r="WJQ77" s="2"/>
      <c r="WJR77" s="2"/>
      <c r="WJS77" s="2"/>
      <c r="WJT77" s="2"/>
      <c r="WJU77" s="2"/>
      <c r="WJV77" s="2"/>
      <c r="WJW77" s="2"/>
      <c r="WJX77" s="2"/>
      <c r="WJY77" s="2"/>
      <c r="WJZ77" s="2"/>
      <c r="WKA77" s="2"/>
      <c r="WKB77" s="2"/>
      <c r="WKC77" s="2"/>
      <c r="WKD77" s="2"/>
      <c r="WKE77" s="2"/>
      <c r="WKF77" s="2"/>
      <c r="WKG77" s="2"/>
      <c r="WKH77" s="2"/>
      <c r="WKI77" s="2"/>
      <c r="WKJ77" s="2"/>
      <c r="WKK77" s="2"/>
      <c r="WKL77" s="2"/>
      <c r="WKM77" s="2"/>
      <c r="WKN77" s="2"/>
      <c r="WKO77" s="2"/>
      <c r="WKP77" s="2"/>
      <c r="WKQ77" s="2"/>
      <c r="WKR77" s="2"/>
      <c r="WKS77" s="2"/>
      <c r="WKT77" s="2"/>
      <c r="WKU77" s="2"/>
      <c r="WKV77" s="2"/>
      <c r="WKW77" s="2"/>
      <c r="WKX77" s="2"/>
      <c r="WKY77" s="2"/>
      <c r="WKZ77" s="2"/>
      <c r="WLA77" s="2"/>
      <c r="WLB77" s="2"/>
      <c r="WLC77" s="2"/>
      <c r="WLD77" s="2"/>
      <c r="WLE77" s="2"/>
      <c r="WLF77" s="2"/>
      <c r="WLG77" s="2"/>
      <c r="WLH77" s="2"/>
      <c r="WLI77" s="2"/>
      <c r="WLJ77" s="2"/>
      <c r="WLK77" s="2"/>
      <c r="WLL77" s="2"/>
      <c r="WLM77" s="2"/>
      <c r="WLN77" s="2"/>
      <c r="WLO77" s="2"/>
      <c r="WLP77" s="2"/>
      <c r="WLQ77" s="2"/>
      <c r="WLR77" s="2"/>
      <c r="WLS77" s="2"/>
      <c r="WLT77" s="2"/>
      <c r="WLU77" s="2"/>
      <c r="WLV77" s="2"/>
      <c r="WLW77" s="2"/>
      <c r="WLX77" s="2"/>
      <c r="WLY77" s="2"/>
      <c r="WLZ77" s="2"/>
      <c r="WMA77" s="2"/>
      <c r="WMB77" s="2"/>
      <c r="WMC77" s="2"/>
      <c r="WMD77" s="2"/>
      <c r="WME77" s="2"/>
      <c r="WMF77" s="2"/>
      <c r="WMG77" s="2"/>
      <c r="WMH77" s="2"/>
      <c r="WMI77" s="2"/>
      <c r="WMJ77" s="2"/>
      <c r="WMK77" s="2"/>
      <c r="WML77" s="2"/>
      <c r="WMM77" s="2"/>
      <c r="WMN77" s="2"/>
      <c r="WMO77" s="2"/>
      <c r="WMP77" s="2"/>
      <c r="WMQ77" s="2"/>
      <c r="WMR77" s="2"/>
      <c r="WMS77" s="2"/>
      <c r="WMT77" s="2"/>
      <c r="WMU77" s="2"/>
      <c r="WMV77" s="2"/>
      <c r="WMW77" s="2"/>
      <c r="WMX77" s="2"/>
      <c r="WMY77" s="2"/>
      <c r="WMZ77" s="2"/>
      <c r="WNA77" s="2"/>
      <c r="WNB77" s="2"/>
      <c r="WNC77" s="2"/>
      <c r="WND77" s="2"/>
      <c r="WNE77" s="2"/>
      <c r="WNF77" s="2"/>
      <c r="WNG77" s="2"/>
      <c r="WNH77" s="2"/>
      <c r="WNI77" s="2"/>
      <c r="WNJ77" s="2"/>
      <c r="WNK77" s="2"/>
      <c r="WNL77" s="2"/>
      <c r="WNM77" s="2"/>
      <c r="WNN77" s="2"/>
      <c r="WNO77" s="2"/>
      <c r="WNP77" s="2"/>
      <c r="WNQ77" s="2"/>
      <c r="WNR77" s="2"/>
      <c r="WNS77" s="2"/>
      <c r="WNT77" s="2"/>
      <c r="WNU77" s="2"/>
      <c r="WNV77" s="2"/>
      <c r="WNW77" s="2"/>
      <c r="WNX77" s="2"/>
      <c r="WNY77" s="2"/>
      <c r="WNZ77" s="2"/>
      <c r="WOA77" s="2"/>
      <c r="WOB77" s="2"/>
      <c r="WOC77" s="2"/>
      <c r="WOD77" s="2"/>
      <c r="WOE77" s="2"/>
      <c r="WOF77" s="2"/>
      <c r="WOG77" s="2"/>
      <c r="WOH77" s="2"/>
      <c r="WOI77" s="2"/>
      <c r="WOJ77" s="2"/>
      <c r="WOK77" s="2"/>
      <c r="WOL77" s="2"/>
      <c r="WOM77" s="2"/>
      <c r="WON77" s="2"/>
      <c r="WOO77" s="2"/>
      <c r="WOP77" s="2"/>
      <c r="WOQ77" s="2"/>
      <c r="WOR77" s="2"/>
      <c r="WOS77" s="2"/>
      <c r="WOT77" s="2"/>
      <c r="WOU77" s="2"/>
      <c r="WOV77" s="2"/>
      <c r="WOW77" s="2"/>
      <c r="WOX77" s="2"/>
      <c r="WOY77" s="2"/>
      <c r="WOZ77" s="2"/>
      <c r="WPA77" s="2"/>
      <c r="WPB77" s="2"/>
      <c r="WPC77" s="2"/>
      <c r="WPD77" s="2"/>
      <c r="WPE77" s="2"/>
      <c r="WPF77" s="2"/>
      <c r="WPG77" s="2"/>
      <c r="WPH77" s="2"/>
      <c r="WPI77" s="2"/>
      <c r="WPJ77" s="2"/>
      <c r="WPK77" s="2"/>
      <c r="WPL77" s="2"/>
      <c r="WPM77" s="2"/>
      <c r="WPN77" s="2"/>
      <c r="WPO77" s="2"/>
      <c r="WPP77" s="2"/>
      <c r="WPQ77" s="2"/>
      <c r="WPR77" s="2"/>
      <c r="WPS77" s="2"/>
      <c r="WPT77" s="2"/>
      <c r="WPU77" s="2"/>
      <c r="WPV77" s="2"/>
      <c r="WPW77" s="2"/>
      <c r="WPX77" s="2"/>
      <c r="WPY77" s="2"/>
      <c r="WPZ77" s="2"/>
      <c r="WQA77" s="2"/>
      <c r="WQB77" s="2"/>
      <c r="WQC77" s="2"/>
      <c r="WQD77" s="2"/>
      <c r="WQE77" s="2"/>
      <c r="WQF77" s="2"/>
      <c r="WQG77" s="2"/>
      <c r="WQH77" s="2"/>
      <c r="WQI77" s="2"/>
      <c r="WQJ77" s="2"/>
      <c r="WQK77" s="2"/>
      <c r="WQL77" s="2"/>
      <c r="WQM77" s="2"/>
      <c r="WQN77" s="2"/>
      <c r="WQO77" s="2"/>
      <c r="WQP77" s="2"/>
      <c r="WQQ77" s="2"/>
      <c r="WQR77" s="2"/>
      <c r="WQS77" s="2"/>
      <c r="WQT77" s="2"/>
      <c r="WQU77" s="2"/>
      <c r="WQV77" s="2"/>
      <c r="WQW77" s="2"/>
      <c r="WQX77" s="2"/>
      <c r="WQY77" s="2"/>
      <c r="WQZ77" s="2"/>
      <c r="WRA77" s="2"/>
      <c r="WRB77" s="2"/>
      <c r="WRC77" s="2"/>
      <c r="WRD77" s="2"/>
      <c r="WRE77" s="2"/>
      <c r="WRF77" s="2"/>
      <c r="WRG77" s="2"/>
      <c r="WRH77" s="2"/>
      <c r="WRI77" s="2"/>
      <c r="WRJ77" s="2"/>
      <c r="WRK77" s="2"/>
      <c r="WRL77" s="2"/>
      <c r="WRM77" s="2"/>
      <c r="WRN77" s="2"/>
      <c r="WRO77" s="2"/>
      <c r="WRP77" s="2"/>
      <c r="WRQ77" s="2"/>
      <c r="WRR77" s="2"/>
      <c r="WRS77" s="2"/>
      <c r="WRT77" s="2"/>
      <c r="WRU77" s="2"/>
      <c r="WRV77" s="2"/>
      <c r="WRW77" s="2"/>
      <c r="WRX77" s="2"/>
      <c r="WRY77" s="2"/>
      <c r="WRZ77" s="2"/>
      <c r="WSA77" s="2"/>
      <c r="WSB77" s="2"/>
      <c r="WSC77" s="2"/>
      <c r="WSD77" s="2"/>
      <c r="WSE77" s="2"/>
      <c r="WSF77" s="2"/>
      <c r="WSG77" s="2"/>
      <c r="WSH77" s="2"/>
      <c r="WSI77" s="2"/>
      <c r="WSJ77" s="2"/>
      <c r="WSK77" s="2"/>
      <c r="WSL77" s="2"/>
      <c r="WSM77" s="2"/>
      <c r="WSN77" s="2"/>
      <c r="WSO77" s="2"/>
      <c r="WSP77" s="2"/>
      <c r="WSQ77" s="2"/>
      <c r="WSR77" s="2"/>
      <c r="WSS77" s="2"/>
      <c r="WST77" s="2"/>
      <c r="WSU77" s="2"/>
      <c r="WSV77" s="2"/>
      <c r="WSW77" s="2"/>
      <c r="WSX77" s="2"/>
      <c r="WSY77" s="2"/>
      <c r="WSZ77" s="2"/>
      <c r="WTA77" s="2"/>
      <c r="WTB77" s="2"/>
      <c r="WTC77" s="2"/>
      <c r="WTD77" s="2"/>
      <c r="WTE77" s="2"/>
      <c r="WTF77" s="2"/>
      <c r="WTG77" s="2"/>
      <c r="WTH77" s="2"/>
      <c r="WTI77" s="2"/>
      <c r="WTJ77" s="2"/>
      <c r="WTK77" s="2"/>
      <c r="WTL77" s="2"/>
      <c r="WTM77" s="2"/>
      <c r="WTN77" s="2"/>
      <c r="WTO77" s="2"/>
      <c r="WTP77" s="2"/>
      <c r="WTQ77" s="2"/>
      <c r="WTR77" s="2"/>
      <c r="WTS77" s="2"/>
      <c r="WTT77" s="2"/>
      <c r="WTU77" s="2"/>
      <c r="WTV77" s="2"/>
      <c r="WTW77" s="2"/>
      <c r="WTX77" s="2"/>
      <c r="WTY77" s="2"/>
      <c r="WTZ77" s="2"/>
      <c r="WUA77" s="2"/>
      <c r="WUB77" s="2"/>
      <c r="WUC77" s="2"/>
      <c r="WUD77" s="2"/>
      <c r="WUE77" s="2"/>
      <c r="WUF77" s="2"/>
      <c r="WUG77" s="2"/>
      <c r="WUH77" s="2"/>
      <c r="WUI77" s="2"/>
      <c r="WUJ77" s="2"/>
      <c r="WUK77" s="2"/>
      <c r="WUL77" s="2"/>
      <c r="WUM77" s="2"/>
      <c r="WUN77" s="2"/>
      <c r="WUO77" s="2"/>
      <c r="WUP77" s="2"/>
      <c r="WUQ77" s="2"/>
      <c r="WUR77" s="2"/>
      <c r="WUS77" s="2"/>
      <c r="WUT77" s="2"/>
      <c r="WUU77" s="2"/>
      <c r="WUV77" s="2"/>
      <c r="WUW77" s="2"/>
      <c r="WUX77" s="2"/>
      <c r="WUY77" s="2"/>
      <c r="WUZ77" s="2"/>
      <c r="WVA77" s="2"/>
      <c r="WVB77" s="2"/>
      <c r="WVC77" s="2"/>
      <c r="WVD77" s="2"/>
      <c r="WVE77" s="2"/>
      <c r="WVF77" s="2"/>
      <c r="WVG77" s="2"/>
      <c r="WVH77" s="2"/>
      <c r="WVI77" s="2"/>
      <c r="WVJ77" s="2"/>
      <c r="WVK77" s="2"/>
      <c r="WVL77" s="2"/>
      <c r="WVM77" s="2"/>
      <c r="WVN77" s="2"/>
      <c r="WVO77" s="2"/>
      <c r="WVP77" s="2"/>
      <c r="WVQ77" s="2"/>
      <c r="WVR77" s="2"/>
      <c r="WVS77" s="2"/>
      <c r="WVT77" s="2"/>
      <c r="WVU77" s="2"/>
      <c r="WVV77" s="2"/>
      <c r="WVW77" s="2"/>
      <c r="WVX77" s="2"/>
      <c r="WVY77" s="2"/>
      <c r="WVZ77" s="2"/>
      <c r="WWA77" s="2"/>
      <c r="WWB77" s="2"/>
      <c r="WWC77" s="2"/>
      <c r="WWD77" s="2"/>
      <c r="WWE77" s="2"/>
      <c r="WWF77" s="2"/>
      <c r="WWG77" s="2"/>
      <c r="WWH77" s="2"/>
      <c r="WWI77" s="2"/>
      <c r="WWJ77" s="2"/>
      <c r="WWK77" s="2"/>
      <c r="WWL77" s="2"/>
      <c r="WWM77" s="2"/>
      <c r="WWN77" s="2"/>
      <c r="WWO77" s="2"/>
      <c r="WWP77" s="2"/>
      <c r="WWQ77" s="2"/>
      <c r="WWR77" s="2"/>
      <c r="WWS77" s="2"/>
      <c r="WWT77" s="2"/>
      <c r="WWU77" s="2"/>
      <c r="WWV77" s="2"/>
      <c r="WWW77" s="2"/>
      <c r="WWX77" s="2"/>
      <c r="WWY77" s="2"/>
      <c r="WWZ77" s="2"/>
      <c r="WXA77" s="2"/>
      <c r="WXB77" s="2"/>
      <c r="WXC77" s="2"/>
      <c r="WXD77" s="2"/>
      <c r="WXE77" s="2"/>
      <c r="WXF77" s="2"/>
      <c r="WXG77" s="2"/>
      <c r="WXH77" s="2"/>
      <c r="WXI77" s="2"/>
      <c r="WXJ77" s="2"/>
      <c r="WXK77" s="2"/>
      <c r="WXL77" s="2"/>
      <c r="WXM77" s="2"/>
      <c r="WXN77" s="2"/>
      <c r="WXO77" s="2"/>
      <c r="WXP77" s="2"/>
      <c r="WXQ77" s="2"/>
      <c r="WXR77" s="2"/>
      <c r="WXS77" s="2"/>
      <c r="WXT77" s="2"/>
      <c r="WXU77" s="2"/>
      <c r="WXV77" s="2"/>
      <c r="WXW77" s="2"/>
      <c r="WXX77" s="2"/>
      <c r="WXY77" s="2"/>
      <c r="WXZ77" s="2"/>
      <c r="WYA77" s="2"/>
      <c r="WYB77" s="2"/>
      <c r="WYC77" s="2"/>
      <c r="WYD77" s="2"/>
      <c r="WYE77" s="2"/>
      <c r="WYF77" s="2"/>
      <c r="WYG77" s="2"/>
      <c r="WYH77" s="2"/>
      <c r="WYI77" s="2"/>
      <c r="WYJ77" s="2"/>
      <c r="WYK77" s="2"/>
      <c r="WYL77" s="2"/>
      <c r="WYM77" s="2"/>
      <c r="WYN77" s="2"/>
      <c r="WYO77" s="2"/>
      <c r="WYP77" s="2"/>
      <c r="WYQ77" s="2"/>
      <c r="WYR77" s="2"/>
      <c r="WYS77" s="2"/>
      <c r="WYT77" s="2"/>
      <c r="WYU77" s="2"/>
      <c r="WYV77" s="2"/>
      <c r="WYW77" s="2"/>
      <c r="WYX77" s="2"/>
      <c r="WYY77" s="2"/>
      <c r="WYZ77" s="2"/>
      <c r="WZA77" s="2"/>
      <c r="WZB77" s="2"/>
      <c r="WZC77" s="2"/>
      <c r="WZD77" s="2"/>
      <c r="WZE77" s="2"/>
      <c r="WZF77" s="2"/>
      <c r="WZG77" s="2"/>
      <c r="WZH77" s="2"/>
      <c r="WZI77" s="2"/>
      <c r="WZJ77" s="2"/>
      <c r="WZK77" s="2"/>
      <c r="WZL77" s="2"/>
      <c r="WZM77" s="2"/>
      <c r="WZN77" s="2"/>
      <c r="WZO77" s="2"/>
      <c r="WZP77" s="2"/>
      <c r="WZQ77" s="2"/>
      <c r="WZR77" s="2"/>
      <c r="WZS77" s="2"/>
      <c r="WZT77" s="2"/>
      <c r="WZU77" s="2"/>
      <c r="WZV77" s="2"/>
      <c r="WZW77" s="2"/>
      <c r="WZX77" s="2"/>
      <c r="WZY77" s="2"/>
      <c r="WZZ77" s="2"/>
      <c r="XAA77" s="2"/>
      <c r="XAB77" s="2"/>
      <c r="XAC77" s="2"/>
      <c r="XAD77" s="2"/>
      <c r="XAE77" s="2"/>
      <c r="XAF77" s="2"/>
      <c r="XAG77" s="2"/>
      <c r="XAH77" s="2"/>
      <c r="XAI77" s="2"/>
      <c r="XAJ77" s="2"/>
      <c r="XAK77" s="2"/>
      <c r="XAL77" s="2"/>
      <c r="XAM77" s="2"/>
      <c r="XAN77" s="2"/>
      <c r="XAO77" s="2"/>
      <c r="XAP77" s="2"/>
      <c r="XAQ77" s="2"/>
      <c r="XAR77" s="2"/>
      <c r="XAS77" s="2"/>
      <c r="XAT77" s="2"/>
      <c r="XAU77" s="2"/>
      <c r="XAV77" s="2"/>
      <c r="XAW77" s="2"/>
      <c r="XAX77" s="2"/>
      <c r="XAY77" s="2"/>
      <c r="XAZ77" s="2"/>
      <c r="XBA77" s="2"/>
      <c r="XBB77" s="2"/>
      <c r="XBC77" s="2"/>
      <c r="XBD77" s="2"/>
      <c r="XBE77" s="2"/>
      <c r="XBF77" s="2"/>
      <c r="XBG77" s="2"/>
      <c r="XBH77" s="2"/>
      <c r="XBI77" s="2"/>
      <c r="XBJ77" s="2"/>
      <c r="XBK77" s="2"/>
      <c r="XBL77" s="2"/>
      <c r="XBM77" s="2"/>
      <c r="XBN77" s="2"/>
      <c r="XBO77" s="2"/>
      <c r="XBP77" s="2"/>
      <c r="XBQ77" s="2"/>
      <c r="XBR77" s="2"/>
      <c r="XBS77" s="2"/>
      <c r="XBT77" s="2"/>
      <c r="XBU77" s="2"/>
      <c r="XBV77" s="2"/>
      <c r="XBW77" s="2"/>
      <c r="XBX77" s="2"/>
      <c r="XBY77" s="2"/>
      <c r="XBZ77" s="2"/>
      <c r="XCA77" s="2"/>
      <c r="XCB77" s="2"/>
      <c r="XCC77" s="2"/>
      <c r="XCD77" s="2"/>
      <c r="XCE77" s="2"/>
      <c r="XCF77" s="2"/>
      <c r="XCG77" s="2"/>
      <c r="XCH77" s="2"/>
      <c r="XCI77" s="2"/>
      <c r="XCJ77" s="2"/>
      <c r="XCK77" s="2"/>
      <c r="XCL77" s="2"/>
      <c r="XCM77" s="2"/>
      <c r="XCN77" s="2"/>
      <c r="XCO77" s="2"/>
      <c r="XCP77" s="2"/>
      <c r="XCQ77" s="2"/>
      <c r="XCR77" s="2"/>
      <c r="XCS77" s="2"/>
      <c r="XCT77" s="2"/>
      <c r="XCU77" s="2"/>
      <c r="XCV77" s="2"/>
      <c r="XCW77" s="2"/>
      <c r="XCX77" s="2"/>
      <c r="XCY77" s="2"/>
      <c r="XCZ77" s="2"/>
      <c r="XDA77" s="2"/>
      <c r="XDB77" s="2"/>
      <c r="XDC77" s="2"/>
      <c r="XDD77" s="2"/>
      <c r="XDE77" s="2"/>
      <c r="XDF77" s="2"/>
      <c r="XDG77" s="2"/>
      <c r="XDH77" s="2"/>
      <c r="XDI77" s="2"/>
      <c r="XDJ77" s="2"/>
      <c r="XDK77" s="2"/>
      <c r="XDL77" s="2"/>
      <c r="XDM77" s="2"/>
      <c r="XDN77" s="2"/>
      <c r="XDO77" s="2"/>
      <c r="XDP77" s="2"/>
      <c r="XDQ77" s="2"/>
      <c r="XDR77" s="2"/>
      <c r="XDS77" s="2"/>
      <c r="XDT77" s="2"/>
      <c r="XDU77" s="2"/>
      <c r="XDV77" s="2"/>
      <c r="XDW77" s="2"/>
      <c r="XDX77" s="2"/>
      <c r="XDY77" s="2"/>
      <c r="XDZ77" s="2"/>
      <c r="XEA77" s="2"/>
      <c r="XEB77" s="2"/>
      <c r="XEC77" s="2"/>
      <c r="XED77" s="2"/>
      <c r="XEE77" s="2"/>
      <c r="XEF77" s="2"/>
      <c r="XEG77" s="2"/>
      <c r="XEH77" s="2"/>
      <c r="XEI77" s="2"/>
      <c r="XEJ77" s="2"/>
      <c r="XEK77" s="2"/>
      <c r="XEL77" s="2"/>
      <c r="XEM77" s="2"/>
      <c r="XEN77" s="2"/>
      <c r="XEO77" s="2"/>
      <c r="XEP77" s="2"/>
      <c r="XEQ77" s="2"/>
      <c r="XER77" s="2"/>
      <c r="XES77" s="2"/>
      <c r="XET77" s="2"/>
      <c r="XEU77" s="2"/>
      <c r="XEV77" s="2"/>
      <c r="XEW77" s="2"/>
      <c r="XEX77" s="2"/>
      <c r="XEY77" s="2"/>
      <c r="XEZ77" s="2"/>
      <c r="XFA77" s="2"/>
      <c r="XFB77" s="2"/>
      <c r="XFC77" s="2"/>
      <c r="XFD77" s="2"/>
    </row>
  </sheetData>
  <mergeCells count="3">
    <mergeCell ref="B18:T18"/>
    <mergeCell ref="B57:T57"/>
    <mergeCell ref="B4:B1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7334-B839-425F-AE5D-95E5F0217572}">
  <sheetPr codeName="Tabelle6"/>
  <dimension ref="B2:H38"/>
  <sheetViews>
    <sheetView workbookViewId="0">
      <selection activeCell="M21" sqref="M21"/>
    </sheetView>
  </sheetViews>
  <sheetFormatPr baseColWidth="10" defaultRowHeight="15" x14ac:dyDescent="0.25"/>
  <cols>
    <col min="1" max="1" width="7.5703125" customWidth="1"/>
    <col min="2" max="2" width="8.140625" customWidth="1"/>
  </cols>
  <sheetData>
    <row r="2" spans="2:8" x14ac:dyDescent="0.25">
      <c r="C2" t="s">
        <v>71</v>
      </c>
    </row>
    <row r="3" spans="2:8" x14ac:dyDescent="0.25">
      <c r="C3" s="67" t="s">
        <v>63</v>
      </c>
    </row>
    <row r="4" spans="2:8" x14ac:dyDescent="0.25">
      <c r="B4" t="s">
        <v>66</v>
      </c>
      <c r="C4" t="s">
        <v>64</v>
      </c>
    </row>
    <row r="5" spans="2:8" x14ac:dyDescent="0.25">
      <c r="C5" t="s">
        <v>65</v>
      </c>
      <c r="D5">
        <v>250</v>
      </c>
      <c r="E5">
        <v>500</v>
      </c>
      <c r="F5">
        <v>1000</v>
      </c>
      <c r="G5">
        <v>5000</v>
      </c>
      <c r="H5">
        <v>10000</v>
      </c>
    </row>
    <row r="6" spans="2:8" x14ac:dyDescent="0.25">
      <c r="C6">
        <v>5</v>
      </c>
      <c r="D6">
        <f>Simulationsergebnisse!D318</f>
        <v>1</v>
      </c>
      <c r="E6">
        <f>Simulationsergebnisse!D319</f>
        <v>1.8999999999999899</v>
      </c>
      <c r="F6">
        <f>'Grid verschieben - mehr Daten'!D13</f>
        <v>5.4</v>
      </c>
      <c r="G6">
        <f>'Grid verschieben - mehr Daten'!D14</f>
        <v>73.099999999999895</v>
      </c>
      <c r="H6">
        <f>'Grid verschieben - mehr Daten'!D15</f>
        <v>99.599999999999895</v>
      </c>
    </row>
    <row r="7" spans="2:8" x14ac:dyDescent="0.25">
      <c r="C7">
        <v>8</v>
      </c>
      <c r="D7">
        <f>Simulationsergebnisse!E318</f>
        <v>1.8</v>
      </c>
      <c r="E7">
        <f>Simulationsergebnisse!E319</f>
        <v>8.3000000000000007</v>
      </c>
      <c r="F7">
        <f>'Grid verschieben - mehr Daten'!E13</f>
        <v>20</v>
      </c>
      <c r="G7">
        <f>'Grid verschieben - mehr Daten'!E14</f>
        <v>99.799999999999898</v>
      </c>
      <c r="H7">
        <f>'Grid verschieben - mehr Daten'!E15</f>
        <v>100</v>
      </c>
    </row>
    <row r="8" spans="2:8" x14ac:dyDescent="0.25">
      <c r="C8">
        <v>10</v>
      </c>
      <c r="D8">
        <f>Simulationsergebnisse!F318</f>
        <v>1.19999999999999</v>
      </c>
      <c r="E8">
        <f>Simulationsergebnisse!F319</f>
        <v>6.5999999999999899</v>
      </c>
      <c r="F8">
        <f>'Grid verschieben - mehr Daten'!F13</f>
        <v>24.899999999999899</v>
      </c>
      <c r="G8">
        <f>'Grid verschieben - mehr Daten'!F14</f>
        <v>100</v>
      </c>
      <c r="H8">
        <f>'Grid verschieben - mehr Daten'!F15</f>
        <v>100</v>
      </c>
    </row>
    <row r="9" spans="2:8" x14ac:dyDescent="0.25">
      <c r="C9">
        <v>15</v>
      </c>
      <c r="D9">
        <f>Simulationsergebnisse!G318</f>
        <v>1.19999999999999</v>
      </c>
      <c r="E9">
        <f>Simulationsergebnisse!G319</f>
        <v>8</v>
      </c>
      <c r="F9">
        <f>'Grid verschieben - mehr Daten'!G13</f>
        <v>26.1999999999999</v>
      </c>
      <c r="G9">
        <f>'Grid verschieben - mehr Daten'!G14</f>
        <v>99.9</v>
      </c>
      <c r="H9">
        <f>'Grid verschieben - mehr Daten'!G15</f>
        <v>100</v>
      </c>
    </row>
    <row r="12" spans="2:8" x14ac:dyDescent="0.25">
      <c r="B12" t="s">
        <v>67</v>
      </c>
      <c r="C12" t="s">
        <v>64</v>
      </c>
    </row>
    <row r="13" spans="2:8" x14ac:dyDescent="0.25">
      <c r="C13" t="s">
        <v>65</v>
      </c>
      <c r="D13">
        <v>250</v>
      </c>
      <c r="E13">
        <v>500</v>
      </c>
      <c r="F13">
        <v>1000</v>
      </c>
      <c r="G13">
        <v>5000</v>
      </c>
      <c r="H13">
        <v>10000</v>
      </c>
    </row>
    <row r="14" spans="2:8" x14ac:dyDescent="0.25">
      <c r="C14">
        <v>5</v>
      </c>
      <c r="D14">
        <f>Simulationsergebnisse!D320</f>
        <v>29.1</v>
      </c>
      <c r="E14">
        <f>Simulationsergebnisse!D321</f>
        <v>75.7</v>
      </c>
      <c r="F14">
        <f>'Grid verschieben - mehr Daten'!D16</f>
        <v>99.599999999999895</v>
      </c>
      <c r="G14">
        <f>'Grid verschieben - mehr Daten'!D17</f>
        <v>100</v>
      </c>
      <c r="H14">
        <f>'Grid verschieben - mehr Daten'!D18</f>
        <v>100</v>
      </c>
    </row>
    <row r="15" spans="2:8" x14ac:dyDescent="0.25">
      <c r="C15">
        <v>8</v>
      </c>
      <c r="D15">
        <f>Simulationsergebnisse!E320</f>
        <v>33.899999999999899</v>
      </c>
      <c r="E15">
        <f>Simulationsergebnisse!E321</f>
        <v>83.7</v>
      </c>
      <c r="F15">
        <f>'Grid verschieben - mehr Daten'!E16</f>
        <v>100</v>
      </c>
      <c r="G15">
        <f>'Grid verschieben - mehr Daten'!E17</f>
        <v>100</v>
      </c>
      <c r="H15">
        <f>'Grid verschieben - mehr Daten'!E18</f>
        <v>100</v>
      </c>
    </row>
    <row r="16" spans="2:8" x14ac:dyDescent="0.25">
      <c r="C16">
        <v>10</v>
      </c>
      <c r="D16">
        <f>Simulationsergebnisse!F320</f>
        <v>31.6999999999999</v>
      </c>
      <c r="E16">
        <f>Simulationsergebnisse!D323</f>
        <v>100</v>
      </c>
      <c r="F16">
        <f>'Grid verschieben - mehr Daten'!F16</f>
        <v>100</v>
      </c>
      <c r="G16">
        <f>'Grid verschieben - mehr Daten'!F17</f>
        <v>100</v>
      </c>
      <c r="H16">
        <f>'Grid verschieben - mehr Daten'!F18</f>
        <v>100</v>
      </c>
    </row>
    <row r="17" spans="2:8" x14ac:dyDescent="0.25">
      <c r="C17">
        <v>15</v>
      </c>
      <c r="D17">
        <f>Simulationsergebnisse!G320</f>
        <v>34.299999999999898</v>
      </c>
      <c r="E17">
        <f>Simulationsergebnisse!E323</f>
        <v>100</v>
      </c>
      <c r="F17">
        <f>'Grid verschieben - mehr Daten'!G16</f>
        <v>99.9</v>
      </c>
      <c r="G17">
        <f>'Grid verschieben - mehr Daten'!G17</f>
        <v>100</v>
      </c>
      <c r="H17">
        <f>'Grid verschieben - mehr Daten'!G18</f>
        <v>100</v>
      </c>
    </row>
    <row r="19" spans="2:8" x14ac:dyDescent="0.25">
      <c r="B19" t="s">
        <v>68</v>
      </c>
      <c r="C19" t="s">
        <v>64</v>
      </c>
    </row>
    <row r="20" spans="2:8" x14ac:dyDescent="0.25">
      <c r="C20" t="s">
        <v>65</v>
      </c>
      <c r="D20">
        <v>250</v>
      </c>
      <c r="E20">
        <v>500</v>
      </c>
      <c r="F20">
        <v>1000</v>
      </c>
      <c r="G20">
        <v>5000</v>
      </c>
      <c r="H20">
        <v>10000</v>
      </c>
    </row>
    <row r="21" spans="2:8" x14ac:dyDescent="0.25">
      <c r="C21">
        <v>5</v>
      </c>
      <c r="D21">
        <f>Simulationsergebnisse!D322</f>
        <v>100</v>
      </c>
      <c r="E21">
        <f>Simulationsergebnisse!D323</f>
        <v>100</v>
      </c>
      <c r="F21">
        <f>'Grid verschieben - mehr Daten'!D19</f>
        <v>100</v>
      </c>
      <c r="G21">
        <f>'Grid verschieben - mehr Daten'!D20</f>
        <v>100</v>
      </c>
      <c r="H21">
        <f>'Grid verschieben - mehr Daten'!D21</f>
        <v>100</v>
      </c>
    </row>
    <row r="22" spans="2:8" x14ac:dyDescent="0.25">
      <c r="C22">
        <v>8</v>
      </c>
      <c r="D22">
        <f>Simulationsergebnisse!E322</f>
        <v>99.9</v>
      </c>
      <c r="E22">
        <f>Simulationsergebnisse!E323</f>
        <v>100</v>
      </c>
      <c r="F22">
        <f>'Grid verschieben - mehr Daten'!E19</f>
        <v>100</v>
      </c>
      <c r="G22">
        <f>'Grid verschieben - mehr Daten'!E20</f>
        <v>100</v>
      </c>
      <c r="H22">
        <f>'Grid verschieben - mehr Daten'!D21</f>
        <v>100</v>
      </c>
    </row>
    <row r="23" spans="2:8" x14ac:dyDescent="0.25">
      <c r="C23">
        <v>10</v>
      </c>
      <c r="D23">
        <f>Simulationsergebnisse!F322</f>
        <v>100</v>
      </c>
      <c r="E23">
        <f>Simulationsergebnisse!F323</f>
        <v>100</v>
      </c>
      <c r="F23">
        <f>'Grid verschieben - mehr Daten'!F19</f>
        <v>100</v>
      </c>
      <c r="G23">
        <f>'Grid verschieben - mehr Daten'!F20</f>
        <v>100</v>
      </c>
      <c r="H23">
        <f>'Grid verschieben - mehr Daten'!F21</f>
        <v>100</v>
      </c>
    </row>
    <row r="24" spans="2:8" x14ac:dyDescent="0.25">
      <c r="C24">
        <v>15</v>
      </c>
      <c r="D24">
        <f>Simulationsergebnisse!G322</f>
        <v>100</v>
      </c>
      <c r="E24">
        <f>Simulationsergebnisse!G323</f>
        <v>100</v>
      </c>
      <c r="F24">
        <f>'Grid verschieben - mehr Daten'!G19</f>
        <v>100</v>
      </c>
      <c r="G24">
        <f>'Grid verschieben - mehr Daten'!G20</f>
        <v>100</v>
      </c>
      <c r="H24">
        <f>'Grid verschieben - mehr Daten'!G21</f>
        <v>100</v>
      </c>
    </row>
    <row r="26" spans="2:8" x14ac:dyDescent="0.25">
      <c r="B26" t="s">
        <v>69</v>
      </c>
      <c r="C26" t="s">
        <v>64</v>
      </c>
    </row>
    <row r="27" spans="2:8" x14ac:dyDescent="0.25">
      <c r="C27" t="s">
        <v>65</v>
      </c>
      <c r="D27">
        <v>250</v>
      </c>
      <c r="E27">
        <v>500</v>
      </c>
      <c r="F27">
        <v>1000</v>
      </c>
      <c r="G27">
        <v>5000</v>
      </c>
      <c r="H27">
        <v>10000</v>
      </c>
    </row>
    <row r="28" spans="2:8" x14ac:dyDescent="0.25">
      <c r="C28">
        <v>5</v>
      </c>
      <c r="D28">
        <f>Simulationsergebnisse!D324</f>
        <v>97</v>
      </c>
      <c r="E28">
        <f>Simulationsergebnisse!D325</f>
        <v>100</v>
      </c>
      <c r="F28">
        <f>'Grid verschieben - mehr Daten'!D22</f>
        <v>100</v>
      </c>
      <c r="G28">
        <f>'Grid verschieben - mehr Daten'!D23</f>
        <v>100</v>
      </c>
      <c r="H28">
        <f>'Grid verschieben - mehr Daten'!D24</f>
        <v>100</v>
      </c>
    </row>
    <row r="29" spans="2:8" x14ac:dyDescent="0.25">
      <c r="C29">
        <v>8</v>
      </c>
      <c r="D29">
        <f>Simulationsergebnisse!E324</f>
        <v>96.9</v>
      </c>
      <c r="E29">
        <f>Simulationsergebnisse!E325</f>
        <v>100</v>
      </c>
      <c r="F29">
        <f>'Grid verschieben - mehr Daten'!E22</f>
        <v>100</v>
      </c>
      <c r="G29">
        <f>'Grid verschieben - mehr Daten'!E23</f>
        <v>100</v>
      </c>
      <c r="H29">
        <f>'Grid verschieben - mehr Daten'!E24</f>
        <v>100</v>
      </c>
    </row>
    <row r="30" spans="2:8" x14ac:dyDescent="0.25">
      <c r="C30">
        <v>10</v>
      </c>
      <c r="D30">
        <f>Simulationsergebnisse!F324</f>
        <v>95.799999999999898</v>
      </c>
      <c r="E30">
        <f>Simulationsergebnisse!F325</f>
        <v>100</v>
      </c>
      <c r="F30">
        <f>'Grid verschieben - mehr Daten'!F22</f>
        <v>100</v>
      </c>
      <c r="G30">
        <f>'Grid verschieben - mehr Daten'!F23</f>
        <v>100</v>
      </c>
      <c r="H30">
        <f>'Grid verschieben - mehr Daten'!F24</f>
        <v>100</v>
      </c>
    </row>
    <row r="31" spans="2:8" x14ac:dyDescent="0.25">
      <c r="C31">
        <v>15</v>
      </c>
      <c r="D31">
        <f>Simulationsergebnisse!G324</f>
        <v>96.5</v>
      </c>
      <c r="E31">
        <f>Simulationsergebnisse!G325</f>
        <v>100</v>
      </c>
      <c r="F31">
        <f>'Grid verschieben - mehr Daten'!G22</f>
        <v>100</v>
      </c>
      <c r="G31">
        <f>'Grid verschieben - mehr Daten'!G23</f>
        <v>100</v>
      </c>
      <c r="H31">
        <f>'Grid verschieben - mehr Daten'!G24</f>
        <v>100</v>
      </c>
    </row>
    <row r="33" spans="2:8" x14ac:dyDescent="0.25">
      <c r="B33" t="s">
        <v>70</v>
      </c>
      <c r="C33" t="s">
        <v>64</v>
      </c>
    </row>
    <row r="34" spans="2:8" x14ac:dyDescent="0.25">
      <c r="C34" t="s">
        <v>65</v>
      </c>
      <c r="D34">
        <v>250</v>
      </c>
      <c r="E34">
        <v>500</v>
      </c>
      <c r="F34">
        <v>1000</v>
      </c>
      <c r="G34">
        <v>5000</v>
      </c>
      <c r="H34">
        <v>10000</v>
      </c>
    </row>
    <row r="35" spans="2:8" x14ac:dyDescent="0.25">
      <c r="C35">
        <v>5</v>
      </c>
      <c r="D35">
        <f>Simulationsergebnisse!D326</f>
        <v>0.8</v>
      </c>
      <c r="E35">
        <f>Simulationsergebnisse!D327</f>
        <v>0.59999999999999898</v>
      </c>
      <c r="F35">
        <f>'Grid verschieben - mehr Daten'!D25</f>
        <v>3.7</v>
      </c>
      <c r="G35">
        <f>'Grid verschieben - mehr Daten'!D26</f>
        <v>95</v>
      </c>
      <c r="H35">
        <f>'Grid verschieben - mehr Daten'!D27</f>
        <v>100</v>
      </c>
    </row>
    <row r="36" spans="2:8" x14ac:dyDescent="0.25">
      <c r="C36">
        <v>8</v>
      </c>
      <c r="D36">
        <f>Simulationsergebnisse!E326</f>
        <v>1</v>
      </c>
      <c r="E36">
        <f>Simulationsergebnisse!E327</f>
        <v>1.19999999999999</v>
      </c>
      <c r="F36">
        <f>'Grid verschieben - mehr Daten'!E25</f>
        <v>5.2999999999999901</v>
      </c>
      <c r="G36">
        <f>'Grid verschieben - mehr Daten'!E26</f>
        <v>98.2</v>
      </c>
      <c r="H36">
        <f>'Grid verschieben - mehr Daten'!E27</f>
        <v>100</v>
      </c>
    </row>
    <row r="37" spans="2:8" x14ac:dyDescent="0.25">
      <c r="C37">
        <v>10</v>
      </c>
      <c r="D37">
        <f>Simulationsergebnisse!F326</f>
        <v>0.8</v>
      </c>
      <c r="E37">
        <f>Simulationsergebnisse!F327</f>
        <v>1.8</v>
      </c>
      <c r="F37">
        <f>'Grid verschieben - mehr Daten'!F25</f>
        <v>7.5999999999999899</v>
      </c>
      <c r="G37">
        <f>'Grid verschieben - mehr Daten'!F26</f>
        <v>98.099999999999895</v>
      </c>
      <c r="H37">
        <f>'Grid verschieben - mehr Daten'!F27</f>
        <v>100</v>
      </c>
    </row>
    <row r="38" spans="2:8" x14ac:dyDescent="0.25">
      <c r="C38">
        <v>15</v>
      </c>
      <c r="D38">
        <f>Simulationsergebnisse!G326</f>
        <v>1.3</v>
      </c>
      <c r="E38">
        <f>Simulationsergebnisse!G327</f>
        <v>2.1</v>
      </c>
      <c r="F38">
        <f>'Grid verschieben - mehr Daten'!G25</f>
        <v>8.4</v>
      </c>
      <c r="G38">
        <f>'Grid verschieben - mehr Daten'!G26</f>
        <v>98.799999999999898</v>
      </c>
      <c r="H38">
        <f>'Grid verschieben - mehr Daten'!G27</f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B914-A93F-46E1-A434-389DBB6E3852}">
  <sheetPr codeName="Tabelle2">
    <tabColor rgb="FF7BCFCB"/>
  </sheetPr>
  <dimension ref="A1:AH465"/>
  <sheetViews>
    <sheetView showGridLines="0" topLeftCell="A43" zoomScale="70" zoomScaleNormal="70" zoomScaleSheetLayoutView="70" workbookViewId="0">
      <selection activeCell="K252" sqref="K252"/>
    </sheetView>
  </sheetViews>
  <sheetFormatPr baseColWidth="10" defaultRowHeight="14.25" x14ac:dyDescent="0.2"/>
  <cols>
    <col min="1" max="1" width="6.140625" style="2" customWidth="1"/>
    <col min="2" max="2" width="26.140625" style="2" customWidth="1"/>
    <col min="3" max="3" width="20.140625" style="2" customWidth="1"/>
    <col min="4" max="4" width="12.28515625" style="2" customWidth="1"/>
    <col min="5" max="6" width="12.140625" style="2" customWidth="1"/>
    <col min="7" max="7" width="13.42578125" style="2" customWidth="1"/>
    <col min="8" max="8" width="14.85546875" style="2" hidden="1" customWidth="1"/>
    <col min="9" max="9" width="15.140625" style="2" hidden="1" customWidth="1"/>
    <col min="10" max="13" width="11.42578125" style="2"/>
    <col min="14" max="14" width="26.28515625" style="2" customWidth="1"/>
    <col min="15" max="15" width="20.28515625" style="2" customWidth="1"/>
    <col min="16" max="21" width="12" style="23" customWidth="1"/>
    <col min="22" max="25" width="11.42578125" style="2"/>
    <col min="26" max="26" width="24.28515625" style="2" customWidth="1"/>
    <col min="27" max="27" width="11.42578125" style="2"/>
    <col min="28" max="33" width="15.85546875" style="2" customWidth="1"/>
    <col min="34" max="34" width="13.7109375" style="2" customWidth="1"/>
    <col min="35" max="16384" width="11.42578125" style="2"/>
  </cols>
  <sheetData>
    <row r="1" spans="1:21" x14ac:dyDescent="0.2">
      <c r="B1" s="3" t="s">
        <v>0</v>
      </c>
      <c r="P1" s="2"/>
      <c r="Q1" s="2"/>
      <c r="R1" s="2"/>
      <c r="S1" s="2"/>
      <c r="T1" s="2"/>
      <c r="U1" s="2"/>
    </row>
    <row r="2" spans="1:21" s="6" customFormat="1" ht="15" customHeight="1" thickBot="1" x14ac:dyDescent="0.3">
      <c r="A2" s="4"/>
      <c r="B2" s="5" t="s">
        <v>8</v>
      </c>
    </row>
    <row r="3" spans="1:21" ht="15" thickBot="1" x14ac:dyDescent="0.25">
      <c r="A3" s="7"/>
      <c r="P3" s="2"/>
      <c r="Q3" s="2"/>
      <c r="R3" s="2"/>
      <c r="S3" s="2"/>
      <c r="T3" s="2"/>
      <c r="U3" s="2"/>
    </row>
    <row r="4" spans="1:21" ht="15" x14ac:dyDescent="0.25">
      <c r="B4" s="91" t="s">
        <v>21</v>
      </c>
      <c r="C4" s="76" t="s">
        <v>1</v>
      </c>
      <c r="D4" s="68"/>
      <c r="E4" s="77" t="s">
        <v>2</v>
      </c>
      <c r="F4" s="69"/>
      <c r="G4" s="78" t="s">
        <v>87</v>
      </c>
      <c r="P4" s="2"/>
      <c r="Q4" s="2"/>
      <c r="R4" s="2"/>
      <c r="S4" s="2"/>
      <c r="T4" s="2"/>
      <c r="U4" s="2"/>
    </row>
    <row r="5" spans="1:21" ht="15" x14ac:dyDescent="0.25">
      <c r="B5" s="92"/>
      <c r="C5" s="71" t="s">
        <v>3</v>
      </c>
      <c r="D5" s="40"/>
      <c r="E5" s="40"/>
      <c r="F5" s="7"/>
      <c r="G5" s="72"/>
      <c r="P5" s="2"/>
      <c r="Q5" s="2"/>
      <c r="R5" s="2"/>
      <c r="S5" s="2"/>
      <c r="T5" s="2"/>
      <c r="U5" s="2"/>
    </row>
    <row r="6" spans="1:21" ht="15" x14ac:dyDescent="0.25">
      <c r="B6" s="92"/>
      <c r="C6" s="71" t="s">
        <v>73</v>
      </c>
      <c r="D6" s="7"/>
      <c r="E6" s="40" t="s">
        <v>76</v>
      </c>
      <c r="F6" s="7"/>
      <c r="G6" s="72" t="s">
        <v>86</v>
      </c>
      <c r="P6" s="2"/>
      <c r="Q6" s="2"/>
      <c r="R6" s="2"/>
      <c r="S6" s="2"/>
      <c r="T6" s="2"/>
      <c r="U6" s="2"/>
    </row>
    <row r="7" spans="1:21" ht="15" x14ac:dyDescent="0.25">
      <c r="B7" s="92"/>
      <c r="C7" s="71" t="s">
        <v>75</v>
      </c>
      <c r="D7" s="7"/>
      <c r="E7" s="40" t="s">
        <v>77</v>
      </c>
      <c r="F7" s="7"/>
      <c r="G7" s="72" t="s">
        <v>5</v>
      </c>
      <c r="P7" s="2"/>
      <c r="Q7" s="2"/>
      <c r="R7" s="2"/>
      <c r="S7" s="2"/>
      <c r="T7" s="2"/>
      <c r="U7" s="2"/>
    </row>
    <row r="8" spans="1:21" ht="15" x14ac:dyDescent="0.25">
      <c r="B8" s="92"/>
      <c r="C8" s="71" t="s">
        <v>74</v>
      </c>
      <c r="D8" s="7"/>
      <c r="E8" s="40" t="s">
        <v>78</v>
      </c>
      <c r="F8" s="7"/>
      <c r="G8" s="72" t="s">
        <v>6</v>
      </c>
      <c r="P8" s="2"/>
      <c r="Q8" s="2"/>
      <c r="R8" s="2"/>
      <c r="S8" s="2"/>
      <c r="T8" s="2"/>
      <c r="U8" s="2"/>
    </row>
    <row r="9" spans="1:21" ht="15" x14ac:dyDescent="0.25">
      <c r="B9" s="92"/>
      <c r="C9" s="71"/>
      <c r="D9" s="7"/>
      <c r="E9" s="40" t="s">
        <v>79</v>
      </c>
      <c r="F9" s="7"/>
      <c r="G9" s="72" t="s">
        <v>7</v>
      </c>
      <c r="P9" s="2"/>
      <c r="Q9" s="2"/>
      <c r="R9" s="2"/>
      <c r="S9" s="2"/>
      <c r="T9" s="2"/>
      <c r="U9" s="2"/>
    </row>
    <row r="10" spans="1:21" ht="15" x14ac:dyDescent="0.25">
      <c r="B10" s="92"/>
      <c r="C10" s="71"/>
      <c r="D10" s="7"/>
      <c r="E10" s="40" t="s">
        <v>80</v>
      </c>
      <c r="F10" s="7"/>
      <c r="G10" s="72" t="s">
        <v>85</v>
      </c>
      <c r="P10" s="2"/>
      <c r="Q10" s="2"/>
      <c r="R10" s="2"/>
      <c r="S10" s="2"/>
      <c r="T10" s="2"/>
      <c r="U10" s="2"/>
    </row>
    <row r="11" spans="1:21" ht="15" x14ac:dyDescent="0.25">
      <c r="B11" s="92"/>
      <c r="C11" s="71"/>
      <c r="D11" s="40"/>
      <c r="E11" s="40" t="s">
        <v>81</v>
      </c>
      <c r="F11" s="7"/>
      <c r="G11" s="72"/>
      <c r="P11" s="2"/>
      <c r="Q11" s="2"/>
      <c r="R11" s="2"/>
      <c r="S11" s="2"/>
      <c r="T11" s="2"/>
      <c r="U11" s="2"/>
    </row>
    <row r="12" spans="1:21" ht="15" x14ac:dyDescent="0.25">
      <c r="B12" s="92"/>
      <c r="C12" s="71"/>
      <c r="D12" s="40"/>
      <c r="E12" s="40" t="s">
        <v>82</v>
      </c>
      <c r="F12" s="7"/>
      <c r="G12" s="72"/>
      <c r="P12" s="2"/>
      <c r="Q12" s="2"/>
      <c r="R12" s="2"/>
      <c r="S12" s="2"/>
      <c r="T12" s="2"/>
      <c r="U12" s="2"/>
    </row>
    <row r="13" spans="1:21" ht="15" x14ac:dyDescent="0.25">
      <c r="B13" s="92"/>
      <c r="C13" s="71"/>
      <c r="D13" s="40"/>
      <c r="E13" s="40" t="s">
        <v>83</v>
      </c>
      <c r="F13" s="7"/>
      <c r="G13" s="72"/>
      <c r="P13" s="2"/>
      <c r="Q13" s="2"/>
      <c r="R13" s="2"/>
      <c r="S13" s="2"/>
      <c r="T13" s="2"/>
      <c r="U13" s="2"/>
    </row>
    <row r="14" spans="1:21" ht="15.75" thickBot="1" x14ac:dyDescent="0.3">
      <c r="B14" s="93"/>
      <c r="C14" s="73"/>
      <c r="D14" s="74"/>
      <c r="E14" s="74" t="s">
        <v>84</v>
      </c>
      <c r="F14" s="70"/>
      <c r="G14" s="75"/>
      <c r="P14" s="2"/>
      <c r="Q14" s="2"/>
      <c r="R14" s="2"/>
      <c r="S14" s="2"/>
      <c r="T14" s="2"/>
      <c r="U14" s="2"/>
    </row>
    <row r="15" spans="1:21" x14ac:dyDescent="0.2">
      <c r="P15" s="2"/>
      <c r="Q15" s="2"/>
      <c r="R15" s="2"/>
      <c r="S15" s="2"/>
      <c r="T15" s="2"/>
      <c r="U15" s="2"/>
    </row>
    <row r="16" spans="1:21" x14ac:dyDescent="0.2">
      <c r="P16" s="2"/>
      <c r="Q16" s="2"/>
      <c r="R16" s="2"/>
      <c r="S16" s="2"/>
      <c r="T16" s="2"/>
      <c r="U16" s="2"/>
    </row>
    <row r="17" spans="2:34" x14ac:dyDescent="0.2">
      <c r="P17" s="2"/>
      <c r="Q17" s="2"/>
      <c r="R17" s="2"/>
      <c r="S17" s="2"/>
      <c r="T17" s="2"/>
      <c r="U17" s="2"/>
    </row>
    <row r="18" spans="2:34" ht="15" x14ac:dyDescent="0.25">
      <c r="B18" s="90" t="s">
        <v>9</v>
      </c>
      <c r="C18" s="90"/>
      <c r="D18" s="90"/>
      <c r="E18" s="90"/>
      <c r="F18" s="90"/>
      <c r="G18" s="90"/>
      <c r="H18" s="90"/>
      <c r="I18" s="90"/>
      <c r="J18" s="90"/>
      <c r="K18" s="90"/>
      <c r="N18" s="90" t="s">
        <v>20</v>
      </c>
      <c r="O18" s="90"/>
      <c r="P18" s="90"/>
      <c r="Q18" s="90"/>
      <c r="R18" s="90"/>
      <c r="S18" s="90"/>
      <c r="T18" s="90"/>
      <c r="U18" s="90"/>
      <c r="V18" s="90"/>
      <c r="W18" s="90"/>
      <c r="Z18" s="90" t="s">
        <v>50</v>
      </c>
      <c r="AA18" s="90"/>
      <c r="AB18" s="90"/>
      <c r="AC18" s="90"/>
      <c r="AD18" s="90"/>
      <c r="AE18" s="90"/>
      <c r="AF18" s="90"/>
      <c r="AG18" s="90"/>
      <c r="AH18" s="90"/>
    </row>
    <row r="19" spans="2:34" ht="15" x14ac:dyDescent="0.25">
      <c r="B19"/>
      <c r="C19"/>
      <c r="D19"/>
      <c r="E19"/>
      <c r="F19"/>
      <c r="N19"/>
      <c r="O19"/>
      <c r="P19"/>
      <c r="Q19"/>
      <c r="R19"/>
      <c r="S19"/>
      <c r="T19"/>
      <c r="U19"/>
      <c r="Z19"/>
      <c r="AA19"/>
      <c r="AB19"/>
      <c r="AC19"/>
      <c r="AD19"/>
      <c r="AE19"/>
      <c r="AF19"/>
      <c r="AG19"/>
    </row>
    <row r="20" spans="2:34" ht="15" x14ac:dyDescent="0.25">
      <c r="B20"/>
      <c r="C20"/>
      <c r="D20"/>
      <c r="E20"/>
      <c r="F20"/>
      <c r="N20"/>
      <c r="O20"/>
      <c r="P20"/>
      <c r="Q20"/>
      <c r="R20"/>
      <c r="S20"/>
      <c r="T20"/>
      <c r="U20"/>
      <c r="Z20"/>
      <c r="AA20"/>
      <c r="AB20"/>
      <c r="AC20"/>
      <c r="AD20"/>
      <c r="AE20"/>
      <c r="AF20"/>
      <c r="AG20"/>
    </row>
    <row r="21" spans="2:34" ht="15" x14ac:dyDescent="0.25">
      <c r="B21" s="18" t="s">
        <v>15</v>
      </c>
      <c r="C21" s="18"/>
      <c r="D21" s="18"/>
      <c r="E21" s="18"/>
      <c r="F21" s="18"/>
      <c r="G21" s="18"/>
      <c r="H21" s="18"/>
      <c r="I21" s="18"/>
      <c r="J21" s="18"/>
      <c r="K21" s="18"/>
      <c r="N21" s="18" t="s">
        <v>15</v>
      </c>
      <c r="O21" s="18"/>
      <c r="P21" s="18"/>
      <c r="Q21" s="18"/>
      <c r="R21" s="18"/>
      <c r="S21" s="18"/>
      <c r="T21" s="18"/>
      <c r="U21" s="18"/>
      <c r="V21" s="18"/>
      <c r="W21" s="18"/>
      <c r="Z21" s="18" t="s">
        <v>51</v>
      </c>
      <c r="AA21" s="18"/>
      <c r="AB21" s="18"/>
      <c r="AC21" s="18"/>
      <c r="AD21" s="18"/>
      <c r="AE21" s="18"/>
      <c r="AF21" s="18"/>
      <c r="AG21" s="18"/>
      <c r="AH21" s="18"/>
    </row>
    <row r="22" spans="2:34" ht="15" x14ac:dyDescent="0.25">
      <c r="B22" s="15"/>
      <c r="C22" s="7"/>
      <c r="D22" s="7"/>
      <c r="E22"/>
      <c r="F22"/>
      <c r="N22" s="15"/>
      <c r="O22" s="7"/>
      <c r="P22" s="7"/>
      <c r="Q22" s="7"/>
      <c r="R22" s="7"/>
      <c r="S22" s="7"/>
      <c r="T22" s="2"/>
      <c r="U22" s="2"/>
      <c r="Z22" s="15"/>
      <c r="AA22" s="7"/>
      <c r="AB22" s="7"/>
      <c r="AC22" s="7"/>
      <c r="AD22" s="7"/>
      <c r="AE22" s="7"/>
      <c r="AF22"/>
      <c r="AG22"/>
      <c r="AH22"/>
    </row>
    <row r="23" spans="2:34" ht="15" thickBot="1" x14ac:dyDescent="0.25">
      <c r="B23" s="2" t="s">
        <v>31</v>
      </c>
      <c r="C23" s="17" t="s">
        <v>16</v>
      </c>
      <c r="D23" s="16">
        <v>5</v>
      </c>
      <c r="E23" s="16">
        <v>8</v>
      </c>
      <c r="F23" s="16">
        <v>10</v>
      </c>
      <c r="G23" s="16">
        <v>15</v>
      </c>
      <c r="H23" s="16" t="s">
        <v>90</v>
      </c>
      <c r="I23" s="16" t="s">
        <v>91</v>
      </c>
      <c r="J23" s="16" t="s">
        <v>92</v>
      </c>
      <c r="K23" s="16" t="s">
        <v>93</v>
      </c>
      <c r="N23" s="2" t="s">
        <v>31</v>
      </c>
      <c r="O23" s="17" t="s">
        <v>16</v>
      </c>
      <c r="P23" s="16">
        <v>5</v>
      </c>
      <c r="Q23" s="16">
        <v>8</v>
      </c>
      <c r="R23" s="16">
        <v>10</v>
      </c>
      <c r="S23" s="16">
        <v>15</v>
      </c>
      <c r="T23" s="16" t="s">
        <v>90</v>
      </c>
      <c r="U23" s="16" t="s">
        <v>91</v>
      </c>
      <c r="V23" s="16" t="s">
        <v>92</v>
      </c>
      <c r="W23" s="16" t="s">
        <v>93</v>
      </c>
      <c r="Z23" s="2" t="s">
        <v>31</v>
      </c>
      <c r="AA23" s="17" t="s">
        <v>16</v>
      </c>
      <c r="AB23" s="16">
        <v>5</v>
      </c>
      <c r="AC23" s="16">
        <v>8</v>
      </c>
      <c r="AD23" s="16">
        <v>10</v>
      </c>
      <c r="AE23" s="16">
        <v>15</v>
      </c>
      <c r="AF23" s="16" t="s">
        <v>47</v>
      </c>
      <c r="AG23" s="16" t="s">
        <v>48</v>
      </c>
      <c r="AH23" s="16" t="s">
        <v>57</v>
      </c>
    </row>
    <row r="24" spans="2:34" x14ac:dyDescent="0.2">
      <c r="B24" s="94" t="s">
        <v>10</v>
      </c>
      <c r="C24" s="11" t="s">
        <v>13</v>
      </c>
      <c r="D24" s="9">
        <v>50.6</v>
      </c>
      <c r="E24" s="9">
        <v>54.2</v>
      </c>
      <c r="F24" s="9">
        <v>50</v>
      </c>
      <c r="G24" s="9">
        <v>51.2</v>
      </c>
      <c r="H24" s="27" t="s">
        <v>58</v>
      </c>
      <c r="I24" s="27" t="s">
        <v>58</v>
      </c>
      <c r="J24" s="83">
        <v>58</v>
      </c>
      <c r="K24" s="83">
        <v>33.5</v>
      </c>
      <c r="N24" s="94" t="s">
        <v>10</v>
      </c>
      <c r="O24" s="11" t="s">
        <v>13</v>
      </c>
      <c r="P24" s="19">
        <v>47.7</v>
      </c>
      <c r="Q24" s="20">
        <v>53</v>
      </c>
      <c r="R24" s="20">
        <v>53.1</v>
      </c>
      <c r="S24" s="20">
        <v>53</v>
      </c>
      <c r="T24" s="9" t="s">
        <v>58</v>
      </c>
      <c r="U24" s="9" t="s">
        <v>58</v>
      </c>
      <c r="V24" s="9">
        <v>59</v>
      </c>
      <c r="W24" s="9">
        <v>33</v>
      </c>
      <c r="Z24" s="94" t="s">
        <v>10</v>
      </c>
      <c r="AA24" s="11" t="s">
        <v>13</v>
      </c>
      <c r="AB24" s="19">
        <v>50.7</v>
      </c>
      <c r="AC24" s="20">
        <v>53.899999999999899</v>
      </c>
      <c r="AD24" s="20">
        <v>53.6</v>
      </c>
      <c r="AE24" s="20">
        <v>53.7</v>
      </c>
      <c r="AF24" s="9"/>
      <c r="AG24" s="9"/>
      <c r="AH24" s="20">
        <f t="shared" ref="AH24:AH29" si="0">AVERAGE(AB24:AE24)-AVERAGE(D24:G24)</f>
        <v>1.4749999999999801</v>
      </c>
    </row>
    <row r="25" spans="2:34" ht="15" thickBot="1" x14ac:dyDescent="0.25">
      <c r="B25" s="95"/>
      <c r="C25" s="12" t="s">
        <v>14</v>
      </c>
      <c r="D25" s="10">
        <v>94.7</v>
      </c>
      <c r="E25" s="10">
        <v>97.5</v>
      </c>
      <c r="F25" s="10">
        <v>97.4</v>
      </c>
      <c r="G25" s="10">
        <v>98.2</v>
      </c>
      <c r="H25" s="33" t="s">
        <v>58</v>
      </c>
      <c r="I25" s="33" t="s">
        <v>58</v>
      </c>
      <c r="J25" s="33">
        <v>97.099999999999895</v>
      </c>
      <c r="K25" s="10">
        <v>47</v>
      </c>
      <c r="N25" s="95"/>
      <c r="O25" s="12" t="s">
        <v>14</v>
      </c>
      <c r="P25" s="21">
        <v>95.4</v>
      </c>
      <c r="Q25" s="22">
        <v>96.599999999999895</v>
      </c>
      <c r="R25" s="22">
        <v>96.4</v>
      </c>
      <c r="S25" s="22">
        <v>96.5</v>
      </c>
      <c r="T25" s="10" t="s">
        <v>58</v>
      </c>
      <c r="U25" s="10" t="s">
        <v>58</v>
      </c>
      <c r="V25" s="10">
        <v>97.7</v>
      </c>
      <c r="W25" s="10">
        <v>43.899999999999899</v>
      </c>
      <c r="Z25" s="95"/>
      <c r="AA25" s="12" t="s">
        <v>14</v>
      </c>
      <c r="AB25" s="21">
        <v>97</v>
      </c>
      <c r="AC25" s="22">
        <v>97.4</v>
      </c>
      <c r="AD25" s="22">
        <v>96.9</v>
      </c>
      <c r="AE25" s="22">
        <v>96</v>
      </c>
      <c r="AF25" s="10"/>
      <c r="AG25" s="10"/>
      <c r="AH25" s="22">
        <f t="shared" si="0"/>
        <v>-0.125</v>
      </c>
    </row>
    <row r="26" spans="2:34" x14ac:dyDescent="0.2">
      <c r="B26" s="94" t="s">
        <v>11</v>
      </c>
      <c r="C26" s="11" t="s">
        <v>13</v>
      </c>
      <c r="D26" s="9">
        <v>100</v>
      </c>
      <c r="E26" s="9">
        <v>100</v>
      </c>
      <c r="F26" s="9">
        <v>100</v>
      </c>
      <c r="G26" s="9">
        <v>100</v>
      </c>
      <c r="H26" s="27" t="s">
        <v>58</v>
      </c>
      <c r="I26" s="27" t="s">
        <v>58</v>
      </c>
      <c r="J26" s="27">
        <v>100</v>
      </c>
      <c r="K26" s="9">
        <v>100</v>
      </c>
      <c r="N26" s="94" t="s">
        <v>11</v>
      </c>
      <c r="O26" s="11" t="s">
        <v>13</v>
      </c>
      <c r="P26" s="19">
        <v>100</v>
      </c>
      <c r="Q26" s="20">
        <v>100</v>
      </c>
      <c r="R26" s="20">
        <v>100</v>
      </c>
      <c r="S26" s="20">
        <v>100</v>
      </c>
      <c r="T26" s="9" t="s">
        <v>58</v>
      </c>
      <c r="U26" s="9" t="s">
        <v>58</v>
      </c>
      <c r="V26" s="9">
        <v>100</v>
      </c>
      <c r="W26" s="9">
        <v>100</v>
      </c>
      <c r="Z26" s="94" t="s">
        <v>11</v>
      </c>
      <c r="AA26" s="11" t="s">
        <v>13</v>
      </c>
      <c r="AB26" s="19">
        <v>100</v>
      </c>
      <c r="AC26" s="20">
        <v>100</v>
      </c>
      <c r="AD26" s="20">
        <v>100</v>
      </c>
      <c r="AE26" s="20">
        <v>100</v>
      </c>
      <c r="AF26" s="9"/>
      <c r="AG26" s="9"/>
      <c r="AH26" s="20">
        <f t="shared" si="0"/>
        <v>0</v>
      </c>
    </row>
    <row r="27" spans="2:34" ht="15" thickBot="1" x14ac:dyDescent="0.25">
      <c r="B27" s="95"/>
      <c r="C27" s="12" t="s">
        <v>14</v>
      </c>
      <c r="D27" s="10">
        <v>100</v>
      </c>
      <c r="E27" s="10">
        <v>100</v>
      </c>
      <c r="F27" s="10">
        <v>100</v>
      </c>
      <c r="G27" s="10">
        <v>100</v>
      </c>
      <c r="H27" s="33" t="s">
        <v>58</v>
      </c>
      <c r="I27" s="33" t="s">
        <v>58</v>
      </c>
      <c r="J27" s="33">
        <v>100</v>
      </c>
      <c r="K27" s="10">
        <v>100</v>
      </c>
      <c r="N27" s="95"/>
      <c r="O27" s="12" t="s">
        <v>14</v>
      </c>
      <c r="P27" s="21">
        <v>100</v>
      </c>
      <c r="Q27" s="22">
        <v>100</v>
      </c>
      <c r="R27" s="22">
        <v>100</v>
      </c>
      <c r="S27" s="22">
        <v>100</v>
      </c>
      <c r="T27" s="10" t="s">
        <v>58</v>
      </c>
      <c r="U27" s="10" t="s">
        <v>58</v>
      </c>
      <c r="V27" s="10">
        <v>100</v>
      </c>
      <c r="W27" s="10">
        <v>100</v>
      </c>
      <c r="Z27" s="95"/>
      <c r="AA27" s="12" t="s">
        <v>14</v>
      </c>
      <c r="AB27" s="21">
        <v>100</v>
      </c>
      <c r="AC27" s="22">
        <v>100</v>
      </c>
      <c r="AD27" s="22">
        <v>100</v>
      </c>
      <c r="AE27" s="22">
        <v>100</v>
      </c>
      <c r="AF27" s="10"/>
      <c r="AG27" s="10"/>
      <c r="AH27" s="22">
        <f t="shared" si="0"/>
        <v>0</v>
      </c>
    </row>
    <row r="28" spans="2:34" x14ac:dyDescent="0.2">
      <c r="B28" s="94" t="s">
        <v>12</v>
      </c>
      <c r="C28" s="11" t="s">
        <v>13</v>
      </c>
      <c r="D28" s="9">
        <v>92.099999999999895</v>
      </c>
      <c r="E28" s="9">
        <v>92.4</v>
      </c>
      <c r="F28" s="9">
        <v>91.7</v>
      </c>
      <c r="G28" s="9">
        <v>91.599999999999895</v>
      </c>
      <c r="H28" s="27" t="s">
        <v>58</v>
      </c>
      <c r="I28" s="27" t="s">
        <v>58</v>
      </c>
      <c r="J28" s="27">
        <v>99.9</v>
      </c>
      <c r="K28" s="9">
        <v>98.799999999999898</v>
      </c>
      <c r="N28" s="94" t="s">
        <v>12</v>
      </c>
      <c r="O28" s="11" t="s">
        <v>13</v>
      </c>
      <c r="P28" s="19">
        <v>91.099999999999895</v>
      </c>
      <c r="Q28" s="20">
        <v>91.299999999999898</v>
      </c>
      <c r="R28" s="20">
        <v>92.5</v>
      </c>
      <c r="S28" s="20">
        <v>92.099999999999895</v>
      </c>
      <c r="T28" s="9" t="s">
        <v>58</v>
      </c>
      <c r="U28" s="9" t="s">
        <v>58</v>
      </c>
      <c r="V28" s="9">
        <v>100</v>
      </c>
      <c r="W28" s="9">
        <v>98.799999999999898</v>
      </c>
      <c r="Z28" s="94" t="s">
        <v>12</v>
      </c>
      <c r="AA28" s="11" t="s">
        <v>13</v>
      </c>
      <c r="AB28" s="19">
        <v>90.7</v>
      </c>
      <c r="AC28" s="20">
        <v>93.4</v>
      </c>
      <c r="AD28" s="20">
        <v>90.799999999999898</v>
      </c>
      <c r="AE28" s="20">
        <v>93.099999999999895</v>
      </c>
      <c r="AF28" s="9"/>
      <c r="AG28" s="9"/>
      <c r="AH28" s="20">
        <f t="shared" si="0"/>
        <v>5.0000000000011369E-2</v>
      </c>
    </row>
    <row r="29" spans="2:34" ht="15" thickBot="1" x14ac:dyDescent="0.25">
      <c r="B29" s="95"/>
      <c r="C29" s="12" t="s">
        <v>14</v>
      </c>
      <c r="D29" s="10">
        <v>100</v>
      </c>
      <c r="E29" s="10">
        <v>100</v>
      </c>
      <c r="F29" s="10">
        <v>100</v>
      </c>
      <c r="G29" s="10">
        <v>100</v>
      </c>
      <c r="H29" s="33" t="s">
        <v>58</v>
      </c>
      <c r="I29" s="33" t="s">
        <v>58</v>
      </c>
      <c r="J29" s="33">
        <v>100</v>
      </c>
      <c r="K29" s="10">
        <v>100</v>
      </c>
      <c r="N29" s="95"/>
      <c r="O29" s="12" t="s">
        <v>14</v>
      </c>
      <c r="P29" s="21">
        <v>100</v>
      </c>
      <c r="Q29" s="22">
        <v>100</v>
      </c>
      <c r="R29" s="22">
        <v>100</v>
      </c>
      <c r="S29" s="22">
        <v>100</v>
      </c>
      <c r="T29" s="10" t="s">
        <v>58</v>
      </c>
      <c r="U29" s="10" t="s">
        <v>58</v>
      </c>
      <c r="V29" s="10">
        <v>100</v>
      </c>
      <c r="W29" s="10">
        <v>100</v>
      </c>
      <c r="Z29" s="95"/>
      <c r="AA29" s="12" t="s">
        <v>14</v>
      </c>
      <c r="AB29" s="21">
        <v>100</v>
      </c>
      <c r="AC29" s="22">
        <v>100</v>
      </c>
      <c r="AD29" s="22">
        <v>100</v>
      </c>
      <c r="AE29" s="22">
        <v>100</v>
      </c>
      <c r="AF29" s="10"/>
      <c r="AG29" s="10"/>
      <c r="AH29" s="22">
        <f t="shared" si="0"/>
        <v>0</v>
      </c>
    </row>
    <row r="30" spans="2:34" x14ac:dyDescent="0.2">
      <c r="H30" s="79"/>
      <c r="I30" s="79"/>
      <c r="J30" s="79"/>
      <c r="T30" s="2"/>
      <c r="U30" s="2"/>
      <c r="AB30" s="23"/>
      <c r="AC30" s="23"/>
      <c r="AD30" s="23"/>
      <c r="AE30" s="23"/>
      <c r="AH30" s="23"/>
    </row>
    <row r="31" spans="2:34" ht="15" thickBot="1" x14ac:dyDescent="0.25">
      <c r="B31" s="2" t="s">
        <v>32</v>
      </c>
      <c r="C31" s="17" t="s">
        <v>16</v>
      </c>
      <c r="D31" s="16"/>
      <c r="E31" s="16"/>
      <c r="F31" s="16"/>
      <c r="G31" s="16"/>
      <c r="H31" s="80"/>
      <c r="I31" s="80"/>
      <c r="J31" s="80"/>
      <c r="K31" s="16"/>
      <c r="N31" s="2" t="s">
        <v>32</v>
      </c>
      <c r="O31" s="17" t="s">
        <v>16</v>
      </c>
      <c r="P31" s="16"/>
      <c r="Q31" s="16"/>
      <c r="R31" s="16"/>
      <c r="S31" s="16"/>
      <c r="T31" s="16"/>
      <c r="U31" s="16"/>
      <c r="V31" s="16"/>
      <c r="W31" s="16"/>
      <c r="Z31" s="2" t="s">
        <v>32</v>
      </c>
      <c r="AA31" s="17" t="s">
        <v>16</v>
      </c>
      <c r="AB31" s="16"/>
      <c r="AC31" s="16"/>
      <c r="AD31" s="16"/>
      <c r="AE31" s="16"/>
      <c r="AF31" s="16"/>
      <c r="AG31" s="16"/>
      <c r="AH31" s="16"/>
    </row>
    <row r="32" spans="2:34" x14ac:dyDescent="0.2">
      <c r="B32" s="94" t="s">
        <v>10</v>
      </c>
      <c r="C32" s="11" t="s">
        <v>13</v>
      </c>
      <c r="D32" s="9">
        <v>16.1999999999999</v>
      </c>
      <c r="E32" s="9">
        <v>15.6999999999999</v>
      </c>
      <c r="F32" s="27">
        <v>16.3</v>
      </c>
      <c r="G32" s="9">
        <v>18.100000000000001</v>
      </c>
      <c r="H32" s="27" t="s">
        <v>58</v>
      </c>
      <c r="I32" s="27" t="s">
        <v>58</v>
      </c>
      <c r="J32" s="27">
        <v>23.1</v>
      </c>
      <c r="K32" s="9">
        <v>16.600000000000001</v>
      </c>
      <c r="N32" s="94" t="s">
        <v>10</v>
      </c>
      <c r="O32" s="11" t="s">
        <v>13</v>
      </c>
      <c r="P32" s="19">
        <v>16.100000000000001</v>
      </c>
      <c r="Q32" s="20">
        <v>18.5</v>
      </c>
      <c r="R32" s="20">
        <v>15.8</v>
      </c>
      <c r="S32" s="20">
        <v>16.8</v>
      </c>
      <c r="T32" s="9" t="s">
        <v>58</v>
      </c>
      <c r="U32" s="9" t="s">
        <v>58</v>
      </c>
      <c r="V32" s="9">
        <v>24.399999999999899</v>
      </c>
      <c r="W32" s="9">
        <v>18.3</v>
      </c>
      <c r="Z32" s="94" t="s">
        <v>10</v>
      </c>
      <c r="AA32" s="11" t="s">
        <v>13</v>
      </c>
      <c r="AB32" s="19">
        <v>18.3</v>
      </c>
      <c r="AC32" s="20">
        <v>18.6999999999999</v>
      </c>
      <c r="AD32" s="20">
        <v>17.8</v>
      </c>
      <c r="AE32" s="20">
        <v>16.399999999999899</v>
      </c>
      <c r="AF32" s="9"/>
      <c r="AG32" s="9"/>
      <c r="AH32" s="20">
        <f t="shared" ref="AH32:AH37" si="1">AVERAGE(AB32:AE32)-AVERAGE(D32:G32)</f>
        <v>1.2249999999999943</v>
      </c>
    </row>
    <row r="33" spans="2:34" ht="15" thickBot="1" x14ac:dyDescent="0.25">
      <c r="B33" s="95"/>
      <c r="C33" s="12" t="s">
        <v>14</v>
      </c>
      <c r="D33" s="10">
        <v>58</v>
      </c>
      <c r="E33" s="10">
        <v>66.7</v>
      </c>
      <c r="F33" s="33">
        <v>64.799999999999898</v>
      </c>
      <c r="G33" s="10">
        <v>68.5</v>
      </c>
      <c r="H33" s="33" t="s">
        <v>58</v>
      </c>
      <c r="I33" s="33" t="s">
        <v>58</v>
      </c>
      <c r="J33" s="33">
        <v>77.799999999999898</v>
      </c>
      <c r="K33" s="10">
        <v>13.9</v>
      </c>
      <c r="N33" s="95"/>
      <c r="O33" s="12" t="s">
        <v>14</v>
      </c>
      <c r="P33" s="21">
        <v>60.2</v>
      </c>
      <c r="Q33" s="22">
        <v>66.299999999999898</v>
      </c>
      <c r="R33" s="22">
        <v>63.6</v>
      </c>
      <c r="S33" s="22">
        <v>66.299999999999898</v>
      </c>
      <c r="T33" s="10" t="s">
        <v>58</v>
      </c>
      <c r="U33" s="10" t="s">
        <v>58</v>
      </c>
      <c r="V33" s="10">
        <v>76.799999999999898</v>
      </c>
      <c r="W33" s="10">
        <v>14.3</v>
      </c>
      <c r="Z33" s="95"/>
      <c r="AA33" s="12" t="s">
        <v>14</v>
      </c>
      <c r="AB33" s="21">
        <v>55.399999999999899</v>
      </c>
      <c r="AC33" s="22">
        <v>65.5</v>
      </c>
      <c r="AD33" s="22">
        <v>65.099999999999895</v>
      </c>
      <c r="AE33" s="22">
        <v>69.599999999999895</v>
      </c>
      <c r="AF33" s="10"/>
      <c r="AG33" s="10"/>
      <c r="AH33" s="22">
        <f t="shared" si="1"/>
        <v>-0.60000000000005116</v>
      </c>
    </row>
    <row r="34" spans="2:34" x14ac:dyDescent="0.2">
      <c r="B34" s="94" t="s">
        <v>11</v>
      </c>
      <c r="C34" s="11" t="s">
        <v>13</v>
      </c>
      <c r="D34" s="9">
        <v>99.799999999999898</v>
      </c>
      <c r="E34" s="9">
        <v>100</v>
      </c>
      <c r="F34" s="27">
        <v>99.7</v>
      </c>
      <c r="G34" s="9">
        <v>99.4</v>
      </c>
      <c r="H34" s="27" t="s">
        <v>58</v>
      </c>
      <c r="I34" s="27" t="s">
        <v>58</v>
      </c>
      <c r="J34" s="27">
        <v>99.9</v>
      </c>
      <c r="K34" s="9">
        <v>97.5</v>
      </c>
      <c r="N34" s="94" t="s">
        <v>11</v>
      </c>
      <c r="O34" s="11" t="s">
        <v>13</v>
      </c>
      <c r="P34" s="19">
        <v>99.799999999999898</v>
      </c>
      <c r="Q34" s="20">
        <v>99.5</v>
      </c>
      <c r="R34" s="20">
        <v>100</v>
      </c>
      <c r="S34" s="20">
        <v>99.7</v>
      </c>
      <c r="T34" s="9" t="s">
        <v>58</v>
      </c>
      <c r="U34" s="9" t="s">
        <v>58</v>
      </c>
      <c r="V34" s="9">
        <v>99.799999999999898</v>
      </c>
      <c r="W34" s="9">
        <v>96.4</v>
      </c>
      <c r="Z34" s="94" t="s">
        <v>11</v>
      </c>
      <c r="AA34" s="11" t="s">
        <v>13</v>
      </c>
      <c r="AB34" s="19">
        <v>99.4</v>
      </c>
      <c r="AC34" s="20">
        <v>99.9</v>
      </c>
      <c r="AD34" s="20">
        <v>99.799999999999898</v>
      </c>
      <c r="AE34" s="20">
        <v>99.599999999999895</v>
      </c>
      <c r="AF34" s="9"/>
      <c r="AG34" s="9"/>
      <c r="AH34" s="20">
        <f t="shared" si="1"/>
        <v>-5.0000000000011369E-2</v>
      </c>
    </row>
    <row r="35" spans="2:34" ht="15" thickBot="1" x14ac:dyDescent="0.25">
      <c r="B35" s="95"/>
      <c r="C35" s="12" t="s">
        <v>14</v>
      </c>
      <c r="D35" s="10">
        <v>100</v>
      </c>
      <c r="E35" s="10">
        <v>100</v>
      </c>
      <c r="F35" s="10">
        <v>100</v>
      </c>
      <c r="G35" s="10">
        <v>100</v>
      </c>
      <c r="H35" s="33" t="s">
        <v>58</v>
      </c>
      <c r="I35" s="33" t="s">
        <v>58</v>
      </c>
      <c r="J35" s="33">
        <v>100</v>
      </c>
      <c r="K35" s="10">
        <v>100</v>
      </c>
      <c r="N35" s="95"/>
      <c r="O35" s="12" t="s">
        <v>14</v>
      </c>
      <c r="P35" s="21">
        <v>100</v>
      </c>
      <c r="Q35" s="22">
        <v>100</v>
      </c>
      <c r="R35" s="22">
        <v>100</v>
      </c>
      <c r="S35" s="22">
        <v>100</v>
      </c>
      <c r="T35" s="10" t="s">
        <v>58</v>
      </c>
      <c r="U35" s="10" t="s">
        <v>58</v>
      </c>
      <c r="V35" s="10">
        <v>100</v>
      </c>
      <c r="W35" s="10">
        <v>100</v>
      </c>
      <c r="Z35" s="95"/>
      <c r="AA35" s="12" t="s">
        <v>14</v>
      </c>
      <c r="AB35" s="21">
        <v>100</v>
      </c>
      <c r="AC35" s="22">
        <v>100</v>
      </c>
      <c r="AD35" s="22">
        <v>100</v>
      </c>
      <c r="AE35" s="22">
        <v>100</v>
      </c>
      <c r="AF35" s="10"/>
      <c r="AG35" s="10"/>
      <c r="AH35" s="22">
        <f t="shared" si="1"/>
        <v>0</v>
      </c>
    </row>
    <row r="36" spans="2:34" x14ac:dyDescent="0.2">
      <c r="B36" s="94" t="s">
        <v>12</v>
      </c>
      <c r="C36" s="11" t="s">
        <v>13</v>
      </c>
      <c r="D36" s="9">
        <v>55.1</v>
      </c>
      <c r="E36" s="9">
        <v>56.2</v>
      </c>
      <c r="F36" s="51">
        <v>55.1</v>
      </c>
      <c r="G36" s="9">
        <v>56.399999999999899</v>
      </c>
      <c r="H36" s="27" t="s">
        <v>58</v>
      </c>
      <c r="I36" s="27" t="s">
        <v>58</v>
      </c>
      <c r="J36" s="27">
        <v>80.799999999999898</v>
      </c>
      <c r="K36" s="9">
        <v>60.899999999999899</v>
      </c>
      <c r="N36" s="94" t="s">
        <v>12</v>
      </c>
      <c r="O36" s="11" t="s">
        <v>13</v>
      </c>
      <c r="P36" s="19">
        <v>56.2</v>
      </c>
      <c r="Q36" s="20">
        <v>54.799999999999898</v>
      </c>
      <c r="R36" s="20">
        <v>55.299999999999898</v>
      </c>
      <c r="S36" s="20">
        <v>57.1</v>
      </c>
      <c r="T36" s="9" t="s">
        <v>58</v>
      </c>
      <c r="U36" s="9" t="s">
        <v>58</v>
      </c>
      <c r="V36" s="9">
        <v>79.099999999999895</v>
      </c>
      <c r="W36" s="9">
        <v>58.7</v>
      </c>
      <c r="Z36" s="94" t="s">
        <v>12</v>
      </c>
      <c r="AA36" s="11" t="s">
        <v>13</v>
      </c>
      <c r="AB36" s="19">
        <v>52.5</v>
      </c>
      <c r="AC36" s="20">
        <v>55.2</v>
      </c>
      <c r="AD36" s="20">
        <v>56.399999999999899</v>
      </c>
      <c r="AE36" s="20">
        <v>54.6</v>
      </c>
      <c r="AF36" s="9"/>
      <c r="AG36" s="9"/>
      <c r="AH36" s="20">
        <f t="shared" si="1"/>
        <v>-1.0249999999999986</v>
      </c>
    </row>
    <row r="37" spans="2:34" ht="15" thickBot="1" x14ac:dyDescent="0.25">
      <c r="B37" s="95"/>
      <c r="C37" s="12" t="s">
        <v>14</v>
      </c>
      <c r="D37" s="10">
        <v>99</v>
      </c>
      <c r="E37" s="10">
        <v>98.5</v>
      </c>
      <c r="F37" s="10">
        <v>99.5</v>
      </c>
      <c r="G37" s="10">
        <v>99.799999999999898</v>
      </c>
      <c r="H37" s="33" t="s">
        <v>58</v>
      </c>
      <c r="I37" s="33" t="s">
        <v>58</v>
      </c>
      <c r="J37" s="33">
        <v>99.5</v>
      </c>
      <c r="K37" s="10">
        <v>93.9</v>
      </c>
      <c r="N37" s="95"/>
      <c r="O37" s="12" t="s">
        <v>14</v>
      </c>
      <c r="P37" s="21">
        <v>99.099999999999895</v>
      </c>
      <c r="Q37" s="22">
        <v>98.799999999999898</v>
      </c>
      <c r="R37" s="22">
        <v>99.099999999999895</v>
      </c>
      <c r="S37" s="22">
        <v>99.599999999999895</v>
      </c>
      <c r="T37" s="10" t="s">
        <v>58</v>
      </c>
      <c r="U37" s="10" t="s">
        <v>58</v>
      </c>
      <c r="V37" s="10">
        <v>99.7</v>
      </c>
      <c r="W37" s="10">
        <v>94</v>
      </c>
      <c r="Z37" s="95"/>
      <c r="AA37" s="12" t="s">
        <v>14</v>
      </c>
      <c r="AB37" s="21">
        <v>99.299999999999898</v>
      </c>
      <c r="AC37" s="22">
        <v>99</v>
      </c>
      <c r="AD37" s="22">
        <v>99.099999999999895</v>
      </c>
      <c r="AE37" s="22">
        <v>99.4</v>
      </c>
      <c r="AF37" s="10"/>
      <c r="AG37" s="10"/>
      <c r="AH37" s="22">
        <f t="shared" si="1"/>
        <v>0</v>
      </c>
    </row>
    <row r="38" spans="2:34" ht="15" x14ac:dyDescent="0.25">
      <c r="B38"/>
      <c r="C38"/>
      <c r="D38"/>
      <c r="H38" s="79"/>
      <c r="I38" s="79"/>
      <c r="J38" s="79"/>
      <c r="N38"/>
      <c r="O38"/>
      <c r="P38" s="1"/>
      <c r="Q38" s="1"/>
      <c r="R38" s="1"/>
      <c r="S38" s="1"/>
      <c r="T38" s="2"/>
      <c r="U38" s="2"/>
      <c r="Z38"/>
      <c r="AA38"/>
      <c r="AB38" s="1"/>
      <c r="AC38" s="1"/>
      <c r="AD38" s="1"/>
      <c r="AE38" s="1"/>
      <c r="AH38" s="23"/>
    </row>
    <row r="39" spans="2:34" ht="15" thickBot="1" x14ac:dyDescent="0.25">
      <c r="B39" s="2" t="s">
        <v>33</v>
      </c>
      <c r="C39" s="17" t="s">
        <v>16</v>
      </c>
      <c r="D39" s="16"/>
      <c r="E39" s="16"/>
      <c r="F39" s="16"/>
      <c r="G39" s="16"/>
      <c r="H39" s="80"/>
      <c r="I39" s="80"/>
      <c r="J39" s="80"/>
      <c r="K39" s="16"/>
      <c r="N39" s="2" t="s">
        <v>33</v>
      </c>
      <c r="O39" s="17" t="s">
        <v>16</v>
      </c>
      <c r="P39" s="16"/>
      <c r="Q39" s="16"/>
      <c r="R39" s="16"/>
      <c r="S39" s="16"/>
      <c r="T39" s="16"/>
      <c r="U39" s="16"/>
      <c r="V39" s="16"/>
      <c r="W39" s="16"/>
      <c r="Z39" s="2" t="s">
        <v>33</v>
      </c>
      <c r="AA39" s="17" t="s">
        <v>16</v>
      </c>
      <c r="AB39" s="16"/>
      <c r="AC39" s="16"/>
      <c r="AD39" s="16"/>
      <c r="AE39" s="16"/>
      <c r="AF39" s="16"/>
      <c r="AG39" s="16"/>
      <c r="AH39" s="16"/>
    </row>
    <row r="40" spans="2:34" x14ac:dyDescent="0.2">
      <c r="B40" s="94" t="s">
        <v>10</v>
      </c>
      <c r="C40" s="11" t="s">
        <v>13</v>
      </c>
      <c r="D40" s="9">
        <v>1</v>
      </c>
      <c r="E40" s="9">
        <v>2</v>
      </c>
      <c r="F40" s="9">
        <v>1.8999999999999899</v>
      </c>
      <c r="G40" s="9">
        <v>1.69999999999999</v>
      </c>
      <c r="H40" s="27" t="s">
        <v>58</v>
      </c>
      <c r="I40" s="27" t="s">
        <v>58</v>
      </c>
      <c r="J40" s="27">
        <v>10.3</v>
      </c>
      <c r="K40" s="9">
        <v>9.9</v>
      </c>
      <c r="N40" s="94" t="s">
        <v>10</v>
      </c>
      <c r="O40" s="11" t="s">
        <v>13</v>
      </c>
      <c r="P40" s="19">
        <v>1.6</v>
      </c>
      <c r="Q40" s="20">
        <v>2.6</v>
      </c>
      <c r="R40" s="20">
        <v>1.6</v>
      </c>
      <c r="S40" s="20">
        <v>2</v>
      </c>
      <c r="T40" s="9" t="s">
        <v>58</v>
      </c>
      <c r="U40" s="9" t="s">
        <v>58</v>
      </c>
      <c r="V40" s="9">
        <v>8.5</v>
      </c>
      <c r="W40" s="9">
        <v>10.0999999999999</v>
      </c>
      <c r="Z40" s="94" t="s">
        <v>10</v>
      </c>
      <c r="AA40" s="11" t="s">
        <v>13</v>
      </c>
      <c r="AB40" s="19">
        <v>1.1000000000000001</v>
      </c>
      <c r="AC40" s="20">
        <v>2</v>
      </c>
      <c r="AD40" s="20">
        <v>3.1</v>
      </c>
      <c r="AE40" s="20">
        <v>2.6</v>
      </c>
      <c r="AF40" s="9"/>
      <c r="AG40" s="9"/>
      <c r="AH40" s="20">
        <f t="shared" ref="AH40:AH45" si="2">AVERAGE(AB40:AE40)-AVERAGE(D40:G40)</f>
        <v>0.55000000000000515</v>
      </c>
    </row>
    <row r="41" spans="2:34" ht="15" thickBot="1" x14ac:dyDescent="0.25">
      <c r="B41" s="95"/>
      <c r="C41" s="12" t="s">
        <v>14</v>
      </c>
      <c r="D41" s="10">
        <v>4.5</v>
      </c>
      <c r="E41" s="10">
        <v>11.1999999999999</v>
      </c>
      <c r="F41" s="10">
        <v>9.1999999999999904</v>
      </c>
      <c r="G41" s="10">
        <v>10.5</v>
      </c>
      <c r="H41" s="33">
        <v>20.399999999999899</v>
      </c>
      <c r="I41" s="33" t="s">
        <v>58</v>
      </c>
      <c r="J41" s="33">
        <v>22.6999999999999</v>
      </c>
      <c r="K41" s="10">
        <v>2.2999999999999901</v>
      </c>
      <c r="N41" s="95"/>
      <c r="O41" s="12" t="s">
        <v>14</v>
      </c>
      <c r="P41" s="21">
        <v>3.6</v>
      </c>
      <c r="Q41" s="22">
        <v>11</v>
      </c>
      <c r="R41" s="22">
        <v>10.3</v>
      </c>
      <c r="S41" s="22">
        <v>9.3000000000000007</v>
      </c>
      <c r="T41" s="10">
        <v>20.6999999999999</v>
      </c>
      <c r="U41" s="10" t="s">
        <v>58</v>
      </c>
      <c r="V41" s="10">
        <v>20.899999999999899</v>
      </c>
      <c r="W41" s="10">
        <v>4.5</v>
      </c>
      <c r="Z41" s="95"/>
      <c r="AA41" s="12" t="s">
        <v>14</v>
      </c>
      <c r="AB41" s="21">
        <v>6.0999999999999899</v>
      </c>
      <c r="AC41" s="22">
        <v>11.3</v>
      </c>
      <c r="AD41" s="22">
        <v>10</v>
      </c>
      <c r="AE41" s="22">
        <v>10</v>
      </c>
      <c r="AF41" s="10"/>
      <c r="AG41" s="10"/>
      <c r="AH41" s="22">
        <f t="shared" si="2"/>
        <v>0.50000000000002487</v>
      </c>
    </row>
    <row r="42" spans="2:34" x14ac:dyDescent="0.2">
      <c r="B42" s="94" t="s">
        <v>11</v>
      </c>
      <c r="C42" s="11" t="s">
        <v>13</v>
      </c>
      <c r="D42" s="9">
        <v>42.5</v>
      </c>
      <c r="E42" s="9">
        <v>40</v>
      </c>
      <c r="F42" s="9">
        <v>39.5</v>
      </c>
      <c r="G42" s="9">
        <v>40.1</v>
      </c>
      <c r="H42" s="27" t="s">
        <v>58</v>
      </c>
      <c r="I42" s="27" t="s">
        <v>58</v>
      </c>
      <c r="J42" s="27">
        <v>50.6</v>
      </c>
      <c r="K42" s="9">
        <v>30.3</v>
      </c>
      <c r="N42" s="94" t="s">
        <v>11</v>
      </c>
      <c r="O42" s="11" t="s">
        <v>13</v>
      </c>
      <c r="P42" s="19">
        <v>40.6</v>
      </c>
      <c r="Q42" s="20">
        <v>39.399999999999899</v>
      </c>
      <c r="R42" s="20">
        <v>41.299999999999898</v>
      </c>
      <c r="S42" s="20">
        <v>41.399999999999899</v>
      </c>
      <c r="T42" s="9" t="s">
        <v>58</v>
      </c>
      <c r="U42" s="9" t="s">
        <v>58</v>
      </c>
      <c r="V42" s="9">
        <v>48.899999999999899</v>
      </c>
      <c r="W42" s="9">
        <v>30.899999999999899</v>
      </c>
      <c r="Z42" s="94" t="s">
        <v>11</v>
      </c>
      <c r="AA42" s="11" t="s">
        <v>13</v>
      </c>
      <c r="AB42" s="19">
        <v>37</v>
      </c>
      <c r="AC42" s="20">
        <v>40.1</v>
      </c>
      <c r="AD42" s="20">
        <v>43.6</v>
      </c>
      <c r="AE42" s="20">
        <v>42.2</v>
      </c>
      <c r="AF42" s="9"/>
      <c r="AG42" s="9"/>
      <c r="AH42" s="20">
        <f t="shared" si="2"/>
        <v>0.19999999999999574</v>
      </c>
    </row>
    <row r="43" spans="2:34" ht="15" thickBot="1" x14ac:dyDescent="0.25">
      <c r="B43" s="95"/>
      <c r="C43" s="12" t="s">
        <v>14</v>
      </c>
      <c r="D43" s="10">
        <v>92.2</v>
      </c>
      <c r="E43" s="10">
        <v>97</v>
      </c>
      <c r="F43" s="10">
        <v>97.4</v>
      </c>
      <c r="G43" s="10">
        <v>97.5</v>
      </c>
      <c r="H43" s="33" t="s">
        <v>58</v>
      </c>
      <c r="I43" s="33" t="s">
        <v>58</v>
      </c>
      <c r="J43" s="33">
        <v>97.099999999999895</v>
      </c>
      <c r="K43" s="10">
        <v>47.799999999999898</v>
      </c>
      <c r="N43" s="95"/>
      <c r="O43" s="12" t="s">
        <v>14</v>
      </c>
      <c r="P43" s="21">
        <v>94.799999999999898</v>
      </c>
      <c r="Q43" s="22">
        <v>97.799999999999898</v>
      </c>
      <c r="R43" s="22">
        <v>97.599999999999895</v>
      </c>
      <c r="S43" s="22">
        <v>97.299999999999898</v>
      </c>
      <c r="T43" s="10" t="s">
        <v>58</v>
      </c>
      <c r="U43" s="10" t="s">
        <v>58</v>
      </c>
      <c r="V43" s="10">
        <v>96.799999999999898</v>
      </c>
      <c r="W43" s="10">
        <v>45.7</v>
      </c>
      <c r="Z43" s="95"/>
      <c r="AA43" s="12" t="s">
        <v>14</v>
      </c>
      <c r="AB43" s="21">
        <v>94.9</v>
      </c>
      <c r="AC43" s="22">
        <v>97</v>
      </c>
      <c r="AD43" s="22">
        <v>96.7</v>
      </c>
      <c r="AE43" s="22">
        <v>96.599999999999895</v>
      </c>
      <c r="AF43" s="10"/>
      <c r="AG43" s="10"/>
      <c r="AH43" s="22">
        <f t="shared" si="2"/>
        <v>0.27499999999997726</v>
      </c>
    </row>
    <row r="44" spans="2:34" x14ac:dyDescent="0.2">
      <c r="B44" s="94" t="s">
        <v>12</v>
      </c>
      <c r="C44" s="11" t="s">
        <v>13</v>
      </c>
      <c r="D44" s="9">
        <v>5.0999999999999899</v>
      </c>
      <c r="E44" s="9">
        <v>6.2</v>
      </c>
      <c r="F44" s="9">
        <v>5.5</v>
      </c>
      <c r="G44" s="9">
        <v>5.7999999999999901</v>
      </c>
      <c r="H44" s="27" t="s">
        <v>58</v>
      </c>
      <c r="I44" s="27" t="s">
        <v>58</v>
      </c>
      <c r="J44" s="27">
        <v>17.600000000000001</v>
      </c>
      <c r="K44" s="9">
        <v>18.1999999999999</v>
      </c>
      <c r="N44" s="94" t="s">
        <v>12</v>
      </c>
      <c r="O44" s="11" t="s">
        <v>13</v>
      </c>
      <c r="P44" s="19">
        <v>5.2999999999999901</v>
      </c>
      <c r="Q44" s="20">
        <v>6</v>
      </c>
      <c r="R44" s="20">
        <v>5.9</v>
      </c>
      <c r="S44" s="20">
        <v>6.9</v>
      </c>
      <c r="T44" s="9" t="s">
        <v>58</v>
      </c>
      <c r="U44" s="9" t="s">
        <v>58</v>
      </c>
      <c r="V44" s="9">
        <v>20.6</v>
      </c>
      <c r="W44" s="9">
        <v>17.1999999999999</v>
      </c>
      <c r="Z44" s="94" t="s">
        <v>12</v>
      </c>
      <c r="AA44" s="11" t="s">
        <v>13</v>
      </c>
      <c r="AB44" s="19">
        <v>5.2</v>
      </c>
      <c r="AC44" s="20">
        <v>5.5</v>
      </c>
      <c r="AD44" s="20">
        <v>5.7999999999999901</v>
      </c>
      <c r="AE44" s="20">
        <v>5.9</v>
      </c>
      <c r="AF44" s="9"/>
      <c r="AG44" s="9"/>
      <c r="AH44" s="20">
        <f t="shared" si="2"/>
        <v>-4.9999999999997158E-2</v>
      </c>
    </row>
    <row r="45" spans="2:34" ht="15" thickBot="1" x14ac:dyDescent="0.25">
      <c r="B45" s="95"/>
      <c r="C45" s="12" t="s">
        <v>14</v>
      </c>
      <c r="D45" s="10">
        <v>26.6999999999999</v>
      </c>
      <c r="E45" s="10">
        <v>26.1</v>
      </c>
      <c r="F45" s="10">
        <v>29.6</v>
      </c>
      <c r="G45" s="10">
        <v>26.5</v>
      </c>
      <c r="H45" s="33" t="s">
        <v>58</v>
      </c>
      <c r="I45" s="33" t="s">
        <v>58</v>
      </c>
      <c r="J45" s="33">
        <v>39.399999999999899</v>
      </c>
      <c r="K45" s="10">
        <v>15.0999999999999</v>
      </c>
      <c r="N45" s="95"/>
      <c r="O45" s="12" t="s">
        <v>14</v>
      </c>
      <c r="P45" s="21">
        <v>26.899999999999899</v>
      </c>
      <c r="Q45" s="22">
        <v>28</v>
      </c>
      <c r="R45" s="22">
        <v>29.3</v>
      </c>
      <c r="S45" s="22">
        <v>27</v>
      </c>
      <c r="T45" s="10" t="s">
        <v>58</v>
      </c>
      <c r="U45" s="10" t="s">
        <v>58</v>
      </c>
      <c r="V45" s="10">
        <v>38.6</v>
      </c>
      <c r="W45" s="10">
        <v>14.4</v>
      </c>
      <c r="Z45" s="95"/>
      <c r="AA45" s="12" t="s">
        <v>14</v>
      </c>
      <c r="AB45" s="21">
        <v>29.1999999999999</v>
      </c>
      <c r="AC45" s="22">
        <v>29.1</v>
      </c>
      <c r="AD45" s="22">
        <v>28.6</v>
      </c>
      <c r="AE45" s="22">
        <v>29.1</v>
      </c>
      <c r="AF45" s="10"/>
      <c r="AG45" s="10"/>
      <c r="AH45" s="22">
        <f t="shared" si="2"/>
        <v>1.7749999999999986</v>
      </c>
    </row>
    <row r="46" spans="2:34" ht="15" x14ac:dyDescent="0.25">
      <c r="B46"/>
      <c r="C46"/>
      <c r="D46"/>
      <c r="H46" s="79"/>
      <c r="I46" s="79"/>
      <c r="J46" s="79"/>
      <c r="N46"/>
      <c r="O46"/>
      <c r="P46" s="1"/>
      <c r="Q46" s="1"/>
      <c r="R46" s="1"/>
      <c r="S46" s="1"/>
      <c r="T46" s="2"/>
      <c r="U46" s="2"/>
      <c r="Z46"/>
      <c r="AA46"/>
      <c r="AB46" s="1"/>
      <c r="AC46" s="1"/>
      <c r="AD46" s="1"/>
      <c r="AE46" s="1"/>
      <c r="AH46" s="23"/>
    </row>
    <row r="47" spans="2:34" ht="15" thickBot="1" x14ac:dyDescent="0.25">
      <c r="B47" s="2" t="s">
        <v>34</v>
      </c>
      <c r="C47" s="17" t="s">
        <v>16</v>
      </c>
      <c r="D47" s="16"/>
      <c r="E47" s="16"/>
      <c r="F47" s="16"/>
      <c r="G47" s="16"/>
      <c r="H47" s="80"/>
      <c r="I47" s="80"/>
      <c r="J47" s="80"/>
      <c r="K47" s="16"/>
      <c r="N47" s="2" t="s">
        <v>34</v>
      </c>
      <c r="O47" s="17" t="s">
        <v>16</v>
      </c>
      <c r="P47" s="16"/>
      <c r="Q47" s="16"/>
      <c r="R47" s="16"/>
      <c r="S47" s="16"/>
      <c r="T47" s="16"/>
      <c r="U47" s="16"/>
      <c r="V47" s="16"/>
      <c r="W47" s="16"/>
      <c r="Z47" s="2" t="s">
        <v>34</v>
      </c>
      <c r="AA47" s="17" t="s">
        <v>16</v>
      </c>
      <c r="AB47" s="16"/>
      <c r="AC47" s="16"/>
      <c r="AD47" s="16"/>
      <c r="AE47" s="16"/>
      <c r="AF47" s="16"/>
      <c r="AG47" s="16"/>
      <c r="AH47" s="16"/>
    </row>
    <row r="48" spans="2:34" x14ac:dyDescent="0.2">
      <c r="B48" s="94" t="s">
        <v>10</v>
      </c>
      <c r="C48" s="11" t="s">
        <v>13</v>
      </c>
      <c r="D48" s="9">
        <v>0.2</v>
      </c>
      <c r="E48" s="9">
        <v>0.29999999999999899</v>
      </c>
      <c r="F48" s="9">
        <v>0.5</v>
      </c>
      <c r="G48" s="9">
        <v>0.29999999999999899</v>
      </c>
      <c r="H48" s="27">
        <v>6.0999999999999899</v>
      </c>
      <c r="I48" s="27" t="s">
        <v>58</v>
      </c>
      <c r="J48" s="27">
        <v>4.5999999999999899</v>
      </c>
      <c r="K48" s="9">
        <v>8.3000000000000007</v>
      </c>
      <c r="N48" s="94" t="s">
        <v>10</v>
      </c>
      <c r="O48" s="11" t="s">
        <v>13</v>
      </c>
      <c r="P48" s="19">
        <v>0.29999999999999899</v>
      </c>
      <c r="Q48" s="20">
        <v>1</v>
      </c>
      <c r="R48" s="20">
        <v>0.5</v>
      </c>
      <c r="S48" s="20">
        <v>0.4</v>
      </c>
      <c r="T48" s="9" t="s">
        <v>58</v>
      </c>
      <c r="U48" s="9" t="s">
        <v>58</v>
      </c>
      <c r="V48" s="9">
        <v>4.5999999999999899</v>
      </c>
      <c r="W48" s="9">
        <v>7.4</v>
      </c>
      <c r="Z48" s="94" t="s">
        <v>10</v>
      </c>
      <c r="AA48" s="11" t="s">
        <v>13</v>
      </c>
      <c r="AB48" s="19">
        <v>1</v>
      </c>
      <c r="AC48" s="20">
        <v>1</v>
      </c>
      <c r="AD48" s="20">
        <v>0.9</v>
      </c>
      <c r="AE48" s="20">
        <v>0.59999999999999898</v>
      </c>
      <c r="AF48" s="9"/>
      <c r="AG48" s="9"/>
      <c r="AH48" s="20">
        <f t="shared" ref="AH48:AH53" si="3">AVERAGE(D48:G48)-AVERAGE(AB48:AE48)</f>
        <v>-0.55000000000000027</v>
      </c>
    </row>
    <row r="49" spans="2:34" ht="15" thickBot="1" x14ac:dyDescent="0.25">
      <c r="B49" s="95"/>
      <c r="C49" s="12" t="s">
        <v>14</v>
      </c>
      <c r="D49" s="10">
        <v>0.4</v>
      </c>
      <c r="E49" s="10">
        <v>1.1000000000000001</v>
      </c>
      <c r="F49" s="10">
        <v>1.5</v>
      </c>
      <c r="G49" s="10">
        <v>1.1000000000000001</v>
      </c>
      <c r="H49" s="33">
        <v>6.5999999999999899</v>
      </c>
      <c r="I49" s="33" t="s">
        <v>58</v>
      </c>
      <c r="J49" s="33">
        <v>5.7999999999999901</v>
      </c>
      <c r="K49" s="10">
        <v>1.8</v>
      </c>
      <c r="N49" s="95"/>
      <c r="O49" s="12" t="s">
        <v>14</v>
      </c>
      <c r="P49" s="21">
        <v>0.4</v>
      </c>
      <c r="Q49" s="22">
        <v>1</v>
      </c>
      <c r="R49" s="22">
        <v>1.1000000000000001</v>
      </c>
      <c r="S49" s="22">
        <v>1.5</v>
      </c>
      <c r="T49" s="10">
        <v>4.7999999999999901</v>
      </c>
      <c r="U49" s="10" t="s">
        <v>58</v>
      </c>
      <c r="V49" s="10">
        <v>5.7999999999999901</v>
      </c>
      <c r="W49" s="10">
        <v>1.8999999999999899</v>
      </c>
      <c r="Z49" s="95"/>
      <c r="AA49" s="12" t="s">
        <v>14</v>
      </c>
      <c r="AB49" s="21">
        <v>0.2</v>
      </c>
      <c r="AC49" s="22">
        <v>0.9</v>
      </c>
      <c r="AD49" s="22">
        <v>2.3999999999999901</v>
      </c>
      <c r="AE49" s="22">
        <v>1.8999999999999899</v>
      </c>
      <c r="AF49" s="10"/>
      <c r="AG49" s="10"/>
      <c r="AH49" s="22">
        <f t="shared" si="3"/>
        <v>-0.32499999999999507</v>
      </c>
    </row>
    <row r="50" spans="2:34" x14ac:dyDescent="0.2">
      <c r="B50" s="94" t="s">
        <v>11</v>
      </c>
      <c r="C50" s="11" t="s">
        <v>13</v>
      </c>
      <c r="D50" s="9">
        <v>0.29999999999999899</v>
      </c>
      <c r="E50" s="9">
        <v>0.2</v>
      </c>
      <c r="F50" s="9">
        <v>0.69999999999999896</v>
      </c>
      <c r="G50" s="9">
        <v>0.8</v>
      </c>
      <c r="H50" s="27">
        <v>5</v>
      </c>
      <c r="I50" s="27" t="s">
        <v>58</v>
      </c>
      <c r="J50" s="27">
        <v>6.0999999999999899</v>
      </c>
      <c r="K50" s="9">
        <v>8.6999999999999904</v>
      </c>
      <c r="N50" s="94" t="s">
        <v>11</v>
      </c>
      <c r="O50" s="11" t="s">
        <v>13</v>
      </c>
      <c r="P50" s="19">
        <v>0.29999999999999899</v>
      </c>
      <c r="Q50" s="20">
        <v>0.29999999999999899</v>
      </c>
      <c r="R50" s="20">
        <v>0.69999999999999896</v>
      </c>
      <c r="S50" s="20">
        <v>0.8</v>
      </c>
      <c r="T50" s="9" t="s">
        <v>58</v>
      </c>
      <c r="U50" s="9" t="s">
        <v>58</v>
      </c>
      <c r="V50" s="9">
        <v>5.0999999999999899</v>
      </c>
      <c r="W50" s="9">
        <v>10.1999999999999</v>
      </c>
      <c r="Z50" s="94" t="s">
        <v>11</v>
      </c>
      <c r="AA50" s="11" t="s">
        <v>13</v>
      </c>
      <c r="AB50" s="19">
        <v>0.4</v>
      </c>
      <c r="AC50" s="20">
        <v>1.3999999999999899</v>
      </c>
      <c r="AD50" s="20">
        <v>0.4</v>
      </c>
      <c r="AE50" s="20">
        <v>0.9</v>
      </c>
      <c r="AF50" s="9"/>
      <c r="AG50" s="9"/>
      <c r="AH50" s="20">
        <f t="shared" si="3"/>
        <v>-0.27499999999999797</v>
      </c>
    </row>
    <row r="51" spans="2:34" ht="15" thickBot="1" x14ac:dyDescent="0.25">
      <c r="B51" s="95"/>
      <c r="C51" s="12" t="s">
        <v>14</v>
      </c>
      <c r="D51" s="10">
        <v>0.1</v>
      </c>
      <c r="E51" s="10">
        <v>1.1000000000000001</v>
      </c>
      <c r="F51" s="10">
        <v>2.1</v>
      </c>
      <c r="G51" s="10">
        <v>1.8</v>
      </c>
      <c r="H51" s="33">
        <v>6.5</v>
      </c>
      <c r="I51" s="33" t="s">
        <v>58</v>
      </c>
      <c r="J51" s="33">
        <v>5.2</v>
      </c>
      <c r="K51" s="10">
        <v>1.3</v>
      </c>
      <c r="N51" s="95"/>
      <c r="O51" s="12" t="s">
        <v>14</v>
      </c>
      <c r="P51" s="21">
        <v>0.4</v>
      </c>
      <c r="Q51" s="22">
        <v>1.6</v>
      </c>
      <c r="R51" s="22">
        <v>1.8</v>
      </c>
      <c r="S51" s="22">
        <v>1.19999999999999</v>
      </c>
      <c r="T51" s="10">
        <v>5.7</v>
      </c>
      <c r="U51" s="10" t="s">
        <v>58</v>
      </c>
      <c r="V51" s="10">
        <v>6</v>
      </c>
      <c r="W51" s="10">
        <v>1.6</v>
      </c>
      <c r="Z51" s="95"/>
      <c r="AA51" s="12" t="s">
        <v>14</v>
      </c>
      <c r="AB51" s="21">
        <v>0.59999999999999898</v>
      </c>
      <c r="AC51" s="22">
        <v>1.8999999999999899</v>
      </c>
      <c r="AD51" s="22">
        <v>1.3</v>
      </c>
      <c r="AE51" s="22">
        <v>1.8999999999999899</v>
      </c>
      <c r="AF51" s="10"/>
      <c r="AG51" s="10"/>
      <c r="AH51" s="22">
        <f t="shared" si="3"/>
        <v>-0.14999999999999458</v>
      </c>
    </row>
    <row r="52" spans="2:34" x14ac:dyDescent="0.2">
      <c r="B52" s="94" t="s">
        <v>12</v>
      </c>
      <c r="C52" s="11" t="s">
        <v>13</v>
      </c>
      <c r="D52" s="9">
        <v>1</v>
      </c>
      <c r="E52" s="9">
        <v>0.29999999999999899</v>
      </c>
      <c r="F52" s="9">
        <v>0.8</v>
      </c>
      <c r="G52" s="9">
        <v>0.9</v>
      </c>
      <c r="H52" s="27" t="s">
        <v>58</v>
      </c>
      <c r="I52" s="27" t="s">
        <v>58</v>
      </c>
      <c r="J52" s="27">
        <v>7.2999999999999901</v>
      </c>
      <c r="K52" s="9">
        <v>8.3000000000000007</v>
      </c>
      <c r="N52" s="94" t="s">
        <v>12</v>
      </c>
      <c r="O52" s="11" t="s">
        <v>13</v>
      </c>
      <c r="P52" s="19">
        <v>0.29999999999999899</v>
      </c>
      <c r="Q52" s="20">
        <v>0.59999999999999898</v>
      </c>
      <c r="R52" s="20">
        <v>0.5</v>
      </c>
      <c r="S52" s="20">
        <v>0.4</v>
      </c>
      <c r="T52" s="9" t="s">
        <v>58</v>
      </c>
      <c r="U52" s="9" t="s">
        <v>58</v>
      </c>
      <c r="V52" s="9">
        <v>5.5999999999999899</v>
      </c>
      <c r="W52" s="9">
        <v>10.5999999999999</v>
      </c>
      <c r="Z52" s="94" t="s">
        <v>12</v>
      </c>
      <c r="AA52" s="11" t="s">
        <v>13</v>
      </c>
      <c r="AB52" s="19">
        <v>0.4</v>
      </c>
      <c r="AC52" s="20">
        <v>0.69999999999999896</v>
      </c>
      <c r="AD52" s="20">
        <v>0.5</v>
      </c>
      <c r="AE52" s="20">
        <v>0.9</v>
      </c>
      <c r="AF52" s="9"/>
      <c r="AG52" s="9"/>
      <c r="AH52" s="20">
        <f t="shared" si="3"/>
        <v>0.12499999999999989</v>
      </c>
    </row>
    <row r="53" spans="2:34" ht="15" thickBot="1" x14ac:dyDescent="0.25">
      <c r="B53" s="95"/>
      <c r="C53" s="12" t="s">
        <v>14</v>
      </c>
      <c r="D53" s="10">
        <v>0.8</v>
      </c>
      <c r="E53" s="10">
        <v>1.19999999999999</v>
      </c>
      <c r="F53" s="10">
        <v>1.8999999999999899</v>
      </c>
      <c r="G53" s="10">
        <v>2.3999999999999901</v>
      </c>
      <c r="H53" s="33" t="s">
        <v>58</v>
      </c>
      <c r="I53" s="33" t="s">
        <v>58</v>
      </c>
      <c r="J53" s="33">
        <v>5.2</v>
      </c>
      <c r="K53" s="10">
        <v>3.2999999999999901</v>
      </c>
      <c r="N53" s="95"/>
      <c r="O53" s="12" t="s">
        <v>14</v>
      </c>
      <c r="P53" s="21">
        <v>1.1000000000000001</v>
      </c>
      <c r="Q53" s="22">
        <v>1.69999999999999</v>
      </c>
      <c r="R53" s="22">
        <v>1.8</v>
      </c>
      <c r="S53" s="22">
        <v>1.3999999999999899</v>
      </c>
      <c r="T53" s="10" t="s">
        <v>58</v>
      </c>
      <c r="U53" s="10" t="s">
        <v>58</v>
      </c>
      <c r="V53" s="10">
        <v>4.5999999999999899</v>
      </c>
      <c r="W53" s="10">
        <v>3.8999999999999901</v>
      </c>
      <c r="Z53" s="95"/>
      <c r="AA53" s="12" t="s">
        <v>14</v>
      </c>
      <c r="AB53" s="21">
        <v>1</v>
      </c>
      <c r="AC53" s="22">
        <v>1.8999999999999899</v>
      </c>
      <c r="AD53" s="22">
        <v>2.2999999999999901</v>
      </c>
      <c r="AE53" s="22">
        <v>1.8999999999999899</v>
      </c>
      <c r="AF53" s="10"/>
      <c r="AG53" s="10"/>
      <c r="AH53" s="22">
        <f t="shared" si="3"/>
        <v>-0.19999999999999973</v>
      </c>
    </row>
    <row r="54" spans="2:34" ht="15" x14ac:dyDescent="0.25">
      <c r="B54"/>
      <c r="C54"/>
      <c r="D54"/>
      <c r="H54" s="79"/>
      <c r="I54" s="79"/>
      <c r="J54" s="79"/>
      <c r="N54"/>
      <c r="O54"/>
      <c r="P54" s="1"/>
      <c r="Q54" s="1"/>
      <c r="R54" s="1"/>
      <c r="S54" s="1"/>
      <c r="T54" s="2"/>
      <c r="U54" s="2"/>
    </row>
    <row r="55" spans="2:34" ht="15" x14ac:dyDescent="0.25">
      <c r="B55"/>
      <c r="C55"/>
      <c r="D55"/>
      <c r="H55" s="79"/>
      <c r="I55" s="79"/>
      <c r="J55" s="79"/>
      <c r="N55"/>
      <c r="O55"/>
      <c r="P55" s="1"/>
      <c r="Q55" s="1"/>
      <c r="R55" s="1"/>
      <c r="S55" s="1"/>
      <c r="T55" s="2"/>
      <c r="U55" s="2"/>
    </row>
    <row r="56" spans="2:34" ht="15" x14ac:dyDescent="0.25">
      <c r="B56" s="18" t="s">
        <v>17</v>
      </c>
      <c r="C56" s="18"/>
      <c r="D56" s="18"/>
      <c r="E56" s="18"/>
      <c r="F56" s="18"/>
      <c r="G56" s="18"/>
      <c r="H56" s="81"/>
      <c r="I56" s="81"/>
      <c r="J56" s="81"/>
      <c r="K56" s="18"/>
      <c r="N56" s="18" t="s">
        <v>17</v>
      </c>
      <c r="O56" s="18"/>
      <c r="P56" s="18"/>
      <c r="Q56" s="18"/>
      <c r="R56" s="18"/>
      <c r="S56" s="18"/>
      <c r="T56" s="18"/>
      <c r="U56" s="18"/>
      <c r="V56" s="18"/>
      <c r="W56" s="18"/>
      <c r="Z56" s="18" t="s">
        <v>56</v>
      </c>
      <c r="AA56" s="18"/>
      <c r="AB56" s="18"/>
      <c r="AC56" s="18"/>
      <c r="AD56" s="18"/>
      <c r="AE56" s="18"/>
      <c r="AF56" s="18"/>
      <c r="AG56" s="18"/>
      <c r="AH56" s="18"/>
    </row>
    <row r="57" spans="2:34" ht="15" x14ac:dyDescent="0.25">
      <c r="B57" s="15"/>
      <c r="C57" s="7"/>
      <c r="D57" s="7"/>
      <c r="E57"/>
      <c r="F57"/>
      <c r="H57" s="79"/>
      <c r="I57" s="79"/>
      <c r="J57" s="79"/>
      <c r="N57" s="15"/>
      <c r="O57" s="7"/>
      <c r="P57" s="15"/>
      <c r="Q57" s="15"/>
      <c r="R57" s="15"/>
      <c r="S57" s="15"/>
      <c r="T57" s="2"/>
      <c r="U57" s="2"/>
      <c r="Z57" s="15"/>
      <c r="AA57" s="7"/>
      <c r="AB57" s="7"/>
      <c r="AC57" s="7"/>
      <c r="AD57" s="7"/>
      <c r="AE57" s="7"/>
      <c r="AF57"/>
      <c r="AG57"/>
      <c r="AH57"/>
    </row>
    <row r="58" spans="2:34" ht="15" thickBot="1" x14ac:dyDescent="0.25">
      <c r="B58" s="2" t="s">
        <v>31</v>
      </c>
      <c r="C58" s="17" t="s">
        <v>16</v>
      </c>
      <c r="D58" s="16">
        <v>5</v>
      </c>
      <c r="E58" s="16">
        <v>8</v>
      </c>
      <c r="F58" s="16">
        <v>10</v>
      </c>
      <c r="G58" s="16">
        <v>15</v>
      </c>
      <c r="H58" s="80" t="s">
        <v>90</v>
      </c>
      <c r="I58" s="80" t="s">
        <v>91</v>
      </c>
      <c r="J58" s="80" t="s">
        <v>92</v>
      </c>
      <c r="K58" s="16" t="s">
        <v>93</v>
      </c>
      <c r="N58" s="2" t="s">
        <v>31</v>
      </c>
      <c r="O58" s="17" t="s">
        <v>16</v>
      </c>
      <c r="P58" s="16">
        <v>5</v>
      </c>
      <c r="Q58" s="16">
        <v>8</v>
      </c>
      <c r="R58" s="16">
        <v>10</v>
      </c>
      <c r="S58" s="16">
        <v>15</v>
      </c>
      <c r="T58" s="16" t="s">
        <v>90</v>
      </c>
      <c r="U58" s="16" t="s">
        <v>91</v>
      </c>
      <c r="V58" s="16" t="s">
        <v>92</v>
      </c>
      <c r="W58" s="16" t="s">
        <v>93</v>
      </c>
      <c r="Z58" s="2" t="s">
        <v>31</v>
      </c>
      <c r="AA58" s="17" t="s">
        <v>16</v>
      </c>
      <c r="AB58" s="16">
        <v>5</v>
      </c>
      <c r="AC58" s="16">
        <v>8</v>
      </c>
      <c r="AD58" s="16">
        <v>10</v>
      </c>
      <c r="AE58" s="16">
        <v>15</v>
      </c>
      <c r="AF58" s="16"/>
      <c r="AG58" s="16"/>
      <c r="AH58" s="16" t="s">
        <v>48</v>
      </c>
    </row>
    <row r="59" spans="2:34" x14ac:dyDescent="0.2">
      <c r="B59" s="94" t="s">
        <v>10</v>
      </c>
      <c r="C59" s="11" t="s">
        <v>13</v>
      </c>
      <c r="D59" s="9">
        <v>30.1</v>
      </c>
      <c r="E59" s="9">
        <v>34.700000000000003</v>
      </c>
      <c r="F59" s="9">
        <v>30.1</v>
      </c>
      <c r="G59" s="9">
        <v>33.1</v>
      </c>
      <c r="H59" s="27" t="s">
        <v>58</v>
      </c>
      <c r="I59" s="27" t="s">
        <v>58</v>
      </c>
      <c r="J59" s="27">
        <v>64.599999999999895</v>
      </c>
      <c r="K59" s="9">
        <v>50.7</v>
      </c>
      <c r="N59" s="94" t="s">
        <v>10</v>
      </c>
      <c r="O59" s="11" t="s">
        <v>13</v>
      </c>
      <c r="P59" s="19">
        <v>31.6999999999999</v>
      </c>
      <c r="Q59" s="20">
        <v>31.6</v>
      </c>
      <c r="R59" s="20">
        <v>32.299999999999898</v>
      </c>
      <c r="S59" s="20">
        <v>33.1</v>
      </c>
      <c r="T59" s="9" t="s">
        <v>58</v>
      </c>
      <c r="U59" s="9" t="s">
        <v>58</v>
      </c>
      <c r="V59" s="9">
        <v>62.2</v>
      </c>
      <c r="W59" s="9">
        <v>48.1</v>
      </c>
      <c r="Z59" s="94" t="s">
        <v>10</v>
      </c>
      <c r="AA59" s="11" t="s">
        <v>13</v>
      </c>
      <c r="AB59" s="19">
        <v>57.399999999999899</v>
      </c>
      <c r="AC59" s="20">
        <v>58.899999999999899</v>
      </c>
      <c r="AD59" s="20">
        <v>55.2</v>
      </c>
      <c r="AE59" s="20">
        <v>54.1</v>
      </c>
      <c r="AF59" s="9"/>
      <c r="AG59" s="9"/>
      <c r="AH59" s="20">
        <f t="shared" ref="AH59:AH64" si="4">AVERAGE(AB59:AE59)-AVERAGE(D24:G24)</f>
        <v>4.8999999999999488</v>
      </c>
    </row>
    <row r="60" spans="2:34" ht="15" thickBot="1" x14ac:dyDescent="0.25">
      <c r="B60" s="95"/>
      <c r="C60" s="12" t="s">
        <v>14</v>
      </c>
      <c r="D60" s="10">
        <v>79</v>
      </c>
      <c r="E60" s="10">
        <v>81.900000000000006</v>
      </c>
      <c r="F60" s="10">
        <v>82</v>
      </c>
      <c r="G60" s="10">
        <v>81</v>
      </c>
      <c r="H60" s="33" t="s">
        <v>58</v>
      </c>
      <c r="I60" s="33" t="s">
        <v>58</v>
      </c>
      <c r="J60" s="33">
        <v>95.799999999999898</v>
      </c>
      <c r="K60" s="10">
        <v>66.2</v>
      </c>
      <c r="N60" s="95"/>
      <c r="O60" s="12" t="s">
        <v>14</v>
      </c>
      <c r="P60" s="21">
        <v>78.299999999999898</v>
      </c>
      <c r="Q60" s="22">
        <v>79.400000000000006</v>
      </c>
      <c r="R60" s="22">
        <v>81.099999999999895</v>
      </c>
      <c r="S60" s="22">
        <v>80.799999999999898</v>
      </c>
      <c r="T60" s="10" t="s">
        <v>58</v>
      </c>
      <c r="U60" s="10" t="s">
        <v>58</v>
      </c>
      <c r="V60" s="10">
        <v>97.599999999999895</v>
      </c>
      <c r="W60" s="10">
        <v>64.299999999999898</v>
      </c>
      <c r="Z60" s="95"/>
      <c r="AA60" s="12" t="s">
        <v>14</v>
      </c>
      <c r="AB60" s="21">
        <v>95.7</v>
      </c>
      <c r="AC60" s="22">
        <v>95.9</v>
      </c>
      <c r="AD60" s="22">
        <v>96.9</v>
      </c>
      <c r="AE60" s="22">
        <v>96.9</v>
      </c>
      <c r="AF60" s="10"/>
      <c r="AG60" s="10"/>
      <c r="AH60" s="22">
        <f t="shared" si="4"/>
        <v>-0.60000000000000853</v>
      </c>
    </row>
    <row r="61" spans="2:34" x14ac:dyDescent="0.2">
      <c r="B61" s="94" t="s">
        <v>11</v>
      </c>
      <c r="C61" s="11" t="s">
        <v>13</v>
      </c>
      <c r="D61" s="9">
        <v>100</v>
      </c>
      <c r="E61" s="9">
        <v>100</v>
      </c>
      <c r="F61" s="9">
        <v>100</v>
      </c>
      <c r="G61" s="9">
        <v>100</v>
      </c>
      <c r="H61" s="27" t="s">
        <v>58</v>
      </c>
      <c r="I61" s="27" t="s">
        <v>58</v>
      </c>
      <c r="J61" s="27">
        <v>100</v>
      </c>
      <c r="K61" s="9">
        <v>100</v>
      </c>
      <c r="N61" s="94" t="s">
        <v>11</v>
      </c>
      <c r="O61" s="11" t="s">
        <v>13</v>
      </c>
      <c r="P61" s="19">
        <v>100</v>
      </c>
      <c r="Q61" s="20">
        <v>100</v>
      </c>
      <c r="R61" s="20">
        <v>100</v>
      </c>
      <c r="S61" s="20">
        <v>100</v>
      </c>
      <c r="T61" s="9" t="s">
        <v>58</v>
      </c>
      <c r="U61" s="9" t="s">
        <v>58</v>
      </c>
      <c r="V61" s="9">
        <v>100</v>
      </c>
      <c r="W61" s="9">
        <v>100</v>
      </c>
      <c r="Z61" s="94" t="s">
        <v>11</v>
      </c>
      <c r="AA61" s="11" t="s">
        <v>13</v>
      </c>
      <c r="AB61" s="19">
        <v>100</v>
      </c>
      <c r="AC61" s="20">
        <v>100</v>
      </c>
      <c r="AD61" s="20">
        <v>100</v>
      </c>
      <c r="AE61" s="20">
        <v>100</v>
      </c>
      <c r="AF61" s="9"/>
      <c r="AG61" s="9"/>
      <c r="AH61" s="20">
        <f t="shared" si="4"/>
        <v>0</v>
      </c>
    </row>
    <row r="62" spans="2:34" ht="15" thickBot="1" x14ac:dyDescent="0.25">
      <c r="B62" s="95"/>
      <c r="C62" s="12" t="s">
        <v>14</v>
      </c>
      <c r="D62" s="10">
        <v>100</v>
      </c>
      <c r="E62" s="10">
        <v>100</v>
      </c>
      <c r="F62" s="10">
        <v>100</v>
      </c>
      <c r="G62" s="10">
        <v>100</v>
      </c>
      <c r="H62" s="33" t="s">
        <v>58</v>
      </c>
      <c r="I62" s="33" t="s">
        <v>58</v>
      </c>
      <c r="J62" s="33">
        <v>100</v>
      </c>
      <c r="K62" s="10">
        <v>100</v>
      </c>
      <c r="N62" s="95"/>
      <c r="O62" s="12" t="s">
        <v>14</v>
      </c>
      <c r="P62" s="21">
        <v>100</v>
      </c>
      <c r="Q62" s="22">
        <v>100</v>
      </c>
      <c r="R62" s="22">
        <v>100</v>
      </c>
      <c r="S62" s="22">
        <v>100</v>
      </c>
      <c r="T62" s="10" t="s">
        <v>58</v>
      </c>
      <c r="U62" s="10" t="s">
        <v>58</v>
      </c>
      <c r="V62" s="10">
        <v>100</v>
      </c>
      <c r="W62" s="10">
        <v>100</v>
      </c>
      <c r="Z62" s="95"/>
      <c r="AA62" s="12" t="s">
        <v>14</v>
      </c>
      <c r="AB62" s="21">
        <v>100</v>
      </c>
      <c r="AC62" s="22">
        <v>100</v>
      </c>
      <c r="AD62" s="22">
        <v>100</v>
      </c>
      <c r="AE62" s="22">
        <v>100</v>
      </c>
      <c r="AF62" s="10"/>
      <c r="AG62" s="10"/>
      <c r="AH62" s="22">
        <f t="shared" si="4"/>
        <v>0</v>
      </c>
    </row>
    <row r="63" spans="2:34" x14ac:dyDescent="0.2">
      <c r="B63" s="94" t="s">
        <v>12</v>
      </c>
      <c r="C63" s="11" t="s">
        <v>13</v>
      </c>
      <c r="D63" s="9">
        <v>93.2</v>
      </c>
      <c r="E63" s="9">
        <v>94.599999999999895</v>
      </c>
      <c r="F63" s="9">
        <v>92.4</v>
      </c>
      <c r="G63" s="9">
        <v>93.2</v>
      </c>
      <c r="H63" s="27" t="s">
        <v>58</v>
      </c>
      <c r="I63" s="27" t="s">
        <v>58</v>
      </c>
      <c r="J63" s="27">
        <v>100</v>
      </c>
      <c r="K63" s="9">
        <v>99.799999999999898</v>
      </c>
      <c r="N63" s="94" t="s">
        <v>12</v>
      </c>
      <c r="O63" s="11" t="s">
        <v>13</v>
      </c>
      <c r="P63" s="19">
        <v>94.2</v>
      </c>
      <c r="Q63" s="20">
        <v>95</v>
      </c>
      <c r="R63" s="20">
        <v>93</v>
      </c>
      <c r="S63" s="20">
        <v>93.799999999999898</v>
      </c>
      <c r="T63" s="9" t="s">
        <v>58</v>
      </c>
      <c r="U63" s="9" t="s">
        <v>58</v>
      </c>
      <c r="V63" s="9">
        <v>99.9</v>
      </c>
      <c r="W63" s="9">
        <v>99.9</v>
      </c>
      <c r="Z63" s="94" t="s">
        <v>12</v>
      </c>
      <c r="AA63" s="11" t="s">
        <v>13</v>
      </c>
      <c r="AB63" s="19">
        <v>93.099999999999895</v>
      </c>
      <c r="AC63" s="20">
        <v>93.4</v>
      </c>
      <c r="AD63" s="20">
        <v>92.299999999999898</v>
      </c>
      <c r="AE63" s="20">
        <v>93</v>
      </c>
      <c r="AF63" s="9"/>
      <c r="AG63" s="9"/>
      <c r="AH63" s="20">
        <f t="shared" si="4"/>
        <v>1</v>
      </c>
    </row>
    <row r="64" spans="2:34" ht="15" thickBot="1" x14ac:dyDescent="0.25">
      <c r="B64" s="95"/>
      <c r="C64" s="12" t="s">
        <v>14</v>
      </c>
      <c r="D64" s="10">
        <v>100</v>
      </c>
      <c r="E64" s="10">
        <v>100</v>
      </c>
      <c r="F64" s="10">
        <v>100</v>
      </c>
      <c r="G64" s="10">
        <v>100</v>
      </c>
      <c r="H64" s="33" t="s">
        <v>58</v>
      </c>
      <c r="I64" s="33" t="s">
        <v>58</v>
      </c>
      <c r="J64" s="33">
        <v>100</v>
      </c>
      <c r="K64" s="10">
        <v>100</v>
      </c>
      <c r="N64" s="95"/>
      <c r="O64" s="12" t="s">
        <v>14</v>
      </c>
      <c r="P64" s="21">
        <v>100</v>
      </c>
      <c r="Q64" s="22">
        <v>100</v>
      </c>
      <c r="R64" s="22">
        <v>100</v>
      </c>
      <c r="S64" s="22">
        <v>100</v>
      </c>
      <c r="T64" s="10" t="s">
        <v>58</v>
      </c>
      <c r="U64" s="10" t="s">
        <v>58</v>
      </c>
      <c r="V64" s="10">
        <v>100</v>
      </c>
      <c r="W64" s="10">
        <v>100</v>
      </c>
      <c r="Z64" s="95"/>
      <c r="AA64" s="12" t="s">
        <v>14</v>
      </c>
      <c r="AB64" s="21">
        <v>100</v>
      </c>
      <c r="AC64" s="22">
        <v>100</v>
      </c>
      <c r="AD64" s="22">
        <v>100</v>
      </c>
      <c r="AE64" s="22">
        <v>100</v>
      </c>
      <c r="AF64" s="10"/>
      <c r="AG64" s="10"/>
      <c r="AH64" s="22">
        <f t="shared" si="4"/>
        <v>0</v>
      </c>
    </row>
    <row r="65" spans="2:34" x14ac:dyDescent="0.2">
      <c r="H65" s="79"/>
      <c r="I65" s="79"/>
      <c r="J65" s="79"/>
      <c r="T65" s="2"/>
      <c r="U65" s="2"/>
      <c r="AB65" s="23"/>
      <c r="AC65" s="23"/>
      <c r="AD65" s="23"/>
      <c r="AE65" s="23"/>
      <c r="AH65" s="23"/>
    </row>
    <row r="66" spans="2:34" ht="15" thickBot="1" x14ac:dyDescent="0.25">
      <c r="B66" s="2" t="s">
        <v>32</v>
      </c>
      <c r="C66" s="17" t="s">
        <v>16</v>
      </c>
      <c r="D66" s="16"/>
      <c r="E66" s="16"/>
      <c r="F66" s="16"/>
      <c r="G66" s="16"/>
      <c r="H66" s="80"/>
      <c r="I66" s="80"/>
      <c r="J66" s="80"/>
      <c r="K66" s="16"/>
      <c r="N66" s="2" t="s">
        <v>32</v>
      </c>
      <c r="O66" s="17" t="s">
        <v>16</v>
      </c>
      <c r="P66" s="16"/>
      <c r="Q66" s="16"/>
      <c r="R66" s="16"/>
      <c r="S66" s="16"/>
      <c r="T66" s="16"/>
      <c r="U66" s="16"/>
      <c r="V66" s="16"/>
      <c r="W66" s="16"/>
      <c r="Z66" s="2" t="s">
        <v>32</v>
      </c>
      <c r="AA66" s="17" t="s">
        <v>16</v>
      </c>
      <c r="AB66" s="16"/>
      <c r="AC66" s="16"/>
      <c r="AD66" s="16"/>
      <c r="AE66" s="16"/>
      <c r="AF66" s="16"/>
      <c r="AG66" s="16"/>
      <c r="AH66" s="16"/>
    </row>
    <row r="67" spans="2:34" x14ac:dyDescent="0.2">
      <c r="B67" s="94" t="s">
        <v>10</v>
      </c>
      <c r="C67" s="11" t="s">
        <v>13</v>
      </c>
      <c r="D67" s="9">
        <v>11.6999999999999</v>
      </c>
      <c r="E67" s="9">
        <v>8.5999999999999908</v>
      </c>
      <c r="F67" s="9">
        <v>10.5</v>
      </c>
      <c r="G67" s="9">
        <v>9.0999999999999908</v>
      </c>
      <c r="H67" s="27" t="s">
        <v>58</v>
      </c>
      <c r="I67" s="27" t="s">
        <v>58</v>
      </c>
      <c r="J67" s="27">
        <v>26.1999999999999</v>
      </c>
      <c r="K67" s="9">
        <v>22.3</v>
      </c>
      <c r="N67" s="94" t="s">
        <v>10</v>
      </c>
      <c r="O67" s="11" t="s">
        <v>13</v>
      </c>
      <c r="P67" s="19">
        <v>7</v>
      </c>
      <c r="Q67" s="20">
        <v>10</v>
      </c>
      <c r="R67" s="20">
        <v>7.7999999999999901</v>
      </c>
      <c r="S67" s="20">
        <v>8.8000000000000007</v>
      </c>
      <c r="T67" s="9" t="s">
        <v>58</v>
      </c>
      <c r="U67" s="9" t="s">
        <v>58</v>
      </c>
      <c r="V67" s="9">
        <v>24.1999999999999</v>
      </c>
      <c r="W67" s="9">
        <v>22.8</v>
      </c>
      <c r="Z67" s="94" t="s">
        <v>10</v>
      </c>
      <c r="AA67" s="11" t="s">
        <v>13</v>
      </c>
      <c r="AB67" s="19">
        <v>23.899999999999899</v>
      </c>
      <c r="AC67" s="20">
        <v>25</v>
      </c>
      <c r="AD67" s="20">
        <v>27.3</v>
      </c>
      <c r="AE67" s="20">
        <v>27.899999999999899</v>
      </c>
      <c r="AF67" s="9"/>
      <c r="AG67" s="9"/>
      <c r="AH67" s="20">
        <f t="shared" ref="AH67:AH72" si="5">AVERAGE(AB67:AE67)-AVERAGE(D32:G32)</f>
        <v>9.4499999999999957</v>
      </c>
    </row>
    <row r="68" spans="2:34" ht="15" thickBot="1" x14ac:dyDescent="0.25">
      <c r="B68" s="95"/>
      <c r="C68" s="12" t="s">
        <v>14</v>
      </c>
      <c r="D68" s="10">
        <v>33</v>
      </c>
      <c r="E68" s="10">
        <v>37.5</v>
      </c>
      <c r="F68" s="10">
        <v>37.299999999999898</v>
      </c>
      <c r="G68" s="10">
        <v>33.200000000000003</v>
      </c>
      <c r="H68" s="33">
        <v>64.5</v>
      </c>
      <c r="I68" s="33" t="s">
        <v>58</v>
      </c>
      <c r="J68" s="33">
        <v>62.7</v>
      </c>
      <c r="K68" s="10">
        <v>16.8</v>
      </c>
      <c r="N68" s="95"/>
      <c r="O68" s="12" t="s">
        <v>14</v>
      </c>
      <c r="P68" s="21">
        <v>31.1</v>
      </c>
      <c r="Q68" s="22">
        <v>32.899999999999899</v>
      </c>
      <c r="R68" s="22">
        <v>36.299999999999898</v>
      </c>
      <c r="S68" s="22">
        <v>37.299999999999898</v>
      </c>
      <c r="T68" s="10">
        <v>62.799999999999898</v>
      </c>
      <c r="U68" s="10" t="s">
        <v>58</v>
      </c>
      <c r="V68" s="10">
        <v>64.299999999999898</v>
      </c>
      <c r="W68" s="10">
        <v>16</v>
      </c>
      <c r="Z68" s="95"/>
      <c r="AA68" s="12" t="s">
        <v>14</v>
      </c>
      <c r="AB68" s="21">
        <v>67.099999999999895</v>
      </c>
      <c r="AC68" s="22">
        <v>72.400000000000006</v>
      </c>
      <c r="AD68" s="22">
        <v>74.400000000000006</v>
      </c>
      <c r="AE68" s="22">
        <v>73.299999999999898</v>
      </c>
      <c r="AF68" s="10"/>
      <c r="AG68" s="10"/>
      <c r="AH68" s="22">
        <f t="shared" si="5"/>
        <v>7.2999999999999829</v>
      </c>
    </row>
    <row r="69" spans="2:34" x14ac:dyDescent="0.2">
      <c r="B69" s="94" t="s">
        <v>11</v>
      </c>
      <c r="C69" s="11" t="s">
        <v>13</v>
      </c>
      <c r="D69" s="9">
        <v>99.299999999999898</v>
      </c>
      <c r="E69" s="9">
        <v>99.599999999999895</v>
      </c>
      <c r="F69" s="9">
        <v>99.5</v>
      </c>
      <c r="G69" s="9">
        <v>99.5</v>
      </c>
      <c r="H69" s="27" t="s">
        <v>58</v>
      </c>
      <c r="I69" s="27" t="s">
        <v>58</v>
      </c>
      <c r="J69" s="27">
        <v>99.9</v>
      </c>
      <c r="K69" s="9">
        <v>99.299999999999898</v>
      </c>
      <c r="N69" s="94" t="s">
        <v>11</v>
      </c>
      <c r="O69" s="11" t="s">
        <v>13</v>
      </c>
      <c r="P69" s="19">
        <v>99.5</v>
      </c>
      <c r="Q69" s="20">
        <v>99.599999999999895</v>
      </c>
      <c r="R69" s="20">
        <v>99.4</v>
      </c>
      <c r="S69" s="20">
        <v>99.7</v>
      </c>
      <c r="T69" s="9" t="s">
        <v>58</v>
      </c>
      <c r="U69" s="9" t="s">
        <v>58</v>
      </c>
      <c r="V69" s="9">
        <v>100</v>
      </c>
      <c r="W69" s="9">
        <v>98.799999999999898</v>
      </c>
      <c r="Z69" s="94" t="s">
        <v>11</v>
      </c>
      <c r="AA69" s="11" t="s">
        <v>13</v>
      </c>
      <c r="AB69" s="19">
        <v>100</v>
      </c>
      <c r="AC69" s="20">
        <v>99.799999999999898</v>
      </c>
      <c r="AD69" s="20">
        <v>99.799999999999898</v>
      </c>
      <c r="AE69" s="20">
        <v>99.799999999999898</v>
      </c>
      <c r="AF69" s="9"/>
      <c r="AG69" s="9"/>
      <c r="AH69" s="20">
        <f t="shared" si="5"/>
        <v>0.12499999999995737</v>
      </c>
    </row>
    <row r="70" spans="2:34" ht="15" thickBot="1" x14ac:dyDescent="0.25">
      <c r="B70" s="95"/>
      <c r="C70" s="12" t="s">
        <v>14</v>
      </c>
      <c r="D70" s="10">
        <v>100</v>
      </c>
      <c r="E70" s="10">
        <v>100</v>
      </c>
      <c r="F70" s="10">
        <v>100</v>
      </c>
      <c r="G70" s="10">
        <v>100</v>
      </c>
      <c r="H70" s="33" t="s">
        <v>58</v>
      </c>
      <c r="I70" s="33" t="s">
        <v>58</v>
      </c>
      <c r="J70" s="33">
        <v>100</v>
      </c>
      <c r="K70" s="10">
        <v>100</v>
      </c>
      <c r="N70" s="95"/>
      <c r="O70" s="12" t="s">
        <v>14</v>
      </c>
      <c r="P70" s="21">
        <v>100</v>
      </c>
      <c r="Q70" s="22">
        <v>100</v>
      </c>
      <c r="R70" s="22">
        <v>100</v>
      </c>
      <c r="S70" s="22">
        <v>100</v>
      </c>
      <c r="T70" s="10" t="s">
        <v>58</v>
      </c>
      <c r="U70" s="10" t="s">
        <v>58</v>
      </c>
      <c r="V70" s="10">
        <v>100</v>
      </c>
      <c r="W70" s="10">
        <v>100</v>
      </c>
      <c r="Z70" s="95"/>
      <c r="AA70" s="12" t="s">
        <v>14</v>
      </c>
      <c r="AB70" s="21">
        <v>100</v>
      </c>
      <c r="AC70" s="22">
        <v>100</v>
      </c>
      <c r="AD70" s="22">
        <v>100</v>
      </c>
      <c r="AE70" s="22">
        <v>100</v>
      </c>
      <c r="AF70" s="10"/>
      <c r="AG70" s="10"/>
      <c r="AH70" s="22">
        <f t="shared" si="5"/>
        <v>0</v>
      </c>
    </row>
    <row r="71" spans="2:34" x14ac:dyDescent="0.2">
      <c r="B71" s="94" t="s">
        <v>12</v>
      </c>
      <c r="C71" s="11" t="s">
        <v>13</v>
      </c>
      <c r="D71" s="9">
        <v>50.6</v>
      </c>
      <c r="E71" s="9">
        <v>50.899999999999899</v>
      </c>
      <c r="F71" s="9">
        <v>47.5</v>
      </c>
      <c r="G71" s="9">
        <v>48.5</v>
      </c>
      <c r="H71" s="27" t="s">
        <v>58</v>
      </c>
      <c r="I71" s="27" t="s">
        <v>58</v>
      </c>
      <c r="J71" s="27">
        <v>86.299999999999898</v>
      </c>
      <c r="K71" s="9">
        <v>75.400000000000006</v>
      </c>
      <c r="N71" s="94" t="s">
        <v>12</v>
      </c>
      <c r="O71" s="11" t="s">
        <v>13</v>
      </c>
      <c r="P71" s="19">
        <v>46.299999999999898</v>
      </c>
      <c r="Q71" s="20">
        <v>51.5</v>
      </c>
      <c r="R71" s="20">
        <v>46.399999999999899</v>
      </c>
      <c r="S71" s="20">
        <v>49.2</v>
      </c>
      <c r="T71" s="9" t="s">
        <v>58</v>
      </c>
      <c r="U71" s="9" t="s">
        <v>58</v>
      </c>
      <c r="V71" s="9">
        <v>87.299999999999898</v>
      </c>
      <c r="W71" s="9">
        <v>76.2</v>
      </c>
      <c r="Z71" s="94" t="s">
        <v>12</v>
      </c>
      <c r="AA71" s="11" t="s">
        <v>13</v>
      </c>
      <c r="AB71" s="19">
        <v>60.5</v>
      </c>
      <c r="AC71" s="20">
        <v>62.299999999999898</v>
      </c>
      <c r="AD71" s="20">
        <v>63.2</v>
      </c>
      <c r="AE71" s="20">
        <v>60.5</v>
      </c>
      <c r="AF71" s="9"/>
      <c r="AG71" s="9"/>
      <c r="AH71" s="20">
        <f t="shared" si="5"/>
        <v>5.9249999999999972</v>
      </c>
    </row>
    <row r="72" spans="2:34" ht="15" thickBot="1" x14ac:dyDescent="0.25">
      <c r="B72" s="95"/>
      <c r="C72" s="12" t="s">
        <v>14</v>
      </c>
      <c r="D72" s="10">
        <v>96.4</v>
      </c>
      <c r="E72" s="10">
        <v>96.4</v>
      </c>
      <c r="F72" s="10">
        <v>95.5</v>
      </c>
      <c r="G72" s="10">
        <v>96.9</v>
      </c>
      <c r="H72" s="33" t="s">
        <v>58</v>
      </c>
      <c r="I72" s="33" t="s">
        <v>58</v>
      </c>
      <c r="J72" s="33">
        <v>99.799999999999898</v>
      </c>
      <c r="K72" s="10">
        <v>98.4</v>
      </c>
      <c r="N72" s="95"/>
      <c r="O72" s="12" t="s">
        <v>14</v>
      </c>
      <c r="P72" s="21">
        <v>96.2</v>
      </c>
      <c r="Q72" s="22">
        <v>97.799999999999898</v>
      </c>
      <c r="R72" s="22">
        <v>96.299999999999898</v>
      </c>
      <c r="S72" s="22">
        <v>96.799999999999898</v>
      </c>
      <c r="T72" s="10" t="s">
        <v>58</v>
      </c>
      <c r="U72" s="10" t="s">
        <v>58</v>
      </c>
      <c r="V72" s="10">
        <v>99.9</v>
      </c>
      <c r="W72" s="10">
        <v>98.299999999999898</v>
      </c>
      <c r="Z72" s="95"/>
      <c r="AA72" s="12" t="s">
        <v>14</v>
      </c>
      <c r="AB72" s="21">
        <v>99.4</v>
      </c>
      <c r="AC72" s="22">
        <v>99.099999999999895</v>
      </c>
      <c r="AD72" s="22">
        <v>99.599999999999895</v>
      </c>
      <c r="AE72" s="22">
        <v>99.099999999999895</v>
      </c>
      <c r="AF72" s="10"/>
      <c r="AG72" s="10"/>
      <c r="AH72" s="22">
        <f t="shared" si="5"/>
        <v>9.9999999999951683E-2</v>
      </c>
    </row>
    <row r="73" spans="2:34" ht="15" x14ac:dyDescent="0.25">
      <c r="B73"/>
      <c r="C73"/>
      <c r="D73"/>
      <c r="H73" s="79"/>
      <c r="I73" s="79"/>
      <c r="J73" s="79"/>
      <c r="N73"/>
      <c r="O73"/>
      <c r="P73" s="1"/>
      <c r="Q73" s="1"/>
      <c r="R73" s="1"/>
      <c r="S73" s="1"/>
      <c r="T73" s="2"/>
      <c r="U73" s="2"/>
      <c r="Z73"/>
      <c r="AA73"/>
      <c r="AB73" s="1"/>
      <c r="AC73" s="1"/>
      <c r="AD73" s="1"/>
      <c r="AE73" s="1"/>
      <c r="AH73" s="23"/>
    </row>
    <row r="74" spans="2:34" ht="15" thickBot="1" x14ac:dyDescent="0.25">
      <c r="B74" s="2" t="s">
        <v>33</v>
      </c>
      <c r="C74" s="17" t="s">
        <v>16</v>
      </c>
      <c r="D74" s="16"/>
      <c r="E74" s="16"/>
      <c r="F74" s="16"/>
      <c r="G74" s="16"/>
      <c r="H74" s="80"/>
      <c r="I74" s="80"/>
      <c r="J74" s="80"/>
      <c r="K74" s="16"/>
      <c r="N74" s="2" t="s">
        <v>33</v>
      </c>
      <c r="O74" s="17" t="s">
        <v>16</v>
      </c>
      <c r="P74" s="16"/>
      <c r="Q74" s="16"/>
      <c r="R74" s="16"/>
      <c r="S74" s="16"/>
      <c r="T74" s="16"/>
      <c r="U74" s="16"/>
      <c r="V74" s="16"/>
      <c r="W74" s="16"/>
      <c r="Z74" s="2" t="s">
        <v>33</v>
      </c>
      <c r="AA74" s="17" t="s">
        <v>16</v>
      </c>
      <c r="AB74" s="16"/>
      <c r="AC74" s="16"/>
      <c r="AD74" s="16"/>
      <c r="AE74" s="16"/>
      <c r="AF74" s="16"/>
      <c r="AG74" s="16"/>
      <c r="AH74" s="16"/>
    </row>
    <row r="75" spans="2:34" x14ac:dyDescent="0.2">
      <c r="B75" s="94" t="s">
        <v>10</v>
      </c>
      <c r="C75" s="11" t="s">
        <v>13</v>
      </c>
      <c r="D75" s="9">
        <v>2.2000000000000002</v>
      </c>
      <c r="E75" s="9">
        <v>1.1000000000000001</v>
      </c>
      <c r="F75" s="9">
        <v>1.6</v>
      </c>
      <c r="G75" s="9">
        <v>2.5</v>
      </c>
      <c r="H75" s="27" t="s">
        <v>58</v>
      </c>
      <c r="I75" s="27" t="s">
        <v>58</v>
      </c>
      <c r="J75" s="83">
        <v>6.5</v>
      </c>
      <c r="K75" s="83">
        <v>10.3</v>
      </c>
      <c r="N75" s="94" t="s">
        <v>10</v>
      </c>
      <c r="O75" s="11" t="s">
        <v>13</v>
      </c>
      <c r="P75" s="19">
        <v>0.59999999999999898</v>
      </c>
      <c r="Q75" s="20">
        <v>1.8999999999999899</v>
      </c>
      <c r="R75" s="20">
        <v>1.6</v>
      </c>
      <c r="S75" s="20">
        <v>1.5</v>
      </c>
      <c r="T75" s="9" t="s">
        <v>58</v>
      </c>
      <c r="U75" s="9" t="s">
        <v>58</v>
      </c>
      <c r="V75" s="9">
        <v>8.5999999999999908</v>
      </c>
      <c r="W75" s="9">
        <v>10.0999999999999</v>
      </c>
      <c r="Z75" s="94" t="s">
        <v>10</v>
      </c>
      <c r="AA75" s="11" t="s">
        <v>13</v>
      </c>
      <c r="AB75" s="19">
        <v>8.8000000000000007</v>
      </c>
      <c r="AC75" s="20">
        <v>9.9</v>
      </c>
      <c r="AD75" s="20">
        <v>9.5</v>
      </c>
      <c r="AE75" s="20">
        <v>9.3000000000000007</v>
      </c>
      <c r="AF75" s="9"/>
      <c r="AG75" s="9"/>
      <c r="AH75" s="20">
        <f t="shared" ref="AH75:AH80" si="6">AVERAGE(AB75:AE75)-AVERAGE(D40:G40)</f>
        <v>7.725000000000005</v>
      </c>
    </row>
    <row r="76" spans="2:34" ht="15" thickBot="1" x14ac:dyDescent="0.25">
      <c r="B76" s="95"/>
      <c r="C76" s="12" t="s">
        <v>14</v>
      </c>
      <c r="D76" s="10">
        <v>3.2</v>
      </c>
      <c r="E76" s="10">
        <v>6.4</v>
      </c>
      <c r="F76" s="10">
        <v>4.2999999999999901</v>
      </c>
      <c r="G76" s="10">
        <v>6.2</v>
      </c>
      <c r="H76" s="33">
        <v>16.899999999999899</v>
      </c>
      <c r="I76" s="33" t="s">
        <v>58</v>
      </c>
      <c r="J76" s="33">
        <v>14.9</v>
      </c>
      <c r="K76" s="10">
        <v>4.5</v>
      </c>
      <c r="N76" s="95"/>
      <c r="O76" s="12" t="s">
        <v>14</v>
      </c>
      <c r="P76" s="21">
        <v>5</v>
      </c>
      <c r="Q76" s="22">
        <v>5.5</v>
      </c>
      <c r="R76" s="22">
        <v>6.2</v>
      </c>
      <c r="S76" s="22">
        <v>6.0999999999999899</v>
      </c>
      <c r="T76" s="10">
        <v>15</v>
      </c>
      <c r="U76" s="10" t="s">
        <v>58</v>
      </c>
      <c r="V76" s="10">
        <v>18.5</v>
      </c>
      <c r="W76" s="10">
        <v>3.7</v>
      </c>
      <c r="Z76" s="95"/>
      <c r="AA76" s="12" t="s">
        <v>14</v>
      </c>
      <c r="AB76" s="21">
        <v>27.1</v>
      </c>
      <c r="AC76" s="22">
        <v>38</v>
      </c>
      <c r="AD76" s="22">
        <v>38.1</v>
      </c>
      <c r="AE76" s="22">
        <v>36.700000000000003</v>
      </c>
      <c r="AF76" s="10"/>
      <c r="AG76" s="10"/>
      <c r="AH76" s="22">
        <f t="shared" si="6"/>
        <v>26.125000000000021</v>
      </c>
    </row>
    <row r="77" spans="2:34" x14ac:dyDescent="0.2">
      <c r="B77" s="94" t="s">
        <v>11</v>
      </c>
      <c r="C77" s="11" t="s">
        <v>13</v>
      </c>
      <c r="D77" s="9">
        <v>36.299999999999898</v>
      </c>
      <c r="E77" s="9">
        <v>36.299999999999898</v>
      </c>
      <c r="F77" s="9">
        <v>35.700000000000003</v>
      </c>
      <c r="G77" s="9">
        <v>34.200000000000003</v>
      </c>
      <c r="H77" s="27" t="s">
        <v>58</v>
      </c>
      <c r="I77" s="27" t="s">
        <v>58</v>
      </c>
      <c r="J77" s="27">
        <v>51</v>
      </c>
      <c r="K77" s="9">
        <v>33.700000000000003</v>
      </c>
      <c r="N77" s="94" t="s">
        <v>11</v>
      </c>
      <c r="O77" s="11" t="s">
        <v>13</v>
      </c>
      <c r="P77" s="19">
        <v>36.299999999999898</v>
      </c>
      <c r="Q77" s="20">
        <v>35.399999999999899</v>
      </c>
      <c r="R77" s="20">
        <v>35.799999999999898</v>
      </c>
      <c r="S77" s="20">
        <v>34.899999999999899</v>
      </c>
      <c r="T77" s="9" t="s">
        <v>58</v>
      </c>
      <c r="U77" s="9" t="s">
        <v>58</v>
      </c>
      <c r="V77" s="9">
        <v>48.7</v>
      </c>
      <c r="W77" s="9">
        <v>35.6</v>
      </c>
      <c r="Z77" s="94" t="s">
        <v>11</v>
      </c>
      <c r="AA77" s="11" t="s">
        <v>13</v>
      </c>
      <c r="AB77" s="19">
        <v>50.6</v>
      </c>
      <c r="AC77" s="20">
        <v>48.399999999999899</v>
      </c>
      <c r="AD77" s="20">
        <v>48.6</v>
      </c>
      <c r="AE77" s="20">
        <v>47.6</v>
      </c>
      <c r="AF77" s="9"/>
      <c r="AG77" s="9"/>
      <c r="AH77" s="20">
        <f t="shared" si="6"/>
        <v>8.2749999999999773</v>
      </c>
    </row>
    <row r="78" spans="2:34" ht="15" thickBot="1" x14ac:dyDescent="0.25">
      <c r="B78" s="95"/>
      <c r="C78" s="12" t="s">
        <v>14</v>
      </c>
      <c r="D78" s="10">
        <v>89.7</v>
      </c>
      <c r="E78" s="10">
        <v>94</v>
      </c>
      <c r="F78" s="10">
        <v>92.9</v>
      </c>
      <c r="G78" s="10">
        <v>92.299999999999898</v>
      </c>
      <c r="H78" s="33" t="s">
        <v>58</v>
      </c>
      <c r="I78" s="33" t="s">
        <v>58</v>
      </c>
      <c r="J78" s="33">
        <v>97.4</v>
      </c>
      <c r="K78" s="10">
        <v>51.5</v>
      </c>
      <c r="N78" s="95"/>
      <c r="O78" s="12" t="s">
        <v>14</v>
      </c>
      <c r="P78" s="21">
        <v>90.799999999999898</v>
      </c>
      <c r="Q78" s="22">
        <v>92.099999999999895</v>
      </c>
      <c r="R78" s="22">
        <v>93</v>
      </c>
      <c r="S78" s="22">
        <v>94.2</v>
      </c>
      <c r="T78" s="10" t="s">
        <v>58</v>
      </c>
      <c r="U78" s="10" t="s">
        <v>58</v>
      </c>
      <c r="V78" s="10">
        <v>97.799999999999898</v>
      </c>
      <c r="W78" s="10">
        <v>52.299999999999898</v>
      </c>
      <c r="Z78" s="95"/>
      <c r="AA78" s="12" t="s">
        <v>14</v>
      </c>
      <c r="AB78" s="21">
        <v>93.799999999999898</v>
      </c>
      <c r="AC78" s="22">
        <v>95.799999999999898</v>
      </c>
      <c r="AD78" s="22">
        <v>97</v>
      </c>
      <c r="AE78" s="22">
        <v>96.5</v>
      </c>
      <c r="AF78" s="10"/>
      <c r="AG78" s="10"/>
      <c r="AH78" s="22">
        <f t="shared" si="6"/>
        <v>-0.25000000000005684</v>
      </c>
    </row>
    <row r="79" spans="2:34" x14ac:dyDescent="0.2">
      <c r="B79" s="94" t="s">
        <v>12</v>
      </c>
      <c r="C79" s="11" t="s">
        <v>13</v>
      </c>
      <c r="D79" s="9">
        <v>4.5</v>
      </c>
      <c r="E79" s="9">
        <v>5.9</v>
      </c>
      <c r="F79" s="9">
        <v>5</v>
      </c>
      <c r="G79" s="9">
        <v>4.5</v>
      </c>
      <c r="H79" s="27" t="s">
        <v>58</v>
      </c>
      <c r="I79" s="27" t="s">
        <v>58</v>
      </c>
      <c r="J79" s="83">
        <v>20.399999999999899</v>
      </c>
      <c r="K79" s="83">
        <v>21.5</v>
      </c>
      <c r="N79" s="94" t="s">
        <v>12</v>
      </c>
      <c r="O79" s="11" t="s">
        <v>13</v>
      </c>
      <c r="P79" s="19">
        <v>5.4</v>
      </c>
      <c r="Q79" s="20">
        <v>4.4000000000000004</v>
      </c>
      <c r="R79" s="20">
        <v>6.4</v>
      </c>
      <c r="S79" s="20">
        <v>6.2</v>
      </c>
      <c r="T79" s="9" t="s">
        <v>58</v>
      </c>
      <c r="U79" s="9" t="s">
        <v>58</v>
      </c>
      <c r="V79" s="9">
        <v>23.899999999999899</v>
      </c>
      <c r="W79" s="9">
        <v>20</v>
      </c>
      <c r="Z79" s="94" t="s">
        <v>12</v>
      </c>
      <c r="AA79" s="11" t="s">
        <v>13</v>
      </c>
      <c r="AB79" s="19">
        <v>12.6999999999999</v>
      </c>
      <c r="AC79" s="20">
        <v>14.3</v>
      </c>
      <c r="AD79" s="20">
        <v>13.1999999999999</v>
      </c>
      <c r="AE79" s="20">
        <v>12.5999999999999</v>
      </c>
      <c r="AF79" s="9"/>
      <c r="AG79" s="9"/>
      <c r="AH79" s="20">
        <f t="shared" si="6"/>
        <v>7.5499999999999314</v>
      </c>
    </row>
    <row r="80" spans="2:34" ht="15" thickBot="1" x14ac:dyDescent="0.25">
      <c r="B80" s="95"/>
      <c r="C80" s="12" t="s">
        <v>14</v>
      </c>
      <c r="D80" s="10">
        <v>22.3</v>
      </c>
      <c r="E80" s="10">
        <v>25.3</v>
      </c>
      <c r="F80" s="10">
        <v>25.5</v>
      </c>
      <c r="G80" s="10">
        <v>24.3</v>
      </c>
      <c r="H80" s="33" t="s">
        <v>58</v>
      </c>
      <c r="I80" s="33" t="s">
        <v>58</v>
      </c>
      <c r="J80" s="33">
        <v>44.2</v>
      </c>
      <c r="K80" s="10">
        <v>18.600000000000001</v>
      </c>
      <c r="N80" s="95"/>
      <c r="O80" s="12" t="s">
        <v>14</v>
      </c>
      <c r="P80" s="21">
        <v>21.1999999999999</v>
      </c>
      <c r="Q80" s="22">
        <v>25.5</v>
      </c>
      <c r="R80" s="22">
        <v>21.6</v>
      </c>
      <c r="S80" s="22">
        <v>22.899999999999899</v>
      </c>
      <c r="T80" s="10" t="s">
        <v>58</v>
      </c>
      <c r="U80" s="10" t="s">
        <v>58</v>
      </c>
      <c r="V80" s="10">
        <v>44.7</v>
      </c>
      <c r="W80" s="10">
        <v>18.600000000000001</v>
      </c>
      <c r="Z80" s="95"/>
      <c r="AA80" s="12" t="s">
        <v>14</v>
      </c>
      <c r="AB80" s="21">
        <v>50.7</v>
      </c>
      <c r="AC80" s="22">
        <v>55.799999999999898</v>
      </c>
      <c r="AD80" s="22">
        <v>53.899999999999899</v>
      </c>
      <c r="AE80" s="22">
        <v>56.299999999999898</v>
      </c>
      <c r="AF80" s="10"/>
      <c r="AG80" s="10"/>
      <c r="AH80" s="22">
        <f t="shared" si="6"/>
        <v>26.949999999999953</v>
      </c>
    </row>
    <row r="81" spans="2:34" ht="15" x14ac:dyDescent="0.25">
      <c r="B81"/>
      <c r="C81"/>
      <c r="D81"/>
      <c r="H81" s="79"/>
      <c r="I81" s="79"/>
      <c r="J81" s="79"/>
      <c r="N81"/>
      <c r="O81"/>
      <c r="P81" s="1"/>
      <c r="Q81" s="1"/>
      <c r="R81" s="1"/>
      <c r="S81" s="1"/>
      <c r="T81" s="2"/>
      <c r="U81" s="2"/>
      <c r="Z81"/>
      <c r="AA81"/>
      <c r="AB81" s="1"/>
      <c r="AC81" s="1"/>
      <c r="AD81" s="1"/>
      <c r="AE81" s="1"/>
      <c r="AH81" s="23"/>
    </row>
    <row r="82" spans="2:34" ht="15" thickBot="1" x14ac:dyDescent="0.25">
      <c r="B82" s="2" t="s">
        <v>34</v>
      </c>
      <c r="C82" s="17" t="s">
        <v>16</v>
      </c>
      <c r="D82" s="16"/>
      <c r="E82" s="16"/>
      <c r="F82" s="16"/>
      <c r="G82" s="16"/>
      <c r="H82" s="80"/>
      <c r="I82" s="80"/>
      <c r="J82" s="80"/>
      <c r="K82" s="16"/>
      <c r="N82" s="2" t="s">
        <v>34</v>
      </c>
      <c r="O82" s="17" t="s">
        <v>16</v>
      </c>
      <c r="P82" s="16"/>
      <c r="Q82" s="16"/>
      <c r="R82" s="16"/>
      <c r="S82" s="16"/>
      <c r="T82" s="16"/>
      <c r="U82" s="16"/>
      <c r="V82" s="16"/>
      <c r="W82" s="16"/>
      <c r="Z82" s="2" t="s">
        <v>34</v>
      </c>
      <c r="AA82" s="17" t="s">
        <v>16</v>
      </c>
      <c r="AB82" s="16"/>
      <c r="AC82" s="16"/>
      <c r="AD82" s="16"/>
      <c r="AE82" s="16"/>
      <c r="AF82" s="16"/>
      <c r="AG82" s="16"/>
      <c r="AH82" s="16"/>
    </row>
    <row r="83" spans="2:34" x14ac:dyDescent="0.2">
      <c r="B83" s="94" t="s">
        <v>10</v>
      </c>
      <c r="C83" s="11" t="s">
        <v>13</v>
      </c>
      <c r="D83" s="9">
        <v>0.29999999999999899</v>
      </c>
      <c r="E83" s="9">
        <v>0.4</v>
      </c>
      <c r="F83" s="9">
        <v>0.59999999999999898</v>
      </c>
      <c r="G83" s="9">
        <v>0.59999999999999898</v>
      </c>
      <c r="H83" s="27" t="s">
        <v>58</v>
      </c>
      <c r="I83" s="27" t="s">
        <v>58</v>
      </c>
      <c r="J83" s="27">
        <v>4.7999999999999901</v>
      </c>
      <c r="K83" s="9">
        <v>9.5999999999999908</v>
      </c>
      <c r="N83" s="94" t="s">
        <v>10</v>
      </c>
      <c r="O83" s="11" t="s">
        <v>13</v>
      </c>
      <c r="P83" s="19">
        <v>0.1</v>
      </c>
      <c r="Q83" s="20">
        <v>0.9</v>
      </c>
      <c r="R83" s="20">
        <v>1.1000000000000001</v>
      </c>
      <c r="S83" s="20">
        <v>0.59999999999999898</v>
      </c>
      <c r="T83" s="9" t="s">
        <v>58</v>
      </c>
      <c r="U83" s="9" t="s">
        <v>58</v>
      </c>
      <c r="V83" s="9">
        <v>5.0999999999999899</v>
      </c>
      <c r="W83" s="9">
        <v>8.8000000000000007</v>
      </c>
      <c r="Z83" s="94" t="s">
        <v>10</v>
      </c>
      <c r="AA83" s="11" t="s">
        <v>13</v>
      </c>
      <c r="AB83" s="19">
        <v>6.0999999999999899</v>
      </c>
      <c r="AC83" s="20">
        <v>6.7999999999999901</v>
      </c>
      <c r="AD83" s="20">
        <v>7.5</v>
      </c>
      <c r="AE83" s="20">
        <v>7.4</v>
      </c>
      <c r="AF83" s="9"/>
      <c r="AG83" s="9"/>
      <c r="AH83" s="20">
        <f t="shared" ref="AH83:AH88" si="7">AVERAGE(D48:G48)-AVERAGE(AB83:AE83)</f>
        <v>-6.6249999999999964</v>
      </c>
    </row>
    <row r="84" spans="2:34" ht="15" thickBot="1" x14ac:dyDescent="0.25">
      <c r="B84" s="95"/>
      <c r="C84" s="12" t="s">
        <v>14</v>
      </c>
      <c r="D84" s="10">
        <v>0.29999999999999899</v>
      </c>
      <c r="E84" s="10">
        <v>1.3999999999999899</v>
      </c>
      <c r="F84" s="10">
        <v>1</v>
      </c>
      <c r="G84" s="10">
        <v>2</v>
      </c>
      <c r="H84" s="33">
        <v>5.7999999999999901</v>
      </c>
      <c r="I84" s="33" t="s">
        <v>58</v>
      </c>
      <c r="J84" s="33">
        <v>5.4</v>
      </c>
      <c r="K84" s="10">
        <v>2.7</v>
      </c>
      <c r="N84" s="95"/>
      <c r="O84" s="12" t="s">
        <v>14</v>
      </c>
      <c r="P84" s="21">
        <v>0.29999999999999899</v>
      </c>
      <c r="Q84" s="22">
        <v>1.1000000000000001</v>
      </c>
      <c r="R84" s="22">
        <v>1.8999999999999899</v>
      </c>
      <c r="S84" s="22">
        <v>1.8999999999999899</v>
      </c>
      <c r="T84" s="10">
        <v>5.2999999999999901</v>
      </c>
      <c r="U84" s="10" t="s">
        <v>58</v>
      </c>
      <c r="V84" s="10">
        <v>4.2999999999999901</v>
      </c>
      <c r="W84" s="10">
        <v>1.6</v>
      </c>
      <c r="Z84" s="95"/>
      <c r="AA84" s="12" t="s">
        <v>14</v>
      </c>
      <c r="AB84" s="21">
        <v>17.100000000000001</v>
      </c>
      <c r="AC84" s="22">
        <v>23.6</v>
      </c>
      <c r="AD84" s="22">
        <v>26</v>
      </c>
      <c r="AE84" s="22">
        <v>27.3</v>
      </c>
      <c r="AF84" s="10"/>
      <c r="AG84" s="10"/>
      <c r="AH84" s="22">
        <f t="shared" si="7"/>
        <v>-22.475000000000001</v>
      </c>
    </row>
    <row r="85" spans="2:34" x14ac:dyDescent="0.2">
      <c r="B85" s="94" t="s">
        <v>11</v>
      </c>
      <c r="C85" s="11" t="s">
        <v>13</v>
      </c>
      <c r="D85" s="20">
        <v>0.4</v>
      </c>
      <c r="E85" s="20">
        <v>0.5</v>
      </c>
      <c r="F85" s="20">
        <v>0.5</v>
      </c>
      <c r="G85" s="20">
        <v>0.1</v>
      </c>
      <c r="H85" s="27" t="s">
        <v>58</v>
      </c>
      <c r="I85" s="27" t="s">
        <v>58</v>
      </c>
      <c r="J85" s="27">
        <v>5.5</v>
      </c>
      <c r="K85" s="9">
        <v>7.5999999999999899</v>
      </c>
      <c r="N85" s="94" t="s">
        <v>11</v>
      </c>
      <c r="O85" s="11" t="s">
        <v>13</v>
      </c>
      <c r="P85" s="19">
        <v>0.5</v>
      </c>
      <c r="Q85" s="20">
        <v>0.2</v>
      </c>
      <c r="R85" s="20">
        <v>0.69999999999999896</v>
      </c>
      <c r="S85" s="20">
        <v>0.59999999999999898</v>
      </c>
      <c r="T85" s="9">
        <v>5.4</v>
      </c>
      <c r="U85" s="9" t="s">
        <v>58</v>
      </c>
      <c r="V85" s="9">
        <v>5.4</v>
      </c>
      <c r="W85" s="9">
        <v>6.2</v>
      </c>
      <c r="Z85" s="94" t="s">
        <v>11</v>
      </c>
      <c r="AA85" s="11" t="s">
        <v>13</v>
      </c>
      <c r="AB85" s="19">
        <v>5</v>
      </c>
      <c r="AC85" s="20">
        <v>7.4</v>
      </c>
      <c r="AD85" s="20">
        <v>7.7</v>
      </c>
      <c r="AE85" s="20">
        <v>8.9</v>
      </c>
      <c r="AF85" s="9"/>
      <c r="AG85" s="9"/>
      <c r="AH85" s="20">
        <f t="shared" si="7"/>
        <v>-6.7500000000000009</v>
      </c>
    </row>
    <row r="86" spans="2:34" ht="15" thickBot="1" x14ac:dyDescent="0.25">
      <c r="B86" s="95"/>
      <c r="C86" s="12" t="s">
        <v>14</v>
      </c>
      <c r="D86" s="22">
        <v>0.4</v>
      </c>
      <c r="E86" s="22">
        <v>1</v>
      </c>
      <c r="F86" s="22">
        <v>2</v>
      </c>
      <c r="G86" s="22">
        <v>0.4</v>
      </c>
      <c r="H86" s="33">
        <v>6.2</v>
      </c>
      <c r="I86" s="33" t="s">
        <v>58</v>
      </c>
      <c r="J86" s="33">
        <v>6.0999999999999899</v>
      </c>
      <c r="K86" s="10">
        <v>1.8999999999999899</v>
      </c>
      <c r="N86" s="95"/>
      <c r="O86" s="12" t="s">
        <v>14</v>
      </c>
      <c r="P86" s="21">
        <v>0.29999999999999899</v>
      </c>
      <c r="Q86" s="22">
        <v>1.19999999999999</v>
      </c>
      <c r="R86" s="22">
        <v>2</v>
      </c>
      <c r="S86" s="22">
        <v>1.8</v>
      </c>
      <c r="T86" s="10">
        <v>5.7999999999999901</v>
      </c>
      <c r="U86" s="10" t="s">
        <v>58</v>
      </c>
      <c r="V86" s="10">
        <v>5.0999999999999899</v>
      </c>
      <c r="W86" s="10">
        <v>2</v>
      </c>
      <c r="Z86" s="95"/>
      <c r="AA86" s="12" t="s">
        <v>14</v>
      </c>
      <c r="AB86" s="21">
        <v>17.5</v>
      </c>
      <c r="AC86" s="22">
        <v>23.5</v>
      </c>
      <c r="AD86" s="22">
        <v>24.899999999999899</v>
      </c>
      <c r="AE86" s="22">
        <v>26.6999999999999</v>
      </c>
      <c r="AF86" s="10"/>
      <c r="AG86" s="10"/>
      <c r="AH86" s="22">
        <f t="shared" si="7"/>
        <v>-21.87499999999995</v>
      </c>
    </row>
    <row r="87" spans="2:34" x14ac:dyDescent="0.2">
      <c r="B87" s="94" t="s">
        <v>12</v>
      </c>
      <c r="C87" s="11" t="s">
        <v>13</v>
      </c>
      <c r="D87" s="9">
        <v>0.29999999999999899</v>
      </c>
      <c r="E87" s="9">
        <v>0.8</v>
      </c>
      <c r="F87" s="9">
        <v>0.69999999999999896</v>
      </c>
      <c r="G87" s="9">
        <v>0.69999999999999896</v>
      </c>
      <c r="H87" s="27" t="s">
        <v>58</v>
      </c>
      <c r="I87" s="27" t="s">
        <v>58</v>
      </c>
      <c r="J87" s="27">
        <v>6.2</v>
      </c>
      <c r="K87" s="9">
        <v>10.4</v>
      </c>
      <c r="N87" s="94" t="s">
        <v>12</v>
      </c>
      <c r="O87" s="11" t="s">
        <v>13</v>
      </c>
      <c r="P87" s="19">
        <v>0.1</v>
      </c>
      <c r="Q87" s="20">
        <v>0.9</v>
      </c>
      <c r="R87" s="20">
        <v>1.19999999999999</v>
      </c>
      <c r="S87" s="20">
        <v>0.8</v>
      </c>
      <c r="T87" s="9" t="s">
        <v>58</v>
      </c>
      <c r="U87" s="9" t="s">
        <v>58</v>
      </c>
      <c r="V87" s="9">
        <v>6.4</v>
      </c>
      <c r="W87" s="9">
        <v>10.8</v>
      </c>
      <c r="Z87" s="94" t="s">
        <v>12</v>
      </c>
      <c r="AA87" s="11" t="s">
        <v>13</v>
      </c>
      <c r="AB87" s="19">
        <v>5</v>
      </c>
      <c r="AC87" s="20">
        <v>4.9000000000000004</v>
      </c>
      <c r="AD87" s="20">
        <v>7</v>
      </c>
      <c r="AE87" s="20">
        <v>5.5999999999999899</v>
      </c>
      <c r="AF87" s="9"/>
      <c r="AG87" s="9"/>
      <c r="AH87" s="20">
        <f t="shared" si="7"/>
        <v>-4.8749999999999973</v>
      </c>
    </row>
    <row r="88" spans="2:34" ht="15" thickBot="1" x14ac:dyDescent="0.25">
      <c r="B88" s="95"/>
      <c r="C88" s="12" t="s">
        <v>14</v>
      </c>
      <c r="D88" s="10">
        <v>0.9</v>
      </c>
      <c r="E88" s="10">
        <v>1.3</v>
      </c>
      <c r="F88" s="10">
        <v>1.8</v>
      </c>
      <c r="G88" s="10">
        <v>1.8</v>
      </c>
      <c r="H88" s="33" t="s">
        <v>58</v>
      </c>
      <c r="I88" s="33" t="s">
        <v>58</v>
      </c>
      <c r="J88" s="33">
        <v>5.4</v>
      </c>
      <c r="K88" s="10">
        <v>3.1</v>
      </c>
      <c r="N88" s="95"/>
      <c r="O88" s="12" t="s">
        <v>14</v>
      </c>
      <c r="P88" s="21">
        <v>0.8</v>
      </c>
      <c r="Q88" s="22">
        <v>1.3</v>
      </c>
      <c r="R88" s="22">
        <v>1.3999999999999899</v>
      </c>
      <c r="S88" s="22">
        <v>1.6</v>
      </c>
      <c r="T88" s="10" t="s">
        <v>58</v>
      </c>
      <c r="U88" s="10" t="s">
        <v>58</v>
      </c>
      <c r="V88" s="10">
        <v>4.9000000000000004</v>
      </c>
      <c r="W88" s="10">
        <v>3.5</v>
      </c>
      <c r="Z88" s="95"/>
      <c r="AA88" s="12" t="s">
        <v>14</v>
      </c>
      <c r="AB88" s="21">
        <v>20.5</v>
      </c>
      <c r="AC88" s="22">
        <v>21.1999999999999</v>
      </c>
      <c r="AD88" s="22">
        <v>24.1</v>
      </c>
      <c r="AE88" s="22">
        <v>22.399999999999899</v>
      </c>
      <c r="AF88" s="10"/>
      <c r="AG88" s="10"/>
      <c r="AH88" s="22">
        <f t="shared" si="7"/>
        <v>-20.474999999999955</v>
      </c>
    </row>
    <row r="89" spans="2:34" ht="15" x14ac:dyDescent="0.25">
      <c r="B89"/>
      <c r="C89"/>
      <c r="D89"/>
      <c r="H89" s="79"/>
      <c r="I89" s="79"/>
      <c r="J89" s="79"/>
      <c r="N89"/>
      <c r="O89"/>
      <c r="P89" s="1"/>
      <c r="Q89" s="1"/>
      <c r="R89" s="1"/>
      <c r="S89" s="1"/>
      <c r="T89" s="2"/>
      <c r="U89" s="2"/>
    </row>
    <row r="90" spans="2:34" ht="15" x14ac:dyDescent="0.25">
      <c r="B90"/>
      <c r="C90"/>
      <c r="D90"/>
      <c r="H90" s="79"/>
      <c r="I90" s="79"/>
      <c r="J90" s="79"/>
      <c r="N90"/>
      <c r="O90"/>
      <c r="P90" s="1"/>
      <c r="Q90" s="1"/>
      <c r="R90" s="1"/>
      <c r="S90" s="1"/>
      <c r="T90" s="2"/>
      <c r="U90" s="2"/>
    </row>
    <row r="91" spans="2:34" ht="15" x14ac:dyDescent="0.25">
      <c r="B91" s="18" t="s">
        <v>53</v>
      </c>
      <c r="C91" s="18"/>
      <c r="D91" s="18"/>
      <c r="E91" s="18"/>
      <c r="F91" s="18"/>
      <c r="G91" s="18"/>
      <c r="H91" s="81"/>
      <c r="I91" s="81"/>
      <c r="J91" s="81"/>
      <c r="K91" s="18"/>
      <c r="N91" s="18" t="s">
        <v>53</v>
      </c>
      <c r="O91" s="18"/>
      <c r="P91" s="18"/>
      <c r="Q91" s="18"/>
      <c r="R91" s="18"/>
      <c r="S91" s="18"/>
      <c r="T91" s="18"/>
      <c r="U91" s="18"/>
      <c r="V91" s="18"/>
      <c r="W91" s="18"/>
      <c r="Z91" s="18" t="s">
        <v>52</v>
      </c>
      <c r="AA91" s="18"/>
      <c r="AB91" s="18"/>
      <c r="AC91" s="18"/>
      <c r="AD91" s="18"/>
      <c r="AE91" s="18"/>
      <c r="AF91" s="18"/>
      <c r="AG91" s="18"/>
      <c r="AH91" s="18"/>
    </row>
    <row r="92" spans="2:34" ht="15" x14ac:dyDescent="0.25">
      <c r="B92" s="15"/>
      <c r="C92" s="7"/>
      <c r="D92" s="7"/>
      <c r="E92"/>
      <c r="F92"/>
      <c r="H92" s="79"/>
      <c r="I92" s="79"/>
      <c r="J92" s="79"/>
      <c r="N92" s="15"/>
      <c r="O92" s="7"/>
      <c r="P92" s="7"/>
      <c r="Q92"/>
      <c r="R92"/>
      <c r="S92" s="2"/>
      <c r="T92" s="2"/>
      <c r="U92" s="2"/>
      <c r="Z92" s="15"/>
      <c r="AA92" s="7"/>
      <c r="AB92" s="7"/>
      <c r="AC92" s="7"/>
      <c r="AD92" s="7"/>
      <c r="AE92" s="7"/>
      <c r="AF92"/>
      <c r="AG92"/>
      <c r="AH92"/>
    </row>
    <row r="93" spans="2:34" ht="15" thickBot="1" x14ac:dyDescent="0.25">
      <c r="B93" s="2" t="s">
        <v>31</v>
      </c>
      <c r="C93" s="17" t="s">
        <v>16</v>
      </c>
      <c r="D93" s="16">
        <v>5</v>
      </c>
      <c r="E93" s="16">
        <v>8</v>
      </c>
      <c r="F93" s="16">
        <v>10</v>
      </c>
      <c r="G93" s="16">
        <v>15</v>
      </c>
      <c r="H93" s="80" t="s">
        <v>90</v>
      </c>
      <c r="I93" s="80" t="s">
        <v>91</v>
      </c>
      <c r="J93" s="80" t="s">
        <v>92</v>
      </c>
      <c r="K93" s="16" t="s">
        <v>93</v>
      </c>
      <c r="N93" s="2" t="s">
        <v>31</v>
      </c>
      <c r="O93" s="17" t="s">
        <v>16</v>
      </c>
      <c r="P93" s="16">
        <v>5</v>
      </c>
      <c r="Q93" s="16">
        <v>8</v>
      </c>
      <c r="R93" s="16">
        <v>10</v>
      </c>
      <c r="S93" s="16">
        <v>15</v>
      </c>
      <c r="T93" s="16" t="s">
        <v>90</v>
      </c>
      <c r="U93" s="16" t="s">
        <v>91</v>
      </c>
      <c r="V93" s="16" t="s">
        <v>92</v>
      </c>
      <c r="W93" s="16" t="s">
        <v>93</v>
      </c>
      <c r="Z93" s="2" t="s">
        <v>31</v>
      </c>
      <c r="AA93" s="17" t="s">
        <v>16</v>
      </c>
      <c r="AB93" s="16">
        <v>5</v>
      </c>
      <c r="AC93" s="16">
        <v>8</v>
      </c>
      <c r="AD93" s="16">
        <v>10</v>
      </c>
      <c r="AE93" s="16">
        <v>15</v>
      </c>
      <c r="AF93" s="16" t="s">
        <v>47</v>
      </c>
      <c r="AG93" s="16" t="s">
        <v>48</v>
      </c>
      <c r="AH93" s="16" t="s">
        <v>48</v>
      </c>
    </row>
    <row r="94" spans="2:34" x14ac:dyDescent="0.2">
      <c r="B94" s="94" t="s">
        <v>59</v>
      </c>
      <c r="C94" s="11" t="s">
        <v>13</v>
      </c>
      <c r="D94" s="9">
        <v>6.2</v>
      </c>
      <c r="E94" s="9">
        <v>9.5</v>
      </c>
      <c r="F94" s="9">
        <v>7.0999999999999899</v>
      </c>
      <c r="G94" s="9">
        <v>6.9</v>
      </c>
      <c r="H94" s="27" t="s">
        <v>58</v>
      </c>
      <c r="I94" s="27" t="s">
        <v>58</v>
      </c>
      <c r="J94" s="27">
        <v>32.5</v>
      </c>
      <c r="K94" s="9">
        <v>26.1999999999999</v>
      </c>
      <c r="N94" s="96" t="s">
        <v>59</v>
      </c>
      <c r="O94" s="64" t="s">
        <v>13</v>
      </c>
      <c r="P94" s="56"/>
      <c r="Q94" s="56"/>
      <c r="R94" s="56"/>
      <c r="S94" s="56"/>
      <c r="T94" s="56"/>
      <c r="U94" s="56"/>
      <c r="V94" s="56"/>
      <c r="W94" s="56"/>
      <c r="Z94" s="96" t="s">
        <v>59</v>
      </c>
      <c r="AA94" s="64" t="s">
        <v>13</v>
      </c>
      <c r="AB94" s="56"/>
      <c r="AC94" s="56"/>
      <c r="AD94" s="56"/>
      <c r="AE94" s="56"/>
      <c r="AF94" s="56"/>
      <c r="AG94" s="56"/>
      <c r="AH94" s="16"/>
    </row>
    <row r="95" spans="2:34" ht="15" thickBot="1" x14ac:dyDescent="0.25">
      <c r="B95" s="95"/>
      <c r="C95" s="12" t="s">
        <v>14</v>
      </c>
      <c r="D95" s="10">
        <v>28.399999999999899</v>
      </c>
      <c r="E95" s="10">
        <v>39.299999999999898</v>
      </c>
      <c r="F95" s="10">
        <v>37.1</v>
      </c>
      <c r="G95" s="10">
        <v>36.399999999999899</v>
      </c>
      <c r="H95" s="33">
        <v>74.7</v>
      </c>
      <c r="I95" s="33" t="s">
        <v>58</v>
      </c>
      <c r="J95" s="33">
        <v>77.400000000000006</v>
      </c>
      <c r="K95" s="10">
        <v>29.899999999999899</v>
      </c>
      <c r="N95" s="97"/>
      <c r="O95" s="65" t="s">
        <v>14</v>
      </c>
      <c r="P95" s="57"/>
      <c r="Q95" s="57"/>
      <c r="R95" s="57"/>
      <c r="S95" s="57"/>
      <c r="T95" s="57"/>
      <c r="U95" s="57"/>
      <c r="V95" s="57"/>
      <c r="W95" s="57"/>
      <c r="Z95" s="97"/>
      <c r="AA95" s="65" t="s">
        <v>14</v>
      </c>
      <c r="AB95" s="57"/>
      <c r="AC95" s="57"/>
      <c r="AD95" s="57"/>
      <c r="AE95" s="57"/>
      <c r="AF95" s="66"/>
      <c r="AG95" s="57"/>
      <c r="AH95" s="16"/>
    </row>
    <row r="96" spans="2:34" x14ac:dyDescent="0.2">
      <c r="B96" s="94" t="s">
        <v>10</v>
      </c>
      <c r="C96" s="11" t="s">
        <v>13</v>
      </c>
      <c r="D96" s="9">
        <v>100</v>
      </c>
      <c r="E96" s="9">
        <v>100</v>
      </c>
      <c r="F96" s="9">
        <v>100</v>
      </c>
      <c r="G96" s="9">
        <v>100</v>
      </c>
      <c r="H96" s="27" t="s">
        <v>58</v>
      </c>
      <c r="I96" s="27" t="s">
        <v>58</v>
      </c>
      <c r="J96" s="27">
        <v>100</v>
      </c>
      <c r="K96" s="9">
        <v>99.599999999999895</v>
      </c>
      <c r="N96" s="94" t="s">
        <v>10</v>
      </c>
      <c r="O96" s="11" t="s">
        <v>13</v>
      </c>
      <c r="P96" s="9">
        <v>100</v>
      </c>
      <c r="Q96" s="9">
        <v>100</v>
      </c>
      <c r="R96" s="9">
        <v>100</v>
      </c>
      <c r="S96" s="9">
        <v>100</v>
      </c>
      <c r="T96" s="9" t="s">
        <v>58</v>
      </c>
      <c r="U96" s="9" t="s">
        <v>58</v>
      </c>
      <c r="V96" s="9">
        <v>100</v>
      </c>
      <c r="W96" s="9">
        <v>99.799999999999898</v>
      </c>
      <c r="Z96" s="94" t="s">
        <v>10</v>
      </c>
      <c r="AA96" s="11" t="s">
        <v>13</v>
      </c>
      <c r="AB96" s="19">
        <v>8.9</v>
      </c>
      <c r="AC96" s="20">
        <v>11.6999999999999</v>
      </c>
      <c r="AD96" s="20">
        <v>13.5</v>
      </c>
      <c r="AE96" s="20">
        <v>14.5999999999999</v>
      </c>
      <c r="AF96" s="9"/>
      <c r="AG96" s="9"/>
      <c r="AH96" s="62">
        <f t="shared" ref="AH96:AH101" si="8">AVERAGE(AB96:AE96)-AVERAGE(D197:G197)</f>
        <v>-0.22500000000000142</v>
      </c>
    </row>
    <row r="97" spans="2:34" ht="15" thickBot="1" x14ac:dyDescent="0.25">
      <c r="B97" s="95"/>
      <c r="C97" s="12" t="s">
        <v>14</v>
      </c>
      <c r="D97" s="10">
        <v>100</v>
      </c>
      <c r="E97" s="10">
        <v>100</v>
      </c>
      <c r="F97" s="10">
        <v>100</v>
      </c>
      <c r="G97" s="10">
        <v>100</v>
      </c>
      <c r="H97" s="33" t="s">
        <v>58</v>
      </c>
      <c r="I97" s="33" t="s">
        <v>58</v>
      </c>
      <c r="J97" s="33">
        <v>100</v>
      </c>
      <c r="K97" s="10">
        <v>100</v>
      </c>
      <c r="N97" s="95"/>
      <c r="O97" s="12" t="s">
        <v>14</v>
      </c>
      <c r="P97" s="10">
        <v>100</v>
      </c>
      <c r="Q97" s="10">
        <v>100</v>
      </c>
      <c r="R97" s="10">
        <v>100</v>
      </c>
      <c r="S97" s="10">
        <v>100</v>
      </c>
      <c r="T97" s="10" t="s">
        <v>58</v>
      </c>
      <c r="U97" s="10" t="s">
        <v>58</v>
      </c>
      <c r="V97" s="10">
        <v>100</v>
      </c>
      <c r="W97" s="10">
        <v>100</v>
      </c>
      <c r="Z97" s="95"/>
      <c r="AA97" s="12" t="s">
        <v>14</v>
      </c>
      <c r="AB97" s="21">
        <v>37.200000000000003</v>
      </c>
      <c r="AC97" s="22">
        <v>53.5</v>
      </c>
      <c r="AD97" s="22">
        <v>55</v>
      </c>
      <c r="AE97" s="22">
        <v>57.6</v>
      </c>
      <c r="AF97" s="10"/>
      <c r="AG97" s="10"/>
      <c r="AH97" s="22">
        <f t="shared" si="8"/>
        <v>2.0500000000000256</v>
      </c>
    </row>
    <row r="98" spans="2:34" x14ac:dyDescent="0.2">
      <c r="B98" s="94" t="s">
        <v>11</v>
      </c>
      <c r="C98" s="11" t="s">
        <v>13</v>
      </c>
      <c r="D98" s="9">
        <v>100</v>
      </c>
      <c r="E98" s="9">
        <v>100</v>
      </c>
      <c r="F98" s="9">
        <v>100</v>
      </c>
      <c r="G98" s="9">
        <v>100</v>
      </c>
      <c r="H98" s="27" t="s">
        <v>58</v>
      </c>
      <c r="I98" s="27" t="s">
        <v>58</v>
      </c>
      <c r="J98" s="27">
        <v>52.799999999999898</v>
      </c>
      <c r="K98" s="9">
        <v>8.5999999999999908</v>
      </c>
      <c r="N98" s="94" t="s">
        <v>11</v>
      </c>
      <c r="O98" s="11" t="s">
        <v>13</v>
      </c>
      <c r="P98" s="9">
        <v>100</v>
      </c>
      <c r="Q98" s="9">
        <v>100</v>
      </c>
      <c r="R98" s="9">
        <v>100</v>
      </c>
      <c r="S98" s="9">
        <v>100</v>
      </c>
      <c r="T98" s="9" t="s">
        <v>58</v>
      </c>
      <c r="U98" s="9" t="s">
        <v>58</v>
      </c>
      <c r="V98" s="9">
        <v>58.899999999999899</v>
      </c>
      <c r="W98" s="9">
        <v>8.6999999999999904</v>
      </c>
      <c r="Z98" s="94" t="s">
        <v>11</v>
      </c>
      <c r="AA98" s="11" t="s">
        <v>13</v>
      </c>
      <c r="AB98" s="19">
        <v>100</v>
      </c>
      <c r="AC98" s="20">
        <v>99.9</v>
      </c>
      <c r="AD98" s="20">
        <v>100</v>
      </c>
      <c r="AE98" s="20">
        <v>100</v>
      </c>
      <c r="AF98" s="9"/>
      <c r="AG98" s="9"/>
      <c r="AH98" s="62">
        <f t="shared" si="8"/>
        <v>2.4999999999991473E-2</v>
      </c>
    </row>
    <row r="99" spans="2:34" ht="15" thickBot="1" x14ac:dyDescent="0.25">
      <c r="B99" s="95"/>
      <c r="C99" s="12" t="s">
        <v>14</v>
      </c>
      <c r="D99" s="10">
        <v>100</v>
      </c>
      <c r="E99" s="10">
        <v>100</v>
      </c>
      <c r="F99" s="10">
        <v>100</v>
      </c>
      <c r="G99" s="10">
        <v>100</v>
      </c>
      <c r="H99" s="33" t="s">
        <v>58</v>
      </c>
      <c r="I99" s="33" t="s">
        <v>58</v>
      </c>
      <c r="J99" s="33">
        <v>99.799999999999898</v>
      </c>
      <c r="K99" s="10">
        <v>100</v>
      </c>
      <c r="N99" s="95"/>
      <c r="O99" s="12" t="s">
        <v>14</v>
      </c>
      <c r="P99" s="10">
        <v>100</v>
      </c>
      <c r="Q99" s="10">
        <v>100</v>
      </c>
      <c r="R99" s="10">
        <v>100</v>
      </c>
      <c r="S99" s="10">
        <v>100</v>
      </c>
      <c r="T99" s="10" t="s">
        <v>58</v>
      </c>
      <c r="U99" s="10" t="s">
        <v>58</v>
      </c>
      <c r="V99" s="10">
        <v>100</v>
      </c>
      <c r="W99" s="10">
        <v>100</v>
      </c>
      <c r="Z99" s="95"/>
      <c r="AA99" s="12" t="s">
        <v>14</v>
      </c>
      <c r="AB99" s="21">
        <v>100</v>
      </c>
      <c r="AC99" s="22">
        <v>100</v>
      </c>
      <c r="AD99" s="22">
        <v>100</v>
      </c>
      <c r="AE99" s="22">
        <v>100</v>
      </c>
      <c r="AF99" s="10"/>
      <c r="AG99" s="10"/>
      <c r="AH99" s="22">
        <f t="shared" si="8"/>
        <v>0</v>
      </c>
    </row>
    <row r="100" spans="2:34" x14ac:dyDescent="0.2">
      <c r="B100" s="94" t="s">
        <v>12</v>
      </c>
      <c r="C100" s="11" t="s">
        <v>13</v>
      </c>
      <c r="D100" s="9">
        <v>100</v>
      </c>
      <c r="E100" s="9">
        <v>100</v>
      </c>
      <c r="F100" s="9">
        <v>100</v>
      </c>
      <c r="G100" s="9">
        <v>100</v>
      </c>
      <c r="H100" s="27" t="s">
        <v>58</v>
      </c>
      <c r="I100" s="27" t="s">
        <v>58</v>
      </c>
      <c r="J100" s="27">
        <v>54.799999999999898</v>
      </c>
      <c r="K100" s="9">
        <v>25.399999999999899</v>
      </c>
      <c r="N100" s="94" t="s">
        <v>12</v>
      </c>
      <c r="O100" s="11" t="s">
        <v>13</v>
      </c>
      <c r="P100" s="9">
        <v>100</v>
      </c>
      <c r="Q100" s="9">
        <v>100</v>
      </c>
      <c r="R100" s="9">
        <v>100</v>
      </c>
      <c r="S100" s="9">
        <v>100</v>
      </c>
      <c r="T100" s="9" t="s">
        <v>58</v>
      </c>
      <c r="U100" s="9" t="s">
        <v>58</v>
      </c>
      <c r="V100" s="9">
        <v>56.799999999999898</v>
      </c>
      <c r="W100" s="9">
        <v>24.6</v>
      </c>
      <c r="Z100" s="94" t="s">
        <v>12</v>
      </c>
      <c r="AA100" s="11" t="s">
        <v>13</v>
      </c>
      <c r="AB100" s="19">
        <v>27.1</v>
      </c>
      <c r="AC100" s="20">
        <v>32.299999999999898</v>
      </c>
      <c r="AD100" s="20">
        <v>31.6</v>
      </c>
      <c r="AE100" s="20">
        <v>34.399999999999899</v>
      </c>
      <c r="AF100" s="9"/>
      <c r="AG100" s="9"/>
      <c r="AH100" s="62">
        <f t="shared" si="8"/>
        <v>1.7000000000000277</v>
      </c>
    </row>
    <row r="101" spans="2:34" ht="15" thickBot="1" x14ac:dyDescent="0.25">
      <c r="B101" s="95"/>
      <c r="C101" s="12" t="s">
        <v>14</v>
      </c>
      <c r="D101" s="10">
        <v>100</v>
      </c>
      <c r="E101" s="10">
        <v>100</v>
      </c>
      <c r="F101" s="10">
        <v>100</v>
      </c>
      <c r="G101" s="10">
        <v>100</v>
      </c>
      <c r="H101" s="33" t="s">
        <v>58</v>
      </c>
      <c r="I101" s="33" t="s">
        <v>58</v>
      </c>
      <c r="J101" s="33">
        <v>100</v>
      </c>
      <c r="K101" s="10">
        <v>100</v>
      </c>
      <c r="N101" s="95"/>
      <c r="O101" s="12" t="s">
        <v>14</v>
      </c>
      <c r="P101" s="10">
        <v>100</v>
      </c>
      <c r="Q101" s="10">
        <v>100</v>
      </c>
      <c r="R101" s="10">
        <v>100</v>
      </c>
      <c r="S101" s="10">
        <v>100</v>
      </c>
      <c r="T101" s="10" t="s">
        <v>58</v>
      </c>
      <c r="U101" s="10" t="s">
        <v>58</v>
      </c>
      <c r="V101" s="10">
        <v>99.9</v>
      </c>
      <c r="W101" s="10">
        <v>100</v>
      </c>
      <c r="Z101" s="95"/>
      <c r="AA101" s="12" t="s">
        <v>14</v>
      </c>
      <c r="AB101" s="21">
        <v>77.900000000000006</v>
      </c>
      <c r="AC101" s="22">
        <v>92.5</v>
      </c>
      <c r="AD101" s="22">
        <v>94.5</v>
      </c>
      <c r="AE101" s="22">
        <v>94.799999999999898</v>
      </c>
      <c r="AF101" s="10"/>
      <c r="AG101" s="10"/>
      <c r="AH101" s="22">
        <f t="shared" si="8"/>
        <v>0.20000000000000284</v>
      </c>
    </row>
    <row r="102" spans="2:34" x14ac:dyDescent="0.2">
      <c r="B102" s="94" t="s">
        <v>60</v>
      </c>
      <c r="C102" s="11" t="s">
        <v>13</v>
      </c>
      <c r="D102" s="9">
        <v>99.5</v>
      </c>
      <c r="E102" s="9">
        <v>99.5</v>
      </c>
      <c r="F102" s="9">
        <v>99.9</v>
      </c>
      <c r="G102" s="9">
        <v>99.9</v>
      </c>
      <c r="H102" s="27" t="s">
        <v>58</v>
      </c>
      <c r="I102" s="27" t="s">
        <v>58</v>
      </c>
      <c r="J102" s="83">
        <v>55.1</v>
      </c>
      <c r="K102" s="83">
        <v>58.6</v>
      </c>
      <c r="N102" s="96" t="s">
        <v>60</v>
      </c>
      <c r="O102" s="64" t="s">
        <v>13</v>
      </c>
      <c r="P102" s="56"/>
      <c r="Q102" s="56"/>
      <c r="R102" s="56"/>
      <c r="S102" s="56"/>
      <c r="T102" s="56"/>
      <c r="U102" s="56"/>
      <c r="V102" s="56"/>
      <c r="W102" s="56"/>
      <c r="Z102" s="96" t="s">
        <v>60</v>
      </c>
      <c r="AA102" s="64" t="s">
        <v>13</v>
      </c>
      <c r="AB102" s="56"/>
      <c r="AC102" s="56"/>
      <c r="AD102" s="56"/>
      <c r="AE102" s="56"/>
      <c r="AF102" s="56"/>
      <c r="AG102" s="56"/>
      <c r="AH102" s="15"/>
    </row>
    <row r="103" spans="2:34" ht="15" thickBot="1" x14ac:dyDescent="0.25">
      <c r="B103" s="95"/>
      <c r="C103" s="12" t="s">
        <v>14</v>
      </c>
      <c r="D103" s="10">
        <v>100</v>
      </c>
      <c r="E103" s="10">
        <v>100</v>
      </c>
      <c r="F103" s="10">
        <v>100</v>
      </c>
      <c r="G103" s="10">
        <v>100</v>
      </c>
      <c r="H103" s="33" t="s">
        <v>58</v>
      </c>
      <c r="I103" s="33" t="s">
        <v>58</v>
      </c>
      <c r="J103" s="33">
        <v>99.9</v>
      </c>
      <c r="K103" s="10">
        <v>100</v>
      </c>
      <c r="N103" s="97"/>
      <c r="O103" s="65" t="s">
        <v>14</v>
      </c>
      <c r="P103" s="57"/>
      <c r="Q103" s="57"/>
      <c r="R103" s="57"/>
      <c r="S103" s="57"/>
      <c r="T103" s="57"/>
      <c r="U103" s="57"/>
      <c r="V103" s="57"/>
      <c r="W103" s="57"/>
      <c r="Z103" s="97"/>
      <c r="AA103" s="65" t="s">
        <v>14</v>
      </c>
      <c r="AB103" s="57"/>
      <c r="AC103" s="57"/>
      <c r="AD103" s="57"/>
      <c r="AE103" s="57"/>
      <c r="AF103" s="66"/>
      <c r="AG103" s="57"/>
      <c r="AH103" s="15"/>
    </row>
    <row r="104" spans="2:34" x14ac:dyDescent="0.2">
      <c r="H104" s="79"/>
      <c r="I104" s="79"/>
      <c r="J104" s="79"/>
      <c r="P104" s="2"/>
      <c r="Q104" s="2"/>
      <c r="R104" s="2"/>
      <c r="S104" s="2"/>
      <c r="T104" s="2"/>
      <c r="U104" s="2"/>
      <c r="AB104" s="23"/>
      <c r="AC104" s="23"/>
      <c r="AD104" s="23"/>
      <c r="AE104" s="23"/>
      <c r="AH104" s="23"/>
    </row>
    <row r="105" spans="2:34" ht="15" thickBot="1" x14ac:dyDescent="0.25">
      <c r="B105" s="2" t="s">
        <v>32</v>
      </c>
      <c r="C105" s="17" t="s">
        <v>16</v>
      </c>
      <c r="D105" s="16"/>
      <c r="E105" s="16"/>
      <c r="F105" s="16"/>
      <c r="G105" s="16"/>
      <c r="H105" s="80"/>
      <c r="I105" s="80"/>
      <c r="J105" s="80"/>
      <c r="K105" s="16"/>
      <c r="N105" s="2" t="s">
        <v>32</v>
      </c>
      <c r="O105" s="17" t="s">
        <v>16</v>
      </c>
      <c r="P105" s="16"/>
      <c r="Q105" s="16"/>
      <c r="R105" s="16"/>
      <c r="S105" s="16"/>
      <c r="T105" s="16"/>
      <c r="U105" s="16"/>
      <c r="V105" s="16"/>
      <c r="W105" s="16"/>
      <c r="Z105" s="2" t="s">
        <v>32</v>
      </c>
      <c r="AA105" s="17" t="s">
        <v>16</v>
      </c>
      <c r="AB105" s="16"/>
      <c r="AC105" s="16"/>
      <c r="AD105" s="16"/>
      <c r="AE105" s="16"/>
      <c r="AF105" s="16"/>
      <c r="AG105" s="16"/>
      <c r="AH105" s="16"/>
    </row>
    <row r="106" spans="2:34" x14ac:dyDescent="0.2">
      <c r="B106" s="94" t="s">
        <v>59</v>
      </c>
      <c r="C106" s="11" t="s">
        <v>13</v>
      </c>
      <c r="D106" s="9">
        <v>2.2000000000000002</v>
      </c>
      <c r="E106" s="9">
        <v>2.8999999999999901</v>
      </c>
      <c r="F106" s="9">
        <v>2.7999999999999901</v>
      </c>
      <c r="G106" s="9">
        <v>3.1</v>
      </c>
      <c r="H106" s="27" t="s">
        <v>58</v>
      </c>
      <c r="I106" s="27" t="s">
        <v>58</v>
      </c>
      <c r="J106" s="83">
        <v>14.5999999999999</v>
      </c>
      <c r="K106" s="83">
        <v>16.3</v>
      </c>
      <c r="N106" s="96" t="s">
        <v>59</v>
      </c>
      <c r="O106" s="64" t="s">
        <v>13</v>
      </c>
      <c r="P106" s="56"/>
      <c r="Q106" s="56"/>
      <c r="R106" s="56"/>
      <c r="S106" s="56"/>
      <c r="T106" s="56"/>
      <c r="U106" s="56"/>
      <c r="V106" s="56"/>
      <c r="W106" s="56"/>
      <c r="Z106" s="96" t="s">
        <v>59</v>
      </c>
      <c r="AA106" s="64" t="s">
        <v>13</v>
      </c>
      <c r="AB106" s="56"/>
      <c r="AC106" s="56"/>
      <c r="AD106" s="56"/>
      <c r="AE106" s="56"/>
      <c r="AF106" s="56"/>
      <c r="AG106" s="56"/>
      <c r="AH106" s="16"/>
    </row>
    <row r="107" spans="2:34" ht="15" thickBot="1" x14ac:dyDescent="0.25">
      <c r="B107" s="95"/>
      <c r="C107" s="12" t="s">
        <v>14</v>
      </c>
      <c r="D107" s="10">
        <v>8.4</v>
      </c>
      <c r="E107" s="10">
        <v>14.5</v>
      </c>
      <c r="F107" s="10">
        <v>12.8</v>
      </c>
      <c r="G107" s="10">
        <v>12.6999999999999</v>
      </c>
      <c r="H107" s="33">
        <v>37</v>
      </c>
      <c r="I107" s="33" t="s">
        <v>58</v>
      </c>
      <c r="J107" s="33">
        <v>35.799999999999898</v>
      </c>
      <c r="K107" s="10">
        <v>8.5999999999999908</v>
      </c>
      <c r="N107" s="97"/>
      <c r="O107" s="65" t="s">
        <v>14</v>
      </c>
      <c r="P107" s="57"/>
      <c r="Q107" s="57"/>
      <c r="R107" s="57"/>
      <c r="S107" s="57"/>
      <c r="T107" s="57"/>
      <c r="U107" s="57"/>
      <c r="V107" s="57"/>
      <c r="W107" s="57"/>
      <c r="Z107" s="97"/>
      <c r="AA107" s="65" t="s">
        <v>14</v>
      </c>
      <c r="AB107" s="57"/>
      <c r="AC107" s="57"/>
      <c r="AD107" s="57"/>
      <c r="AE107" s="57"/>
      <c r="AF107" s="66"/>
      <c r="AG107" s="57"/>
      <c r="AH107" s="16"/>
    </row>
    <row r="108" spans="2:34" x14ac:dyDescent="0.2">
      <c r="B108" s="94" t="s">
        <v>10</v>
      </c>
      <c r="C108" s="11" t="s">
        <v>13</v>
      </c>
      <c r="D108" s="9">
        <v>93.4</v>
      </c>
      <c r="E108" s="9">
        <v>93.7</v>
      </c>
      <c r="F108" s="9">
        <v>94.2</v>
      </c>
      <c r="G108" s="9">
        <v>94.799999999999898</v>
      </c>
      <c r="H108" s="27" t="s">
        <v>58</v>
      </c>
      <c r="I108" s="27" t="s">
        <v>58</v>
      </c>
      <c r="J108" s="27">
        <v>95.2</v>
      </c>
      <c r="K108" s="9">
        <v>78.2</v>
      </c>
      <c r="N108" s="94" t="s">
        <v>10</v>
      </c>
      <c r="O108" s="11" t="s">
        <v>13</v>
      </c>
      <c r="P108" s="9">
        <v>94.4</v>
      </c>
      <c r="Q108" s="9">
        <v>94.099999999999895</v>
      </c>
      <c r="R108" s="9">
        <v>94.5</v>
      </c>
      <c r="S108" s="9">
        <v>94</v>
      </c>
      <c r="T108" s="9" t="s">
        <v>58</v>
      </c>
      <c r="U108" s="9" t="s">
        <v>58</v>
      </c>
      <c r="V108" s="9">
        <v>95.599999999999895</v>
      </c>
      <c r="W108" s="9">
        <v>82</v>
      </c>
      <c r="Z108" s="94" t="s">
        <v>10</v>
      </c>
      <c r="AA108" s="11" t="s">
        <v>13</v>
      </c>
      <c r="AB108" s="19"/>
      <c r="AC108" s="20"/>
      <c r="AD108" s="20"/>
      <c r="AE108" s="20"/>
      <c r="AF108" s="9"/>
      <c r="AG108" s="9"/>
      <c r="AH108" s="62" t="e">
        <f t="shared" ref="AH108:AH113" si="9">AVERAGE(AB108:AE108)-AVERAGE(D205:G205)</f>
        <v>#DIV/0!</v>
      </c>
    </row>
    <row r="109" spans="2:34" ht="15" thickBot="1" x14ac:dyDescent="0.25">
      <c r="B109" s="95"/>
      <c r="C109" s="12" t="s">
        <v>14</v>
      </c>
      <c r="D109" s="10">
        <v>100</v>
      </c>
      <c r="E109" s="10">
        <v>100</v>
      </c>
      <c r="F109" s="10">
        <v>100</v>
      </c>
      <c r="G109" s="10">
        <v>100</v>
      </c>
      <c r="H109" s="33" t="s">
        <v>58</v>
      </c>
      <c r="I109" s="33" t="s">
        <v>58</v>
      </c>
      <c r="J109" s="33">
        <v>100</v>
      </c>
      <c r="K109" s="10">
        <v>99.799999999999898</v>
      </c>
      <c r="N109" s="95"/>
      <c r="O109" s="12" t="s">
        <v>14</v>
      </c>
      <c r="P109" s="10">
        <v>100</v>
      </c>
      <c r="Q109" s="10">
        <v>100</v>
      </c>
      <c r="R109" s="10">
        <v>100</v>
      </c>
      <c r="S109" s="10">
        <v>100</v>
      </c>
      <c r="T109" s="10" t="s">
        <v>58</v>
      </c>
      <c r="U109" s="10" t="s">
        <v>58</v>
      </c>
      <c r="V109" s="10">
        <v>100</v>
      </c>
      <c r="W109" s="10">
        <v>99.4</v>
      </c>
      <c r="Z109" s="95"/>
      <c r="AA109" s="12" t="s">
        <v>14</v>
      </c>
      <c r="AB109" s="21"/>
      <c r="AC109" s="22"/>
      <c r="AD109" s="22"/>
      <c r="AE109" s="22"/>
      <c r="AF109" s="10"/>
      <c r="AG109" s="10"/>
      <c r="AH109" s="22" t="e">
        <f t="shared" si="9"/>
        <v>#DIV/0!</v>
      </c>
    </row>
    <row r="110" spans="2:34" x14ac:dyDescent="0.2">
      <c r="B110" s="94" t="s">
        <v>11</v>
      </c>
      <c r="C110" s="11" t="s">
        <v>13</v>
      </c>
      <c r="D110" s="9">
        <v>100</v>
      </c>
      <c r="E110" s="9">
        <v>100</v>
      </c>
      <c r="F110" s="9">
        <v>100</v>
      </c>
      <c r="G110" s="9">
        <v>100</v>
      </c>
      <c r="H110" s="27" t="s">
        <v>58</v>
      </c>
      <c r="I110" s="27" t="s">
        <v>58</v>
      </c>
      <c r="J110" s="27">
        <v>100</v>
      </c>
      <c r="K110" s="9">
        <v>100</v>
      </c>
      <c r="N110" s="94" t="s">
        <v>11</v>
      </c>
      <c r="O110" s="11" t="s">
        <v>13</v>
      </c>
      <c r="P110" s="9">
        <v>100</v>
      </c>
      <c r="Q110" s="9">
        <v>100</v>
      </c>
      <c r="R110" s="9">
        <v>100</v>
      </c>
      <c r="S110" s="9">
        <v>100</v>
      </c>
      <c r="T110" s="9" t="s">
        <v>58</v>
      </c>
      <c r="U110" s="9" t="s">
        <v>58</v>
      </c>
      <c r="V110" s="9">
        <v>100</v>
      </c>
      <c r="W110" s="9">
        <v>100</v>
      </c>
      <c r="Z110" s="94" t="s">
        <v>11</v>
      </c>
      <c r="AA110" s="11" t="s">
        <v>13</v>
      </c>
      <c r="AB110" s="19">
        <v>90.4</v>
      </c>
      <c r="AC110" s="20">
        <v>92</v>
      </c>
      <c r="AD110" s="20">
        <v>91.7</v>
      </c>
      <c r="AE110" s="20">
        <v>90.5</v>
      </c>
      <c r="AF110" s="9"/>
      <c r="AG110" s="9"/>
      <c r="AH110" s="62">
        <f t="shared" si="9"/>
        <v>0.40000000000004832</v>
      </c>
    </row>
    <row r="111" spans="2:34" ht="15" thickBot="1" x14ac:dyDescent="0.25">
      <c r="B111" s="95"/>
      <c r="C111" s="12" t="s">
        <v>14</v>
      </c>
      <c r="D111" s="10">
        <v>100</v>
      </c>
      <c r="E111" s="10">
        <v>100</v>
      </c>
      <c r="F111" s="10">
        <v>100</v>
      </c>
      <c r="G111" s="10">
        <v>100</v>
      </c>
      <c r="H111" s="33" t="s">
        <v>58</v>
      </c>
      <c r="I111" s="33" t="s">
        <v>58</v>
      </c>
      <c r="J111" s="33">
        <v>100</v>
      </c>
      <c r="K111" s="10">
        <v>100</v>
      </c>
      <c r="N111" s="95"/>
      <c r="O111" s="12" t="s">
        <v>14</v>
      </c>
      <c r="P111" s="10">
        <v>100</v>
      </c>
      <c r="Q111" s="10">
        <v>100</v>
      </c>
      <c r="R111" s="10">
        <v>100</v>
      </c>
      <c r="S111" s="10">
        <v>100</v>
      </c>
      <c r="T111" s="10" t="s">
        <v>58</v>
      </c>
      <c r="U111" s="10" t="s">
        <v>58</v>
      </c>
      <c r="V111" s="10">
        <v>100</v>
      </c>
      <c r="W111" s="10">
        <v>100</v>
      </c>
      <c r="Z111" s="95"/>
      <c r="AA111" s="12" t="s">
        <v>14</v>
      </c>
      <c r="AB111" s="21">
        <v>100</v>
      </c>
      <c r="AC111" s="22">
        <v>100</v>
      </c>
      <c r="AD111" s="22">
        <v>100</v>
      </c>
      <c r="AE111" s="22">
        <v>100</v>
      </c>
      <c r="AF111" s="10"/>
      <c r="AG111" s="10"/>
      <c r="AH111" s="22">
        <f t="shared" si="9"/>
        <v>0</v>
      </c>
    </row>
    <row r="112" spans="2:34" x14ac:dyDescent="0.2">
      <c r="B112" s="94" t="s">
        <v>12</v>
      </c>
      <c r="C112" s="11" t="s">
        <v>13</v>
      </c>
      <c r="D112" s="9">
        <v>100</v>
      </c>
      <c r="E112" s="9">
        <v>100</v>
      </c>
      <c r="F112" s="9">
        <v>99.799999999999898</v>
      </c>
      <c r="G112" s="9">
        <v>99.799999999999898</v>
      </c>
      <c r="H112" s="27" t="s">
        <v>58</v>
      </c>
      <c r="I112" s="27" t="s">
        <v>58</v>
      </c>
      <c r="J112" s="27">
        <v>99.9</v>
      </c>
      <c r="K112" s="9">
        <v>99.9</v>
      </c>
      <c r="N112" s="94" t="s">
        <v>12</v>
      </c>
      <c r="O112" s="11" t="s">
        <v>13</v>
      </c>
      <c r="P112" s="9">
        <v>100</v>
      </c>
      <c r="Q112" s="9">
        <v>99.9</v>
      </c>
      <c r="R112" s="9">
        <v>99.799999999999898</v>
      </c>
      <c r="S112" s="9">
        <v>100</v>
      </c>
      <c r="T112" s="9" t="s">
        <v>58</v>
      </c>
      <c r="U112" s="9" t="s">
        <v>58</v>
      </c>
      <c r="V112" s="9">
        <v>99.9</v>
      </c>
      <c r="W112" s="9">
        <v>100</v>
      </c>
      <c r="Z112" s="94" t="s">
        <v>12</v>
      </c>
      <c r="AA112" s="11" t="s">
        <v>13</v>
      </c>
      <c r="AB112" s="19">
        <v>6.5999999999999899</v>
      </c>
      <c r="AC112" s="20">
        <v>7.2999999999999901</v>
      </c>
      <c r="AD112" s="20">
        <v>9</v>
      </c>
      <c r="AE112" s="20">
        <v>6.0999999999999899</v>
      </c>
      <c r="AF112" s="9"/>
      <c r="AG112" s="9"/>
      <c r="AH112" s="62">
        <f t="shared" si="9"/>
        <v>0.14999999999999947</v>
      </c>
    </row>
    <row r="113" spans="2:34" ht="15" thickBot="1" x14ac:dyDescent="0.25">
      <c r="B113" s="95"/>
      <c r="C113" s="12" t="s">
        <v>14</v>
      </c>
      <c r="D113" s="10">
        <v>100</v>
      </c>
      <c r="E113" s="10">
        <v>100</v>
      </c>
      <c r="F113" s="10">
        <v>100</v>
      </c>
      <c r="G113" s="10">
        <v>100</v>
      </c>
      <c r="H113" s="33" t="s">
        <v>58</v>
      </c>
      <c r="I113" s="33" t="s">
        <v>58</v>
      </c>
      <c r="J113" s="33">
        <v>100</v>
      </c>
      <c r="K113" s="10">
        <v>100</v>
      </c>
      <c r="N113" s="95"/>
      <c r="O113" s="12" t="s">
        <v>14</v>
      </c>
      <c r="P113" s="10">
        <v>99.9</v>
      </c>
      <c r="Q113" s="10">
        <v>100</v>
      </c>
      <c r="R113" s="10">
        <v>100</v>
      </c>
      <c r="S113" s="10">
        <v>100</v>
      </c>
      <c r="T113" s="10" t="s">
        <v>58</v>
      </c>
      <c r="U113" s="10" t="s">
        <v>58</v>
      </c>
      <c r="V113" s="10">
        <v>100</v>
      </c>
      <c r="W113" s="10">
        <v>100</v>
      </c>
      <c r="Z113" s="95"/>
      <c r="AA113" s="12" t="s">
        <v>14</v>
      </c>
      <c r="AB113" s="21">
        <v>29.1</v>
      </c>
      <c r="AC113" s="22">
        <v>44.399999999999899</v>
      </c>
      <c r="AD113" s="22">
        <v>48.299999999999898</v>
      </c>
      <c r="AE113" s="22">
        <v>48.799999999999898</v>
      </c>
      <c r="AF113" s="10"/>
      <c r="AG113" s="10"/>
      <c r="AH113" s="22">
        <f t="shared" si="9"/>
        <v>2.0249999999999488</v>
      </c>
    </row>
    <row r="114" spans="2:34" x14ac:dyDescent="0.2">
      <c r="B114" s="94" t="s">
        <v>60</v>
      </c>
      <c r="C114" s="11" t="s">
        <v>13</v>
      </c>
      <c r="D114" s="9">
        <v>48.2</v>
      </c>
      <c r="E114" s="9">
        <v>52.899999999999899</v>
      </c>
      <c r="F114" s="9">
        <v>51.799999999999898</v>
      </c>
      <c r="G114" s="9">
        <v>50.799999999999898</v>
      </c>
      <c r="H114" s="27" t="s">
        <v>58</v>
      </c>
      <c r="I114" s="27" t="s">
        <v>58</v>
      </c>
      <c r="J114" s="83">
        <v>91.9</v>
      </c>
      <c r="K114" s="83">
        <v>96.799999999999898</v>
      </c>
      <c r="N114" s="96" t="s">
        <v>60</v>
      </c>
      <c r="O114" s="64" t="s">
        <v>13</v>
      </c>
      <c r="P114" s="56"/>
      <c r="Q114" s="56"/>
      <c r="R114" s="56"/>
      <c r="S114" s="56"/>
      <c r="T114" s="56"/>
      <c r="U114" s="56"/>
      <c r="V114" s="56"/>
      <c r="W114" s="56"/>
      <c r="Z114" s="96" t="s">
        <v>60</v>
      </c>
      <c r="AA114" s="64" t="s">
        <v>13</v>
      </c>
      <c r="AB114" s="56"/>
      <c r="AC114" s="56"/>
      <c r="AD114" s="56"/>
      <c r="AE114" s="56"/>
      <c r="AF114" s="56"/>
      <c r="AG114" s="56"/>
      <c r="AH114" s="15"/>
    </row>
    <row r="115" spans="2:34" ht="15" thickBot="1" x14ac:dyDescent="0.25">
      <c r="B115" s="95"/>
      <c r="C115" s="12" t="s">
        <v>14</v>
      </c>
      <c r="D115" s="10">
        <v>92.099999999999895</v>
      </c>
      <c r="E115" s="10">
        <v>97.299999999999898</v>
      </c>
      <c r="F115" s="10">
        <v>96</v>
      </c>
      <c r="G115" s="10">
        <v>96.599999999999895</v>
      </c>
      <c r="H115" s="33" t="s">
        <v>58</v>
      </c>
      <c r="I115" s="33" t="s">
        <v>58</v>
      </c>
      <c r="J115" s="33">
        <v>100</v>
      </c>
      <c r="K115" s="10">
        <v>100</v>
      </c>
      <c r="N115" s="97"/>
      <c r="O115" s="65" t="s">
        <v>14</v>
      </c>
      <c r="P115" s="57"/>
      <c r="Q115" s="57"/>
      <c r="R115" s="57"/>
      <c r="S115" s="57"/>
      <c r="T115" s="57"/>
      <c r="U115" s="57"/>
      <c r="V115" s="57"/>
      <c r="W115" s="57"/>
      <c r="Z115" s="97"/>
      <c r="AA115" s="65" t="s">
        <v>14</v>
      </c>
      <c r="AB115" s="57"/>
      <c r="AC115" s="57"/>
      <c r="AD115" s="57"/>
      <c r="AE115" s="57"/>
      <c r="AF115" s="66"/>
      <c r="AG115" s="57"/>
      <c r="AH115" s="15"/>
    </row>
    <row r="116" spans="2:34" ht="15" x14ac:dyDescent="0.25">
      <c r="B116"/>
      <c r="C116"/>
      <c r="D116"/>
      <c r="H116" s="79"/>
      <c r="I116" s="79"/>
      <c r="J116" s="79"/>
      <c r="N116"/>
      <c r="O116"/>
      <c r="P116"/>
      <c r="Q116" s="2"/>
      <c r="R116" s="2"/>
      <c r="S116" s="2"/>
      <c r="T116" s="2"/>
      <c r="U116" s="2"/>
      <c r="Z116"/>
      <c r="AA116"/>
      <c r="AB116" s="1"/>
      <c r="AC116" s="1"/>
      <c r="AD116" s="1"/>
      <c r="AE116" s="1"/>
      <c r="AH116" s="23"/>
    </row>
    <row r="117" spans="2:34" ht="15" thickBot="1" x14ac:dyDescent="0.25">
      <c r="B117" s="2" t="s">
        <v>33</v>
      </c>
      <c r="C117" s="17" t="s">
        <v>16</v>
      </c>
      <c r="D117" s="16"/>
      <c r="E117" s="16"/>
      <c r="F117" s="16"/>
      <c r="G117" s="16"/>
      <c r="H117" s="80"/>
      <c r="I117" s="80"/>
      <c r="J117" s="80"/>
      <c r="K117" s="16"/>
      <c r="N117" s="2" t="s">
        <v>33</v>
      </c>
      <c r="O117" s="17" t="s">
        <v>16</v>
      </c>
      <c r="P117" s="16"/>
      <c r="Q117" s="16"/>
      <c r="R117" s="16"/>
      <c r="S117" s="16"/>
      <c r="T117" s="16"/>
      <c r="U117" s="16"/>
      <c r="V117" s="16"/>
      <c r="W117" s="16"/>
      <c r="Z117" s="2" t="s">
        <v>33</v>
      </c>
      <c r="AA117" s="17" t="s">
        <v>16</v>
      </c>
      <c r="AB117" s="16"/>
      <c r="AC117" s="16"/>
      <c r="AD117" s="16"/>
      <c r="AE117" s="16"/>
      <c r="AF117" s="16"/>
      <c r="AG117" s="16"/>
      <c r="AH117" s="16"/>
    </row>
    <row r="118" spans="2:34" x14ac:dyDescent="0.2">
      <c r="B118" s="94" t="s">
        <v>59</v>
      </c>
      <c r="C118" s="11" t="s">
        <v>13</v>
      </c>
      <c r="D118" s="9">
        <v>1</v>
      </c>
      <c r="E118" s="9">
        <v>1.19999999999999</v>
      </c>
      <c r="F118" s="9">
        <v>0.8</v>
      </c>
      <c r="G118" s="9">
        <v>1.19999999999999</v>
      </c>
      <c r="H118" s="27" t="s">
        <v>58</v>
      </c>
      <c r="I118" s="27" t="s">
        <v>58</v>
      </c>
      <c r="J118" s="27">
        <v>7.2999999999999901</v>
      </c>
      <c r="K118" s="9">
        <v>10.5</v>
      </c>
      <c r="N118" s="96" t="s">
        <v>59</v>
      </c>
      <c r="O118" s="64" t="s">
        <v>13</v>
      </c>
      <c r="P118" s="56"/>
      <c r="Q118" s="56"/>
      <c r="R118" s="56"/>
      <c r="S118" s="56"/>
      <c r="T118" s="56"/>
      <c r="U118" s="56"/>
      <c r="V118" s="56"/>
      <c r="W118" s="56"/>
      <c r="Z118" s="96" t="s">
        <v>59</v>
      </c>
      <c r="AA118" s="64" t="s">
        <v>13</v>
      </c>
      <c r="AB118" s="56"/>
      <c r="AC118" s="56"/>
      <c r="AD118" s="56"/>
      <c r="AE118" s="56"/>
      <c r="AF118" s="56"/>
      <c r="AG118" s="56"/>
      <c r="AH118" s="16"/>
    </row>
    <row r="119" spans="2:34" ht="15" thickBot="1" x14ac:dyDescent="0.25">
      <c r="B119" s="95"/>
      <c r="C119" s="12" t="s">
        <v>14</v>
      </c>
      <c r="D119" s="10">
        <v>1.5</v>
      </c>
      <c r="E119" s="10">
        <v>3</v>
      </c>
      <c r="F119" s="10">
        <v>3.7999999999999901</v>
      </c>
      <c r="G119" s="10">
        <v>3.7</v>
      </c>
      <c r="H119" s="33">
        <v>11.4</v>
      </c>
      <c r="I119" s="33" t="s">
        <v>58</v>
      </c>
      <c r="J119" s="33">
        <v>11.4</v>
      </c>
      <c r="K119" s="10">
        <v>2.7</v>
      </c>
      <c r="N119" s="97"/>
      <c r="O119" s="65" t="s">
        <v>14</v>
      </c>
      <c r="P119" s="57"/>
      <c r="Q119" s="57"/>
      <c r="R119" s="57"/>
      <c r="S119" s="57"/>
      <c r="T119" s="57"/>
      <c r="U119" s="57"/>
      <c r="V119" s="57"/>
      <c r="W119" s="57"/>
      <c r="Z119" s="97"/>
      <c r="AA119" s="65" t="s">
        <v>14</v>
      </c>
      <c r="AB119" s="57"/>
      <c r="AC119" s="57"/>
      <c r="AD119" s="57"/>
      <c r="AE119" s="57"/>
      <c r="AF119" s="66"/>
      <c r="AG119" s="57"/>
      <c r="AH119" s="16"/>
    </row>
    <row r="120" spans="2:34" x14ac:dyDescent="0.2">
      <c r="B120" s="94" t="s">
        <v>10</v>
      </c>
      <c r="C120" s="11" t="s">
        <v>13</v>
      </c>
      <c r="D120" s="9">
        <v>23.8</v>
      </c>
      <c r="E120" s="9">
        <v>25.5</v>
      </c>
      <c r="F120" s="9">
        <v>24.899999999999899</v>
      </c>
      <c r="G120" s="9">
        <v>22.6999999999999</v>
      </c>
      <c r="H120" s="27" t="s">
        <v>58</v>
      </c>
      <c r="I120" s="27" t="s">
        <v>58</v>
      </c>
      <c r="J120" s="27">
        <v>30.1999999999999</v>
      </c>
      <c r="K120" s="9">
        <v>21.1</v>
      </c>
      <c r="N120" s="94" t="s">
        <v>10</v>
      </c>
      <c r="O120" s="11" t="s">
        <v>13</v>
      </c>
      <c r="P120" s="9">
        <v>24.6</v>
      </c>
      <c r="Q120" s="9">
        <v>21.6</v>
      </c>
      <c r="R120" s="9">
        <v>26.6999999999999</v>
      </c>
      <c r="S120" s="9">
        <v>26.3</v>
      </c>
      <c r="T120" s="9" t="s">
        <v>58</v>
      </c>
      <c r="U120" s="9" t="s">
        <v>58</v>
      </c>
      <c r="V120" s="9">
        <v>28.1999999999999</v>
      </c>
      <c r="W120" s="9">
        <v>19.8</v>
      </c>
      <c r="Z120" s="94" t="s">
        <v>10</v>
      </c>
      <c r="AA120" s="11" t="s">
        <v>13</v>
      </c>
      <c r="AB120" s="19"/>
      <c r="AC120" s="20"/>
      <c r="AD120" s="20"/>
      <c r="AE120" s="20"/>
      <c r="AF120" s="9"/>
      <c r="AG120" s="9"/>
      <c r="AH120" s="62" t="e">
        <f t="shared" ref="AH120:AH125" si="10">AVERAGE(AB120:AE120)-AVERAGE(D213:G213)</f>
        <v>#DIV/0!</v>
      </c>
    </row>
    <row r="121" spans="2:34" ht="15" thickBot="1" x14ac:dyDescent="0.25">
      <c r="B121" s="95"/>
      <c r="C121" s="12" t="s">
        <v>14</v>
      </c>
      <c r="D121" s="10">
        <v>80.400000000000006</v>
      </c>
      <c r="E121" s="10">
        <v>86.099999999999895</v>
      </c>
      <c r="F121" s="10">
        <v>83.799999999999898</v>
      </c>
      <c r="G121" s="10">
        <v>84.599999999999895</v>
      </c>
      <c r="H121" s="33" t="s">
        <v>58</v>
      </c>
      <c r="I121" s="33" t="s">
        <v>58</v>
      </c>
      <c r="J121" s="33">
        <v>85.5</v>
      </c>
      <c r="K121" s="10">
        <v>23.6</v>
      </c>
      <c r="N121" s="95"/>
      <c r="O121" s="12" t="s">
        <v>14</v>
      </c>
      <c r="P121" s="10">
        <v>80.7</v>
      </c>
      <c r="Q121" s="10">
        <v>87.2</v>
      </c>
      <c r="R121" s="10">
        <v>87.099999999999895</v>
      </c>
      <c r="S121" s="10">
        <v>87.799999999999898</v>
      </c>
      <c r="T121" s="10" t="s">
        <v>58</v>
      </c>
      <c r="U121" s="10" t="s">
        <v>58</v>
      </c>
      <c r="V121" s="10">
        <v>86.599999999999895</v>
      </c>
      <c r="W121" s="10">
        <v>23</v>
      </c>
      <c r="Z121" s="95"/>
      <c r="AA121" s="12" t="s">
        <v>14</v>
      </c>
      <c r="AB121" s="21"/>
      <c r="AC121" s="22"/>
      <c r="AD121" s="22"/>
      <c r="AE121" s="22"/>
      <c r="AF121" s="10"/>
      <c r="AG121" s="10"/>
      <c r="AH121" s="22" t="e">
        <f t="shared" si="10"/>
        <v>#DIV/0!</v>
      </c>
    </row>
    <row r="122" spans="2:34" x14ac:dyDescent="0.2">
      <c r="B122" s="94" t="s">
        <v>11</v>
      </c>
      <c r="C122" s="11" t="s">
        <v>13</v>
      </c>
      <c r="D122" s="9">
        <v>87.299999999999898</v>
      </c>
      <c r="E122" s="9">
        <v>86.9</v>
      </c>
      <c r="F122" s="9">
        <v>87.299999999999898</v>
      </c>
      <c r="G122" s="9">
        <v>85.2</v>
      </c>
      <c r="H122" s="27" t="s">
        <v>58</v>
      </c>
      <c r="I122" s="27" t="s">
        <v>58</v>
      </c>
      <c r="J122" s="27">
        <v>97.299999999999898</v>
      </c>
      <c r="K122" s="9">
        <v>77.099999999999895</v>
      </c>
      <c r="N122" s="94" t="s">
        <v>11</v>
      </c>
      <c r="O122" s="11" t="s">
        <v>13</v>
      </c>
      <c r="P122" s="9">
        <v>85.099999999999895</v>
      </c>
      <c r="Q122" s="9">
        <v>86.2</v>
      </c>
      <c r="R122" s="9">
        <v>87</v>
      </c>
      <c r="S122" s="9">
        <v>86.4</v>
      </c>
      <c r="T122" s="9" t="s">
        <v>58</v>
      </c>
      <c r="U122" s="9" t="s">
        <v>58</v>
      </c>
      <c r="V122" s="9">
        <v>96.4</v>
      </c>
      <c r="W122" s="9">
        <v>79.5</v>
      </c>
      <c r="Z122" s="94" t="s">
        <v>11</v>
      </c>
      <c r="AA122" s="11" t="s">
        <v>13</v>
      </c>
      <c r="AB122" s="19">
        <v>18.5</v>
      </c>
      <c r="AC122" s="20">
        <v>17.1999999999999</v>
      </c>
      <c r="AD122" s="20">
        <v>16.6999999999999</v>
      </c>
      <c r="AE122" s="20">
        <v>16.1999999999999</v>
      </c>
      <c r="AF122" s="9"/>
      <c r="AG122" s="9"/>
      <c r="AH122" s="62">
        <f t="shared" si="10"/>
        <v>-7.5000000000020606E-2</v>
      </c>
    </row>
    <row r="123" spans="2:34" ht="15" thickBot="1" x14ac:dyDescent="0.25">
      <c r="B123" s="95"/>
      <c r="C123" s="12" t="s">
        <v>14</v>
      </c>
      <c r="D123" s="10">
        <v>100</v>
      </c>
      <c r="E123" s="10">
        <v>100</v>
      </c>
      <c r="F123" s="10">
        <v>100</v>
      </c>
      <c r="G123" s="10">
        <v>100</v>
      </c>
      <c r="H123" s="33" t="s">
        <v>58</v>
      </c>
      <c r="I123" s="33" t="s">
        <v>58</v>
      </c>
      <c r="J123" s="33">
        <v>100</v>
      </c>
      <c r="K123" s="10">
        <v>99.599999999999895</v>
      </c>
      <c r="N123" s="95"/>
      <c r="O123" s="12" t="s">
        <v>14</v>
      </c>
      <c r="P123" s="10">
        <v>100</v>
      </c>
      <c r="Q123" s="10">
        <v>100</v>
      </c>
      <c r="R123" s="10">
        <v>100</v>
      </c>
      <c r="S123" s="10">
        <v>100</v>
      </c>
      <c r="T123" s="10" t="s">
        <v>58</v>
      </c>
      <c r="U123" s="10" t="s">
        <v>58</v>
      </c>
      <c r="V123" s="10">
        <v>100</v>
      </c>
      <c r="W123" s="10">
        <v>99.7</v>
      </c>
      <c r="Z123" s="95"/>
      <c r="AA123" s="12" t="s">
        <v>14</v>
      </c>
      <c r="AB123" s="21">
        <v>59.299999999999898</v>
      </c>
      <c r="AC123" s="22">
        <v>64.299999999999898</v>
      </c>
      <c r="AD123" s="22">
        <v>62.299999999999898</v>
      </c>
      <c r="AE123" s="22">
        <v>64.2</v>
      </c>
      <c r="AF123" s="10"/>
      <c r="AG123" s="10"/>
      <c r="AH123" s="22">
        <f t="shared" si="10"/>
        <v>1.5249999999999986</v>
      </c>
    </row>
    <row r="124" spans="2:34" x14ac:dyDescent="0.2">
      <c r="B124" s="94" t="s">
        <v>12</v>
      </c>
      <c r="C124" s="11" t="s">
        <v>13</v>
      </c>
      <c r="D124" s="9">
        <v>29.1</v>
      </c>
      <c r="E124" s="9">
        <v>31.8</v>
      </c>
      <c r="F124" s="9">
        <v>31.899999999999899</v>
      </c>
      <c r="G124" s="9">
        <v>30.1</v>
      </c>
      <c r="H124" s="27" t="s">
        <v>58</v>
      </c>
      <c r="I124" s="27" t="s">
        <v>58</v>
      </c>
      <c r="J124" s="27">
        <v>70.599999999999895</v>
      </c>
      <c r="K124" s="9">
        <v>59</v>
      </c>
      <c r="N124" s="94" t="s">
        <v>12</v>
      </c>
      <c r="O124" s="11" t="s">
        <v>13</v>
      </c>
      <c r="P124" s="9">
        <v>30.5</v>
      </c>
      <c r="Q124" s="9">
        <v>31</v>
      </c>
      <c r="R124" s="9">
        <v>31.399999999999899</v>
      </c>
      <c r="S124" s="9">
        <v>30.5</v>
      </c>
      <c r="T124" s="9" t="s">
        <v>58</v>
      </c>
      <c r="U124" s="9" t="s">
        <v>58</v>
      </c>
      <c r="V124" s="9">
        <v>71.900000000000006</v>
      </c>
      <c r="W124" s="9">
        <v>56.6</v>
      </c>
      <c r="Z124" s="94" t="s">
        <v>12</v>
      </c>
      <c r="AA124" s="11" t="s">
        <v>13</v>
      </c>
      <c r="AB124" s="19">
        <v>1.5</v>
      </c>
      <c r="AC124" s="20">
        <v>1.19999999999999</v>
      </c>
      <c r="AD124" s="20">
        <v>1.6</v>
      </c>
      <c r="AE124" s="20">
        <v>1.8</v>
      </c>
      <c r="AF124" s="9"/>
      <c r="AG124" s="9"/>
      <c r="AH124" s="62">
        <f t="shared" si="10"/>
        <v>7.4999999999997735E-2</v>
      </c>
    </row>
    <row r="125" spans="2:34" ht="15" thickBot="1" x14ac:dyDescent="0.25">
      <c r="B125" s="95"/>
      <c r="C125" s="12" t="s">
        <v>14</v>
      </c>
      <c r="D125" s="10">
        <v>93.7</v>
      </c>
      <c r="E125" s="10">
        <v>94.2</v>
      </c>
      <c r="F125" s="10">
        <v>95</v>
      </c>
      <c r="G125" s="10">
        <v>94.9</v>
      </c>
      <c r="H125" s="33" t="s">
        <v>58</v>
      </c>
      <c r="I125" s="33" t="s">
        <v>58</v>
      </c>
      <c r="J125" s="33">
        <v>98.799999999999898</v>
      </c>
      <c r="K125" s="10">
        <v>89.799999999999898</v>
      </c>
      <c r="N125" s="95"/>
      <c r="O125" s="12" t="s">
        <v>14</v>
      </c>
      <c r="P125" s="10">
        <v>94.9</v>
      </c>
      <c r="Q125" s="10">
        <v>95.2</v>
      </c>
      <c r="R125" s="10">
        <v>93.7</v>
      </c>
      <c r="S125" s="10">
        <v>95.9</v>
      </c>
      <c r="T125" s="10" t="s">
        <v>58</v>
      </c>
      <c r="U125" s="10" t="s">
        <v>58</v>
      </c>
      <c r="V125" s="10">
        <v>98.9</v>
      </c>
      <c r="W125" s="10">
        <v>89.5</v>
      </c>
      <c r="Z125" s="95"/>
      <c r="AA125" s="12" t="s">
        <v>14</v>
      </c>
      <c r="AB125" s="21">
        <v>4.0999999999999899</v>
      </c>
      <c r="AC125" s="22">
        <v>6.5999999999999899</v>
      </c>
      <c r="AD125" s="22">
        <v>6.7</v>
      </c>
      <c r="AE125" s="22">
        <v>6.5999999999999899</v>
      </c>
      <c r="AF125" s="10"/>
      <c r="AG125" s="10"/>
      <c r="AH125" s="22">
        <f t="shared" si="10"/>
        <v>0</v>
      </c>
    </row>
    <row r="126" spans="2:34" x14ac:dyDescent="0.2">
      <c r="B126" s="94" t="s">
        <v>60</v>
      </c>
      <c r="C126" s="11" t="s">
        <v>13</v>
      </c>
      <c r="D126" s="9">
        <v>4.4000000000000004</v>
      </c>
      <c r="E126" s="9">
        <v>5.4</v>
      </c>
      <c r="F126" s="9">
        <v>4.5</v>
      </c>
      <c r="G126" s="9">
        <v>3.7999999999999901</v>
      </c>
      <c r="H126" s="27" t="s">
        <v>58</v>
      </c>
      <c r="I126" s="27" t="s">
        <v>58</v>
      </c>
      <c r="J126" s="83">
        <v>38</v>
      </c>
      <c r="K126" s="83">
        <v>44.2</v>
      </c>
      <c r="N126" s="96" t="s">
        <v>60</v>
      </c>
      <c r="O126" s="64" t="s">
        <v>13</v>
      </c>
      <c r="P126" s="56"/>
      <c r="Q126" s="56"/>
      <c r="R126" s="56"/>
      <c r="S126" s="56"/>
      <c r="T126" s="56"/>
      <c r="U126" s="56"/>
      <c r="V126" s="56"/>
      <c r="W126" s="56"/>
      <c r="Z126" s="96" t="s">
        <v>60</v>
      </c>
      <c r="AA126" s="64" t="s">
        <v>13</v>
      </c>
      <c r="AB126" s="56"/>
      <c r="AC126" s="56"/>
      <c r="AD126" s="56"/>
      <c r="AE126" s="56"/>
      <c r="AF126" s="56"/>
      <c r="AG126" s="56"/>
      <c r="AH126" s="15"/>
    </row>
    <row r="127" spans="2:34" ht="15" thickBot="1" x14ac:dyDescent="0.25">
      <c r="B127" s="95"/>
      <c r="C127" s="12" t="s">
        <v>14</v>
      </c>
      <c r="D127" s="10">
        <v>15.1999999999999</v>
      </c>
      <c r="E127" s="10">
        <v>13.5</v>
      </c>
      <c r="F127" s="10">
        <v>13.6999999999999</v>
      </c>
      <c r="G127" s="10">
        <v>12.9</v>
      </c>
      <c r="H127" s="33" t="s">
        <v>58</v>
      </c>
      <c r="I127" s="33" t="s">
        <v>58</v>
      </c>
      <c r="J127" s="63">
        <v>63.399999999999899</v>
      </c>
      <c r="K127" s="63">
        <v>65.7</v>
      </c>
      <c r="N127" s="97"/>
      <c r="O127" s="65" t="s">
        <v>14</v>
      </c>
      <c r="P127" s="57"/>
      <c r="Q127" s="57"/>
      <c r="R127" s="57"/>
      <c r="S127" s="57"/>
      <c r="T127" s="57"/>
      <c r="U127" s="57"/>
      <c r="V127" s="57"/>
      <c r="W127" s="57"/>
      <c r="Z127" s="97"/>
      <c r="AA127" s="65" t="s">
        <v>14</v>
      </c>
      <c r="AB127" s="57"/>
      <c r="AC127" s="57"/>
      <c r="AD127" s="57"/>
      <c r="AE127" s="57"/>
      <c r="AF127" s="66"/>
      <c r="AG127" s="57"/>
      <c r="AH127" s="15"/>
    </row>
    <row r="128" spans="2:34" ht="15" x14ac:dyDescent="0.25">
      <c r="B128"/>
      <c r="C128"/>
      <c r="D128"/>
      <c r="H128" s="79"/>
      <c r="I128" s="79"/>
      <c r="J128" s="79"/>
      <c r="N128"/>
      <c r="O128"/>
      <c r="P128"/>
      <c r="Q128" s="2"/>
      <c r="R128" s="2"/>
      <c r="S128" s="2"/>
      <c r="T128" s="2"/>
      <c r="U128" s="2"/>
      <c r="Z128"/>
      <c r="AA128"/>
      <c r="AB128" s="1"/>
      <c r="AC128" s="1"/>
      <c r="AD128" s="1"/>
      <c r="AE128" s="1"/>
      <c r="AH128" s="23"/>
    </row>
    <row r="129" spans="2:34" ht="15" thickBot="1" x14ac:dyDescent="0.25">
      <c r="B129" s="2" t="s">
        <v>34</v>
      </c>
      <c r="C129" s="17" t="s">
        <v>16</v>
      </c>
      <c r="D129" s="16"/>
      <c r="E129" s="16"/>
      <c r="F129" s="16"/>
      <c r="G129" s="16"/>
      <c r="H129" s="80"/>
      <c r="I129" s="80"/>
      <c r="J129" s="80"/>
      <c r="K129" s="16"/>
      <c r="N129" s="2" t="s">
        <v>34</v>
      </c>
      <c r="O129" s="17" t="s">
        <v>16</v>
      </c>
      <c r="P129" s="16"/>
      <c r="Q129" s="16"/>
      <c r="R129" s="16"/>
      <c r="S129" s="16"/>
      <c r="T129" s="16"/>
      <c r="U129" s="16"/>
      <c r="V129" s="16"/>
      <c r="W129" s="16"/>
      <c r="Z129" s="2" t="s">
        <v>34</v>
      </c>
      <c r="AA129" s="17" t="s">
        <v>16</v>
      </c>
      <c r="AB129" s="16"/>
      <c r="AC129" s="16"/>
      <c r="AD129" s="16"/>
      <c r="AE129" s="16"/>
      <c r="AF129" s="16"/>
      <c r="AG129" s="16"/>
      <c r="AH129" s="16"/>
    </row>
    <row r="130" spans="2:34" x14ac:dyDescent="0.2">
      <c r="B130" s="94" t="s">
        <v>59</v>
      </c>
      <c r="C130" s="11" t="s">
        <v>13</v>
      </c>
      <c r="D130" s="9">
        <v>0.5</v>
      </c>
      <c r="E130" s="9">
        <v>1</v>
      </c>
      <c r="F130" s="9">
        <v>0.59999999999999898</v>
      </c>
      <c r="G130" s="9">
        <v>0.69999999999999896</v>
      </c>
      <c r="H130" s="27" t="s">
        <v>58</v>
      </c>
      <c r="I130" s="27" t="s">
        <v>58</v>
      </c>
      <c r="J130" s="27">
        <v>4.7</v>
      </c>
      <c r="K130" s="9">
        <v>6.7999999999999901</v>
      </c>
      <c r="N130" s="96" t="s">
        <v>59</v>
      </c>
      <c r="O130" s="64" t="s">
        <v>13</v>
      </c>
      <c r="P130" s="56"/>
      <c r="Q130" s="56"/>
      <c r="R130" s="56"/>
      <c r="S130" s="56"/>
      <c r="T130" s="56"/>
      <c r="U130" s="56"/>
      <c r="V130" s="56"/>
      <c r="W130" s="56"/>
      <c r="Z130" s="96" t="s">
        <v>59</v>
      </c>
      <c r="AA130" s="64" t="s">
        <v>13</v>
      </c>
      <c r="AB130" s="56"/>
      <c r="AC130" s="56"/>
      <c r="AD130" s="56"/>
      <c r="AE130" s="56"/>
      <c r="AF130" s="56"/>
      <c r="AG130" s="56"/>
      <c r="AH130" s="16"/>
    </row>
    <row r="131" spans="2:34" ht="15" thickBot="1" x14ac:dyDescent="0.25">
      <c r="B131" s="95"/>
      <c r="C131" s="12" t="s">
        <v>14</v>
      </c>
      <c r="D131" s="10">
        <v>0.4</v>
      </c>
      <c r="E131" s="10">
        <v>1.6</v>
      </c>
      <c r="F131" s="10">
        <v>2.2000000000000002</v>
      </c>
      <c r="G131" s="10">
        <v>0.9</v>
      </c>
      <c r="H131" s="33">
        <v>6.5999999999999899</v>
      </c>
      <c r="I131" s="33" t="s">
        <v>58</v>
      </c>
      <c r="J131" s="33">
        <v>4.7</v>
      </c>
      <c r="K131" s="10">
        <v>2</v>
      </c>
      <c r="N131" s="97"/>
      <c r="O131" s="65" t="s">
        <v>14</v>
      </c>
      <c r="P131" s="57"/>
      <c r="Q131" s="57"/>
      <c r="R131" s="57"/>
      <c r="S131" s="57"/>
      <c r="T131" s="57"/>
      <c r="U131" s="57"/>
      <c r="V131" s="57"/>
      <c r="W131" s="57"/>
      <c r="Z131" s="97"/>
      <c r="AA131" s="65" t="s">
        <v>14</v>
      </c>
      <c r="AB131" s="57"/>
      <c r="AC131" s="57"/>
      <c r="AD131" s="57"/>
      <c r="AE131" s="57"/>
      <c r="AF131" s="66"/>
      <c r="AG131" s="57"/>
      <c r="AH131" s="16"/>
    </row>
    <row r="132" spans="2:34" x14ac:dyDescent="0.2">
      <c r="B132" s="94" t="s">
        <v>10</v>
      </c>
      <c r="C132" s="11" t="s">
        <v>13</v>
      </c>
      <c r="D132" s="9">
        <v>0</v>
      </c>
      <c r="E132" s="9">
        <v>0.5</v>
      </c>
      <c r="F132" s="9">
        <v>0.29999999999999899</v>
      </c>
      <c r="G132" s="9">
        <v>0.8</v>
      </c>
      <c r="H132" s="27">
        <v>4.5999999999999899</v>
      </c>
      <c r="I132" s="27" t="s">
        <v>58</v>
      </c>
      <c r="J132" s="27">
        <v>4.7999999999999901</v>
      </c>
      <c r="K132" s="9">
        <v>7.7999999999999901</v>
      </c>
      <c r="N132" s="94" t="s">
        <v>10</v>
      </c>
      <c r="O132" s="11" t="s">
        <v>13</v>
      </c>
      <c r="P132" s="9">
        <v>0.1</v>
      </c>
      <c r="Q132" s="9">
        <v>0.5</v>
      </c>
      <c r="R132" s="9">
        <v>0.8</v>
      </c>
      <c r="S132" s="9">
        <v>0.8</v>
      </c>
      <c r="T132" s="9" t="s">
        <v>58</v>
      </c>
      <c r="U132" s="9" t="s">
        <v>58</v>
      </c>
      <c r="V132" s="9">
        <v>4.5</v>
      </c>
      <c r="W132" s="9">
        <v>7.9</v>
      </c>
      <c r="Z132" s="94" t="s">
        <v>10</v>
      </c>
      <c r="AA132" s="11" t="s">
        <v>13</v>
      </c>
      <c r="AB132" s="19">
        <v>0.4</v>
      </c>
      <c r="AC132" s="20">
        <v>0.69999999999999896</v>
      </c>
      <c r="AD132" s="20">
        <v>1</v>
      </c>
      <c r="AE132" s="20">
        <v>0.69999999999999896</v>
      </c>
      <c r="AF132" s="9"/>
      <c r="AG132" s="9"/>
      <c r="AH132" s="62">
        <f t="shared" ref="AH132:AH137" si="11">AVERAGE(D221:G221)-AVERAGE(AB132:AE132)</f>
        <v>0.39999999999999802</v>
      </c>
    </row>
    <row r="133" spans="2:34" ht="15" thickBot="1" x14ac:dyDescent="0.25">
      <c r="B133" s="95"/>
      <c r="C133" s="12" t="s">
        <v>14</v>
      </c>
      <c r="D133" s="10">
        <v>0.59999999999999898</v>
      </c>
      <c r="E133" s="10">
        <v>1.69999999999999</v>
      </c>
      <c r="F133" s="10">
        <v>2</v>
      </c>
      <c r="G133" s="10">
        <v>1.3</v>
      </c>
      <c r="H133" s="33">
        <v>5.5</v>
      </c>
      <c r="I133" s="33" t="s">
        <v>58</v>
      </c>
      <c r="J133" s="33">
        <v>4.7</v>
      </c>
      <c r="K133" s="10">
        <v>1.69999999999999</v>
      </c>
      <c r="N133" s="95"/>
      <c r="O133" s="12" t="s">
        <v>14</v>
      </c>
      <c r="P133" s="10">
        <v>0.5</v>
      </c>
      <c r="Q133" s="10">
        <v>1.8</v>
      </c>
      <c r="R133" s="10">
        <v>0.8</v>
      </c>
      <c r="S133" s="10">
        <v>1.8</v>
      </c>
      <c r="T133" s="10">
        <v>4.7</v>
      </c>
      <c r="U133" s="10" t="s">
        <v>58</v>
      </c>
      <c r="V133" s="10">
        <v>5.5</v>
      </c>
      <c r="W133" s="10">
        <v>1.3999999999999899</v>
      </c>
      <c r="Z133" s="95"/>
      <c r="AA133" s="12" t="s">
        <v>14</v>
      </c>
      <c r="AB133" s="21">
        <v>0.59999999999999898</v>
      </c>
      <c r="AC133" s="22">
        <v>2.2000000000000002</v>
      </c>
      <c r="AD133" s="22">
        <v>1.5</v>
      </c>
      <c r="AE133" s="22">
        <v>1</v>
      </c>
      <c r="AF133" s="10"/>
      <c r="AG133" s="10"/>
      <c r="AH133" s="22">
        <f t="shared" si="11"/>
        <v>0.19999999999999774</v>
      </c>
    </row>
    <row r="134" spans="2:34" x14ac:dyDescent="0.2">
      <c r="B134" s="94" t="s">
        <v>11</v>
      </c>
      <c r="C134" s="11" t="s">
        <v>13</v>
      </c>
      <c r="D134" s="9">
        <v>0.5</v>
      </c>
      <c r="E134" s="9">
        <v>0.59999999999999898</v>
      </c>
      <c r="F134" s="9">
        <v>0.9</v>
      </c>
      <c r="G134" s="9">
        <v>0.69999999999999896</v>
      </c>
      <c r="H134" s="27">
        <v>4.4000000000000004</v>
      </c>
      <c r="I134" s="27" t="s">
        <v>58</v>
      </c>
      <c r="J134" s="27">
        <v>4.7999999999999901</v>
      </c>
      <c r="K134" s="9">
        <v>7.4</v>
      </c>
      <c r="N134" s="94" t="s">
        <v>11</v>
      </c>
      <c r="O134" s="11" t="s">
        <v>13</v>
      </c>
      <c r="P134" s="9">
        <v>0.4</v>
      </c>
      <c r="Q134" s="9">
        <v>0.69999999999999896</v>
      </c>
      <c r="R134" s="9">
        <v>0.4</v>
      </c>
      <c r="S134" s="9">
        <v>0.69999999999999896</v>
      </c>
      <c r="T134" s="9" t="s">
        <v>58</v>
      </c>
      <c r="U134" s="9" t="s">
        <v>58</v>
      </c>
      <c r="V134" s="9">
        <v>5.7</v>
      </c>
      <c r="W134" s="9">
        <v>8.3000000000000007</v>
      </c>
      <c r="Z134" s="94" t="s">
        <v>11</v>
      </c>
      <c r="AA134" s="11" t="s">
        <v>13</v>
      </c>
      <c r="AB134" s="19">
        <v>0.5</v>
      </c>
      <c r="AC134" s="20">
        <v>0.8</v>
      </c>
      <c r="AD134" s="20">
        <v>0.69999999999999896</v>
      </c>
      <c r="AE134" s="20">
        <v>1.1000000000000001</v>
      </c>
      <c r="AF134" s="9"/>
      <c r="AG134" s="9"/>
      <c r="AH134" s="62">
        <f t="shared" si="11"/>
        <v>2.4999999999999578E-2</v>
      </c>
    </row>
    <row r="135" spans="2:34" ht="15" thickBot="1" x14ac:dyDescent="0.25">
      <c r="B135" s="95"/>
      <c r="C135" s="12" t="s">
        <v>14</v>
      </c>
      <c r="D135" s="10">
        <v>0.4</v>
      </c>
      <c r="E135" s="10">
        <v>1.1000000000000001</v>
      </c>
      <c r="F135" s="10">
        <v>1.19999999999999</v>
      </c>
      <c r="G135" s="10">
        <v>1.3</v>
      </c>
      <c r="H135" s="33">
        <v>3.8999999999999901</v>
      </c>
      <c r="I135" s="33" t="s">
        <v>58</v>
      </c>
      <c r="J135" s="33">
        <v>4.9000000000000004</v>
      </c>
      <c r="K135" s="10">
        <v>1.3999999999999899</v>
      </c>
      <c r="N135" s="95"/>
      <c r="O135" s="12" t="s">
        <v>14</v>
      </c>
      <c r="P135" s="10">
        <v>0.29999999999999899</v>
      </c>
      <c r="Q135" s="10">
        <v>1.3999999999999899</v>
      </c>
      <c r="R135" s="10">
        <v>1.69999999999999</v>
      </c>
      <c r="S135" s="10">
        <v>1.5</v>
      </c>
      <c r="T135" s="10">
        <v>5.2</v>
      </c>
      <c r="U135" s="10" t="s">
        <v>58</v>
      </c>
      <c r="V135" s="10">
        <v>4.5999999999999899</v>
      </c>
      <c r="W135" s="10">
        <v>1.8</v>
      </c>
      <c r="Z135" s="95"/>
      <c r="AA135" s="12" t="s">
        <v>14</v>
      </c>
      <c r="AB135" s="21">
        <v>0.59999999999999898</v>
      </c>
      <c r="AC135" s="22">
        <v>1.5</v>
      </c>
      <c r="AD135" s="22">
        <v>2.1</v>
      </c>
      <c r="AE135" s="22">
        <v>1.1000000000000001</v>
      </c>
      <c r="AF135" s="10"/>
      <c r="AG135" s="10"/>
      <c r="AH135" s="22">
        <f t="shared" si="11"/>
        <v>-4.9999999999999822E-2</v>
      </c>
    </row>
    <row r="136" spans="2:34" x14ac:dyDescent="0.2">
      <c r="B136" s="94" t="s">
        <v>12</v>
      </c>
      <c r="C136" s="11" t="s">
        <v>13</v>
      </c>
      <c r="D136" s="9">
        <v>0.2</v>
      </c>
      <c r="E136" s="9">
        <v>0.29999999999999899</v>
      </c>
      <c r="F136" s="9">
        <v>0.29999999999999899</v>
      </c>
      <c r="G136" s="9">
        <v>0.4</v>
      </c>
      <c r="H136" s="27" t="s">
        <v>58</v>
      </c>
      <c r="I136" s="27" t="s">
        <v>58</v>
      </c>
      <c r="J136" s="27">
        <v>5.2</v>
      </c>
      <c r="K136" s="9">
        <v>10.0999999999999</v>
      </c>
      <c r="N136" s="94" t="s">
        <v>12</v>
      </c>
      <c r="O136" s="11" t="s">
        <v>13</v>
      </c>
      <c r="P136" s="9">
        <v>0.2</v>
      </c>
      <c r="Q136" s="9">
        <v>0.59999999999999898</v>
      </c>
      <c r="R136" s="9">
        <v>0.5</v>
      </c>
      <c r="S136" s="9">
        <v>0.8</v>
      </c>
      <c r="T136" s="9" t="s">
        <v>58</v>
      </c>
      <c r="U136" s="9" t="s">
        <v>58</v>
      </c>
      <c r="V136" s="9">
        <v>5.2</v>
      </c>
      <c r="W136" s="9">
        <v>9.1999999999999904</v>
      </c>
      <c r="Z136" s="94" t="s">
        <v>12</v>
      </c>
      <c r="AA136" s="11" t="s">
        <v>13</v>
      </c>
      <c r="AB136" s="19">
        <v>0.4</v>
      </c>
      <c r="AC136" s="20">
        <v>0.59999999999999898</v>
      </c>
      <c r="AD136" s="20">
        <v>0.29999999999999899</v>
      </c>
      <c r="AE136" s="20">
        <v>0.5</v>
      </c>
      <c r="AF136" s="9"/>
      <c r="AG136" s="9"/>
      <c r="AH136" s="62">
        <f t="shared" si="11"/>
        <v>-0.17499999999999977</v>
      </c>
    </row>
    <row r="137" spans="2:34" ht="15" thickBot="1" x14ac:dyDescent="0.25">
      <c r="B137" s="95"/>
      <c r="C137" s="12" t="s">
        <v>14</v>
      </c>
      <c r="D137" s="10">
        <v>1.1000000000000001</v>
      </c>
      <c r="E137" s="10">
        <v>1.8</v>
      </c>
      <c r="F137" s="10">
        <v>1.6</v>
      </c>
      <c r="G137" s="10">
        <v>1.8</v>
      </c>
      <c r="H137" s="33" t="s">
        <v>58</v>
      </c>
      <c r="I137" s="33" t="s">
        <v>58</v>
      </c>
      <c r="J137" s="33">
        <v>5.7999999999999901</v>
      </c>
      <c r="K137" s="10">
        <v>3.1</v>
      </c>
      <c r="N137" s="95"/>
      <c r="O137" s="12" t="s">
        <v>14</v>
      </c>
      <c r="P137" s="10">
        <v>0.8</v>
      </c>
      <c r="Q137" s="10">
        <v>1.1000000000000001</v>
      </c>
      <c r="R137" s="10">
        <v>1.19999999999999</v>
      </c>
      <c r="S137" s="10">
        <v>2.1</v>
      </c>
      <c r="T137" s="10" t="s">
        <v>58</v>
      </c>
      <c r="U137" s="10" t="s">
        <v>58</v>
      </c>
      <c r="V137" s="10">
        <v>5.7</v>
      </c>
      <c r="W137" s="10">
        <v>3.5</v>
      </c>
      <c r="Z137" s="95"/>
      <c r="AA137" s="12" t="s">
        <v>14</v>
      </c>
      <c r="AB137" s="21">
        <v>0.4</v>
      </c>
      <c r="AC137" s="22">
        <v>1.1000000000000001</v>
      </c>
      <c r="AD137" s="22">
        <v>1.69999999999999</v>
      </c>
      <c r="AE137" s="22">
        <v>1.3</v>
      </c>
      <c r="AF137" s="10"/>
      <c r="AG137" s="10"/>
      <c r="AH137" s="22">
        <f t="shared" si="11"/>
        <v>5.0000000000002487E-2</v>
      </c>
    </row>
    <row r="138" spans="2:34" x14ac:dyDescent="0.2">
      <c r="B138" s="94" t="s">
        <v>60</v>
      </c>
      <c r="C138" s="11" t="s">
        <v>13</v>
      </c>
      <c r="D138" s="9">
        <v>0.1</v>
      </c>
      <c r="E138" s="9">
        <v>0.69999999999999896</v>
      </c>
      <c r="F138" s="9">
        <v>0.4</v>
      </c>
      <c r="G138" s="9">
        <v>0.29999999999999899</v>
      </c>
      <c r="H138" s="27" t="s">
        <v>58</v>
      </c>
      <c r="I138" s="27" t="s">
        <v>58</v>
      </c>
      <c r="J138" s="27">
        <v>12.5999999999999</v>
      </c>
      <c r="K138" s="9">
        <v>19.5</v>
      </c>
      <c r="N138" s="96" t="s">
        <v>60</v>
      </c>
      <c r="O138" s="64" t="s">
        <v>13</v>
      </c>
      <c r="P138" s="56"/>
      <c r="Q138" s="56"/>
      <c r="R138" s="56"/>
      <c r="S138" s="56"/>
      <c r="T138" s="56"/>
      <c r="U138" s="56"/>
      <c r="V138" s="56"/>
      <c r="W138" s="56"/>
      <c r="Z138" s="96" t="s">
        <v>60</v>
      </c>
      <c r="AA138" s="64" t="s">
        <v>13</v>
      </c>
      <c r="AB138" s="56"/>
      <c r="AC138" s="56"/>
      <c r="AD138" s="56"/>
      <c r="AE138" s="56"/>
      <c r="AF138" s="56"/>
      <c r="AG138" s="56"/>
      <c r="AH138" s="15"/>
    </row>
    <row r="139" spans="2:34" ht="15" thickBot="1" x14ac:dyDescent="0.25">
      <c r="B139" s="95"/>
      <c r="C139" s="12" t="s">
        <v>14</v>
      </c>
      <c r="D139" s="10">
        <v>0.59999999999999898</v>
      </c>
      <c r="E139" s="10">
        <v>1.3999999999999899</v>
      </c>
      <c r="F139" s="10">
        <v>1</v>
      </c>
      <c r="G139" s="10">
        <v>0.59999999999999898</v>
      </c>
      <c r="H139" s="33" t="s">
        <v>58</v>
      </c>
      <c r="I139" s="33" t="s">
        <v>58</v>
      </c>
      <c r="J139" s="33">
        <v>9.4</v>
      </c>
      <c r="K139" s="10">
        <v>13.4</v>
      </c>
      <c r="N139" s="97"/>
      <c r="O139" s="65" t="s">
        <v>14</v>
      </c>
      <c r="P139" s="57"/>
      <c r="Q139" s="57"/>
      <c r="R139" s="57"/>
      <c r="S139" s="57"/>
      <c r="T139" s="57"/>
      <c r="U139" s="57"/>
      <c r="V139" s="57"/>
      <c r="W139" s="57"/>
      <c r="Z139" s="97"/>
      <c r="AA139" s="65" t="s">
        <v>14</v>
      </c>
      <c r="AB139" s="57"/>
      <c r="AC139" s="57"/>
      <c r="AD139" s="57"/>
      <c r="AE139" s="57"/>
      <c r="AF139" s="66"/>
      <c r="AG139" s="57"/>
      <c r="AH139" s="15"/>
    </row>
    <row r="140" spans="2:34" ht="15" x14ac:dyDescent="0.25">
      <c r="B140"/>
      <c r="C140"/>
      <c r="D140"/>
      <c r="H140" s="79"/>
      <c r="I140" s="79"/>
      <c r="J140" s="79"/>
      <c r="N140"/>
      <c r="O140"/>
      <c r="P140" s="1"/>
      <c r="Q140" s="1"/>
      <c r="R140" s="1"/>
      <c r="S140" s="1"/>
      <c r="T140" s="2"/>
      <c r="U140" s="2"/>
    </row>
    <row r="141" spans="2:34" ht="15" x14ac:dyDescent="0.25">
      <c r="B141"/>
      <c r="C141"/>
      <c r="D141"/>
      <c r="H141" s="79"/>
      <c r="I141" s="79"/>
      <c r="J141" s="79"/>
      <c r="N141"/>
      <c r="O141"/>
      <c r="P141" s="1"/>
      <c r="Q141" s="1"/>
      <c r="R141" s="1"/>
      <c r="S141" s="1"/>
      <c r="T141" s="2"/>
      <c r="U141" s="2"/>
    </row>
    <row r="142" spans="2:34" ht="15" x14ac:dyDescent="0.25">
      <c r="B142" s="18" t="s">
        <v>18</v>
      </c>
      <c r="C142" s="18"/>
      <c r="D142" s="18"/>
      <c r="E142" s="18"/>
      <c r="F142" s="18"/>
      <c r="G142" s="18"/>
      <c r="H142" s="81"/>
      <c r="I142" s="81"/>
      <c r="J142" s="81"/>
      <c r="K142" s="18"/>
      <c r="N142" s="18" t="s">
        <v>18</v>
      </c>
      <c r="O142" s="18"/>
      <c r="P142" s="18"/>
      <c r="Q142" s="18"/>
      <c r="R142" s="18"/>
      <c r="S142" s="18"/>
      <c r="T142" s="18"/>
      <c r="U142" s="18"/>
      <c r="V142" s="18"/>
      <c r="W142" s="18"/>
      <c r="Z142" s="18" t="s">
        <v>55</v>
      </c>
      <c r="AA142" s="18"/>
      <c r="AB142" s="18"/>
      <c r="AC142" s="18"/>
      <c r="AD142" s="18"/>
      <c r="AE142" s="18"/>
      <c r="AF142" s="18"/>
      <c r="AG142" s="18"/>
      <c r="AH142" s="18"/>
    </row>
    <row r="143" spans="2:34" ht="15" x14ac:dyDescent="0.25">
      <c r="B143" s="15"/>
      <c r="C143" s="7"/>
      <c r="D143" s="7"/>
      <c r="E143"/>
      <c r="F143"/>
      <c r="H143" s="79"/>
      <c r="I143" s="79"/>
      <c r="J143" s="79"/>
      <c r="N143" s="15"/>
      <c r="O143" s="7"/>
      <c r="P143" s="15"/>
      <c r="Q143" s="15"/>
      <c r="R143" s="15"/>
      <c r="S143" s="15"/>
      <c r="T143" s="2"/>
      <c r="U143" s="2"/>
      <c r="Z143" s="15"/>
      <c r="AA143" s="7"/>
      <c r="AB143" s="7"/>
      <c r="AC143" s="7"/>
      <c r="AD143" s="7"/>
      <c r="AE143" s="7"/>
      <c r="AF143"/>
      <c r="AG143"/>
      <c r="AH143"/>
    </row>
    <row r="144" spans="2:34" ht="15" thickBot="1" x14ac:dyDescent="0.25">
      <c r="B144" s="2" t="s">
        <v>31</v>
      </c>
      <c r="C144" s="17" t="s">
        <v>16</v>
      </c>
      <c r="D144" s="16">
        <v>5</v>
      </c>
      <c r="E144" s="16">
        <v>8</v>
      </c>
      <c r="F144" s="16">
        <v>10</v>
      </c>
      <c r="G144" s="16">
        <v>15</v>
      </c>
      <c r="H144" s="80" t="s">
        <v>90</v>
      </c>
      <c r="I144" s="80" t="s">
        <v>91</v>
      </c>
      <c r="J144" s="80" t="s">
        <v>92</v>
      </c>
      <c r="K144" s="16" t="s">
        <v>93</v>
      </c>
      <c r="N144" s="2" t="s">
        <v>31</v>
      </c>
      <c r="O144" s="17" t="s">
        <v>16</v>
      </c>
      <c r="P144" s="16">
        <v>5</v>
      </c>
      <c r="Q144" s="16">
        <v>8</v>
      </c>
      <c r="R144" s="16">
        <v>10</v>
      </c>
      <c r="S144" s="16">
        <v>15</v>
      </c>
      <c r="T144" s="16" t="s">
        <v>90</v>
      </c>
      <c r="U144" s="16" t="s">
        <v>91</v>
      </c>
      <c r="V144" s="16" t="s">
        <v>92</v>
      </c>
      <c r="W144" s="16" t="s">
        <v>93</v>
      </c>
      <c r="Z144" s="2" t="s">
        <v>31</v>
      </c>
      <c r="AA144" s="17" t="s">
        <v>16</v>
      </c>
      <c r="AB144" s="16">
        <v>5</v>
      </c>
      <c r="AC144" s="16">
        <v>8</v>
      </c>
      <c r="AD144" s="16">
        <v>10</v>
      </c>
      <c r="AE144" s="16">
        <v>15</v>
      </c>
      <c r="AF144" s="16" t="s">
        <v>47</v>
      </c>
      <c r="AG144" s="16" t="s">
        <v>48</v>
      </c>
      <c r="AH144" s="16" t="s">
        <v>48</v>
      </c>
    </row>
    <row r="145" spans="2:34" x14ac:dyDescent="0.2">
      <c r="B145" s="94" t="s">
        <v>59</v>
      </c>
      <c r="C145" s="11" t="s">
        <v>13</v>
      </c>
      <c r="D145" s="9">
        <v>5.4</v>
      </c>
      <c r="E145" s="9">
        <v>6.7</v>
      </c>
      <c r="F145" s="9">
        <v>7.7</v>
      </c>
      <c r="G145" s="9">
        <v>6.7999999999999901</v>
      </c>
      <c r="H145" s="27" t="s">
        <v>58</v>
      </c>
      <c r="I145" s="27" t="s">
        <v>58</v>
      </c>
      <c r="J145" s="27">
        <v>29.399999999999899</v>
      </c>
      <c r="K145" s="9">
        <v>30.899999999999899</v>
      </c>
      <c r="N145" s="96" t="s">
        <v>59</v>
      </c>
      <c r="O145" s="64" t="s">
        <v>13</v>
      </c>
      <c r="P145" s="56"/>
      <c r="Q145" s="56"/>
      <c r="R145" s="56"/>
      <c r="S145" s="56"/>
      <c r="T145" s="56"/>
      <c r="U145" s="56"/>
      <c r="V145" s="56"/>
      <c r="W145" s="56"/>
      <c r="Z145" s="96" t="s">
        <v>59</v>
      </c>
      <c r="AA145" s="64" t="s">
        <v>13</v>
      </c>
      <c r="AB145" s="56"/>
      <c r="AC145" s="56"/>
      <c r="AD145" s="56"/>
      <c r="AE145" s="56"/>
      <c r="AF145" s="56"/>
      <c r="AG145" s="56"/>
      <c r="AH145" s="16"/>
    </row>
    <row r="146" spans="2:34" ht="15" thickBot="1" x14ac:dyDescent="0.25">
      <c r="B146" s="95"/>
      <c r="C146" s="12" t="s">
        <v>14</v>
      </c>
      <c r="D146" s="10">
        <v>19.5</v>
      </c>
      <c r="E146" s="10">
        <v>28.5</v>
      </c>
      <c r="F146" s="10">
        <v>36.1</v>
      </c>
      <c r="G146" s="10">
        <v>35.200000000000003</v>
      </c>
      <c r="H146" s="33">
        <v>69.099999999999895</v>
      </c>
      <c r="I146" s="33" t="s">
        <v>58</v>
      </c>
      <c r="J146" s="33">
        <v>67.099999999999895</v>
      </c>
      <c r="K146" s="10">
        <v>35.6</v>
      </c>
      <c r="N146" s="97"/>
      <c r="O146" s="65" t="s">
        <v>14</v>
      </c>
      <c r="P146" s="57"/>
      <c r="Q146" s="57"/>
      <c r="R146" s="57"/>
      <c r="S146" s="57"/>
      <c r="T146" s="57"/>
      <c r="U146" s="57"/>
      <c r="V146" s="57"/>
      <c r="W146" s="57"/>
      <c r="Z146" s="97"/>
      <c r="AA146" s="65" t="s">
        <v>14</v>
      </c>
      <c r="AB146" s="57"/>
      <c r="AC146" s="57"/>
      <c r="AD146" s="57"/>
      <c r="AE146" s="57"/>
      <c r="AF146" s="66"/>
      <c r="AG146" s="57"/>
      <c r="AH146" s="16"/>
    </row>
    <row r="147" spans="2:34" x14ac:dyDescent="0.2">
      <c r="B147" s="94" t="s">
        <v>10</v>
      </c>
      <c r="C147" s="11" t="s">
        <v>13</v>
      </c>
      <c r="D147" s="9">
        <v>8.5999999999999908</v>
      </c>
      <c r="E147" s="9">
        <v>10.5</v>
      </c>
      <c r="F147" s="9">
        <v>9</v>
      </c>
      <c r="G147" s="9">
        <v>9.5</v>
      </c>
      <c r="H147" s="27" t="s">
        <v>58</v>
      </c>
      <c r="I147" s="27" t="s">
        <v>58</v>
      </c>
      <c r="J147" s="27">
        <v>38.899999999999899</v>
      </c>
      <c r="K147" s="9">
        <v>30.6999999999999</v>
      </c>
      <c r="N147" s="94" t="s">
        <v>10</v>
      </c>
      <c r="O147" s="11" t="s">
        <v>13</v>
      </c>
      <c r="P147" s="19">
        <v>7.4</v>
      </c>
      <c r="Q147" s="20">
        <v>9.5</v>
      </c>
      <c r="R147" s="20">
        <v>9.4</v>
      </c>
      <c r="S147" s="20">
        <v>8.5999999999999908</v>
      </c>
      <c r="T147" s="9" t="s">
        <v>58</v>
      </c>
      <c r="U147" s="9" t="s">
        <v>58</v>
      </c>
      <c r="V147" s="9">
        <v>37.5</v>
      </c>
      <c r="W147" s="9">
        <v>31.899999999999899</v>
      </c>
      <c r="Z147" s="94" t="s">
        <v>10</v>
      </c>
      <c r="AA147" s="11" t="s">
        <v>13</v>
      </c>
      <c r="AB147" s="19">
        <v>19.399999999999899</v>
      </c>
      <c r="AC147" s="20">
        <v>25.5</v>
      </c>
      <c r="AD147" s="20">
        <v>28.399999999999899</v>
      </c>
      <c r="AE147" s="20">
        <v>23.6</v>
      </c>
      <c r="AF147" s="9"/>
      <c r="AG147" s="9"/>
      <c r="AH147" s="62">
        <f t="shared" ref="AH147:AH152" si="12">AVERAGE(AB147:AE147)-AVERAGE(D197:G197)</f>
        <v>11.824999999999999</v>
      </c>
    </row>
    <row r="148" spans="2:34" ht="15" thickBot="1" x14ac:dyDescent="0.25">
      <c r="B148" s="95"/>
      <c r="C148" s="12" t="s">
        <v>14</v>
      </c>
      <c r="D148" s="10">
        <v>28.899999999999899</v>
      </c>
      <c r="E148" s="10">
        <v>38.5</v>
      </c>
      <c r="F148" s="10">
        <v>39.799999999999898</v>
      </c>
      <c r="G148" s="10">
        <v>40.799999999999898</v>
      </c>
      <c r="H148" s="33" t="s">
        <v>58</v>
      </c>
      <c r="I148" s="33" t="s">
        <v>58</v>
      </c>
      <c r="J148" s="33">
        <v>69.799999999999898</v>
      </c>
      <c r="K148" s="10">
        <v>42.899999999999899</v>
      </c>
      <c r="N148" s="95"/>
      <c r="O148" s="12" t="s">
        <v>14</v>
      </c>
      <c r="P148" s="21">
        <v>30.6</v>
      </c>
      <c r="Q148" s="22">
        <v>39.700000000000003</v>
      </c>
      <c r="R148" s="22">
        <v>40.700000000000003</v>
      </c>
      <c r="S148" s="22">
        <v>39.299999999999898</v>
      </c>
      <c r="T148" s="10" t="s">
        <v>58</v>
      </c>
      <c r="U148" s="10" t="s">
        <v>58</v>
      </c>
      <c r="V148" s="10">
        <v>74.299999999999898</v>
      </c>
      <c r="W148" s="10">
        <v>39.1</v>
      </c>
      <c r="Z148" s="95"/>
      <c r="AA148" s="12" t="s">
        <v>14</v>
      </c>
      <c r="AB148" s="21">
        <v>59.299999999999898</v>
      </c>
      <c r="AC148" s="22">
        <v>70.7</v>
      </c>
      <c r="AD148" s="22">
        <v>74.099999999999895</v>
      </c>
      <c r="AE148" s="22">
        <v>74.799999999999898</v>
      </c>
      <c r="AF148" s="10"/>
      <c r="AG148" s="10"/>
      <c r="AH148" s="22">
        <f t="shared" si="12"/>
        <v>20.949999999999953</v>
      </c>
    </row>
    <row r="149" spans="2:34" x14ac:dyDescent="0.2">
      <c r="B149" s="94" t="s">
        <v>11</v>
      </c>
      <c r="C149" s="11" t="s">
        <v>13</v>
      </c>
      <c r="D149" s="9">
        <v>100</v>
      </c>
      <c r="E149" s="9">
        <v>100</v>
      </c>
      <c r="F149" s="9">
        <v>100</v>
      </c>
      <c r="G149" s="9">
        <v>100</v>
      </c>
      <c r="H149" s="27" t="s">
        <v>58</v>
      </c>
      <c r="I149" s="27" t="s">
        <v>58</v>
      </c>
      <c r="J149" s="27">
        <v>99.9</v>
      </c>
      <c r="K149" s="9">
        <v>100</v>
      </c>
      <c r="N149" s="94" t="s">
        <v>11</v>
      </c>
      <c r="O149" s="11" t="s">
        <v>13</v>
      </c>
      <c r="P149" s="19">
        <v>99.9</v>
      </c>
      <c r="Q149" s="20">
        <v>100</v>
      </c>
      <c r="R149" s="20">
        <v>100</v>
      </c>
      <c r="S149" s="20">
        <v>99.9</v>
      </c>
      <c r="T149" s="9" t="s">
        <v>58</v>
      </c>
      <c r="U149" s="9" t="s">
        <v>58</v>
      </c>
      <c r="V149" s="9">
        <v>100</v>
      </c>
      <c r="W149" s="9">
        <v>100</v>
      </c>
      <c r="Z149" s="94" t="s">
        <v>11</v>
      </c>
      <c r="AA149" s="11" t="s">
        <v>13</v>
      </c>
      <c r="AB149" s="19">
        <v>100</v>
      </c>
      <c r="AC149" s="20">
        <v>100</v>
      </c>
      <c r="AD149" s="20">
        <v>100</v>
      </c>
      <c r="AE149" s="20">
        <v>100</v>
      </c>
      <c r="AF149" s="9"/>
      <c r="AG149" s="9"/>
      <c r="AH149" s="62">
        <f t="shared" si="12"/>
        <v>4.9999999999997158E-2</v>
      </c>
    </row>
    <row r="150" spans="2:34" ht="15" thickBot="1" x14ac:dyDescent="0.25">
      <c r="B150" s="95"/>
      <c r="C150" s="12" t="s">
        <v>14</v>
      </c>
      <c r="D150" s="10">
        <v>100</v>
      </c>
      <c r="E150" s="10">
        <v>100</v>
      </c>
      <c r="F150" s="10">
        <v>100</v>
      </c>
      <c r="G150" s="10">
        <v>100</v>
      </c>
      <c r="H150" s="33" t="s">
        <v>58</v>
      </c>
      <c r="I150" s="33" t="s">
        <v>58</v>
      </c>
      <c r="J150" s="33">
        <v>100</v>
      </c>
      <c r="K150" s="10">
        <v>100</v>
      </c>
      <c r="N150" s="95"/>
      <c r="O150" s="12" t="s">
        <v>14</v>
      </c>
      <c r="P150" s="21">
        <v>100</v>
      </c>
      <c r="Q150" s="22">
        <v>100</v>
      </c>
      <c r="R150" s="22">
        <v>100</v>
      </c>
      <c r="S150" s="22">
        <v>100</v>
      </c>
      <c r="T150" s="10" t="s">
        <v>58</v>
      </c>
      <c r="U150" s="10" t="s">
        <v>58</v>
      </c>
      <c r="V150" s="10">
        <v>100</v>
      </c>
      <c r="W150" s="10">
        <v>100</v>
      </c>
      <c r="Z150" s="95"/>
      <c r="AA150" s="12" t="s">
        <v>14</v>
      </c>
      <c r="AB150" s="21">
        <v>100</v>
      </c>
      <c r="AC150" s="22">
        <v>100</v>
      </c>
      <c r="AD150" s="22">
        <v>100</v>
      </c>
      <c r="AE150" s="22">
        <v>100</v>
      </c>
      <c r="AF150" s="10"/>
      <c r="AG150" s="10"/>
      <c r="AH150" s="22">
        <f t="shared" si="12"/>
        <v>0</v>
      </c>
    </row>
    <row r="151" spans="2:34" x14ac:dyDescent="0.2">
      <c r="B151" s="94" t="s">
        <v>12</v>
      </c>
      <c r="C151" s="11" t="s">
        <v>13</v>
      </c>
      <c r="D151" s="9">
        <v>13.3</v>
      </c>
      <c r="E151" s="9">
        <v>17.3</v>
      </c>
      <c r="F151" s="9">
        <v>18.600000000000001</v>
      </c>
      <c r="G151" s="9">
        <v>17.899999999999899</v>
      </c>
      <c r="H151" s="27"/>
      <c r="I151" s="27"/>
      <c r="J151" s="83">
        <v>84.2</v>
      </c>
      <c r="K151" s="83">
        <v>89.099999999999895</v>
      </c>
      <c r="N151" s="94" t="s">
        <v>12</v>
      </c>
      <c r="O151" s="11" t="s">
        <v>13</v>
      </c>
      <c r="P151" s="19">
        <v>16.5</v>
      </c>
      <c r="Q151" s="20">
        <v>18</v>
      </c>
      <c r="R151" s="20">
        <v>20.100000000000001</v>
      </c>
      <c r="S151" s="20">
        <v>20.5</v>
      </c>
      <c r="T151" s="9" t="s">
        <v>58</v>
      </c>
      <c r="U151" s="9" t="s">
        <v>58</v>
      </c>
      <c r="V151" s="9">
        <v>85.2</v>
      </c>
      <c r="W151" s="9">
        <v>90.2</v>
      </c>
      <c r="Z151" s="94" t="s">
        <v>12</v>
      </c>
      <c r="AA151" s="11" t="s">
        <v>13</v>
      </c>
      <c r="AB151" s="19">
        <v>36.5</v>
      </c>
      <c r="AC151" s="20">
        <v>39.5</v>
      </c>
      <c r="AD151" s="20">
        <v>44.899999999999899</v>
      </c>
      <c r="AE151" s="20">
        <v>41.5</v>
      </c>
      <c r="AF151" s="9"/>
      <c r="AG151" s="9"/>
      <c r="AH151" s="62">
        <f t="shared" si="12"/>
        <v>10.950000000000049</v>
      </c>
    </row>
    <row r="152" spans="2:34" ht="15" thickBot="1" x14ac:dyDescent="0.25">
      <c r="B152" s="95"/>
      <c r="C152" s="12" t="s">
        <v>14</v>
      </c>
      <c r="D152" s="10">
        <v>68.7</v>
      </c>
      <c r="E152" s="10">
        <v>90.799999999999898</v>
      </c>
      <c r="F152" s="10">
        <v>89</v>
      </c>
      <c r="G152" s="10">
        <v>88.9</v>
      </c>
      <c r="H152" s="33"/>
      <c r="I152" s="33"/>
      <c r="J152" s="33">
        <v>99.599999999999895</v>
      </c>
      <c r="K152" s="10">
        <v>99.7</v>
      </c>
      <c r="N152" s="95"/>
      <c r="O152" s="12" t="s">
        <v>14</v>
      </c>
      <c r="P152" s="21">
        <v>70.400000000000006</v>
      </c>
      <c r="Q152" s="22">
        <v>87.799999999999898</v>
      </c>
      <c r="R152" s="22">
        <v>89.5</v>
      </c>
      <c r="S152" s="22">
        <v>89.599999999999895</v>
      </c>
      <c r="T152" s="10" t="s">
        <v>58</v>
      </c>
      <c r="U152" s="10" t="s">
        <v>58</v>
      </c>
      <c r="V152" s="10">
        <v>99</v>
      </c>
      <c r="W152" s="10">
        <v>99.7</v>
      </c>
      <c r="Z152" s="95"/>
      <c r="AA152" s="12" t="s">
        <v>14</v>
      </c>
      <c r="AB152" s="21">
        <v>89.2</v>
      </c>
      <c r="AC152" s="22">
        <v>96.5</v>
      </c>
      <c r="AD152" s="22">
        <v>97</v>
      </c>
      <c r="AE152" s="22">
        <v>96.799999999999898</v>
      </c>
      <c r="AF152" s="10"/>
      <c r="AG152" s="10"/>
      <c r="AH152" s="22">
        <f t="shared" si="12"/>
        <v>5.1500000000000057</v>
      </c>
    </row>
    <row r="153" spans="2:34" x14ac:dyDescent="0.2">
      <c r="B153" s="94" t="s">
        <v>60</v>
      </c>
      <c r="C153" s="11" t="s">
        <v>13</v>
      </c>
      <c r="D153" s="9">
        <v>99.9</v>
      </c>
      <c r="E153" s="9">
        <v>100</v>
      </c>
      <c r="F153" s="9">
        <v>100</v>
      </c>
      <c r="G153" s="9">
        <v>100</v>
      </c>
      <c r="H153" s="27" t="s">
        <v>58</v>
      </c>
      <c r="I153" s="27" t="s">
        <v>58</v>
      </c>
      <c r="J153" s="27">
        <v>55.299999999999898</v>
      </c>
      <c r="K153" s="9">
        <v>57.399999999999899</v>
      </c>
      <c r="N153" s="96" t="s">
        <v>60</v>
      </c>
      <c r="O153" s="64" t="s">
        <v>13</v>
      </c>
      <c r="P153" s="56"/>
      <c r="Q153" s="56"/>
      <c r="R153" s="56"/>
      <c r="S153" s="56"/>
      <c r="T153" s="56"/>
      <c r="U153" s="56"/>
      <c r="V153" s="56"/>
      <c r="W153" s="56"/>
      <c r="Z153" s="96" t="s">
        <v>60</v>
      </c>
      <c r="AA153" s="64" t="s">
        <v>13</v>
      </c>
      <c r="AB153" s="56"/>
      <c r="AC153" s="56"/>
      <c r="AD153" s="56"/>
      <c r="AE153" s="56"/>
      <c r="AF153" s="56"/>
      <c r="AG153" s="56"/>
      <c r="AH153" s="15"/>
    </row>
    <row r="154" spans="2:34" ht="15" thickBot="1" x14ac:dyDescent="0.25">
      <c r="B154" s="95"/>
      <c r="C154" s="12" t="s">
        <v>14</v>
      </c>
      <c r="D154" s="10">
        <v>100</v>
      </c>
      <c r="E154" s="10">
        <v>100</v>
      </c>
      <c r="F154" s="10">
        <v>100</v>
      </c>
      <c r="G154" s="10">
        <v>100</v>
      </c>
      <c r="H154" s="33" t="s">
        <v>58</v>
      </c>
      <c r="I154" s="33" t="s">
        <v>58</v>
      </c>
      <c r="J154" s="33">
        <v>99.799999999999898</v>
      </c>
      <c r="K154" s="10">
        <v>100</v>
      </c>
      <c r="N154" s="97"/>
      <c r="O154" s="65" t="s">
        <v>14</v>
      </c>
      <c r="P154" s="57"/>
      <c r="Q154" s="57"/>
      <c r="R154" s="57"/>
      <c r="S154" s="57"/>
      <c r="T154" s="57"/>
      <c r="U154" s="57"/>
      <c r="V154" s="57"/>
      <c r="W154" s="57"/>
      <c r="Z154" s="97"/>
      <c r="AA154" s="65" t="s">
        <v>14</v>
      </c>
      <c r="AB154" s="57"/>
      <c r="AC154" s="57"/>
      <c r="AD154" s="57"/>
      <c r="AE154" s="57"/>
      <c r="AF154" s="66"/>
      <c r="AG154" s="57"/>
      <c r="AH154" s="15"/>
    </row>
    <row r="155" spans="2:34" x14ac:dyDescent="0.2">
      <c r="H155" s="79"/>
      <c r="I155" s="79"/>
      <c r="J155" s="79"/>
      <c r="T155" s="2"/>
      <c r="U155" s="2"/>
      <c r="AB155" s="23"/>
      <c r="AC155" s="23"/>
      <c r="AD155" s="23"/>
      <c r="AE155" s="23"/>
      <c r="AH155" s="23"/>
    </row>
    <row r="156" spans="2:34" ht="15" thickBot="1" x14ac:dyDescent="0.25">
      <c r="B156" s="2" t="s">
        <v>32</v>
      </c>
      <c r="C156" s="17" t="s">
        <v>16</v>
      </c>
      <c r="D156" s="16"/>
      <c r="E156" s="16"/>
      <c r="F156" s="16"/>
      <c r="G156" s="16"/>
      <c r="H156" s="80"/>
      <c r="I156" s="80"/>
      <c r="J156" s="80"/>
      <c r="K156" s="16"/>
      <c r="N156" s="2" t="s">
        <v>32</v>
      </c>
      <c r="O156" s="17" t="s">
        <v>16</v>
      </c>
      <c r="P156" s="16"/>
      <c r="Q156" s="16"/>
      <c r="R156" s="16"/>
      <c r="S156" s="16"/>
      <c r="T156" s="16"/>
      <c r="U156" s="16"/>
      <c r="V156" s="16"/>
      <c r="W156" s="16"/>
      <c r="Z156" s="2" t="s">
        <v>32</v>
      </c>
      <c r="AA156" s="17" t="s">
        <v>16</v>
      </c>
      <c r="AB156" s="16"/>
      <c r="AC156" s="16"/>
      <c r="AD156" s="16"/>
      <c r="AE156" s="16"/>
      <c r="AF156" s="16"/>
      <c r="AG156" s="16"/>
      <c r="AH156" s="16"/>
    </row>
    <row r="157" spans="2:34" x14ac:dyDescent="0.2">
      <c r="B157" s="94" t="s">
        <v>59</v>
      </c>
      <c r="C157" s="11" t="s">
        <v>13</v>
      </c>
      <c r="D157" s="9">
        <v>1.69999999999999</v>
      </c>
      <c r="E157" s="9">
        <v>2.3999999999999901</v>
      </c>
      <c r="F157" s="9">
        <v>2.1</v>
      </c>
      <c r="G157" s="9">
        <v>2.7999999999999901</v>
      </c>
      <c r="H157" s="27" t="s">
        <v>58</v>
      </c>
      <c r="I157" s="27" t="s">
        <v>58</v>
      </c>
      <c r="J157" s="27">
        <v>14.9</v>
      </c>
      <c r="K157" s="9">
        <v>18.8</v>
      </c>
      <c r="N157" s="96" t="s">
        <v>59</v>
      </c>
      <c r="O157" s="64" t="s">
        <v>13</v>
      </c>
      <c r="P157" s="56"/>
      <c r="Q157" s="56"/>
      <c r="R157" s="56"/>
      <c r="S157" s="56"/>
      <c r="T157" s="56"/>
      <c r="U157" s="56"/>
      <c r="V157" s="56"/>
      <c r="W157" s="56"/>
      <c r="Z157" s="96" t="s">
        <v>59</v>
      </c>
      <c r="AA157" s="64" t="s">
        <v>13</v>
      </c>
      <c r="AB157" s="56"/>
      <c r="AC157" s="56"/>
      <c r="AD157" s="56"/>
      <c r="AE157" s="56"/>
      <c r="AF157" s="56"/>
      <c r="AG157" s="56"/>
      <c r="AH157" s="16"/>
    </row>
    <row r="158" spans="2:34" ht="15" thickBot="1" x14ac:dyDescent="0.25">
      <c r="B158" s="95"/>
      <c r="C158" s="12" t="s">
        <v>14</v>
      </c>
      <c r="D158" s="10">
        <v>5.5</v>
      </c>
      <c r="E158" s="10">
        <v>10</v>
      </c>
      <c r="F158" s="10">
        <v>12.9</v>
      </c>
      <c r="G158" s="10">
        <v>12.4</v>
      </c>
      <c r="H158" s="33">
        <v>31.8</v>
      </c>
      <c r="I158" s="33" t="s">
        <v>58</v>
      </c>
      <c r="J158" s="33">
        <v>32</v>
      </c>
      <c r="K158" s="10">
        <v>13.8</v>
      </c>
      <c r="N158" s="97"/>
      <c r="O158" s="65" t="s">
        <v>14</v>
      </c>
      <c r="P158" s="57"/>
      <c r="Q158" s="57"/>
      <c r="R158" s="57"/>
      <c r="S158" s="57"/>
      <c r="T158" s="57"/>
      <c r="U158" s="57"/>
      <c r="V158" s="57"/>
      <c r="W158" s="57"/>
      <c r="Z158" s="97"/>
      <c r="AA158" s="65" t="s">
        <v>14</v>
      </c>
      <c r="AB158" s="57"/>
      <c r="AC158" s="57"/>
      <c r="AD158" s="57"/>
      <c r="AE158" s="57"/>
      <c r="AF158" s="66"/>
      <c r="AG158" s="57"/>
      <c r="AH158" s="16"/>
    </row>
    <row r="159" spans="2:34" x14ac:dyDescent="0.2">
      <c r="B159" s="94" t="s">
        <v>10</v>
      </c>
      <c r="C159" s="11" t="s">
        <v>13</v>
      </c>
      <c r="D159" s="9">
        <v>2.7</v>
      </c>
      <c r="E159" s="9">
        <v>3</v>
      </c>
      <c r="F159" s="9">
        <v>3.5</v>
      </c>
      <c r="G159" s="9">
        <v>3.2</v>
      </c>
      <c r="H159" s="27" t="s">
        <v>58</v>
      </c>
      <c r="I159" s="27" t="s">
        <v>58</v>
      </c>
      <c r="J159" s="27">
        <v>18.100000000000001</v>
      </c>
      <c r="K159" s="9">
        <v>17.5</v>
      </c>
      <c r="N159" s="94" t="s">
        <v>10</v>
      </c>
      <c r="O159" s="11" t="s">
        <v>13</v>
      </c>
      <c r="P159" s="19">
        <v>1.8</v>
      </c>
      <c r="Q159" s="20">
        <v>2</v>
      </c>
      <c r="R159" s="20">
        <v>1.8999999999999899</v>
      </c>
      <c r="S159" s="20">
        <v>4</v>
      </c>
      <c r="T159" s="9" t="s">
        <v>58</v>
      </c>
      <c r="U159" s="9" t="s">
        <v>58</v>
      </c>
      <c r="V159" s="9">
        <v>17.600000000000001</v>
      </c>
      <c r="W159" s="9">
        <v>16.5</v>
      </c>
      <c r="Z159" s="94" t="s">
        <v>10</v>
      </c>
      <c r="AA159" s="11" t="s">
        <v>13</v>
      </c>
      <c r="AB159" s="19">
        <v>10.5999999999999</v>
      </c>
      <c r="AC159" s="20">
        <v>12.0999999999999</v>
      </c>
      <c r="AD159" s="20">
        <v>12.8</v>
      </c>
      <c r="AE159" s="20">
        <v>14.3</v>
      </c>
      <c r="AF159" s="9"/>
      <c r="AG159" s="9"/>
      <c r="AH159" s="62">
        <f t="shared" ref="AH159:AH164" si="13">AVERAGE(AB159:AE159)-AVERAGE(D205:G205)</f>
        <v>8.8499999999999481</v>
      </c>
    </row>
    <row r="160" spans="2:34" ht="15" thickBot="1" x14ac:dyDescent="0.25">
      <c r="B160" s="95"/>
      <c r="C160" s="12" t="s">
        <v>14</v>
      </c>
      <c r="D160" s="10">
        <v>6.5999999999999899</v>
      </c>
      <c r="E160" s="10">
        <v>13.1999999999999</v>
      </c>
      <c r="F160" s="10">
        <v>11.8</v>
      </c>
      <c r="G160" s="10">
        <v>13.4</v>
      </c>
      <c r="H160" s="33" t="s">
        <v>58</v>
      </c>
      <c r="I160" s="33" t="s">
        <v>58</v>
      </c>
      <c r="J160" s="33">
        <v>31.6</v>
      </c>
      <c r="K160" s="10">
        <v>12.8</v>
      </c>
      <c r="N160" s="95"/>
      <c r="O160" s="12" t="s">
        <v>14</v>
      </c>
      <c r="P160" s="21">
        <v>8.5999999999999908</v>
      </c>
      <c r="Q160" s="22">
        <v>12.8</v>
      </c>
      <c r="R160" s="22">
        <v>12</v>
      </c>
      <c r="S160" s="22">
        <v>14.0999999999999</v>
      </c>
      <c r="T160" s="10" t="s">
        <v>58</v>
      </c>
      <c r="U160" s="10" t="s">
        <v>58</v>
      </c>
      <c r="V160" s="10">
        <v>30.3</v>
      </c>
      <c r="W160" s="10">
        <v>11.8</v>
      </c>
      <c r="Z160" s="95"/>
      <c r="AA160" s="12" t="s">
        <v>14</v>
      </c>
      <c r="AB160" s="21">
        <v>35.5</v>
      </c>
      <c r="AC160" s="22">
        <v>44.6</v>
      </c>
      <c r="AD160" s="22">
        <v>48.5</v>
      </c>
      <c r="AE160" s="22">
        <v>52.5</v>
      </c>
      <c r="AF160" s="10"/>
      <c r="AG160" s="10"/>
      <c r="AH160" s="22">
        <f t="shared" si="13"/>
        <v>29.37500000000005</v>
      </c>
    </row>
    <row r="161" spans="2:34" x14ac:dyDescent="0.2">
      <c r="B161" s="94" t="s">
        <v>11</v>
      </c>
      <c r="C161" s="11" t="s">
        <v>13</v>
      </c>
      <c r="D161" s="9">
        <v>92.9</v>
      </c>
      <c r="E161" s="9">
        <v>92.299999999999898</v>
      </c>
      <c r="F161" s="9">
        <v>93.9</v>
      </c>
      <c r="G161" s="9">
        <v>91.7</v>
      </c>
      <c r="H161" s="27" t="s">
        <v>58</v>
      </c>
      <c r="I161" s="27" t="s">
        <v>58</v>
      </c>
      <c r="J161" s="27">
        <v>98.9</v>
      </c>
      <c r="K161" s="9">
        <v>96.7</v>
      </c>
      <c r="N161" s="94" t="s">
        <v>11</v>
      </c>
      <c r="O161" s="11" t="s">
        <v>13</v>
      </c>
      <c r="P161" s="19">
        <v>93</v>
      </c>
      <c r="Q161" s="20">
        <v>93.2</v>
      </c>
      <c r="R161" s="20">
        <v>93.7</v>
      </c>
      <c r="S161" s="20">
        <v>94.5</v>
      </c>
      <c r="T161" s="9" t="s">
        <v>58</v>
      </c>
      <c r="U161" s="9" t="s">
        <v>58</v>
      </c>
      <c r="V161" s="9">
        <v>98.9</v>
      </c>
      <c r="W161" s="9">
        <v>96.9</v>
      </c>
      <c r="Z161" s="94" t="s">
        <v>11</v>
      </c>
      <c r="AA161" s="11" t="s">
        <v>13</v>
      </c>
      <c r="AB161" s="19">
        <v>92.599999999999895</v>
      </c>
      <c r="AC161" s="20">
        <v>94.299999999999898</v>
      </c>
      <c r="AD161" s="20">
        <v>95.099999999999895</v>
      </c>
      <c r="AE161" s="20">
        <v>95.799999999999898</v>
      </c>
      <c r="AF161" s="9"/>
      <c r="AG161" s="9"/>
      <c r="AH161" s="62">
        <f t="shared" si="13"/>
        <v>3.699999999999946</v>
      </c>
    </row>
    <row r="162" spans="2:34" ht="15" thickBot="1" x14ac:dyDescent="0.25">
      <c r="B162" s="95"/>
      <c r="C162" s="12" t="s">
        <v>14</v>
      </c>
      <c r="D162" s="10">
        <v>100</v>
      </c>
      <c r="E162" s="10">
        <v>100</v>
      </c>
      <c r="F162" s="10">
        <v>100</v>
      </c>
      <c r="G162" s="10">
        <v>100</v>
      </c>
      <c r="H162" s="33" t="s">
        <v>58</v>
      </c>
      <c r="I162" s="33" t="s">
        <v>58</v>
      </c>
      <c r="J162" s="33">
        <v>100</v>
      </c>
      <c r="K162" s="10">
        <v>100</v>
      </c>
      <c r="N162" s="95"/>
      <c r="O162" s="12" t="s">
        <v>14</v>
      </c>
      <c r="P162" s="21">
        <v>100</v>
      </c>
      <c r="Q162" s="22">
        <v>100</v>
      </c>
      <c r="R162" s="22">
        <v>100</v>
      </c>
      <c r="S162" s="22">
        <v>100</v>
      </c>
      <c r="T162" s="10" t="s">
        <v>58</v>
      </c>
      <c r="U162" s="10" t="s">
        <v>58</v>
      </c>
      <c r="V162" s="10">
        <v>100</v>
      </c>
      <c r="W162" s="10">
        <v>100</v>
      </c>
      <c r="Z162" s="95"/>
      <c r="AA162" s="12" t="s">
        <v>14</v>
      </c>
      <c r="AB162" s="21">
        <v>100</v>
      </c>
      <c r="AC162" s="22">
        <v>100</v>
      </c>
      <c r="AD162" s="22">
        <v>100</v>
      </c>
      <c r="AE162" s="22">
        <v>100</v>
      </c>
      <c r="AF162" s="10"/>
      <c r="AG162" s="10"/>
      <c r="AH162" s="22">
        <f t="shared" si="13"/>
        <v>0</v>
      </c>
    </row>
    <row r="163" spans="2:34" x14ac:dyDescent="0.2">
      <c r="B163" s="94" t="s">
        <v>12</v>
      </c>
      <c r="C163" s="11" t="s">
        <v>13</v>
      </c>
      <c r="D163" s="9">
        <v>3.6</v>
      </c>
      <c r="E163" s="9">
        <v>4.4000000000000004</v>
      </c>
      <c r="F163" s="9">
        <v>4.2999999999999901</v>
      </c>
      <c r="G163" s="9">
        <v>4.5</v>
      </c>
      <c r="H163" s="27"/>
      <c r="I163" s="27"/>
      <c r="J163" s="27">
        <v>50.5</v>
      </c>
      <c r="K163" s="9">
        <v>50.2</v>
      </c>
      <c r="N163" s="94" t="s">
        <v>12</v>
      </c>
      <c r="O163" s="11" t="s">
        <v>13</v>
      </c>
      <c r="P163" s="19">
        <v>3.7</v>
      </c>
      <c r="Q163" s="20">
        <v>5.7</v>
      </c>
      <c r="R163" s="20">
        <v>4.7</v>
      </c>
      <c r="S163" s="20">
        <v>4.5</v>
      </c>
      <c r="T163" s="9" t="s">
        <v>58</v>
      </c>
      <c r="U163" s="9" t="s">
        <v>58</v>
      </c>
      <c r="V163" s="9">
        <v>47.5</v>
      </c>
      <c r="W163" s="9">
        <v>51.6</v>
      </c>
      <c r="Z163" s="94" t="s">
        <v>12</v>
      </c>
      <c r="AA163" s="11" t="s">
        <v>13</v>
      </c>
      <c r="AB163" s="19">
        <v>11.9</v>
      </c>
      <c r="AC163" s="20">
        <v>17.100000000000001</v>
      </c>
      <c r="AD163" s="20">
        <v>15.5</v>
      </c>
      <c r="AE163" s="20">
        <v>16</v>
      </c>
      <c r="AF163" s="9"/>
      <c r="AG163" s="9"/>
      <c r="AH163" s="62">
        <f t="shared" si="13"/>
        <v>8.0250000000000057</v>
      </c>
    </row>
    <row r="164" spans="2:34" ht="15" thickBot="1" x14ac:dyDescent="0.25">
      <c r="B164" s="95"/>
      <c r="C164" s="12" t="s">
        <v>14</v>
      </c>
      <c r="D164" s="10">
        <v>24.399999999999899</v>
      </c>
      <c r="E164" s="10">
        <v>33.799999999999898</v>
      </c>
      <c r="F164" s="10">
        <v>35.200000000000003</v>
      </c>
      <c r="G164" s="10">
        <v>37.1</v>
      </c>
      <c r="H164" s="33"/>
      <c r="I164" s="33"/>
      <c r="J164" s="33">
        <v>77.900000000000006</v>
      </c>
      <c r="K164" s="10">
        <v>76.5</v>
      </c>
      <c r="N164" s="95"/>
      <c r="O164" s="12" t="s">
        <v>14</v>
      </c>
      <c r="P164" s="21">
        <v>22.8</v>
      </c>
      <c r="Q164" s="22">
        <v>36.399999999999899</v>
      </c>
      <c r="R164" s="22">
        <v>34.299999999999898</v>
      </c>
      <c r="S164" s="22">
        <v>35.399999999999899</v>
      </c>
      <c r="T164" s="10" t="s">
        <v>58</v>
      </c>
      <c r="U164" s="10" t="s">
        <v>58</v>
      </c>
      <c r="V164" s="10">
        <v>76.400000000000006</v>
      </c>
      <c r="W164" s="10">
        <v>78.599999999999895</v>
      </c>
      <c r="Z164" s="95"/>
      <c r="AA164" s="12" t="s">
        <v>14</v>
      </c>
      <c r="AB164" s="21">
        <v>52.799999999999898</v>
      </c>
      <c r="AC164" s="22">
        <v>70.299999999999898</v>
      </c>
      <c r="AD164" s="22">
        <v>71.299999999999898</v>
      </c>
      <c r="AE164" s="22">
        <v>68.400000000000006</v>
      </c>
      <c r="AF164" s="10"/>
      <c r="AG164" s="10"/>
      <c r="AH164" s="22">
        <f t="shared" si="13"/>
        <v>25.07499999999996</v>
      </c>
    </row>
    <row r="165" spans="2:34" x14ac:dyDescent="0.2">
      <c r="B165" s="94" t="s">
        <v>60</v>
      </c>
      <c r="C165" s="11" t="s">
        <v>13</v>
      </c>
      <c r="D165" s="9">
        <v>83.5</v>
      </c>
      <c r="E165" s="9">
        <v>87.099999999999895</v>
      </c>
      <c r="F165" s="9">
        <v>88.599999999999895</v>
      </c>
      <c r="G165" s="9">
        <v>90.2</v>
      </c>
      <c r="H165" s="27" t="s">
        <v>58</v>
      </c>
      <c r="I165" s="27" t="s">
        <v>58</v>
      </c>
      <c r="J165" s="27">
        <v>56.799999999999898</v>
      </c>
      <c r="K165" s="9">
        <v>64.099999999999895</v>
      </c>
      <c r="N165" s="96" t="s">
        <v>60</v>
      </c>
      <c r="O165" s="64" t="s">
        <v>13</v>
      </c>
      <c r="P165" s="56"/>
      <c r="Q165" s="56"/>
      <c r="R165" s="56"/>
      <c r="S165" s="56"/>
      <c r="T165" s="56"/>
      <c r="U165" s="56"/>
      <c r="V165" s="56"/>
      <c r="W165" s="56"/>
      <c r="Z165" s="96" t="s">
        <v>60</v>
      </c>
      <c r="AA165" s="64" t="s">
        <v>13</v>
      </c>
      <c r="AB165" s="56"/>
      <c r="AC165" s="56"/>
      <c r="AD165" s="56"/>
      <c r="AE165" s="56"/>
      <c r="AF165" s="56"/>
      <c r="AG165" s="56"/>
      <c r="AH165" s="15"/>
    </row>
    <row r="166" spans="2:34" ht="15" thickBot="1" x14ac:dyDescent="0.25">
      <c r="B166" s="95"/>
      <c r="C166" s="12" t="s">
        <v>14</v>
      </c>
      <c r="D166" s="10">
        <v>99.9</v>
      </c>
      <c r="E166" s="10">
        <v>100</v>
      </c>
      <c r="F166" s="10">
        <v>100</v>
      </c>
      <c r="G166" s="10">
        <v>100</v>
      </c>
      <c r="H166" s="33" t="s">
        <v>58</v>
      </c>
      <c r="I166" s="33" t="s">
        <v>58</v>
      </c>
      <c r="J166" s="33">
        <v>99.9</v>
      </c>
      <c r="K166" s="10">
        <v>100</v>
      </c>
      <c r="N166" s="97"/>
      <c r="O166" s="65" t="s">
        <v>14</v>
      </c>
      <c r="P166" s="57"/>
      <c r="Q166" s="57"/>
      <c r="R166" s="57"/>
      <c r="S166" s="57"/>
      <c r="T166" s="57"/>
      <c r="U166" s="57"/>
      <c r="V166" s="57"/>
      <c r="W166" s="57"/>
      <c r="Z166" s="97"/>
      <c r="AA166" s="65" t="s">
        <v>14</v>
      </c>
      <c r="AB166" s="57"/>
      <c r="AC166" s="57"/>
      <c r="AD166" s="57"/>
      <c r="AE166" s="57"/>
      <c r="AF166" s="66"/>
      <c r="AG166" s="57"/>
      <c r="AH166" s="15"/>
    </row>
    <row r="167" spans="2:34" ht="15" x14ac:dyDescent="0.25">
      <c r="B167"/>
      <c r="C167"/>
      <c r="D167"/>
      <c r="H167" s="79"/>
      <c r="I167" s="79"/>
      <c r="J167" s="79"/>
      <c r="N167"/>
      <c r="O167"/>
      <c r="P167" s="1"/>
      <c r="Q167" s="1"/>
      <c r="R167" s="1"/>
      <c r="S167" s="1"/>
      <c r="T167" s="2"/>
      <c r="U167" s="2"/>
      <c r="Z167"/>
      <c r="AA167"/>
      <c r="AB167" s="1"/>
      <c r="AC167" s="1"/>
      <c r="AD167" s="1"/>
      <c r="AE167" s="1"/>
      <c r="AH167" s="23"/>
    </row>
    <row r="168" spans="2:34" ht="15" thickBot="1" x14ac:dyDescent="0.25">
      <c r="B168" s="2" t="s">
        <v>33</v>
      </c>
      <c r="C168" s="17" t="s">
        <v>16</v>
      </c>
      <c r="D168" s="16"/>
      <c r="E168" s="16"/>
      <c r="F168" s="16"/>
      <c r="G168" s="16"/>
      <c r="H168" s="80"/>
      <c r="I168" s="80"/>
      <c r="J168" s="80"/>
      <c r="K168" s="16"/>
      <c r="N168" s="2" t="s">
        <v>33</v>
      </c>
      <c r="O168" s="17" t="s">
        <v>16</v>
      </c>
      <c r="P168" s="16"/>
      <c r="Q168" s="16"/>
      <c r="R168" s="16"/>
      <c r="S168" s="16"/>
      <c r="T168" s="16"/>
      <c r="U168" s="16"/>
      <c r="V168" s="16"/>
      <c r="W168" s="16"/>
      <c r="Z168" s="2" t="s">
        <v>33</v>
      </c>
      <c r="AA168" s="17" t="s">
        <v>16</v>
      </c>
      <c r="AB168" s="16"/>
      <c r="AC168" s="16"/>
      <c r="AD168" s="16"/>
      <c r="AE168" s="16"/>
      <c r="AF168" s="16"/>
      <c r="AG168" s="16"/>
      <c r="AH168" s="16"/>
    </row>
    <row r="169" spans="2:34" x14ac:dyDescent="0.2">
      <c r="B169" s="94" t="s">
        <v>59</v>
      </c>
      <c r="C169" s="11" t="s">
        <v>13</v>
      </c>
      <c r="D169" s="9">
        <v>0.8</v>
      </c>
      <c r="E169" s="9">
        <v>0.9</v>
      </c>
      <c r="F169" s="9">
        <v>0.9</v>
      </c>
      <c r="G169" s="9">
        <v>1.3999999999999899</v>
      </c>
      <c r="H169" s="27" t="s">
        <v>58</v>
      </c>
      <c r="I169" s="27" t="s">
        <v>58</v>
      </c>
      <c r="J169" s="27">
        <v>7.2</v>
      </c>
      <c r="K169" s="9">
        <v>12.4</v>
      </c>
      <c r="N169" s="96" t="s">
        <v>59</v>
      </c>
      <c r="O169" s="64" t="s">
        <v>13</v>
      </c>
      <c r="P169" s="56"/>
      <c r="Q169" s="56"/>
      <c r="R169" s="56"/>
      <c r="S169" s="56"/>
      <c r="T169" s="56"/>
      <c r="U169" s="56"/>
      <c r="V169" s="56"/>
      <c r="W169" s="56"/>
      <c r="Z169" s="96" t="s">
        <v>59</v>
      </c>
      <c r="AA169" s="64" t="s">
        <v>13</v>
      </c>
      <c r="AB169" s="56"/>
      <c r="AC169" s="56"/>
      <c r="AD169" s="56"/>
      <c r="AE169" s="56"/>
      <c r="AF169" s="56"/>
      <c r="AG169" s="56"/>
      <c r="AH169" s="16"/>
    </row>
    <row r="170" spans="2:34" ht="15" thickBot="1" x14ac:dyDescent="0.25">
      <c r="B170" s="95"/>
      <c r="C170" s="12" t="s">
        <v>14</v>
      </c>
      <c r="D170" s="10">
        <v>1.8</v>
      </c>
      <c r="E170" s="10">
        <v>3.3999999999999901</v>
      </c>
      <c r="F170" s="10">
        <v>2.8999999999999901</v>
      </c>
      <c r="G170" s="10">
        <v>3.5</v>
      </c>
      <c r="H170" s="33">
        <v>11.6999999999999</v>
      </c>
      <c r="I170" s="33" t="s">
        <v>58</v>
      </c>
      <c r="J170" s="33">
        <v>10.0999999999999</v>
      </c>
      <c r="K170" s="10">
        <v>3.7999999999999901</v>
      </c>
      <c r="N170" s="97"/>
      <c r="O170" s="65" t="s">
        <v>14</v>
      </c>
      <c r="P170" s="57"/>
      <c r="Q170" s="57"/>
      <c r="R170" s="57"/>
      <c r="S170" s="57"/>
      <c r="T170" s="57"/>
      <c r="U170" s="57"/>
      <c r="V170" s="57"/>
      <c r="W170" s="57"/>
      <c r="Z170" s="97"/>
      <c r="AA170" s="65" t="s">
        <v>14</v>
      </c>
      <c r="AB170" s="57"/>
      <c r="AC170" s="57"/>
      <c r="AD170" s="57"/>
      <c r="AE170" s="57"/>
      <c r="AF170" s="66"/>
      <c r="AG170" s="57"/>
      <c r="AH170" s="16"/>
    </row>
    <row r="171" spans="2:34" x14ac:dyDescent="0.2">
      <c r="B171" s="94" t="s">
        <v>10</v>
      </c>
      <c r="C171" s="11" t="s">
        <v>13</v>
      </c>
      <c r="D171" s="9">
        <v>1.19999999999999</v>
      </c>
      <c r="E171" s="9">
        <v>0.2</v>
      </c>
      <c r="F171" s="9">
        <v>1.3</v>
      </c>
      <c r="G171" s="9">
        <v>1.19999999999999</v>
      </c>
      <c r="H171" s="27" t="s">
        <v>58</v>
      </c>
      <c r="I171" s="27" t="s">
        <v>58</v>
      </c>
      <c r="J171" s="27">
        <v>8.1999999999999904</v>
      </c>
      <c r="K171" s="9">
        <v>9.5</v>
      </c>
      <c r="N171" s="94" t="s">
        <v>10</v>
      </c>
      <c r="O171" s="11" t="s">
        <v>13</v>
      </c>
      <c r="P171" s="19">
        <v>0.9</v>
      </c>
      <c r="Q171" s="20">
        <v>0.9</v>
      </c>
      <c r="R171" s="20">
        <v>0.9</v>
      </c>
      <c r="S171" s="20">
        <v>1</v>
      </c>
      <c r="T171" s="9" t="s">
        <v>58</v>
      </c>
      <c r="U171" s="9" t="s">
        <v>58</v>
      </c>
      <c r="V171" s="9">
        <v>7.2999999999999901</v>
      </c>
      <c r="W171" s="9">
        <v>9.6999999999999904</v>
      </c>
      <c r="Z171" s="94" t="s">
        <v>10</v>
      </c>
      <c r="AA171" s="11" t="s">
        <v>13</v>
      </c>
      <c r="AB171" s="19">
        <v>7.5</v>
      </c>
      <c r="AC171" s="20">
        <v>8.3000000000000007</v>
      </c>
      <c r="AD171" s="20">
        <v>7.2999999999999901</v>
      </c>
      <c r="AE171" s="20">
        <v>7</v>
      </c>
      <c r="AF171" s="9"/>
      <c r="AG171" s="9"/>
      <c r="AH171" s="62">
        <f t="shared" ref="AH171:AH176" si="14">AVERAGE(AB171:AE171)-AVERAGE(D213:G213)</f>
        <v>6.5249999999999977</v>
      </c>
    </row>
    <row r="172" spans="2:34" ht="15" thickBot="1" x14ac:dyDescent="0.25">
      <c r="B172" s="95"/>
      <c r="C172" s="12" t="s">
        <v>14</v>
      </c>
      <c r="D172" s="10">
        <v>2</v>
      </c>
      <c r="E172" s="10">
        <v>3.2</v>
      </c>
      <c r="F172" s="10">
        <v>3.5</v>
      </c>
      <c r="G172" s="10">
        <v>3.2</v>
      </c>
      <c r="H172" s="33" t="s">
        <v>58</v>
      </c>
      <c r="I172" s="33" t="s">
        <v>58</v>
      </c>
      <c r="J172" s="33">
        <v>9.8000000000000007</v>
      </c>
      <c r="K172" s="10">
        <v>3.3999999999999901</v>
      </c>
      <c r="N172" s="95"/>
      <c r="O172" s="12" t="s">
        <v>14</v>
      </c>
      <c r="P172" s="21">
        <v>2</v>
      </c>
      <c r="Q172" s="22">
        <v>3.3999999999999901</v>
      </c>
      <c r="R172" s="22">
        <v>3.2</v>
      </c>
      <c r="S172" s="22">
        <v>4.0999999999999899</v>
      </c>
      <c r="T172" s="10" t="s">
        <v>58</v>
      </c>
      <c r="U172" s="10" t="s">
        <v>58</v>
      </c>
      <c r="V172" s="10">
        <v>9.8000000000000007</v>
      </c>
      <c r="W172" s="10">
        <v>3.6</v>
      </c>
      <c r="Z172" s="95"/>
      <c r="AA172" s="12" t="s">
        <v>14</v>
      </c>
      <c r="AB172" s="21">
        <v>21.5</v>
      </c>
      <c r="AC172" s="22">
        <v>29.6999999999999</v>
      </c>
      <c r="AD172" s="22">
        <v>30.399999999999899</v>
      </c>
      <c r="AE172" s="22">
        <v>32.299999999999898</v>
      </c>
      <c r="AF172" s="10"/>
      <c r="AG172" s="10"/>
      <c r="AH172" s="22">
        <f t="shared" si="14"/>
        <v>24.999999999999929</v>
      </c>
    </row>
    <row r="173" spans="2:34" x14ac:dyDescent="0.2">
      <c r="B173" s="94" t="s">
        <v>11</v>
      </c>
      <c r="C173" s="11" t="s">
        <v>13</v>
      </c>
      <c r="D173" s="9">
        <v>17.899999999999899</v>
      </c>
      <c r="E173" s="9">
        <v>18.6999999999999</v>
      </c>
      <c r="F173" s="9">
        <v>18.600000000000001</v>
      </c>
      <c r="G173" s="9">
        <v>16.1999999999999</v>
      </c>
      <c r="H173" s="27" t="s">
        <v>58</v>
      </c>
      <c r="I173" s="27" t="s">
        <v>58</v>
      </c>
      <c r="J173" s="27">
        <v>40.5</v>
      </c>
      <c r="K173" s="9">
        <v>33.6</v>
      </c>
      <c r="N173" s="94" t="s">
        <v>11</v>
      </c>
      <c r="O173" s="11" t="s">
        <v>13</v>
      </c>
      <c r="P173" s="19">
        <v>16.6999999999999</v>
      </c>
      <c r="Q173" s="20">
        <v>19</v>
      </c>
      <c r="R173" s="20">
        <v>20</v>
      </c>
      <c r="S173" s="20">
        <v>20.5</v>
      </c>
      <c r="T173" s="9" t="s">
        <v>58</v>
      </c>
      <c r="U173" s="9" t="s">
        <v>58</v>
      </c>
      <c r="V173" s="9">
        <v>40.1</v>
      </c>
      <c r="W173" s="9">
        <v>31.1</v>
      </c>
      <c r="Z173" s="94" t="s">
        <v>11</v>
      </c>
      <c r="AA173" s="11" t="s">
        <v>13</v>
      </c>
      <c r="AB173" s="19">
        <v>26.1</v>
      </c>
      <c r="AC173" s="20">
        <v>30.3</v>
      </c>
      <c r="AD173" s="20">
        <v>30.1</v>
      </c>
      <c r="AE173" s="20">
        <v>28.399999999999899</v>
      </c>
      <c r="AF173" s="9"/>
      <c r="AG173" s="9"/>
      <c r="AH173" s="62">
        <f t="shared" si="14"/>
        <v>11.500000000000025</v>
      </c>
    </row>
    <row r="174" spans="2:34" ht="15" thickBot="1" x14ac:dyDescent="0.25">
      <c r="B174" s="95"/>
      <c r="C174" s="12" t="s">
        <v>14</v>
      </c>
      <c r="D174" s="10">
        <v>65.299999999999898</v>
      </c>
      <c r="E174" s="10">
        <v>67.799999999999898</v>
      </c>
      <c r="F174" s="10">
        <v>69.799999999999898</v>
      </c>
      <c r="G174" s="10">
        <v>70.099999999999895</v>
      </c>
      <c r="H174" s="33" t="s">
        <v>58</v>
      </c>
      <c r="I174" s="33" t="s">
        <v>58</v>
      </c>
      <c r="J174" s="33">
        <v>79.599999999999895</v>
      </c>
      <c r="K174" s="10">
        <v>42.1</v>
      </c>
      <c r="N174" s="95"/>
      <c r="O174" s="12" t="s">
        <v>14</v>
      </c>
      <c r="P174" s="21">
        <v>66.299999999999898</v>
      </c>
      <c r="Q174" s="22">
        <v>71.599999999999895</v>
      </c>
      <c r="R174" s="22">
        <v>68.2</v>
      </c>
      <c r="S174" s="22">
        <v>70</v>
      </c>
      <c r="T174" s="10" t="s">
        <v>58</v>
      </c>
      <c r="U174" s="10" t="s">
        <v>58</v>
      </c>
      <c r="V174" s="10">
        <v>79.2</v>
      </c>
      <c r="W174" s="10">
        <v>42.1</v>
      </c>
      <c r="Z174" s="95"/>
      <c r="AA174" s="12" t="s">
        <v>14</v>
      </c>
      <c r="AB174" s="21">
        <v>74.299999999999898</v>
      </c>
      <c r="AC174" s="22">
        <v>80.099999999999895</v>
      </c>
      <c r="AD174" s="22">
        <v>80.599999999999895</v>
      </c>
      <c r="AE174" s="22">
        <v>80.900000000000006</v>
      </c>
      <c r="AF174" s="10"/>
      <c r="AG174" s="10"/>
      <c r="AH174" s="22">
        <f t="shared" si="14"/>
        <v>17.975000000000016</v>
      </c>
    </row>
    <row r="175" spans="2:34" x14ac:dyDescent="0.2">
      <c r="B175" s="94" t="s">
        <v>12</v>
      </c>
      <c r="C175" s="11" t="s">
        <v>13</v>
      </c>
      <c r="D175" s="9">
        <v>0.59999999999999898</v>
      </c>
      <c r="E175" s="9">
        <v>1.3</v>
      </c>
      <c r="F175" s="9">
        <v>0.69999999999999896</v>
      </c>
      <c r="G175" s="9">
        <v>1.5</v>
      </c>
      <c r="H175" s="27"/>
      <c r="I175" s="27"/>
      <c r="J175" s="27">
        <v>17.3</v>
      </c>
      <c r="K175" s="9">
        <v>22.1</v>
      </c>
      <c r="N175" s="94" t="s">
        <v>12</v>
      </c>
      <c r="O175" s="11" t="s">
        <v>13</v>
      </c>
      <c r="P175" s="19">
        <v>1.19999999999999</v>
      </c>
      <c r="Q175" s="20">
        <v>1.1000000000000001</v>
      </c>
      <c r="R175" s="20">
        <v>1.3</v>
      </c>
      <c r="S175" s="20">
        <v>1.1000000000000001</v>
      </c>
      <c r="T175" s="9" t="s">
        <v>58</v>
      </c>
      <c r="U175" s="9" t="s">
        <v>58</v>
      </c>
      <c r="V175" s="9">
        <v>17.100000000000001</v>
      </c>
      <c r="W175" s="9">
        <v>22.6999999999999</v>
      </c>
      <c r="Z175" s="94" t="s">
        <v>12</v>
      </c>
      <c r="AA175" s="11" t="s">
        <v>13</v>
      </c>
      <c r="AB175" s="19">
        <v>5.0999999999999899</v>
      </c>
      <c r="AC175" s="20">
        <v>6.2</v>
      </c>
      <c r="AD175" s="20">
        <v>6.4</v>
      </c>
      <c r="AE175" s="20">
        <v>7</v>
      </c>
      <c r="AF175" s="9"/>
      <c r="AG175" s="9"/>
      <c r="AH175" s="62">
        <f t="shared" si="14"/>
        <v>4.7249999999999979</v>
      </c>
    </row>
    <row r="176" spans="2:34" ht="15" thickBot="1" x14ac:dyDescent="0.25">
      <c r="B176" s="95"/>
      <c r="C176" s="12" t="s">
        <v>14</v>
      </c>
      <c r="D176" s="10">
        <v>2.7999999999999901</v>
      </c>
      <c r="E176" s="10">
        <v>5.0999999999999899</v>
      </c>
      <c r="F176" s="10">
        <v>4.7</v>
      </c>
      <c r="G176" s="10">
        <v>5.7999999999999901</v>
      </c>
      <c r="H176" s="33"/>
      <c r="I176" s="33"/>
      <c r="J176" s="33">
        <v>24.8</v>
      </c>
      <c r="K176" s="10">
        <v>20.5</v>
      </c>
      <c r="N176" s="95"/>
      <c r="O176" s="12" t="s">
        <v>14</v>
      </c>
      <c r="P176" s="21">
        <v>2.6</v>
      </c>
      <c r="Q176" s="22">
        <v>5.2</v>
      </c>
      <c r="R176" s="22">
        <v>5.5</v>
      </c>
      <c r="S176" s="22">
        <v>5.4</v>
      </c>
      <c r="T176" s="10" t="s">
        <v>58</v>
      </c>
      <c r="U176" s="10" t="s">
        <v>58</v>
      </c>
      <c r="V176" s="10">
        <v>22.8</v>
      </c>
      <c r="W176" s="10">
        <v>18.899999999999899</v>
      </c>
      <c r="Z176" s="95"/>
      <c r="AA176" s="12" t="s">
        <v>14</v>
      </c>
      <c r="AB176" s="21">
        <v>25.399999999999899</v>
      </c>
      <c r="AC176" s="22">
        <v>31.5</v>
      </c>
      <c r="AD176" s="22">
        <v>33.1</v>
      </c>
      <c r="AE176" s="22">
        <v>33.700000000000003</v>
      </c>
      <c r="AF176" s="10"/>
      <c r="AG176" s="10"/>
      <c r="AH176" s="22">
        <f t="shared" si="14"/>
        <v>24.924999999999986</v>
      </c>
    </row>
    <row r="177" spans="1:34" x14ac:dyDescent="0.2">
      <c r="B177" s="94" t="s">
        <v>60</v>
      </c>
      <c r="C177" s="11" t="s">
        <v>13</v>
      </c>
      <c r="D177" s="9">
        <v>15.0999999999999</v>
      </c>
      <c r="E177" s="9">
        <v>15.4</v>
      </c>
      <c r="F177" s="9">
        <v>13.1999999999999</v>
      </c>
      <c r="G177" s="9">
        <v>15.8</v>
      </c>
      <c r="H177" s="27" t="s">
        <v>58</v>
      </c>
      <c r="I177" s="27" t="s">
        <v>58</v>
      </c>
      <c r="J177" s="27">
        <v>39.299999999999898</v>
      </c>
      <c r="K177" s="9">
        <v>58.2</v>
      </c>
      <c r="N177" s="96" t="s">
        <v>60</v>
      </c>
      <c r="O177" s="64" t="s">
        <v>13</v>
      </c>
      <c r="P177" s="56"/>
      <c r="Q177" s="56"/>
      <c r="R177" s="56"/>
      <c r="S177" s="56"/>
      <c r="T177" s="56"/>
      <c r="U177" s="56"/>
      <c r="V177" s="56"/>
      <c r="W177" s="56"/>
      <c r="Z177" s="96" t="s">
        <v>60</v>
      </c>
      <c r="AA177" s="64" t="s">
        <v>13</v>
      </c>
      <c r="AB177" s="56"/>
      <c r="AC177" s="56"/>
      <c r="AD177" s="56"/>
      <c r="AE177" s="56"/>
      <c r="AF177" s="56"/>
      <c r="AG177" s="56"/>
      <c r="AH177" s="15"/>
    </row>
    <row r="178" spans="1:34" ht="15" thickBot="1" x14ac:dyDescent="0.25">
      <c r="B178" s="95"/>
      <c r="C178" s="12" t="s">
        <v>14</v>
      </c>
      <c r="D178" s="10">
        <v>64.900000000000006</v>
      </c>
      <c r="E178" s="10">
        <v>78.299999999999898</v>
      </c>
      <c r="F178" s="10">
        <v>75.7</v>
      </c>
      <c r="G178" s="10">
        <v>78.900000000000006</v>
      </c>
      <c r="H178" s="33" t="s">
        <v>58</v>
      </c>
      <c r="I178" s="33" t="s">
        <v>58</v>
      </c>
      <c r="J178" s="33">
        <v>97.7</v>
      </c>
      <c r="K178" s="10">
        <v>100</v>
      </c>
      <c r="N178" s="97"/>
      <c r="O178" s="65" t="s">
        <v>14</v>
      </c>
      <c r="P178" s="57"/>
      <c r="Q178" s="57"/>
      <c r="R178" s="57"/>
      <c r="S178" s="57"/>
      <c r="T178" s="57"/>
      <c r="U178" s="57"/>
      <c r="V178" s="57"/>
      <c r="W178" s="57"/>
      <c r="Z178" s="97"/>
      <c r="AA178" s="65" t="s">
        <v>14</v>
      </c>
      <c r="AB178" s="57"/>
      <c r="AC178" s="57"/>
      <c r="AD178" s="57"/>
      <c r="AE178" s="57"/>
      <c r="AF178" s="66"/>
      <c r="AG178" s="57"/>
      <c r="AH178" s="15"/>
    </row>
    <row r="179" spans="1:34" ht="15" x14ac:dyDescent="0.25">
      <c r="B179"/>
      <c r="C179"/>
      <c r="D179"/>
      <c r="H179" s="79"/>
      <c r="I179" s="79"/>
      <c r="J179" s="79"/>
      <c r="N179"/>
      <c r="O179"/>
      <c r="P179" s="1"/>
      <c r="Q179" s="1"/>
      <c r="R179" s="1"/>
      <c r="S179" s="1"/>
      <c r="T179" s="2"/>
      <c r="U179" s="2"/>
      <c r="Z179"/>
      <c r="AA179"/>
      <c r="AB179" s="1"/>
      <c r="AC179" s="1"/>
      <c r="AD179" s="1"/>
      <c r="AE179" s="1"/>
      <c r="AH179" s="23"/>
    </row>
    <row r="180" spans="1:34" ht="15" thickBot="1" x14ac:dyDescent="0.25">
      <c r="B180" s="2" t="s">
        <v>34</v>
      </c>
      <c r="C180" s="17" t="s">
        <v>16</v>
      </c>
      <c r="D180" s="16"/>
      <c r="E180" s="16"/>
      <c r="F180" s="16"/>
      <c r="G180" s="16"/>
      <c r="H180" s="80"/>
      <c r="I180" s="80"/>
      <c r="J180" s="80"/>
      <c r="K180" s="16"/>
      <c r="N180" s="2" t="s">
        <v>34</v>
      </c>
      <c r="O180" s="17" t="s">
        <v>16</v>
      </c>
      <c r="P180" s="16"/>
      <c r="Q180" s="16"/>
      <c r="R180" s="16"/>
      <c r="S180" s="16"/>
      <c r="T180" s="16"/>
      <c r="U180" s="16"/>
      <c r="V180" s="16"/>
      <c r="W180" s="16"/>
      <c r="Z180" s="2" t="s">
        <v>34</v>
      </c>
      <c r="AA180" s="17" t="s">
        <v>16</v>
      </c>
      <c r="AB180" s="16"/>
      <c r="AC180" s="16"/>
      <c r="AD180" s="16"/>
      <c r="AE180" s="16"/>
      <c r="AF180" s="16"/>
      <c r="AG180" s="16"/>
      <c r="AH180" s="16"/>
    </row>
    <row r="181" spans="1:34" x14ac:dyDescent="0.2">
      <c r="B181" s="94" t="s">
        <v>59</v>
      </c>
      <c r="C181" s="11" t="s">
        <v>13</v>
      </c>
      <c r="D181" s="9">
        <v>0.69999999999999896</v>
      </c>
      <c r="E181" s="9">
        <v>0.4</v>
      </c>
      <c r="F181" s="9">
        <v>0.69999999999999896</v>
      </c>
      <c r="G181" s="9">
        <v>0.5</v>
      </c>
      <c r="H181" s="27" t="s">
        <v>58</v>
      </c>
      <c r="I181" s="27" t="s">
        <v>58</v>
      </c>
      <c r="J181" s="27">
        <v>6</v>
      </c>
      <c r="K181" s="9">
        <v>10.4</v>
      </c>
      <c r="N181" s="96" t="s">
        <v>59</v>
      </c>
      <c r="O181" s="64" t="s">
        <v>13</v>
      </c>
      <c r="P181" s="56"/>
      <c r="Q181" s="56"/>
      <c r="R181" s="56"/>
      <c r="S181" s="56"/>
      <c r="T181" s="56"/>
      <c r="U181" s="56"/>
      <c r="V181" s="56"/>
      <c r="W181" s="56"/>
      <c r="Z181" s="96" t="s">
        <v>59</v>
      </c>
      <c r="AA181" s="64" t="s">
        <v>13</v>
      </c>
      <c r="AB181" s="56"/>
      <c r="AC181" s="56"/>
      <c r="AD181" s="56"/>
      <c r="AE181" s="56"/>
      <c r="AF181" s="56"/>
      <c r="AG181" s="56"/>
      <c r="AH181" s="16"/>
    </row>
    <row r="182" spans="1:34" ht="15" thickBot="1" x14ac:dyDescent="0.25">
      <c r="B182" s="95"/>
      <c r="C182" s="12" t="s">
        <v>14</v>
      </c>
      <c r="D182" s="10">
        <v>0.59999999999999898</v>
      </c>
      <c r="E182" s="10">
        <v>1.3</v>
      </c>
      <c r="F182" s="10">
        <v>2.3999999999999901</v>
      </c>
      <c r="G182" s="10">
        <v>1.5</v>
      </c>
      <c r="H182" s="33">
        <v>5.7999999999999901</v>
      </c>
      <c r="I182" s="33" t="s">
        <v>58</v>
      </c>
      <c r="J182" s="33">
        <v>6</v>
      </c>
      <c r="K182" s="10">
        <v>2.8999999999999901</v>
      </c>
      <c r="N182" s="97"/>
      <c r="O182" s="65" t="s">
        <v>14</v>
      </c>
      <c r="P182" s="57"/>
      <c r="Q182" s="57"/>
      <c r="R182" s="57"/>
      <c r="S182" s="57"/>
      <c r="T182" s="57"/>
      <c r="U182" s="57"/>
      <c r="V182" s="57"/>
      <c r="W182" s="57"/>
      <c r="Z182" s="97"/>
      <c r="AA182" s="65" t="s">
        <v>14</v>
      </c>
      <c r="AB182" s="57"/>
      <c r="AC182" s="57"/>
      <c r="AD182" s="57"/>
      <c r="AE182" s="57"/>
      <c r="AF182" s="66"/>
      <c r="AG182" s="57"/>
      <c r="AH182" s="16"/>
    </row>
    <row r="183" spans="1:34" x14ac:dyDescent="0.2">
      <c r="B183" s="94" t="s">
        <v>10</v>
      </c>
      <c r="C183" s="11" t="s">
        <v>13</v>
      </c>
      <c r="D183" s="9">
        <v>0.29999999999999899</v>
      </c>
      <c r="E183" s="9">
        <v>0.8</v>
      </c>
      <c r="F183" s="9">
        <v>0.8</v>
      </c>
      <c r="G183" s="9">
        <v>0.8</v>
      </c>
      <c r="H183" s="27" t="s">
        <v>58</v>
      </c>
      <c r="I183" s="27" t="s">
        <v>58</v>
      </c>
      <c r="J183" s="27">
        <v>4.7999999999999901</v>
      </c>
      <c r="K183" s="9">
        <v>9.6999999999999904</v>
      </c>
      <c r="N183" s="94" t="s">
        <v>10</v>
      </c>
      <c r="O183" s="11" t="s">
        <v>13</v>
      </c>
      <c r="P183" s="19">
        <v>0.5</v>
      </c>
      <c r="Q183" s="20">
        <v>0.69999999999999896</v>
      </c>
      <c r="R183" s="20">
        <v>0.59999999999999898</v>
      </c>
      <c r="S183" s="20">
        <v>0.69999999999999896</v>
      </c>
      <c r="T183" s="9" t="s">
        <v>58</v>
      </c>
      <c r="U183" s="9" t="s">
        <v>58</v>
      </c>
      <c r="V183" s="9">
        <v>4.5999999999999899</v>
      </c>
      <c r="W183" s="9">
        <v>8.8000000000000007</v>
      </c>
      <c r="Z183" s="94" t="s">
        <v>10</v>
      </c>
      <c r="AA183" s="11" t="s">
        <v>13</v>
      </c>
      <c r="AB183" s="19">
        <v>5.5</v>
      </c>
      <c r="AC183" s="20">
        <v>6.5999999999999899</v>
      </c>
      <c r="AD183" s="20">
        <v>7.4</v>
      </c>
      <c r="AE183" s="20">
        <v>5.2999999999999901</v>
      </c>
      <c r="AF183" s="9"/>
      <c r="AG183" s="9"/>
      <c r="AH183" s="62">
        <f>AVERAGE(D221:G221)-AVERAGE(AB183:AE183)</f>
        <v>-5.0999999999999979</v>
      </c>
    </row>
    <row r="184" spans="1:34" ht="15" thickBot="1" x14ac:dyDescent="0.25">
      <c r="B184" s="95"/>
      <c r="C184" s="12" t="s">
        <v>14</v>
      </c>
      <c r="D184" s="10">
        <v>0.4</v>
      </c>
      <c r="E184" s="10">
        <v>0.8</v>
      </c>
      <c r="F184" s="10">
        <v>1.8</v>
      </c>
      <c r="G184" s="10">
        <v>2.2000000000000002</v>
      </c>
      <c r="H184" s="33">
        <v>4.7</v>
      </c>
      <c r="I184" s="33" t="s">
        <v>58</v>
      </c>
      <c r="J184" s="33">
        <v>5.0999999999999899</v>
      </c>
      <c r="K184" s="10">
        <v>1.8</v>
      </c>
      <c r="N184" s="95"/>
      <c r="O184" s="12" t="s">
        <v>14</v>
      </c>
      <c r="P184" s="21">
        <v>0.8</v>
      </c>
      <c r="Q184" s="22">
        <v>1.3999999999999899</v>
      </c>
      <c r="R184" s="22">
        <v>1.1000000000000001</v>
      </c>
      <c r="S184" s="22">
        <v>1.3999999999999899</v>
      </c>
      <c r="T184" s="10">
        <v>5.5</v>
      </c>
      <c r="U184" s="10" t="s">
        <v>58</v>
      </c>
      <c r="V184" s="10">
        <v>5.2</v>
      </c>
      <c r="W184" s="10">
        <v>1.6</v>
      </c>
      <c r="Z184" s="95"/>
      <c r="AA184" s="12" t="s">
        <v>14</v>
      </c>
      <c r="AB184" s="21">
        <v>18.1999999999999</v>
      </c>
      <c r="AC184" s="22">
        <v>23.6</v>
      </c>
      <c r="AD184" s="22">
        <v>24.5</v>
      </c>
      <c r="AE184" s="22">
        <v>25.8</v>
      </c>
      <c r="AF184" s="10"/>
      <c r="AG184" s="10"/>
      <c r="AH184" s="22">
        <v>-5.0999999999999979</v>
      </c>
    </row>
    <row r="185" spans="1:34" x14ac:dyDescent="0.2">
      <c r="B185" s="94" t="s">
        <v>11</v>
      </c>
      <c r="C185" s="11" t="s">
        <v>13</v>
      </c>
      <c r="D185" s="9">
        <v>0.9</v>
      </c>
      <c r="E185" s="9">
        <v>0.69999999999999896</v>
      </c>
      <c r="F185" s="9">
        <v>0.2</v>
      </c>
      <c r="G185" s="9">
        <v>0.4</v>
      </c>
      <c r="H185" s="27" t="s">
        <v>58</v>
      </c>
      <c r="I185" s="27" t="s">
        <v>58</v>
      </c>
      <c r="J185" s="27">
        <v>5.0999999999999899</v>
      </c>
      <c r="K185" s="9">
        <v>8.6999999999999904</v>
      </c>
      <c r="N185" s="94" t="s">
        <v>11</v>
      </c>
      <c r="O185" s="11" t="s">
        <v>13</v>
      </c>
      <c r="P185" s="19">
        <v>0.59999999999999898</v>
      </c>
      <c r="Q185" s="20">
        <v>0.5</v>
      </c>
      <c r="R185" s="20">
        <v>0.8</v>
      </c>
      <c r="S185" s="20">
        <v>0.59999999999999898</v>
      </c>
      <c r="T185" s="9" t="s">
        <v>58</v>
      </c>
      <c r="U185" s="9" t="s">
        <v>58</v>
      </c>
      <c r="V185" s="9">
        <v>5.0999999999999899</v>
      </c>
      <c r="W185" s="9">
        <v>10.5999999999999</v>
      </c>
      <c r="Z185" s="94" t="s">
        <v>11</v>
      </c>
      <c r="AA185" s="11" t="s">
        <v>13</v>
      </c>
      <c r="AB185" s="19">
        <v>5.9</v>
      </c>
      <c r="AC185" s="20">
        <v>6.0999999999999899</v>
      </c>
      <c r="AD185" s="20">
        <v>6</v>
      </c>
      <c r="AE185" s="20">
        <v>5.9</v>
      </c>
      <c r="AF185" s="9"/>
      <c r="AG185" s="9"/>
      <c r="AH185" s="62">
        <f>AVERAGE(D223:G223)-AVERAGE(AB185:AE185)</f>
        <v>-5.1749999999999989</v>
      </c>
    </row>
    <row r="186" spans="1:34" ht="15" thickBot="1" x14ac:dyDescent="0.25">
      <c r="B186" s="95"/>
      <c r="C186" s="12" t="s">
        <v>14</v>
      </c>
      <c r="D186" s="10">
        <v>0.5</v>
      </c>
      <c r="E186" s="10">
        <v>1.6</v>
      </c>
      <c r="F186" s="10">
        <v>2.2000000000000002</v>
      </c>
      <c r="G186" s="10">
        <v>1.8999999999999899</v>
      </c>
      <c r="H186" s="33" t="s">
        <v>58</v>
      </c>
      <c r="I186" s="33" t="s">
        <v>58</v>
      </c>
      <c r="J186" s="33">
        <v>4.7999999999999901</v>
      </c>
      <c r="K186" s="10">
        <v>3.3999999999999901</v>
      </c>
      <c r="N186" s="95"/>
      <c r="O186" s="12" t="s">
        <v>14</v>
      </c>
      <c r="P186" s="21">
        <v>0.9</v>
      </c>
      <c r="Q186" s="22">
        <v>1.3</v>
      </c>
      <c r="R186" s="22">
        <v>1.69999999999999</v>
      </c>
      <c r="S186" s="22">
        <v>1.3999999999999899</v>
      </c>
      <c r="T186" s="10" t="s">
        <v>58</v>
      </c>
      <c r="U186" s="10" t="s">
        <v>58</v>
      </c>
      <c r="V186" s="10">
        <v>6.7</v>
      </c>
      <c r="W186" s="10">
        <v>2.2000000000000002</v>
      </c>
      <c r="Z186" s="95"/>
      <c r="AA186" s="12" t="s">
        <v>14</v>
      </c>
      <c r="AB186" s="21">
        <v>19.8</v>
      </c>
      <c r="AC186" s="22">
        <v>26.3</v>
      </c>
      <c r="AD186" s="22">
        <v>24.3</v>
      </c>
      <c r="AE186" s="22">
        <v>26.3</v>
      </c>
      <c r="AF186" s="10"/>
      <c r="AG186" s="10"/>
      <c r="AH186" s="22">
        <v>-5.0999999999999979</v>
      </c>
    </row>
    <row r="187" spans="1:34" x14ac:dyDescent="0.2">
      <c r="B187" s="94" t="s">
        <v>12</v>
      </c>
      <c r="C187" s="11" t="s">
        <v>13</v>
      </c>
      <c r="D187" s="9">
        <v>0.69999999999999896</v>
      </c>
      <c r="E187" s="9">
        <v>0.1</v>
      </c>
      <c r="F187" s="9">
        <v>0.5</v>
      </c>
      <c r="G187" s="9">
        <v>0.29999999999999899</v>
      </c>
      <c r="H187" s="27" t="s">
        <v>58</v>
      </c>
      <c r="I187" s="27" t="s">
        <v>58</v>
      </c>
      <c r="J187" s="27">
        <v>7.5999999999999899</v>
      </c>
      <c r="K187" s="9">
        <v>15.3</v>
      </c>
      <c r="N187" s="94" t="s">
        <v>12</v>
      </c>
      <c r="O187" s="11" t="s">
        <v>13</v>
      </c>
      <c r="P187" s="19">
        <v>0.29999999999999899</v>
      </c>
      <c r="Q187" s="20">
        <v>0.4</v>
      </c>
      <c r="R187" s="20">
        <v>0.5</v>
      </c>
      <c r="S187" s="20">
        <v>0.9</v>
      </c>
      <c r="T187" s="9" t="s">
        <v>58</v>
      </c>
      <c r="U187" s="9" t="s">
        <v>58</v>
      </c>
      <c r="V187" s="9">
        <v>9.4</v>
      </c>
      <c r="W187" s="9">
        <v>13.4</v>
      </c>
      <c r="Z187" s="94" t="s">
        <v>12</v>
      </c>
      <c r="AA187" s="11" t="s">
        <v>13</v>
      </c>
      <c r="AB187" s="19">
        <v>2.7999999999999901</v>
      </c>
      <c r="AC187" s="20">
        <v>5.2</v>
      </c>
      <c r="AD187" s="20">
        <v>3.2</v>
      </c>
      <c r="AE187" s="20">
        <v>4.4000000000000004</v>
      </c>
      <c r="AF187" s="9"/>
      <c r="AG187" s="9"/>
      <c r="AH187" s="62">
        <f>AVERAGE(D225:G225)-AVERAGE(AB187:AE187)</f>
        <v>-3.6249999999999978</v>
      </c>
    </row>
    <row r="188" spans="1:34" ht="15" thickBot="1" x14ac:dyDescent="0.25">
      <c r="B188" s="95"/>
      <c r="C188" s="12" t="s">
        <v>14</v>
      </c>
      <c r="D188" s="10">
        <v>0.29999999999999899</v>
      </c>
      <c r="E188" s="10">
        <v>0.9</v>
      </c>
      <c r="F188" s="10">
        <v>1.19999999999999</v>
      </c>
      <c r="G188" s="10">
        <v>1.5</v>
      </c>
      <c r="H188" s="33" t="s">
        <v>58</v>
      </c>
      <c r="I188" s="33" t="s">
        <v>58</v>
      </c>
      <c r="J188" s="33">
        <v>7.2999999999999901</v>
      </c>
      <c r="K188" s="10">
        <v>8.0999999999999908</v>
      </c>
      <c r="N188" s="95"/>
      <c r="O188" s="12" t="s">
        <v>14</v>
      </c>
      <c r="P188" s="21">
        <v>0.5</v>
      </c>
      <c r="Q188" s="22">
        <v>0.8</v>
      </c>
      <c r="R188" s="22">
        <v>1.3</v>
      </c>
      <c r="S188" s="22">
        <v>2</v>
      </c>
      <c r="T188" s="10" t="s">
        <v>58</v>
      </c>
      <c r="U188" s="10" t="s">
        <v>58</v>
      </c>
      <c r="V188" s="10">
        <v>8.1999999999999904</v>
      </c>
      <c r="W188" s="10">
        <v>8.4</v>
      </c>
      <c r="Z188" s="95"/>
      <c r="AA188" s="12" t="s">
        <v>14</v>
      </c>
      <c r="AB188" s="21">
        <v>14.4</v>
      </c>
      <c r="AC188" s="22">
        <v>20.5</v>
      </c>
      <c r="AD188" s="22">
        <v>23.1999999999999</v>
      </c>
      <c r="AE188" s="22">
        <v>20.399999999999899</v>
      </c>
      <c r="AF188" s="10"/>
      <c r="AG188" s="10"/>
      <c r="AH188" s="22">
        <v>-5.0999999999999979</v>
      </c>
    </row>
    <row r="189" spans="1:34" x14ac:dyDescent="0.2">
      <c r="B189" s="94" t="s">
        <v>60</v>
      </c>
      <c r="C189" s="11" t="s">
        <v>13</v>
      </c>
      <c r="D189" s="9">
        <v>0.2</v>
      </c>
      <c r="E189" s="9">
        <v>0.4</v>
      </c>
      <c r="F189" s="9">
        <v>0.2</v>
      </c>
      <c r="G189" s="9">
        <v>0</v>
      </c>
      <c r="H189" s="27" t="s">
        <v>58</v>
      </c>
      <c r="I189" s="27" t="s">
        <v>58</v>
      </c>
      <c r="J189" s="27">
        <v>1.3999999999999899</v>
      </c>
      <c r="K189" s="9">
        <v>12.1999999999999</v>
      </c>
      <c r="N189" s="96" t="s">
        <v>60</v>
      </c>
      <c r="O189" s="64" t="s">
        <v>13</v>
      </c>
      <c r="P189" s="56"/>
      <c r="Q189" s="56"/>
      <c r="R189" s="56"/>
      <c r="S189" s="56"/>
      <c r="T189" s="56"/>
      <c r="U189" s="56"/>
      <c r="V189" s="56"/>
      <c r="W189" s="56"/>
      <c r="Z189" s="96" t="s">
        <v>60</v>
      </c>
      <c r="AA189" s="64" t="s">
        <v>13</v>
      </c>
      <c r="AB189" s="56"/>
      <c r="AC189" s="56"/>
      <c r="AD189" s="56"/>
      <c r="AE189" s="56"/>
      <c r="AF189" s="56"/>
      <c r="AG189" s="56"/>
      <c r="AH189" s="15"/>
    </row>
    <row r="190" spans="1:34" ht="15" thickBot="1" x14ac:dyDescent="0.25">
      <c r="B190" s="95"/>
      <c r="C190" s="12" t="s">
        <v>14</v>
      </c>
      <c r="D190" s="10">
        <v>0.4</v>
      </c>
      <c r="E190" s="10">
        <v>1.19999999999999</v>
      </c>
      <c r="F190" s="10">
        <v>1.19999999999999</v>
      </c>
      <c r="G190" s="10">
        <v>1.19999999999999</v>
      </c>
      <c r="H190" s="33" t="s">
        <v>58</v>
      </c>
      <c r="I190" s="33" t="s">
        <v>58</v>
      </c>
      <c r="J190" s="33">
        <v>13.3</v>
      </c>
      <c r="K190" s="10">
        <v>45.399999999999899</v>
      </c>
      <c r="N190" s="97"/>
      <c r="O190" s="65" t="s">
        <v>14</v>
      </c>
      <c r="P190" s="57"/>
      <c r="Q190" s="57"/>
      <c r="R190" s="57"/>
      <c r="S190" s="57"/>
      <c r="T190" s="57"/>
      <c r="U190" s="57"/>
      <c r="V190" s="57"/>
      <c r="W190" s="57"/>
      <c r="Z190" s="97"/>
      <c r="AA190" s="65" t="s">
        <v>14</v>
      </c>
      <c r="AB190" s="57"/>
      <c r="AC190" s="57"/>
      <c r="AD190" s="57"/>
      <c r="AE190" s="57"/>
      <c r="AF190" s="66"/>
      <c r="AG190" s="57"/>
      <c r="AH190" s="15"/>
    </row>
    <row r="191" spans="1:34" ht="15" x14ac:dyDescent="0.25">
      <c r="A191"/>
      <c r="B191"/>
      <c r="C191"/>
      <c r="D191"/>
      <c r="E191"/>
      <c r="F191"/>
      <c r="G191"/>
      <c r="H191" s="82"/>
      <c r="I191" s="82"/>
      <c r="J191" s="82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34" ht="15" x14ac:dyDescent="0.25">
      <c r="A192"/>
      <c r="B192"/>
      <c r="C192"/>
      <c r="D192"/>
      <c r="E192"/>
      <c r="F192"/>
      <c r="G192"/>
      <c r="H192" s="82"/>
      <c r="I192" s="82"/>
      <c r="J192" s="8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2:23" x14ac:dyDescent="0.2">
      <c r="H193" s="79"/>
      <c r="I193" s="79"/>
      <c r="J193" s="79"/>
      <c r="T193" s="2"/>
      <c r="U193" s="2"/>
    </row>
    <row r="194" spans="2:23" ht="15" x14ac:dyDescent="0.25">
      <c r="B194" s="18" t="s">
        <v>19</v>
      </c>
      <c r="C194" s="18"/>
      <c r="D194" s="18"/>
      <c r="E194" s="18"/>
      <c r="F194" s="18"/>
      <c r="G194" s="18"/>
      <c r="H194" s="81"/>
      <c r="I194" s="81"/>
      <c r="J194" s="81"/>
      <c r="K194" s="18"/>
      <c r="N194" s="18" t="s">
        <v>19</v>
      </c>
      <c r="O194" s="18"/>
      <c r="P194" s="18"/>
      <c r="Q194" s="18"/>
      <c r="R194" s="18"/>
      <c r="S194" s="18"/>
      <c r="T194" s="18"/>
      <c r="U194" s="18"/>
      <c r="V194" s="18"/>
      <c r="W194" s="18"/>
    </row>
    <row r="195" spans="2:23" ht="15" x14ac:dyDescent="0.25">
      <c r="B195" s="15"/>
      <c r="C195" s="7"/>
      <c r="D195" s="7"/>
      <c r="E195"/>
      <c r="F195"/>
      <c r="H195" s="79"/>
      <c r="I195" s="79"/>
      <c r="J195" s="79"/>
      <c r="N195" s="15"/>
      <c r="O195" s="7"/>
      <c r="P195" s="7"/>
      <c r="Q195"/>
      <c r="R195"/>
      <c r="S195" s="2"/>
      <c r="T195" s="2"/>
      <c r="U195" s="2"/>
    </row>
    <row r="196" spans="2:23" ht="15" thickBot="1" x14ac:dyDescent="0.25">
      <c r="B196" s="2" t="s">
        <v>31</v>
      </c>
      <c r="C196" s="17" t="s">
        <v>16</v>
      </c>
      <c r="D196" s="16">
        <v>5</v>
      </c>
      <c r="E196" s="16">
        <v>8</v>
      </c>
      <c r="F196" s="16">
        <v>10</v>
      </c>
      <c r="G196" s="16">
        <v>15</v>
      </c>
      <c r="H196" s="80" t="s">
        <v>90</v>
      </c>
      <c r="I196" s="80" t="s">
        <v>91</v>
      </c>
      <c r="J196" s="80" t="s">
        <v>92</v>
      </c>
      <c r="K196" s="16" t="s">
        <v>93</v>
      </c>
      <c r="N196" s="2" t="s">
        <v>31</v>
      </c>
      <c r="O196" s="17" t="s">
        <v>16</v>
      </c>
      <c r="P196" s="16">
        <v>5</v>
      </c>
      <c r="Q196" s="16">
        <v>8</v>
      </c>
      <c r="R196" s="16">
        <v>10</v>
      </c>
      <c r="S196" s="16">
        <v>15</v>
      </c>
      <c r="T196" s="16" t="s">
        <v>90</v>
      </c>
      <c r="U196" s="16" t="s">
        <v>91</v>
      </c>
      <c r="V196" s="16" t="s">
        <v>92</v>
      </c>
      <c r="W196" s="16" t="s">
        <v>93</v>
      </c>
    </row>
    <row r="197" spans="2:23" x14ac:dyDescent="0.2">
      <c r="B197" s="94" t="s">
        <v>10</v>
      </c>
      <c r="C197" s="11" t="s">
        <v>13</v>
      </c>
      <c r="D197" s="49">
        <v>10.5</v>
      </c>
      <c r="E197" s="9">
        <v>13.0999999999999</v>
      </c>
      <c r="F197" s="9">
        <v>12.3</v>
      </c>
      <c r="G197" s="9">
        <v>13.6999999999999</v>
      </c>
      <c r="H197" s="27" t="s">
        <v>58</v>
      </c>
      <c r="I197" s="27" t="s">
        <v>58</v>
      </c>
      <c r="J197" s="27">
        <v>47.1</v>
      </c>
      <c r="K197" s="9">
        <v>47.7</v>
      </c>
      <c r="N197" s="94" t="s">
        <v>10</v>
      </c>
      <c r="O197" s="11" t="s">
        <v>13</v>
      </c>
      <c r="P197" s="49">
        <v>8.1999999999999904</v>
      </c>
      <c r="Q197" s="9">
        <v>12.5</v>
      </c>
      <c r="R197" s="9">
        <v>13.1999999999999</v>
      </c>
      <c r="S197" s="9">
        <v>13.3</v>
      </c>
      <c r="T197" s="9" t="s">
        <v>58</v>
      </c>
      <c r="U197" s="9" t="s">
        <v>58</v>
      </c>
      <c r="V197" s="9">
        <v>49.799999999999898</v>
      </c>
      <c r="W197" s="9">
        <v>48</v>
      </c>
    </row>
    <row r="198" spans="2:23" ht="15" thickBot="1" x14ac:dyDescent="0.25">
      <c r="B198" s="95"/>
      <c r="C198" s="12" t="s">
        <v>14</v>
      </c>
      <c r="D198" s="14">
        <v>34.6</v>
      </c>
      <c r="E198" s="10">
        <v>53</v>
      </c>
      <c r="F198" s="50">
        <v>54.1</v>
      </c>
      <c r="G198" s="10">
        <v>53.399999999999899</v>
      </c>
      <c r="H198" s="33" t="s">
        <v>58</v>
      </c>
      <c r="I198" s="33" t="s">
        <v>58</v>
      </c>
      <c r="J198" s="33">
        <v>83</v>
      </c>
      <c r="K198" s="10">
        <v>67.799999999999898</v>
      </c>
      <c r="N198" s="95"/>
      <c r="O198" s="12" t="s">
        <v>14</v>
      </c>
      <c r="P198" s="14">
        <v>33.899999999999899</v>
      </c>
      <c r="Q198" s="10">
        <v>50.7</v>
      </c>
      <c r="R198" s="50">
        <v>54</v>
      </c>
      <c r="S198" s="10">
        <v>57.2</v>
      </c>
      <c r="T198" s="10" t="s">
        <v>58</v>
      </c>
      <c r="U198" s="10" t="s">
        <v>58</v>
      </c>
      <c r="V198" s="10">
        <v>80.099999999999895</v>
      </c>
      <c r="W198" s="10">
        <v>68.5</v>
      </c>
    </row>
    <row r="199" spans="2:23" x14ac:dyDescent="0.2">
      <c r="B199" s="94" t="s">
        <v>11</v>
      </c>
      <c r="C199" s="11" t="s">
        <v>13</v>
      </c>
      <c r="D199" s="49">
        <v>99.9</v>
      </c>
      <c r="E199" s="9">
        <v>100</v>
      </c>
      <c r="F199" s="9">
        <v>99.9</v>
      </c>
      <c r="G199" s="9">
        <v>100</v>
      </c>
      <c r="H199" s="27" t="s">
        <v>58</v>
      </c>
      <c r="I199" s="27" t="s">
        <v>58</v>
      </c>
      <c r="J199" s="27">
        <v>100</v>
      </c>
      <c r="K199" s="9">
        <v>99.9</v>
      </c>
      <c r="N199" s="94" t="s">
        <v>11</v>
      </c>
      <c r="O199" s="11" t="s">
        <v>13</v>
      </c>
      <c r="P199" s="49">
        <v>100</v>
      </c>
      <c r="Q199" s="9">
        <v>100</v>
      </c>
      <c r="R199" s="9">
        <v>100</v>
      </c>
      <c r="S199" s="9">
        <v>100</v>
      </c>
      <c r="T199" s="9" t="s">
        <v>58</v>
      </c>
      <c r="U199" s="9" t="s">
        <v>58</v>
      </c>
      <c r="V199" s="9">
        <v>100</v>
      </c>
      <c r="W199" s="9">
        <v>100</v>
      </c>
    </row>
    <row r="200" spans="2:23" ht="15" thickBot="1" x14ac:dyDescent="0.25">
      <c r="B200" s="95"/>
      <c r="C200" s="12" t="s">
        <v>14</v>
      </c>
      <c r="D200" s="14">
        <v>100</v>
      </c>
      <c r="E200" s="10">
        <v>100</v>
      </c>
      <c r="F200" s="50">
        <v>100</v>
      </c>
      <c r="G200" s="10">
        <v>100</v>
      </c>
      <c r="H200" s="33" t="s">
        <v>58</v>
      </c>
      <c r="I200" s="33" t="s">
        <v>58</v>
      </c>
      <c r="J200" s="33">
        <v>100</v>
      </c>
      <c r="K200" s="10">
        <v>100</v>
      </c>
      <c r="N200" s="95"/>
      <c r="O200" s="12" t="s">
        <v>14</v>
      </c>
      <c r="P200" s="14">
        <v>100</v>
      </c>
      <c r="Q200" s="10">
        <v>100</v>
      </c>
      <c r="R200" s="50">
        <v>100</v>
      </c>
      <c r="S200" s="10">
        <v>100</v>
      </c>
      <c r="T200" s="10" t="s">
        <v>58</v>
      </c>
      <c r="U200" s="10" t="s">
        <v>58</v>
      </c>
      <c r="V200" s="10">
        <v>100</v>
      </c>
      <c r="W200" s="10">
        <v>100</v>
      </c>
    </row>
    <row r="201" spans="2:23" x14ac:dyDescent="0.2">
      <c r="B201" s="94" t="s">
        <v>12</v>
      </c>
      <c r="C201" s="11" t="s">
        <v>13</v>
      </c>
      <c r="D201" s="49">
        <v>27.899999999999899</v>
      </c>
      <c r="E201" s="9">
        <v>31.1999999999999</v>
      </c>
      <c r="F201" s="9">
        <v>30.6999999999999</v>
      </c>
      <c r="G201" s="9">
        <v>28.8</v>
      </c>
      <c r="H201" s="27" t="s">
        <v>58</v>
      </c>
      <c r="I201" s="27" t="s">
        <v>58</v>
      </c>
      <c r="J201" s="27">
        <v>92.299999999999898</v>
      </c>
      <c r="K201" s="9">
        <v>95.2</v>
      </c>
      <c r="N201" s="94" t="s">
        <v>12</v>
      </c>
      <c r="O201" s="11" t="s">
        <v>13</v>
      </c>
      <c r="P201" s="49">
        <v>25.6</v>
      </c>
      <c r="Q201" s="9">
        <v>27.6</v>
      </c>
      <c r="R201" s="9">
        <v>29.6</v>
      </c>
      <c r="S201" s="9">
        <v>31.399999999999899</v>
      </c>
      <c r="T201" s="9" t="s">
        <v>58</v>
      </c>
      <c r="U201" s="9" t="s">
        <v>58</v>
      </c>
      <c r="V201" s="9">
        <v>91.5</v>
      </c>
      <c r="W201" s="9">
        <v>94.7</v>
      </c>
    </row>
    <row r="202" spans="2:23" ht="15" thickBot="1" x14ac:dyDescent="0.25">
      <c r="B202" s="95"/>
      <c r="C202" s="12" t="s">
        <v>14</v>
      </c>
      <c r="D202" s="14">
        <v>78.799999999999898</v>
      </c>
      <c r="E202" s="10">
        <v>93.2</v>
      </c>
      <c r="F202" s="50">
        <v>93.4</v>
      </c>
      <c r="G202" s="10">
        <v>93.5</v>
      </c>
      <c r="H202" s="33" t="s">
        <v>58</v>
      </c>
      <c r="I202" s="33" t="s">
        <v>58</v>
      </c>
      <c r="J202" s="33">
        <v>99.799999999999898</v>
      </c>
      <c r="K202" s="10">
        <v>100</v>
      </c>
      <c r="N202" s="95"/>
      <c r="O202" s="12" t="s">
        <v>14</v>
      </c>
      <c r="P202" s="14">
        <v>77</v>
      </c>
      <c r="Q202" s="10">
        <v>92.9</v>
      </c>
      <c r="R202" s="50">
        <v>93.799999999999898</v>
      </c>
      <c r="S202" s="10">
        <v>95</v>
      </c>
      <c r="T202" s="10" t="s">
        <v>58</v>
      </c>
      <c r="U202" s="10" t="s">
        <v>58</v>
      </c>
      <c r="V202" s="10">
        <v>99.4</v>
      </c>
      <c r="W202" s="10">
        <v>100</v>
      </c>
    </row>
    <row r="203" spans="2:23" x14ac:dyDescent="0.2">
      <c r="H203" s="79"/>
      <c r="I203" s="79"/>
      <c r="J203" s="79"/>
      <c r="P203" s="2"/>
      <c r="Q203" s="2"/>
      <c r="R203" s="2"/>
      <c r="S203" s="2"/>
      <c r="T203" s="2"/>
      <c r="U203" s="2"/>
    </row>
    <row r="204" spans="2:23" ht="15" thickBot="1" x14ac:dyDescent="0.25">
      <c r="B204" s="2" t="s">
        <v>32</v>
      </c>
      <c r="C204" s="17" t="s">
        <v>16</v>
      </c>
      <c r="D204" s="16"/>
      <c r="E204" s="16"/>
      <c r="F204" s="16"/>
      <c r="G204" s="16"/>
      <c r="H204" s="80"/>
      <c r="I204" s="80"/>
      <c r="J204" s="80"/>
      <c r="K204" s="16"/>
      <c r="N204" s="2" t="s">
        <v>32</v>
      </c>
      <c r="O204" s="17" t="s">
        <v>16</v>
      </c>
      <c r="P204" s="16"/>
      <c r="Q204" s="16"/>
      <c r="R204" s="16"/>
      <c r="S204" s="16"/>
      <c r="T204" s="16"/>
      <c r="U204" s="16"/>
      <c r="V204" s="16"/>
      <c r="W204" s="16"/>
    </row>
    <row r="205" spans="2:23" x14ac:dyDescent="0.2">
      <c r="B205" s="94" t="s">
        <v>10</v>
      </c>
      <c r="C205" s="11" t="s">
        <v>13</v>
      </c>
      <c r="D205" s="13">
        <v>2.6</v>
      </c>
      <c r="E205" s="9">
        <v>3.2</v>
      </c>
      <c r="F205" s="9">
        <v>4.4000000000000004</v>
      </c>
      <c r="G205" s="9">
        <v>4.2</v>
      </c>
      <c r="H205" s="27" t="s">
        <v>58</v>
      </c>
      <c r="I205" s="27" t="s">
        <v>58</v>
      </c>
      <c r="J205" s="27">
        <v>21.6999999999999</v>
      </c>
      <c r="K205" s="9">
        <v>23.399999999999899</v>
      </c>
      <c r="N205" s="94" t="s">
        <v>10</v>
      </c>
      <c r="O205" s="11" t="s">
        <v>13</v>
      </c>
      <c r="P205" s="13">
        <v>3.2999999999999901</v>
      </c>
      <c r="Q205" s="9">
        <v>4.5999999999999899</v>
      </c>
      <c r="R205" s="9">
        <v>2.7999999999999901</v>
      </c>
      <c r="S205" s="9">
        <v>3.2999999999999901</v>
      </c>
      <c r="T205" s="9" t="s">
        <v>58</v>
      </c>
      <c r="U205" s="9" t="s">
        <v>58</v>
      </c>
      <c r="V205" s="9">
        <v>23.6</v>
      </c>
      <c r="W205" s="9">
        <v>22.8</v>
      </c>
    </row>
    <row r="206" spans="2:23" ht="15" thickBot="1" x14ac:dyDescent="0.25">
      <c r="B206" s="95"/>
      <c r="C206" s="12" t="s">
        <v>14</v>
      </c>
      <c r="D206" s="14">
        <v>10.6999999999999</v>
      </c>
      <c r="E206" s="10">
        <v>18.899999999999899</v>
      </c>
      <c r="F206" s="10">
        <v>15</v>
      </c>
      <c r="G206" s="10">
        <v>19</v>
      </c>
      <c r="H206" s="33" t="s">
        <v>58</v>
      </c>
      <c r="I206" s="33" t="s">
        <v>58</v>
      </c>
      <c r="J206" s="33">
        <v>45.899999999999899</v>
      </c>
      <c r="K206" s="10">
        <v>22.5</v>
      </c>
      <c r="N206" s="95"/>
      <c r="O206" s="12" t="s">
        <v>14</v>
      </c>
      <c r="P206" s="14">
        <v>8.5</v>
      </c>
      <c r="Q206" s="10">
        <v>18.6999999999999</v>
      </c>
      <c r="R206" s="10">
        <v>17.899999999999899</v>
      </c>
      <c r="S206" s="10">
        <v>15.9</v>
      </c>
      <c r="T206" s="10" t="s">
        <v>58</v>
      </c>
      <c r="U206" s="10" t="s">
        <v>58</v>
      </c>
      <c r="V206" s="10">
        <v>43.1</v>
      </c>
      <c r="W206" s="10">
        <v>21</v>
      </c>
    </row>
    <row r="207" spans="2:23" x14ac:dyDescent="0.2">
      <c r="B207" s="94" t="s">
        <v>11</v>
      </c>
      <c r="C207" s="11" t="s">
        <v>13</v>
      </c>
      <c r="D207" s="49">
        <v>91.099999999999895</v>
      </c>
      <c r="E207" s="9">
        <v>90.2</v>
      </c>
      <c r="F207" s="9">
        <v>90.4</v>
      </c>
      <c r="G207" s="9">
        <v>91.299999999999898</v>
      </c>
      <c r="H207" s="27" t="s">
        <v>58</v>
      </c>
      <c r="I207" s="27" t="s">
        <v>58</v>
      </c>
      <c r="J207" s="27">
        <v>99.7</v>
      </c>
      <c r="K207" s="9">
        <v>98.7</v>
      </c>
      <c r="N207" s="94" t="s">
        <v>11</v>
      </c>
      <c r="O207" s="11" t="s">
        <v>13</v>
      </c>
      <c r="P207" s="49">
        <v>88.4</v>
      </c>
      <c r="Q207" s="9">
        <v>92.599999999999895</v>
      </c>
      <c r="R207" s="9">
        <v>90.299999999999898</v>
      </c>
      <c r="S207" s="9">
        <v>90.9</v>
      </c>
      <c r="T207" s="9" t="s">
        <v>58</v>
      </c>
      <c r="U207" s="9" t="s">
        <v>58</v>
      </c>
      <c r="V207" s="9">
        <v>99.7</v>
      </c>
      <c r="W207" s="9">
        <v>98.2</v>
      </c>
    </row>
    <row r="208" spans="2:23" ht="15" thickBot="1" x14ac:dyDescent="0.25">
      <c r="B208" s="95"/>
      <c r="C208" s="12" t="s">
        <v>14</v>
      </c>
      <c r="D208" s="14">
        <v>100</v>
      </c>
      <c r="E208" s="10">
        <v>100</v>
      </c>
      <c r="F208" s="50">
        <v>100</v>
      </c>
      <c r="G208" s="10">
        <v>100</v>
      </c>
      <c r="H208" s="33" t="s">
        <v>58</v>
      </c>
      <c r="I208" s="33" t="s">
        <v>58</v>
      </c>
      <c r="J208" s="33">
        <v>100</v>
      </c>
      <c r="K208" s="10">
        <v>100</v>
      </c>
      <c r="N208" s="95"/>
      <c r="O208" s="12" t="s">
        <v>14</v>
      </c>
      <c r="P208" s="14">
        <v>100</v>
      </c>
      <c r="Q208" s="10">
        <v>100</v>
      </c>
      <c r="R208" s="50">
        <v>100</v>
      </c>
      <c r="S208" s="10">
        <v>100</v>
      </c>
      <c r="T208" s="10" t="s">
        <v>58</v>
      </c>
      <c r="U208" s="10" t="s">
        <v>58</v>
      </c>
      <c r="V208" s="10">
        <v>100</v>
      </c>
      <c r="W208" s="10">
        <v>100</v>
      </c>
    </row>
    <row r="209" spans="2:23" x14ac:dyDescent="0.2">
      <c r="B209" s="94" t="s">
        <v>12</v>
      </c>
      <c r="C209" s="11" t="s">
        <v>13</v>
      </c>
      <c r="D209" s="49">
        <v>6.0999999999999899</v>
      </c>
      <c r="E209" s="9">
        <v>7</v>
      </c>
      <c r="F209" s="9">
        <v>8.1999999999999904</v>
      </c>
      <c r="G209" s="9">
        <v>7.0999999999999899</v>
      </c>
      <c r="H209" s="27" t="s">
        <v>58</v>
      </c>
      <c r="I209" s="27" t="s">
        <v>58</v>
      </c>
      <c r="J209" s="27">
        <v>56.799999999999898</v>
      </c>
      <c r="K209" s="9">
        <v>61.6</v>
      </c>
      <c r="N209" s="94" t="s">
        <v>12</v>
      </c>
      <c r="O209" s="11" t="s">
        <v>13</v>
      </c>
      <c r="P209" s="49">
        <v>6.2999999999999901</v>
      </c>
      <c r="Q209" s="9">
        <v>6.2999999999999901</v>
      </c>
      <c r="R209" s="9">
        <v>5.2999999999999901</v>
      </c>
      <c r="S209" s="9">
        <v>6.0999999999999899</v>
      </c>
      <c r="T209" s="9" t="s">
        <v>58</v>
      </c>
      <c r="U209" s="9" t="s">
        <v>58</v>
      </c>
      <c r="V209" s="9">
        <v>56.2</v>
      </c>
      <c r="W209" s="9">
        <v>57.5</v>
      </c>
    </row>
    <row r="210" spans="2:23" ht="15" thickBot="1" x14ac:dyDescent="0.25">
      <c r="B210" s="95"/>
      <c r="C210" s="12" t="s">
        <v>14</v>
      </c>
      <c r="D210" s="14">
        <v>25.8</v>
      </c>
      <c r="E210" s="10">
        <v>45.2</v>
      </c>
      <c r="F210" s="50">
        <v>44.899999999999899</v>
      </c>
      <c r="G210" s="10">
        <v>46.6</v>
      </c>
      <c r="H210" s="33" t="s">
        <v>58</v>
      </c>
      <c r="I210" s="33" t="s">
        <v>58</v>
      </c>
      <c r="J210" s="33">
        <v>82.5</v>
      </c>
      <c r="K210" s="10">
        <v>87.7</v>
      </c>
      <c r="N210" s="95"/>
      <c r="O210" s="12" t="s">
        <v>14</v>
      </c>
      <c r="P210" s="14">
        <v>26.1999999999999</v>
      </c>
      <c r="Q210" s="10">
        <v>44.899999999999899</v>
      </c>
      <c r="R210" s="50">
        <v>46.1</v>
      </c>
      <c r="S210" s="10">
        <v>47.5</v>
      </c>
      <c r="T210" s="10" t="s">
        <v>58</v>
      </c>
      <c r="U210" s="10" t="s">
        <v>58</v>
      </c>
      <c r="V210" s="10">
        <v>82.4</v>
      </c>
      <c r="W210" s="10">
        <v>87.7</v>
      </c>
    </row>
    <row r="211" spans="2:23" ht="15" x14ac:dyDescent="0.25">
      <c r="B211"/>
      <c r="C211"/>
      <c r="D211"/>
      <c r="H211" s="79"/>
      <c r="I211" s="79"/>
      <c r="J211" s="79"/>
      <c r="N211"/>
      <c r="O211"/>
      <c r="P211"/>
      <c r="Q211" s="2"/>
      <c r="R211" s="2"/>
      <c r="S211" s="2"/>
      <c r="T211" s="2"/>
      <c r="U211" s="2"/>
    </row>
    <row r="212" spans="2:23" ht="15" thickBot="1" x14ac:dyDescent="0.25">
      <c r="B212" s="2" t="s">
        <v>33</v>
      </c>
      <c r="C212" s="17" t="s">
        <v>16</v>
      </c>
      <c r="D212" s="16"/>
      <c r="E212" s="16"/>
      <c r="F212" s="16"/>
      <c r="G212" s="16"/>
      <c r="H212" s="80"/>
      <c r="I212" s="80"/>
      <c r="J212" s="80"/>
      <c r="K212" s="16"/>
      <c r="N212" s="2" t="s">
        <v>33</v>
      </c>
      <c r="O212" s="17" t="s">
        <v>16</v>
      </c>
      <c r="P212" s="16"/>
      <c r="Q212" s="16"/>
      <c r="R212" s="16"/>
      <c r="S212" s="16"/>
      <c r="T212" s="16"/>
      <c r="U212" s="16"/>
      <c r="V212" s="16"/>
      <c r="W212" s="16"/>
    </row>
    <row r="213" spans="2:23" x14ac:dyDescent="0.2">
      <c r="B213" s="94" t="s">
        <v>10</v>
      </c>
      <c r="C213" s="11" t="s">
        <v>13</v>
      </c>
      <c r="D213" s="13">
        <v>1.1000000000000001</v>
      </c>
      <c r="E213" s="9">
        <v>1</v>
      </c>
      <c r="F213" s="9">
        <v>1</v>
      </c>
      <c r="G213" s="9">
        <v>0.9</v>
      </c>
      <c r="H213" s="27" t="s">
        <v>58</v>
      </c>
      <c r="I213" s="27" t="s">
        <v>58</v>
      </c>
      <c r="J213" s="27">
        <v>7.5999999999999899</v>
      </c>
      <c r="K213" s="9">
        <v>10.9</v>
      </c>
      <c r="N213" s="94" t="s">
        <v>10</v>
      </c>
      <c r="O213" s="11" t="s">
        <v>13</v>
      </c>
      <c r="P213" s="13">
        <v>0.59999999999999898</v>
      </c>
      <c r="Q213" s="9">
        <v>1.3999999999999899</v>
      </c>
      <c r="R213" s="9">
        <v>1.1000000000000001</v>
      </c>
      <c r="S213" s="9">
        <v>0.9</v>
      </c>
      <c r="T213" s="9" t="s">
        <v>58</v>
      </c>
      <c r="U213" s="9" t="s">
        <v>58</v>
      </c>
      <c r="V213" s="9">
        <v>10.1999999999999</v>
      </c>
      <c r="W213" s="9">
        <v>12</v>
      </c>
    </row>
    <row r="214" spans="2:23" ht="15" thickBot="1" x14ac:dyDescent="0.25">
      <c r="B214" s="95"/>
      <c r="C214" s="12" t="s">
        <v>14</v>
      </c>
      <c r="D214" s="14">
        <v>2.5</v>
      </c>
      <c r="E214" s="10">
        <v>4</v>
      </c>
      <c r="F214" s="10">
        <v>4.0999999999999899</v>
      </c>
      <c r="G214" s="10">
        <v>3.2999999999999901</v>
      </c>
      <c r="H214" s="33" t="s">
        <v>58</v>
      </c>
      <c r="I214" s="33" t="s">
        <v>58</v>
      </c>
      <c r="J214" s="33">
        <v>11.4</v>
      </c>
      <c r="K214" s="10">
        <v>5.7</v>
      </c>
      <c r="N214" s="95"/>
      <c r="O214" s="12" t="s">
        <v>14</v>
      </c>
      <c r="P214" s="14">
        <v>1.69999999999999</v>
      </c>
      <c r="Q214" s="10">
        <v>2.8999999999999901</v>
      </c>
      <c r="R214" s="10">
        <v>2.7</v>
      </c>
      <c r="S214" s="10">
        <v>2.5</v>
      </c>
      <c r="T214" s="10">
        <v>12.9</v>
      </c>
      <c r="U214" s="10" t="s">
        <v>58</v>
      </c>
      <c r="V214" s="10">
        <v>13.5</v>
      </c>
      <c r="W214" s="10">
        <v>4.7</v>
      </c>
    </row>
    <row r="215" spans="2:23" x14ac:dyDescent="0.2">
      <c r="B215" s="94" t="s">
        <v>11</v>
      </c>
      <c r="C215" s="11" t="s">
        <v>13</v>
      </c>
      <c r="D215" s="49">
        <v>16.899999999999899</v>
      </c>
      <c r="E215" s="9">
        <v>17.899999999999899</v>
      </c>
      <c r="F215" s="9">
        <v>15.8</v>
      </c>
      <c r="G215" s="9">
        <v>18.3</v>
      </c>
      <c r="H215" s="27" t="s">
        <v>58</v>
      </c>
      <c r="I215" s="27" t="s">
        <v>58</v>
      </c>
      <c r="J215" s="27">
        <v>44.1</v>
      </c>
      <c r="K215" s="9">
        <v>36.899999999999899</v>
      </c>
      <c r="N215" s="94" t="s">
        <v>11</v>
      </c>
      <c r="O215" s="11" t="s">
        <v>13</v>
      </c>
      <c r="P215" s="49">
        <v>16.8</v>
      </c>
      <c r="Q215" s="9">
        <v>18.3</v>
      </c>
      <c r="R215" s="9">
        <v>16.899999999999899</v>
      </c>
      <c r="S215" s="9">
        <v>17.600000000000001</v>
      </c>
      <c r="T215" s="9" t="s">
        <v>58</v>
      </c>
      <c r="U215" s="9" t="s">
        <v>58</v>
      </c>
      <c r="V215" s="9">
        <v>45.6</v>
      </c>
      <c r="W215" s="9">
        <v>33.200000000000003</v>
      </c>
    </row>
    <row r="216" spans="2:23" ht="15" thickBot="1" x14ac:dyDescent="0.25">
      <c r="B216" s="95"/>
      <c r="C216" s="12" t="s">
        <v>14</v>
      </c>
      <c r="D216" s="14">
        <v>54</v>
      </c>
      <c r="E216" s="10">
        <v>63.899999999999899</v>
      </c>
      <c r="F216" s="50">
        <v>64.299999999999898</v>
      </c>
      <c r="G216" s="10">
        <v>61.799999999999898</v>
      </c>
      <c r="H216" s="33" t="s">
        <v>58</v>
      </c>
      <c r="I216" s="33" t="s">
        <v>58</v>
      </c>
      <c r="J216" s="33">
        <v>86.5</v>
      </c>
      <c r="K216" s="10">
        <v>50.6</v>
      </c>
      <c r="N216" s="95"/>
      <c r="O216" s="12" t="s">
        <v>14</v>
      </c>
      <c r="P216" s="14">
        <v>56.899999999999899</v>
      </c>
      <c r="Q216" s="10">
        <v>66</v>
      </c>
      <c r="R216" s="50">
        <v>63.7</v>
      </c>
      <c r="S216" s="10">
        <v>64.2</v>
      </c>
      <c r="T216" s="10" t="s">
        <v>58</v>
      </c>
      <c r="U216" s="10" t="s">
        <v>58</v>
      </c>
      <c r="V216" s="10">
        <v>85.299999999999898</v>
      </c>
      <c r="W216" s="10">
        <v>48.299999999999898</v>
      </c>
    </row>
    <row r="217" spans="2:23" x14ac:dyDescent="0.2">
      <c r="B217" s="94" t="s">
        <v>12</v>
      </c>
      <c r="C217" s="11" t="s">
        <v>13</v>
      </c>
      <c r="D217" s="49">
        <v>0.59999999999999898</v>
      </c>
      <c r="E217" s="9">
        <v>1.6</v>
      </c>
      <c r="F217" s="9">
        <v>2.1</v>
      </c>
      <c r="G217" s="9">
        <v>1.5</v>
      </c>
      <c r="H217" s="27" t="s">
        <v>58</v>
      </c>
      <c r="I217" s="27" t="s">
        <v>58</v>
      </c>
      <c r="J217" s="27">
        <v>18.1999999999999</v>
      </c>
      <c r="K217" s="9">
        <v>22.1</v>
      </c>
      <c r="N217" s="94" t="s">
        <v>12</v>
      </c>
      <c r="O217" s="11" t="s">
        <v>13</v>
      </c>
      <c r="P217" s="49">
        <v>0.9</v>
      </c>
      <c r="Q217" s="9">
        <v>1</v>
      </c>
      <c r="R217" s="9">
        <v>1.5</v>
      </c>
      <c r="S217" s="9">
        <v>1</v>
      </c>
      <c r="T217" s="9" t="s">
        <v>58</v>
      </c>
      <c r="U217" s="9" t="s">
        <v>58</v>
      </c>
      <c r="V217" s="9">
        <v>19</v>
      </c>
      <c r="W217" s="9">
        <v>24.399999999999899</v>
      </c>
    </row>
    <row r="218" spans="2:23" ht="15" thickBot="1" x14ac:dyDescent="0.25">
      <c r="B218" s="95"/>
      <c r="C218" s="12" t="s">
        <v>14</v>
      </c>
      <c r="D218" s="14">
        <v>5.0999999999999899</v>
      </c>
      <c r="E218" s="10">
        <v>6.2999999999999901</v>
      </c>
      <c r="F218" s="50">
        <v>5.7999999999999901</v>
      </c>
      <c r="G218" s="10">
        <v>6.7999999999999901</v>
      </c>
      <c r="H218" s="33" t="s">
        <v>58</v>
      </c>
      <c r="I218" s="33" t="s">
        <v>58</v>
      </c>
      <c r="J218" s="33">
        <v>28.8</v>
      </c>
      <c r="K218" s="10">
        <v>24.1</v>
      </c>
      <c r="N218" s="95"/>
      <c r="O218" s="12" t="s">
        <v>14</v>
      </c>
      <c r="P218" s="14">
        <v>2.7999999999999901</v>
      </c>
      <c r="Q218" s="10">
        <v>8.6999999999999904</v>
      </c>
      <c r="R218" s="50">
        <v>5.7999999999999901</v>
      </c>
      <c r="S218" s="10">
        <v>4.4000000000000004</v>
      </c>
      <c r="T218" s="10" t="s">
        <v>58</v>
      </c>
      <c r="U218" s="10" t="s">
        <v>58</v>
      </c>
      <c r="V218" s="10">
        <v>29.5</v>
      </c>
      <c r="W218" s="10">
        <v>26</v>
      </c>
    </row>
    <row r="219" spans="2:23" ht="15" x14ac:dyDescent="0.25">
      <c r="B219"/>
      <c r="C219"/>
      <c r="D219"/>
      <c r="H219" s="79"/>
      <c r="I219" s="79"/>
      <c r="J219" s="79"/>
      <c r="N219"/>
      <c r="O219"/>
      <c r="P219"/>
      <c r="Q219" s="2"/>
      <c r="R219" s="2"/>
      <c r="S219" s="2"/>
      <c r="T219" s="2"/>
      <c r="U219" s="2"/>
    </row>
    <row r="220" spans="2:23" ht="15" thickBot="1" x14ac:dyDescent="0.25">
      <c r="B220" s="2" t="s">
        <v>34</v>
      </c>
      <c r="C220" s="17" t="s">
        <v>16</v>
      </c>
      <c r="D220" s="16"/>
      <c r="E220" s="16"/>
      <c r="F220" s="16"/>
      <c r="G220" s="16"/>
      <c r="H220" s="80"/>
      <c r="I220" s="80"/>
      <c r="J220" s="80"/>
      <c r="K220" s="16"/>
      <c r="N220" s="2" t="s">
        <v>34</v>
      </c>
      <c r="O220" s="17" t="s">
        <v>16</v>
      </c>
      <c r="P220" s="16"/>
      <c r="Q220" s="16"/>
      <c r="R220" s="16"/>
      <c r="S220" s="16"/>
      <c r="T220" s="16"/>
      <c r="U220" s="16"/>
      <c r="V220" s="16"/>
      <c r="W220" s="16"/>
    </row>
    <row r="221" spans="2:23" x14ac:dyDescent="0.2">
      <c r="B221" s="94" t="s">
        <v>10</v>
      </c>
      <c r="C221" s="11" t="s">
        <v>13</v>
      </c>
      <c r="D221" s="13">
        <v>0.8</v>
      </c>
      <c r="E221" s="9">
        <v>1.19999999999999</v>
      </c>
      <c r="F221" s="9">
        <v>1.3</v>
      </c>
      <c r="G221" s="9">
        <v>1.1000000000000001</v>
      </c>
      <c r="H221" s="27" t="s">
        <v>58</v>
      </c>
      <c r="I221" s="27" t="s">
        <v>58</v>
      </c>
      <c r="J221" s="27">
        <v>4.4000000000000004</v>
      </c>
      <c r="K221" s="9">
        <v>8.5</v>
      </c>
      <c r="N221" s="94" t="s">
        <v>10</v>
      </c>
      <c r="O221" s="11" t="s">
        <v>13</v>
      </c>
      <c r="P221" s="13">
        <v>0.29999999999999899</v>
      </c>
      <c r="Q221" s="9">
        <v>0.5</v>
      </c>
      <c r="R221" s="9">
        <v>0.4</v>
      </c>
      <c r="S221" s="9">
        <v>1.1000000000000001</v>
      </c>
      <c r="T221" s="9" t="s">
        <v>58</v>
      </c>
      <c r="U221" s="9" t="s">
        <v>58</v>
      </c>
      <c r="V221" s="9">
        <v>5.9</v>
      </c>
      <c r="W221" s="9">
        <v>8.3000000000000007</v>
      </c>
    </row>
    <row r="222" spans="2:23" ht="15" thickBot="1" x14ac:dyDescent="0.25">
      <c r="B222" s="95"/>
      <c r="C222" s="12" t="s">
        <v>14</v>
      </c>
      <c r="D222" s="14">
        <v>0.4</v>
      </c>
      <c r="E222" s="10">
        <v>1.3</v>
      </c>
      <c r="F222" s="10">
        <v>2.5</v>
      </c>
      <c r="G222" s="10">
        <v>1.8999999999999899</v>
      </c>
      <c r="H222" s="33" t="s">
        <v>58</v>
      </c>
      <c r="I222" s="33" t="s">
        <v>58</v>
      </c>
      <c r="J222" s="33">
        <v>4.7999999999999901</v>
      </c>
      <c r="K222" s="10">
        <v>1.3</v>
      </c>
      <c r="N222" s="95"/>
      <c r="O222" s="12" t="s">
        <v>14</v>
      </c>
      <c r="P222" s="14">
        <v>0.4</v>
      </c>
      <c r="Q222" s="10">
        <v>0.69999999999999896</v>
      </c>
      <c r="R222" s="10">
        <v>1.19999999999999</v>
      </c>
      <c r="S222" s="10">
        <v>1.6</v>
      </c>
      <c r="T222" s="10">
        <v>4.7999999999999901</v>
      </c>
      <c r="U222" s="10" t="s">
        <v>58</v>
      </c>
      <c r="V222" s="10">
        <v>4.2</v>
      </c>
      <c r="W222" s="10">
        <v>2.2999999999999901</v>
      </c>
    </row>
    <row r="223" spans="2:23" x14ac:dyDescent="0.2">
      <c r="B223" s="94" t="s">
        <v>11</v>
      </c>
      <c r="C223" s="11" t="s">
        <v>13</v>
      </c>
      <c r="D223" s="49">
        <v>0.69999999999999896</v>
      </c>
      <c r="E223" s="9">
        <v>1</v>
      </c>
      <c r="F223" s="9">
        <v>0.9</v>
      </c>
      <c r="G223" s="9">
        <v>0.59999999999999898</v>
      </c>
      <c r="H223" s="27" t="s">
        <v>58</v>
      </c>
      <c r="I223" s="27" t="s">
        <v>58</v>
      </c>
      <c r="J223" s="27">
        <v>4.5</v>
      </c>
      <c r="K223" s="9">
        <v>8.6999999999999904</v>
      </c>
      <c r="N223" s="94" t="s">
        <v>11</v>
      </c>
      <c r="O223" s="11" t="s">
        <v>13</v>
      </c>
      <c r="P223" s="49">
        <v>0.59999999999999898</v>
      </c>
      <c r="Q223" s="9">
        <v>1.19999999999999</v>
      </c>
      <c r="R223" s="9">
        <v>0.8</v>
      </c>
      <c r="S223" s="9">
        <v>0.8</v>
      </c>
      <c r="T223" s="9" t="s">
        <v>58</v>
      </c>
      <c r="U223" s="9" t="s">
        <v>58</v>
      </c>
      <c r="V223" s="9">
        <v>5</v>
      </c>
      <c r="W223" s="9">
        <v>9.6999999999999904</v>
      </c>
    </row>
    <row r="224" spans="2:23" ht="15" thickBot="1" x14ac:dyDescent="0.25">
      <c r="B224" s="95"/>
      <c r="C224" s="12" t="s">
        <v>14</v>
      </c>
      <c r="D224" s="14">
        <v>0.4</v>
      </c>
      <c r="E224" s="10">
        <v>1.5</v>
      </c>
      <c r="F224" s="50">
        <v>1</v>
      </c>
      <c r="G224" s="10">
        <v>2.2000000000000002</v>
      </c>
      <c r="H224" s="33" t="s">
        <v>58</v>
      </c>
      <c r="I224" s="33" t="s">
        <v>58</v>
      </c>
      <c r="J224" s="33">
        <v>6.5</v>
      </c>
      <c r="K224" s="10">
        <v>1.3999999999999899</v>
      </c>
      <c r="N224" s="95"/>
      <c r="O224" s="12" t="s">
        <v>14</v>
      </c>
      <c r="P224" s="14">
        <v>0.8</v>
      </c>
      <c r="Q224" s="10">
        <v>1.5</v>
      </c>
      <c r="R224" s="50">
        <v>1.5</v>
      </c>
      <c r="S224" s="10">
        <v>2.2000000000000002</v>
      </c>
      <c r="T224" s="10">
        <v>6.4</v>
      </c>
      <c r="U224" s="10" t="s">
        <v>58</v>
      </c>
      <c r="V224" s="10">
        <v>4.7999999999999901</v>
      </c>
      <c r="W224" s="10">
        <v>2</v>
      </c>
    </row>
    <row r="225" spans="2:23" x14ac:dyDescent="0.2">
      <c r="B225" s="94" t="s">
        <v>12</v>
      </c>
      <c r="C225" s="11" t="s">
        <v>13</v>
      </c>
      <c r="D225" s="49">
        <v>0.2</v>
      </c>
      <c r="E225" s="9">
        <v>0.1</v>
      </c>
      <c r="F225" s="9">
        <v>0.29999999999999899</v>
      </c>
      <c r="G225" s="9">
        <v>0.5</v>
      </c>
      <c r="H225" s="27" t="s">
        <v>58</v>
      </c>
      <c r="I225" s="27" t="s">
        <v>58</v>
      </c>
      <c r="J225" s="27">
        <v>8.4</v>
      </c>
      <c r="K225" s="9">
        <v>13.5</v>
      </c>
      <c r="N225" s="94" t="s">
        <v>12</v>
      </c>
      <c r="O225" s="11" t="s">
        <v>13</v>
      </c>
      <c r="P225" s="49">
        <v>0.2</v>
      </c>
      <c r="Q225" s="9">
        <v>0.4</v>
      </c>
      <c r="R225" s="9">
        <v>0.59999999999999898</v>
      </c>
      <c r="S225" s="9">
        <v>0.29999999999999899</v>
      </c>
      <c r="T225" s="9" t="s">
        <v>58</v>
      </c>
      <c r="U225" s="9" t="s">
        <v>58</v>
      </c>
      <c r="V225" s="9">
        <v>8.5</v>
      </c>
      <c r="W225" s="9">
        <v>15.0999999999999</v>
      </c>
    </row>
    <row r="226" spans="2:23" ht="15" thickBot="1" x14ac:dyDescent="0.25">
      <c r="B226" s="95"/>
      <c r="C226" s="12" t="s">
        <v>14</v>
      </c>
      <c r="D226" s="14">
        <v>0.5</v>
      </c>
      <c r="E226" s="10">
        <v>1</v>
      </c>
      <c r="F226" s="50">
        <v>1.6</v>
      </c>
      <c r="G226" s="10">
        <v>1.6</v>
      </c>
      <c r="H226" s="33" t="s">
        <v>58</v>
      </c>
      <c r="I226" s="33" t="s">
        <v>58</v>
      </c>
      <c r="J226" s="33">
        <v>7.5999999999999899</v>
      </c>
      <c r="K226" s="10">
        <v>9.0999999999999908</v>
      </c>
      <c r="N226" s="95"/>
      <c r="O226" s="12" t="s">
        <v>14</v>
      </c>
      <c r="P226" s="14">
        <v>0.5</v>
      </c>
      <c r="Q226" s="10">
        <v>1</v>
      </c>
      <c r="R226" s="50">
        <v>1.19999999999999</v>
      </c>
      <c r="S226" s="10">
        <v>0.8</v>
      </c>
      <c r="T226" s="10" t="s">
        <v>58</v>
      </c>
      <c r="U226" s="10" t="s">
        <v>58</v>
      </c>
      <c r="V226" s="10">
        <v>8</v>
      </c>
      <c r="W226" s="10">
        <v>7.9</v>
      </c>
    </row>
    <row r="227" spans="2:23" x14ac:dyDescent="0.2">
      <c r="H227" s="79"/>
      <c r="I227" s="79"/>
      <c r="J227" s="79"/>
      <c r="T227" s="2"/>
      <c r="U227" s="2"/>
    </row>
    <row r="228" spans="2:23" x14ac:dyDescent="0.2">
      <c r="H228" s="79"/>
      <c r="I228" s="79"/>
      <c r="J228" s="79"/>
      <c r="T228" s="2"/>
      <c r="U228" s="2"/>
    </row>
    <row r="229" spans="2:23" ht="15" x14ac:dyDescent="0.25">
      <c r="B229" s="18" t="s">
        <v>49</v>
      </c>
      <c r="C229" s="18"/>
      <c r="D229" s="18"/>
      <c r="E229" s="18"/>
      <c r="F229" s="18"/>
      <c r="G229" s="18"/>
      <c r="H229" s="81"/>
      <c r="I229" s="81"/>
      <c r="J229" s="81"/>
      <c r="K229" s="18"/>
      <c r="N229" s="18" t="s">
        <v>49</v>
      </c>
      <c r="O229" s="18"/>
      <c r="P229" s="18"/>
      <c r="Q229" s="18"/>
      <c r="R229" s="18"/>
      <c r="S229" s="18"/>
      <c r="T229" s="18"/>
      <c r="U229" s="18"/>
      <c r="V229" s="18"/>
      <c r="W229" s="18"/>
    </row>
    <row r="230" spans="2:23" ht="15" x14ac:dyDescent="0.25">
      <c r="B230" s="15"/>
      <c r="C230" s="7"/>
      <c r="D230" s="7"/>
      <c r="E230"/>
      <c r="F230"/>
      <c r="H230" s="79"/>
      <c r="I230" s="79"/>
      <c r="J230" s="79"/>
      <c r="N230" s="15"/>
      <c r="O230" s="7"/>
      <c r="P230" s="7"/>
      <c r="Q230" s="7"/>
      <c r="R230" s="7"/>
      <c r="S230" s="7"/>
      <c r="T230" s="2"/>
      <c r="U230" s="2"/>
    </row>
    <row r="231" spans="2:23" ht="15" thickBot="1" x14ac:dyDescent="0.25">
      <c r="B231" s="2" t="s">
        <v>31</v>
      </c>
      <c r="C231" s="17" t="s">
        <v>16</v>
      </c>
      <c r="D231" s="16">
        <v>5</v>
      </c>
      <c r="E231" s="16">
        <v>8</v>
      </c>
      <c r="F231" s="16">
        <v>10</v>
      </c>
      <c r="G231" s="16">
        <v>15</v>
      </c>
      <c r="H231" s="80" t="s">
        <v>90</v>
      </c>
      <c r="I231" s="80" t="s">
        <v>91</v>
      </c>
      <c r="J231" s="80" t="s">
        <v>92</v>
      </c>
      <c r="K231" s="16" t="s">
        <v>93</v>
      </c>
      <c r="N231" s="2" t="s">
        <v>31</v>
      </c>
      <c r="O231" s="17" t="s">
        <v>16</v>
      </c>
      <c r="P231" s="16">
        <v>5</v>
      </c>
      <c r="Q231" s="16">
        <v>8</v>
      </c>
      <c r="R231" s="16">
        <v>10</v>
      </c>
      <c r="S231" s="16">
        <v>15</v>
      </c>
      <c r="T231" s="16" t="s">
        <v>90</v>
      </c>
      <c r="U231" s="16" t="s">
        <v>91</v>
      </c>
      <c r="V231" s="16" t="s">
        <v>92</v>
      </c>
      <c r="W231" s="16" t="s">
        <v>93</v>
      </c>
    </row>
    <row r="232" spans="2:23" x14ac:dyDescent="0.2">
      <c r="B232" s="94" t="s">
        <v>59</v>
      </c>
      <c r="C232" s="11" t="s">
        <v>13</v>
      </c>
      <c r="D232" s="9">
        <v>1.69999999999999</v>
      </c>
      <c r="E232" s="9">
        <v>2</v>
      </c>
      <c r="F232" s="9">
        <v>2.7999999999999901</v>
      </c>
      <c r="G232" s="9">
        <v>2.6</v>
      </c>
      <c r="H232" s="27" t="s">
        <v>58</v>
      </c>
      <c r="I232" s="27" t="s">
        <v>58</v>
      </c>
      <c r="J232" s="27">
        <v>18.1999999999999</v>
      </c>
      <c r="K232" s="9">
        <v>22.6</v>
      </c>
      <c r="N232" s="96" t="s">
        <v>59</v>
      </c>
      <c r="O232" s="64" t="s">
        <v>13</v>
      </c>
      <c r="P232" s="56"/>
      <c r="Q232" s="56"/>
      <c r="R232" s="56"/>
      <c r="S232" s="56"/>
      <c r="T232" s="56"/>
      <c r="U232" s="56"/>
      <c r="V232" s="56"/>
      <c r="W232" s="56"/>
    </row>
    <row r="233" spans="2:23" ht="15" thickBot="1" x14ac:dyDescent="0.25">
      <c r="B233" s="95"/>
      <c r="C233" s="12" t="s">
        <v>14</v>
      </c>
      <c r="D233" s="10">
        <v>6</v>
      </c>
      <c r="E233" s="10">
        <v>13.1999999999999</v>
      </c>
      <c r="F233" s="10">
        <v>11.8</v>
      </c>
      <c r="G233" s="10">
        <v>13.0999999999999</v>
      </c>
      <c r="H233" s="33">
        <v>33.5</v>
      </c>
      <c r="I233" s="33" t="s">
        <v>58</v>
      </c>
      <c r="J233" s="33">
        <v>36.6</v>
      </c>
      <c r="K233" s="10">
        <v>21.899999999999899</v>
      </c>
      <c r="N233" s="97"/>
      <c r="O233" s="65" t="s">
        <v>14</v>
      </c>
      <c r="P233" s="57"/>
      <c r="Q233" s="57"/>
      <c r="R233" s="57"/>
      <c r="S233" s="57"/>
      <c r="T233" s="57"/>
      <c r="U233" s="57"/>
      <c r="V233" s="57"/>
      <c r="W233" s="57"/>
    </row>
    <row r="234" spans="2:23" x14ac:dyDescent="0.2">
      <c r="B234" s="94" t="s">
        <v>10</v>
      </c>
      <c r="C234" s="11" t="s">
        <v>13</v>
      </c>
      <c r="D234" s="49">
        <v>99.4</v>
      </c>
      <c r="E234" s="9">
        <v>99</v>
      </c>
      <c r="F234" s="9">
        <v>99</v>
      </c>
      <c r="G234" s="9">
        <v>99.1</v>
      </c>
      <c r="H234" s="27" t="s">
        <v>58</v>
      </c>
      <c r="I234" s="27" t="s">
        <v>58</v>
      </c>
      <c r="J234" s="27">
        <v>100</v>
      </c>
      <c r="K234" s="9">
        <v>99.5</v>
      </c>
      <c r="N234" s="94" t="s">
        <v>10</v>
      </c>
      <c r="O234" s="11" t="s">
        <v>13</v>
      </c>
      <c r="P234" s="49">
        <v>98.799999999999898</v>
      </c>
      <c r="Q234" s="9">
        <v>98.7</v>
      </c>
      <c r="R234" s="9">
        <v>99.099999999999895</v>
      </c>
      <c r="S234" s="9">
        <v>99.099999999999895</v>
      </c>
      <c r="T234" s="9" t="s">
        <v>58</v>
      </c>
      <c r="U234" s="9" t="s">
        <v>58</v>
      </c>
      <c r="V234" s="9">
        <v>99.9</v>
      </c>
      <c r="W234" s="9">
        <v>99.5</v>
      </c>
    </row>
    <row r="235" spans="2:23" ht="15" thickBot="1" x14ac:dyDescent="0.25">
      <c r="B235" s="95"/>
      <c r="C235" s="12" t="s">
        <v>14</v>
      </c>
      <c r="D235" s="14">
        <v>100</v>
      </c>
      <c r="E235" s="10">
        <v>100</v>
      </c>
      <c r="F235" s="50">
        <v>100</v>
      </c>
      <c r="G235" s="10">
        <v>100</v>
      </c>
      <c r="H235" s="33" t="s">
        <v>58</v>
      </c>
      <c r="I235" s="33" t="s">
        <v>58</v>
      </c>
      <c r="J235" s="33">
        <v>100</v>
      </c>
      <c r="K235" s="10">
        <v>100</v>
      </c>
      <c r="N235" s="95"/>
      <c r="O235" s="12" t="s">
        <v>14</v>
      </c>
      <c r="P235" s="14">
        <v>100</v>
      </c>
      <c r="Q235" s="10">
        <v>100</v>
      </c>
      <c r="R235" s="50">
        <v>100</v>
      </c>
      <c r="S235" s="10">
        <v>100</v>
      </c>
      <c r="T235" s="10" t="s">
        <v>58</v>
      </c>
      <c r="U235" s="10" t="s">
        <v>58</v>
      </c>
      <c r="V235" s="10">
        <v>100</v>
      </c>
      <c r="W235" s="10">
        <v>100</v>
      </c>
    </row>
    <row r="236" spans="2:23" x14ac:dyDescent="0.2">
      <c r="B236" s="94" t="s">
        <v>11</v>
      </c>
      <c r="C236" s="11" t="s">
        <v>13</v>
      </c>
      <c r="D236" s="13">
        <v>100</v>
      </c>
      <c r="E236" s="9">
        <v>100</v>
      </c>
      <c r="F236" s="9">
        <v>100</v>
      </c>
      <c r="G236" s="9">
        <v>100</v>
      </c>
      <c r="H236" s="27" t="s">
        <v>58</v>
      </c>
      <c r="I236" s="27" t="s">
        <v>58</v>
      </c>
      <c r="J236" s="27">
        <v>56.6</v>
      </c>
      <c r="K236" s="9">
        <v>21.6</v>
      </c>
      <c r="N236" s="94" t="s">
        <v>11</v>
      </c>
      <c r="O236" s="11" t="s">
        <v>13</v>
      </c>
      <c r="P236" s="13">
        <v>100</v>
      </c>
      <c r="Q236" s="9">
        <v>100</v>
      </c>
      <c r="R236" s="9">
        <v>100</v>
      </c>
      <c r="S236" s="9">
        <v>100</v>
      </c>
      <c r="T236" s="9" t="s">
        <v>58</v>
      </c>
      <c r="U236" s="9" t="s">
        <v>58</v>
      </c>
      <c r="V236" s="9">
        <v>53.899999999999899</v>
      </c>
      <c r="W236" s="9">
        <v>18.899999999999899</v>
      </c>
    </row>
    <row r="237" spans="2:23" ht="15" thickBot="1" x14ac:dyDescent="0.25">
      <c r="B237" s="95"/>
      <c r="C237" s="12" t="s">
        <v>14</v>
      </c>
      <c r="D237" s="14">
        <v>100</v>
      </c>
      <c r="E237" s="10">
        <v>100</v>
      </c>
      <c r="F237" s="10">
        <v>100</v>
      </c>
      <c r="G237" s="10">
        <v>100</v>
      </c>
      <c r="H237" s="33" t="s">
        <v>58</v>
      </c>
      <c r="I237" s="33" t="s">
        <v>58</v>
      </c>
      <c r="J237" s="33">
        <v>100</v>
      </c>
      <c r="K237" s="10">
        <v>100</v>
      </c>
      <c r="N237" s="95"/>
      <c r="O237" s="12" t="s">
        <v>14</v>
      </c>
      <c r="P237" s="14">
        <v>100</v>
      </c>
      <c r="Q237" s="10">
        <v>100</v>
      </c>
      <c r="R237" s="10">
        <v>100</v>
      </c>
      <c r="S237" s="10">
        <v>100</v>
      </c>
      <c r="T237" s="10" t="s">
        <v>58</v>
      </c>
      <c r="U237" s="10" t="s">
        <v>58</v>
      </c>
      <c r="V237" s="10">
        <v>100</v>
      </c>
      <c r="W237" s="10">
        <v>99.9</v>
      </c>
    </row>
    <row r="238" spans="2:23" x14ac:dyDescent="0.2">
      <c r="B238" s="94" t="s">
        <v>12</v>
      </c>
      <c r="C238" s="11" t="s">
        <v>13</v>
      </c>
      <c r="D238" s="13">
        <v>100</v>
      </c>
      <c r="E238" s="9">
        <v>100</v>
      </c>
      <c r="F238" s="9">
        <v>100</v>
      </c>
      <c r="G238" s="9">
        <v>100</v>
      </c>
      <c r="H238" s="27" t="s">
        <v>58</v>
      </c>
      <c r="I238" s="27" t="s">
        <v>58</v>
      </c>
      <c r="J238" s="27">
        <v>55.7</v>
      </c>
      <c r="K238" s="9">
        <v>58.799999999999898</v>
      </c>
      <c r="N238" s="94" t="s">
        <v>12</v>
      </c>
      <c r="O238" s="11" t="s">
        <v>13</v>
      </c>
      <c r="P238" s="13">
        <v>100</v>
      </c>
      <c r="Q238" s="9">
        <v>100</v>
      </c>
      <c r="R238" s="9">
        <v>100</v>
      </c>
      <c r="S238" s="9">
        <v>100</v>
      </c>
      <c r="T238" s="9" t="s">
        <v>58</v>
      </c>
      <c r="U238" s="9" t="s">
        <v>58</v>
      </c>
      <c r="V238" s="9">
        <v>58</v>
      </c>
      <c r="W238" s="9">
        <v>58.7</v>
      </c>
    </row>
    <row r="239" spans="2:23" ht="15" thickBot="1" x14ac:dyDescent="0.25">
      <c r="B239" s="95"/>
      <c r="C239" s="12" t="s">
        <v>14</v>
      </c>
      <c r="D239" s="14">
        <v>100</v>
      </c>
      <c r="E239" s="10">
        <v>100</v>
      </c>
      <c r="F239" s="10">
        <v>100</v>
      </c>
      <c r="G239" s="10">
        <v>100</v>
      </c>
      <c r="H239" s="33" t="s">
        <v>58</v>
      </c>
      <c r="I239" s="33" t="s">
        <v>58</v>
      </c>
      <c r="J239" s="33">
        <v>100</v>
      </c>
      <c r="K239" s="10">
        <v>100</v>
      </c>
      <c r="N239" s="95"/>
      <c r="O239" s="12" t="s">
        <v>14</v>
      </c>
      <c r="P239" s="14">
        <v>100</v>
      </c>
      <c r="Q239" s="10">
        <v>100</v>
      </c>
      <c r="R239" s="10">
        <v>100</v>
      </c>
      <c r="S239" s="10">
        <v>100</v>
      </c>
      <c r="T239" s="10" t="s">
        <v>58</v>
      </c>
      <c r="U239" s="10" t="s">
        <v>58</v>
      </c>
      <c r="V239" s="10">
        <v>100</v>
      </c>
      <c r="W239" s="10">
        <v>100</v>
      </c>
    </row>
    <row r="240" spans="2:23" x14ac:dyDescent="0.2">
      <c r="B240" s="94" t="s">
        <v>60</v>
      </c>
      <c r="C240" s="11" t="s">
        <v>13</v>
      </c>
      <c r="D240" s="9">
        <v>0.4</v>
      </c>
      <c r="E240" s="9">
        <v>0.4</v>
      </c>
      <c r="F240" s="9">
        <v>0.4</v>
      </c>
      <c r="G240" s="9">
        <v>0.4</v>
      </c>
      <c r="H240" s="27" t="s">
        <v>58</v>
      </c>
      <c r="I240" s="27" t="s">
        <v>58</v>
      </c>
      <c r="J240" s="27">
        <v>2.7</v>
      </c>
      <c r="K240" s="9">
        <v>5.2</v>
      </c>
      <c r="N240" s="96" t="s">
        <v>60</v>
      </c>
      <c r="O240" s="64" t="s">
        <v>13</v>
      </c>
      <c r="P240" s="56"/>
      <c r="Q240" s="56"/>
      <c r="R240" s="56"/>
      <c r="S240" s="56"/>
      <c r="T240" s="56"/>
      <c r="U240" s="56"/>
      <c r="V240" s="56"/>
      <c r="W240" s="56"/>
    </row>
    <row r="241" spans="2:23" ht="15" thickBot="1" x14ac:dyDescent="0.25">
      <c r="B241" s="95"/>
      <c r="C241" s="12" t="s">
        <v>14</v>
      </c>
      <c r="D241" s="10">
        <v>5.9</v>
      </c>
      <c r="E241" s="10">
        <v>13.4</v>
      </c>
      <c r="F241" s="10">
        <v>16.100000000000001</v>
      </c>
      <c r="G241" s="10">
        <v>14.5999999999999</v>
      </c>
      <c r="H241" s="33" t="s">
        <v>58</v>
      </c>
      <c r="I241" s="33" t="s">
        <v>58</v>
      </c>
      <c r="J241" s="33">
        <v>60.7</v>
      </c>
      <c r="K241" s="10">
        <v>97.099999999999895</v>
      </c>
      <c r="N241" s="97"/>
      <c r="O241" s="65" t="s">
        <v>14</v>
      </c>
      <c r="P241" s="57"/>
      <c r="Q241" s="57"/>
      <c r="R241" s="57"/>
      <c r="S241" s="57"/>
      <c r="T241" s="57"/>
      <c r="U241" s="57"/>
      <c r="V241" s="57"/>
      <c r="W241" s="57"/>
    </row>
    <row r="242" spans="2:23" x14ac:dyDescent="0.2">
      <c r="H242" s="79"/>
      <c r="I242" s="79"/>
      <c r="J242" s="79"/>
      <c r="P242" s="2"/>
      <c r="Q242" s="2"/>
      <c r="R242" s="2"/>
      <c r="S242" s="2"/>
      <c r="T242" s="2"/>
      <c r="U242" s="2"/>
    </row>
    <row r="243" spans="2:23" ht="15" thickBot="1" x14ac:dyDescent="0.25">
      <c r="B243" s="2" t="s">
        <v>32</v>
      </c>
      <c r="C243" s="17" t="s">
        <v>16</v>
      </c>
      <c r="D243" s="16"/>
      <c r="E243" s="16"/>
      <c r="F243" s="16"/>
      <c r="G243" s="16"/>
      <c r="H243" s="80"/>
      <c r="I243" s="80"/>
      <c r="J243" s="80"/>
      <c r="K243" s="16"/>
      <c r="N243" s="2" t="s">
        <v>32</v>
      </c>
      <c r="O243" s="17" t="s">
        <v>16</v>
      </c>
      <c r="P243" s="16"/>
      <c r="Q243" s="16"/>
      <c r="R243" s="16"/>
      <c r="S243" s="16"/>
      <c r="T243" s="16"/>
      <c r="U243" s="16"/>
      <c r="V243" s="16"/>
      <c r="W243" s="16"/>
    </row>
    <row r="244" spans="2:23" x14ac:dyDescent="0.2">
      <c r="B244" s="94" t="s">
        <v>59</v>
      </c>
      <c r="C244" s="11" t="s">
        <v>13</v>
      </c>
      <c r="D244" s="9">
        <v>1.19999999999999</v>
      </c>
      <c r="E244" s="9">
        <v>1.8999999999999899</v>
      </c>
      <c r="F244" s="9">
        <v>1.5</v>
      </c>
      <c r="G244" s="9">
        <v>1.1000000000000001</v>
      </c>
      <c r="H244" s="27" t="s">
        <v>58</v>
      </c>
      <c r="I244" s="27" t="s">
        <v>58</v>
      </c>
      <c r="J244" s="27">
        <v>10.8</v>
      </c>
      <c r="K244" s="9">
        <v>13.8</v>
      </c>
      <c r="N244" s="96" t="s">
        <v>59</v>
      </c>
      <c r="O244" s="64" t="s">
        <v>13</v>
      </c>
      <c r="P244" s="56"/>
      <c r="Q244" s="56"/>
      <c r="R244" s="56"/>
      <c r="S244" s="56"/>
      <c r="T244" s="56"/>
      <c r="U244" s="56"/>
      <c r="V244" s="56"/>
      <c r="W244" s="56"/>
    </row>
    <row r="245" spans="2:23" ht="15" thickBot="1" x14ac:dyDescent="0.25">
      <c r="B245" s="95"/>
      <c r="C245" s="12" t="s">
        <v>14</v>
      </c>
      <c r="D245" s="10">
        <v>2.5</v>
      </c>
      <c r="E245" s="10">
        <v>5.7</v>
      </c>
      <c r="F245" s="10">
        <v>4.5</v>
      </c>
      <c r="G245" s="10">
        <v>5.7</v>
      </c>
      <c r="H245" s="33">
        <v>18.6999999999999</v>
      </c>
      <c r="I245" s="33" t="s">
        <v>58</v>
      </c>
      <c r="J245" s="33">
        <v>17.100000000000001</v>
      </c>
      <c r="K245" s="10">
        <v>10</v>
      </c>
      <c r="N245" s="97"/>
      <c r="O245" s="65" t="s">
        <v>14</v>
      </c>
      <c r="P245" s="57"/>
      <c r="Q245" s="57"/>
      <c r="R245" s="57"/>
      <c r="S245" s="57"/>
      <c r="T245" s="57"/>
      <c r="U245" s="57"/>
      <c r="V245" s="57"/>
      <c r="W245" s="57"/>
    </row>
    <row r="246" spans="2:23" x14ac:dyDescent="0.2">
      <c r="B246" s="94" t="s">
        <v>10</v>
      </c>
      <c r="C246" s="11" t="s">
        <v>13</v>
      </c>
      <c r="D246" s="13">
        <v>69.5</v>
      </c>
      <c r="E246" s="9">
        <v>69.900000000000006</v>
      </c>
      <c r="F246" s="9">
        <v>69.099999999999994</v>
      </c>
      <c r="G246" s="9">
        <v>67.900000000000006</v>
      </c>
      <c r="H246" s="27" t="s">
        <v>58</v>
      </c>
      <c r="I246" s="27" t="s">
        <v>58</v>
      </c>
      <c r="J246" s="27">
        <v>90.7</v>
      </c>
      <c r="K246" s="9">
        <v>71.599999999999895</v>
      </c>
      <c r="N246" s="94" t="s">
        <v>10</v>
      </c>
      <c r="O246" s="11" t="s">
        <v>13</v>
      </c>
      <c r="P246" s="13">
        <v>70.900000000000006</v>
      </c>
      <c r="Q246" s="9">
        <v>69.5</v>
      </c>
      <c r="R246" s="9">
        <v>68.2</v>
      </c>
      <c r="S246" s="9">
        <v>68.900000000000006</v>
      </c>
      <c r="T246" s="9" t="s">
        <v>58</v>
      </c>
      <c r="U246" s="9" t="s">
        <v>58</v>
      </c>
      <c r="V246" s="9">
        <v>92.4</v>
      </c>
      <c r="W246" s="9">
        <v>72.799999999999898</v>
      </c>
    </row>
    <row r="247" spans="2:23" ht="15" thickBot="1" x14ac:dyDescent="0.25">
      <c r="B247" s="95"/>
      <c r="C247" s="12" t="s">
        <v>14</v>
      </c>
      <c r="D247" s="14">
        <v>99.3</v>
      </c>
      <c r="E247" s="10">
        <v>99.4</v>
      </c>
      <c r="F247" s="10">
        <v>98.8</v>
      </c>
      <c r="G247" s="10">
        <v>100</v>
      </c>
      <c r="H247" s="33" t="s">
        <v>58</v>
      </c>
      <c r="I247" s="33" t="s">
        <v>58</v>
      </c>
      <c r="J247" s="33">
        <v>99.9</v>
      </c>
      <c r="K247" s="10">
        <v>95.599999999999895</v>
      </c>
      <c r="N247" s="95"/>
      <c r="O247" s="12" t="s">
        <v>14</v>
      </c>
      <c r="P247" s="14">
        <v>99.7</v>
      </c>
      <c r="Q247" s="10">
        <v>99.5</v>
      </c>
      <c r="R247" s="10">
        <v>99.599999999999895</v>
      </c>
      <c r="S247" s="10">
        <v>99.4</v>
      </c>
      <c r="T247" s="10" t="s">
        <v>58</v>
      </c>
      <c r="U247" s="10" t="s">
        <v>58</v>
      </c>
      <c r="V247" s="10">
        <v>100</v>
      </c>
      <c r="W247" s="10">
        <v>96.5</v>
      </c>
    </row>
    <row r="248" spans="2:23" x14ac:dyDescent="0.2">
      <c r="B248" s="94" t="s">
        <v>11</v>
      </c>
      <c r="C248" s="11" t="s">
        <v>13</v>
      </c>
      <c r="D248" s="13">
        <v>100</v>
      </c>
      <c r="E248" s="9">
        <v>100</v>
      </c>
      <c r="F248" s="9">
        <v>100</v>
      </c>
      <c r="G248" s="9">
        <v>100</v>
      </c>
      <c r="H248" s="27" t="s">
        <v>58</v>
      </c>
      <c r="I248" s="27" t="s">
        <v>58</v>
      </c>
      <c r="J248" s="27">
        <v>100</v>
      </c>
      <c r="K248" s="9">
        <v>100</v>
      </c>
      <c r="N248" s="94" t="s">
        <v>11</v>
      </c>
      <c r="O248" s="11" t="s">
        <v>13</v>
      </c>
      <c r="P248" s="13">
        <v>100</v>
      </c>
      <c r="Q248" s="9">
        <v>100</v>
      </c>
      <c r="R248" s="9">
        <v>100</v>
      </c>
      <c r="S248" s="9">
        <v>100</v>
      </c>
      <c r="T248" s="9" t="s">
        <v>58</v>
      </c>
      <c r="U248" s="9" t="s">
        <v>58</v>
      </c>
      <c r="V248" s="9">
        <v>100</v>
      </c>
      <c r="W248" s="9">
        <v>100</v>
      </c>
    </row>
    <row r="249" spans="2:23" ht="15" thickBot="1" x14ac:dyDescent="0.25">
      <c r="B249" s="95"/>
      <c r="C249" s="12" t="s">
        <v>14</v>
      </c>
      <c r="D249" s="14">
        <v>100</v>
      </c>
      <c r="E249" s="10">
        <v>100</v>
      </c>
      <c r="F249" s="10">
        <v>100</v>
      </c>
      <c r="G249" s="10">
        <v>100</v>
      </c>
      <c r="H249" s="33" t="s">
        <v>58</v>
      </c>
      <c r="I249" s="33" t="s">
        <v>58</v>
      </c>
      <c r="J249" s="33">
        <v>100</v>
      </c>
      <c r="K249" s="10">
        <v>100</v>
      </c>
      <c r="N249" s="95"/>
      <c r="O249" s="12" t="s">
        <v>14</v>
      </c>
      <c r="P249" s="14">
        <v>100</v>
      </c>
      <c r="Q249" s="10">
        <v>100</v>
      </c>
      <c r="R249" s="10">
        <v>100</v>
      </c>
      <c r="S249" s="10">
        <v>100</v>
      </c>
      <c r="T249" s="10" t="s">
        <v>58</v>
      </c>
      <c r="U249" s="10" t="s">
        <v>58</v>
      </c>
      <c r="V249" s="10">
        <v>100</v>
      </c>
      <c r="W249" s="10">
        <v>100</v>
      </c>
    </row>
    <row r="250" spans="2:23" x14ac:dyDescent="0.2">
      <c r="B250" s="94" t="s">
        <v>12</v>
      </c>
      <c r="C250" s="11" t="s">
        <v>13</v>
      </c>
      <c r="D250" s="13">
        <v>91</v>
      </c>
      <c r="E250" s="9">
        <v>91.599999999999895</v>
      </c>
      <c r="F250" s="9">
        <v>91.299999999999898</v>
      </c>
      <c r="G250" s="9">
        <v>90.799999999999898</v>
      </c>
      <c r="H250" s="27" t="s">
        <v>58</v>
      </c>
      <c r="I250" s="27" t="s">
        <v>58</v>
      </c>
      <c r="J250" s="27">
        <v>99.9</v>
      </c>
      <c r="K250" s="9">
        <v>99.9</v>
      </c>
      <c r="N250" s="94" t="s">
        <v>12</v>
      </c>
      <c r="O250" s="11" t="s">
        <v>13</v>
      </c>
      <c r="P250" s="13">
        <v>89.099999999999895</v>
      </c>
      <c r="Q250" s="9">
        <v>91.5</v>
      </c>
      <c r="R250" s="9">
        <v>91.7</v>
      </c>
      <c r="S250" s="9">
        <v>90.599999999999895</v>
      </c>
      <c r="T250" s="9" t="s">
        <v>58</v>
      </c>
      <c r="U250" s="9" t="s">
        <v>58</v>
      </c>
      <c r="V250" s="9">
        <v>100</v>
      </c>
      <c r="W250" s="9">
        <v>99.9</v>
      </c>
    </row>
    <row r="251" spans="2:23" ht="15" thickBot="1" x14ac:dyDescent="0.25">
      <c r="B251" s="95"/>
      <c r="C251" s="12" t="s">
        <v>14</v>
      </c>
      <c r="D251" s="14">
        <v>100</v>
      </c>
      <c r="E251" s="10">
        <v>100</v>
      </c>
      <c r="F251" s="10">
        <v>100</v>
      </c>
      <c r="G251" s="10">
        <v>100</v>
      </c>
      <c r="H251" s="33" t="s">
        <v>58</v>
      </c>
      <c r="I251" s="33" t="s">
        <v>58</v>
      </c>
      <c r="J251" s="33">
        <v>100</v>
      </c>
      <c r="K251" s="10">
        <v>100</v>
      </c>
      <c r="N251" s="95"/>
      <c r="O251" s="12" t="s">
        <v>14</v>
      </c>
      <c r="P251" s="14">
        <v>100</v>
      </c>
      <c r="Q251" s="10">
        <v>100</v>
      </c>
      <c r="R251" s="10">
        <v>100</v>
      </c>
      <c r="S251" s="10">
        <v>100</v>
      </c>
      <c r="T251" s="10" t="s">
        <v>58</v>
      </c>
      <c r="U251" s="10" t="s">
        <v>58</v>
      </c>
      <c r="V251" s="10">
        <v>100</v>
      </c>
      <c r="W251" s="10">
        <v>100</v>
      </c>
    </row>
    <row r="252" spans="2:23" x14ac:dyDescent="0.2">
      <c r="B252" s="94" t="s">
        <v>60</v>
      </c>
      <c r="C252" s="11" t="s">
        <v>13</v>
      </c>
      <c r="D252" s="9">
        <v>0.5</v>
      </c>
      <c r="E252" s="9">
        <v>0.4</v>
      </c>
      <c r="F252" s="9">
        <v>0.1</v>
      </c>
      <c r="G252" s="9">
        <v>0.4</v>
      </c>
      <c r="H252" s="27" t="s">
        <v>58</v>
      </c>
      <c r="I252" s="27" t="s">
        <v>58</v>
      </c>
      <c r="J252" s="27">
        <v>1.8</v>
      </c>
      <c r="K252" s="9">
        <v>9.0999999999999908</v>
      </c>
      <c r="N252" s="96" t="s">
        <v>60</v>
      </c>
      <c r="O252" s="64" t="s">
        <v>13</v>
      </c>
      <c r="P252" s="56"/>
      <c r="Q252" s="56"/>
      <c r="R252" s="56"/>
      <c r="S252" s="56"/>
      <c r="T252" s="56"/>
      <c r="U252" s="56"/>
      <c r="V252" s="56"/>
      <c r="W252" s="56"/>
    </row>
    <row r="253" spans="2:23" ht="15" thickBot="1" x14ac:dyDescent="0.25">
      <c r="B253" s="95"/>
      <c r="C253" s="12" t="s">
        <v>14</v>
      </c>
      <c r="D253" s="10">
        <v>1.19999999999999</v>
      </c>
      <c r="E253" s="10">
        <v>3.6</v>
      </c>
      <c r="F253" s="10">
        <v>3.7999999999999901</v>
      </c>
      <c r="G253" s="10">
        <v>3.2</v>
      </c>
      <c r="H253" s="33" t="s">
        <v>58</v>
      </c>
      <c r="I253" s="33" t="s">
        <v>58</v>
      </c>
      <c r="J253" s="33">
        <v>36.399999999999899</v>
      </c>
      <c r="K253" s="10">
        <v>83.7</v>
      </c>
      <c r="N253" s="97"/>
      <c r="O253" s="65" t="s">
        <v>14</v>
      </c>
      <c r="P253" s="57"/>
      <c r="Q253" s="57"/>
      <c r="R253" s="57"/>
      <c r="S253" s="57"/>
      <c r="T253" s="57"/>
      <c r="U253" s="57"/>
      <c r="V253" s="57"/>
      <c r="W253" s="57"/>
    </row>
    <row r="254" spans="2:23" ht="15" x14ac:dyDescent="0.25">
      <c r="B254"/>
      <c r="C254"/>
      <c r="D254"/>
      <c r="E254"/>
      <c r="F254"/>
      <c r="G254"/>
      <c r="H254" s="79"/>
      <c r="I254" s="79"/>
      <c r="J254" s="79"/>
      <c r="N254"/>
      <c r="O254"/>
      <c r="P254"/>
      <c r="Q254"/>
      <c r="R254"/>
      <c r="S254"/>
      <c r="T254" s="2"/>
      <c r="U254" s="2"/>
    </row>
    <row r="255" spans="2:23" ht="15" thickBot="1" x14ac:dyDescent="0.25">
      <c r="B255" s="2" t="s">
        <v>33</v>
      </c>
      <c r="C255" s="17" t="s">
        <v>16</v>
      </c>
      <c r="D255" s="16"/>
      <c r="E255" s="16"/>
      <c r="F255" s="16"/>
      <c r="G255" s="16"/>
      <c r="H255" s="80"/>
      <c r="I255" s="80"/>
      <c r="J255" s="80"/>
      <c r="K255" s="16"/>
      <c r="N255" s="2" t="s">
        <v>33</v>
      </c>
      <c r="O255" s="17" t="s">
        <v>16</v>
      </c>
      <c r="P255" s="16"/>
      <c r="Q255" s="16"/>
      <c r="R255" s="16"/>
      <c r="S255" s="16"/>
      <c r="T255" s="16"/>
      <c r="U255" s="16"/>
      <c r="V255" s="16"/>
      <c r="W255" s="16"/>
    </row>
    <row r="256" spans="2:23" x14ac:dyDescent="0.2">
      <c r="B256" s="94" t="s">
        <v>59</v>
      </c>
      <c r="C256" s="11" t="s">
        <v>13</v>
      </c>
      <c r="D256" s="9">
        <v>0.5</v>
      </c>
      <c r="E256" s="9">
        <v>0.8</v>
      </c>
      <c r="F256" s="9">
        <v>0.8</v>
      </c>
      <c r="G256" s="9">
        <v>1.1000000000000001</v>
      </c>
      <c r="H256" s="27" t="s">
        <v>58</v>
      </c>
      <c r="I256" s="27" t="s">
        <v>58</v>
      </c>
      <c r="J256" s="27">
        <v>7.0999999999999899</v>
      </c>
      <c r="K256" s="9">
        <v>10.6999999999999</v>
      </c>
      <c r="N256" s="96" t="s">
        <v>59</v>
      </c>
      <c r="O256" s="64" t="s">
        <v>13</v>
      </c>
      <c r="P256" s="56"/>
      <c r="Q256" s="56"/>
      <c r="R256" s="56"/>
      <c r="S256" s="56"/>
      <c r="T256" s="56"/>
      <c r="U256" s="56"/>
      <c r="V256" s="56"/>
      <c r="W256" s="56"/>
    </row>
    <row r="257" spans="2:23" ht="15" thickBot="1" x14ac:dyDescent="0.25">
      <c r="B257" s="95"/>
      <c r="C257" s="12" t="s">
        <v>14</v>
      </c>
      <c r="D257" s="10">
        <v>1</v>
      </c>
      <c r="E257" s="10">
        <v>2.1</v>
      </c>
      <c r="F257" s="10">
        <v>2.1</v>
      </c>
      <c r="G257" s="10">
        <v>2.1</v>
      </c>
      <c r="H257" s="33">
        <v>6.9</v>
      </c>
      <c r="I257" s="33" t="s">
        <v>58</v>
      </c>
      <c r="J257" s="33">
        <v>7</v>
      </c>
      <c r="K257" s="10">
        <v>3.2</v>
      </c>
      <c r="N257" s="97"/>
      <c r="O257" s="65" t="s">
        <v>14</v>
      </c>
      <c r="P257" s="57"/>
      <c r="Q257" s="57"/>
      <c r="R257" s="57"/>
      <c r="S257" s="57"/>
      <c r="T257" s="57"/>
      <c r="U257" s="57"/>
      <c r="V257" s="57"/>
      <c r="W257" s="57"/>
    </row>
    <row r="258" spans="2:23" x14ac:dyDescent="0.2">
      <c r="B258" s="94" t="s">
        <v>10</v>
      </c>
      <c r="C258" s="11" t="s">
        <v>13</v>
      </c>
      <c r="D258" s="13">
        <v>7.1</v>
      </c>
      <c r="E258" s="9">
        <v>8</v>
      </c>
      <c r="F258" s="9">
        <v>8.1</v>
      </c>
      <c r="G258" s="9">
        <v>8.3000000000000007</v>
      </c>
      <c r="H258" s="27" t="s">
        <v>58</v>
      </c>
      <c r="I258" s="27" t="s">
        <v>58</v>
      </c>
      <c r="J258" s="27">
        <v>25.6</v>
      </c>
      <c r="K258" s="9">
        <v>20.6</v>
      </c>
      <c r="N258" s="94" t="s">
        <v>10</v>
      </c>
      <c r="O258" s="11" t="s">
        <v>13</v>
      </c>
      <c r="P258" s="13">
        <v>6.2</v>
      </c>
      <c r="Q258" s="9">
        <v>8.5999999999999908</v>
      </c>
      <c r="R258" s="9">
        <v>8.1999999999999904</v>
      </c>
      <c r="S258" s="9">
        <v>6.7</v>
      </c>
      <c r="T258" s="9" t="s">
        <v>58</v>
      </c>
      <c r="U258" s="9" t="s">
        <v>58</v>
      </c>
      <c r="V258" s="9">
        <v>24.5</v>
      </c>
      <c r="W258" s="9">
        <v>19.8</v>
      </c>
    </row>
    <row r="259" spans="2:23" ht="15" thickBot="1" x14ac:dyDescent="0.25">
      <c r="B259" s="95"/>
      <c r="C259" s="12" t="s">
        <v>14</v>
      </c>
      <c r="D259" s="14">
        <v>29.3</v>
      </c>
      <c r="E259" s="10">
        <v>34.5</v>
      </c>
      <c r="F259" s="10">
        <v>31.9</v>
      </c>
      <c r="G259" s="10">
        <v>35</v>
      </c>
      <c r="H259" s="33" t="s">
        <v>58</v>
      </c>
      <c r="I259" s="33" t="s">
        <v>58</v>
      </c>
      <c r="J259" s="33">
        <v>51.6</v>
      </c>
      <c r="K259" s="10">
        <v>14.8</v>
      </c>
      <c r="N259" s="95"/>
      <c r="O259" s="12" t="s">
        <v>14</v>
      </c>
      <c r="P259" s="14">
        <v>30.1</v>
      </c>
      <c r="Q259" s="10">
        <v>33.6</v>
      </c>
      <c r="R259" s="10">
        <v>33.6</v>
      </c>
      <c r="S259" s="10">
        <v>34.799999999999898</v>
      </c>
      <c r="T259" s="10" t="s">
        <v>58</v>
      </c>
      <c r="U259" s="10" t="s">
        <v>58</v>
      </c>
      <c r="V259" s="10">
        <v>52.899999999999899</v>
      </c>
      <c r="W259" s="10">
        <v>16.3</v>
      </c>
    </row>
    <row r="260" spans="2:23" x14ac:dyDescent="0.2">
      <c r="B260" s="94" t="s">
        <v>11</v>
      </c>
      <c r="C260" s="11" t="s">
        <v>13</v>
      </c>
      <c r="D260" s="13">
        <v>64.900000000000006</v>
      </c>
      <c r="E260" s="9">
        <v>67.099999999999895</v>
      </c>
      <c r="F260" s="9">
        <v>70.7</v>
      </c>
      <c r="G260" s="9">
        <v>68.099999999999895</v>
      </c>
      <c r="H260" s="27" t="s">
        <v>58</v>
      </c>
      <c r="I260" s="27" t="s">
        <v>58</v>
      </c>
      <c r="J260" s="27">
        <v>92.2</v>
      </c>
      <c r="K260" s="9">
        <v>77.299999999999898</v>
      </c>
      <c r="N260" s="94" t="s">
        <v>11</v>
      </c>
      <c r="O260" s="11" t="s">
        <v>13</v>
      </c>
      <c r="P260" s="13">
        <v>68.799999999999898</v>
      </c>
      <c r="Q260" s="9">
        <v>67.2</v>
      </c>
      <c r="R260" s="9">
        <v>69.099999999999895</v>
      </c>
      <c r="S260" s="9">
        <v>66.2</v>
      </c>
      <c r="T260" s="9" t="s">
        <v>58</v>
      </c>
      <c r="U260" s="9" t="s">
        <v>58</v>
      </c>
      <c r="V260" s="9">
        <v>90.799999999999898</v>
      </c>
      <c r="W260" s="9">
        <v>79.099999999999895</v>
      </c>
    </row>
    <row r="261" spans="2:23" ht="15" thickBot="1" x14ac:dyDescent="0.25">
      <c r="B261" s="95"/>
      <c r="C261" s="12" t="s">
        <v>14</v>
      </c>
      <c r="D261" s="14">
        <v>99.5</v>
      </c>
      <c r="E261" s="10">
        <v>99.9</v>
      </c>
      <c r="F261" s="10">
        <v>99.9</v>
      </c>
      <c r="G261" s="10">
        <v>99.599999999999895</v>
      </c>
      <c r="H261" s="33" t="s">
        <v>58</v>
      </c>
      <c r="I261" s="33" t="s">
        <v>58</v>
      </c>
      <c r="J261" s="33">
        <v>100</v>
      </c>
      <c r="K261" s="10">
        <v>99.599999999999895</v>
      </c>
      <c r="N261" s="95"/>
      <c r="O261" s="12" t="s">
        <v>14</v>
      </c>
      <c r="P261" s="14">
        <v>99.5</v>
      </c>
      <c r="Q261" s="10">
        <v>100</v>
      </c>
      <c r="R261" s="10">
        <v>100</v>
      </c>
      <c r="S261" s="10">
        <v>99.9</v>
      </c>
      <c r="T261" s="10" t="s">
        <v>58</v>
      </c>
      <c r="U261" s="10" t="s">
        <v>58</v>
      </c>
      <c r="V261" s="10">
        <v>100</v>
      </c>
      <c r="W261" s="10">
        <v>99.5</v>
      </c>
    </row>
    <row r="262" spans="2:23" x14ac:dyDescent="0.2">
      <c r="B262" s="94" t="s">
        <v>12</v>
      </c>
      <c r="C262" s="11" t="s">
        <v>13</v>
      </c>
      <c r="D262" s="13">
        <v>9.1999999999999904</v>
      </c>
      <c r="E262" s="9">
        <v>10.6999999999999</v>
      </c>
      <c r="F262" s="9">
        <v>12.1999999999999</v>
      </c>
      <c r="G262" s="9">
        <v>10.1999999999999</v>
      </c>
      <c r="H262" s="27" t="s">
        <v>58</v>
      </c>
      <c r="I262" s="27" t="s">
        <v>58</v>
      </c>
      <c r="J262" s="27">
        <v>57.899999999999899</v>
      </c>
      <c r="K262" s="9">
        <v>57</v>
      </c>
      <c r="N262" s="94" t="s">
        <v>12</v>
      </c>
      <c r="O262" s="11" t="s">
        <v>13</v>
      </c>
      <c r="P262" s="13">
        <v>8.6999999999999904</v>
      </c>
      <c r="Q262" s="9">
        <v>9.9</v>
      </c>
      <c r="R262" s="9">
        <v>10.0999999999999</v>
      </c>
      <c r="S262" s="9">
        <v>11.9</v>
      </c>
      <c r="T262" s="9" t="s">
        <v>58</v>
      </c>
      <c r="U262" s="9" t="s">
        <v>58</v>
      </c>
      <c r="V262" s="9">
        <v>58.1</v>
      </c>
      <c r="W262" s="9">
        <v>55</v>
      </c>
    </row>
    <row r="263" spans="2:23" ht="15" thickBot="1" x14ac:dyDescent="0.25">
      <c r="B263" s="95"/>
      <c r="C263" s="12" t="s">
        <v>14</v>
      </c>
      <c r="D263" s="14">
        <v>39.700000000000003</v>
      </c>
      <c r="E263" s="10">
        <v>53.399999999999899</v>
      </c>
      <c r="F263" s="10">
        <v>51.2</v>
      </c>
      <c r="G263" s="10">
        <v>52.899999999999899</v>
      </c>
      <c r="H263" s="33" t="s">
        <v>58</v>
      </c>
      <c r="I263" s="33" t="s">
        <v>58</v>
      </c>
      <c r="J263" s="33">
        <v>87.299999999999898</v>
      </c>
      <c r="K263" s="10">
        <v>90.5</v>
      </c>
      <c r="N263" s="95"/>
      <c r="O263" s="12" t="s">
        <v>14</v>
      </c>
      <c r="P263" s="14">
        <v>45.399999999999899</v>
      </c>
      <c r="Q263" s="10">
        <v>48.5</v>
      </c>
      <c r="R263" s="10">
        <v>50.1</v>
      </c>
      <c r="S263" s="10">
        <v>52.1</v>
      </c>
      <c r="T263" s="10" t="s">
        <v>58</v>
      </c>
      <c r="U263" s="10" t="s">
        <v>58</v>
      </c>
      <c r="V263" s="10">
        <v>86.599999999999895</v>
      </c>
      <c r="W263" s="10">
        <v>87.599999999999895</v>
      </c>
    </row>
    <row r="264" spans="2:23" x14ac:dyDescent="0.2">
      <c r="B264" s="94" t="s">
        <v>60</v>
      </c>
      <c r="C264" s="11" t="s">
        <v>13</v>
      </c>
      <c r="D264" s="9">
        <v>0.2</v>
      </c>
      <c r="E264" s="9">
        <v>0.2</v>
      </c>
      <c r="F264" s="9">
        <v>0.2</v>
      </c>
      <c r="G264" s="9">
        <v>0.4</v>
      </c>
      <c r="H264" s="27" t="s">
        <v>58</v>
      </c>
      <c r="I264" s="27" t="s">
        <v>58</v>
      </c>
      <c r="J264" s="27">
        <v>2.5</v>
      </c>
      <c r="K264" s="9">
        <v>13.1999999999999</v>
      </c>
      <c r="N264" s="96" t="s">
        <v>60</v>
      </c>
      <c r="O264" s="64" t="s">
        <v>13</v>
      </c>
      <c r="P264" s="56"/>
      <c r="Q264" s="56"/>
      <c r="R264" s="56"/>
      <c r="S264" s="56"/>
      <c r="T264" s="56"/>
      <c r="U264" s="56"/>
      <c r="V264" s="56"/>
      <c r="W264" s="56"/>
    </row>
    <row r="265" spans="2:23" ht="15" thickBot="1" x14ac:dyDescent="0.25">
      <c r="B265" s="95"/>
      <c r="C265" s="12" t="s">
        <v>14</v>
      </c>
      <c r="D265" s="10">
        <v>0.59999999999999898</v>
      </c>
      <c r="E265" s="10">
        <v>1</v>
      </c>
      <c r="F265" s="10">
        <v>1.8999999999999899</v>
      </c>
      <c r="G265" s="10">
        <v>1.3999999999999899</v>
      </c>
      <c r="H265" s="33" t="s">
        <v>58</v>
      </c>
      <c r="I265" s="33" t="s">
        <v>58</v>
      </c>
      <c r="J265" s="33">
        <v>18.399999999999899</v>
      </c>
      <c r="K265" s="10">
        <v>55.399999999999899</v>
      </c>
      <c r="N265" s="97"/>
      <c r="O265" s="65" t="s">
        <v>14</v>
      </c>
      <c r="P265" s="57"/>
      <c r="Q265" s="57"/>
      <c r="R265" s="57"/>
      <c r="S265" s="57"/>
      <c r="T265" s="57"/>
      <c r="U265" s="57"/>
      <c r="V265" s="57"/>
      <c r="W265" s="57"/>
    </row>
    <row r="266" spans="2:23" ht="15" x14ac:dyDescent="0.25">
      <c r="B266"/>
      <c r="C266"/>
      <c r="D266"/>
      <c r="E266"/>
      <c r="F266"/>
      <c r="G266"/>
      <c r="H266" s="79"/>
      <c r="I266" s="79"/>
      <c r="J266" s="79"/>
      <c r="N266"/>
      <c r="O266"/>
      <c r="P266"/>
      <c r="Q266"/>
      <c r="R266"/>
      <c r="S266"/>
      <c r="T266" s="2"/>
      <c r="U266" s="2"/>
    </row>
    <row r="267" spans="2:23" ht="15" thickBot="1" x14ac:dyDescent="0.25">
      <c r="B267" s="2" t="s">
        <v>34</v>
      </c>
      <c r="C267" s="17" t="s">
        <v>16</v>
      </c>
      <c r="D267" s="16"/>
      <c r="E267" s="16"/>
      <c r="F267" s="16"/>
      <c r="G267" s="16"/>
      <c r="H267" s="80"/>
      <c r="I267" s="80"/>
      <c r="J267" s="80"/>
      <c r="K267" s="16"/>
      <c r="N267" s="2" t="s">
        <v>34</v>
      </c>
      <c r="O267" s="17" t="s">
        <v>16</v>
      </c>
      <c r="P267" s="16"/>
      <c r="Q267" s="16"/>
      <c r="R267" s="16"/>
      <c r="S267" s="16"/>
      <c r="T267" s="16"/>
      <c r="U267" s="16"/>
      <c r="V267" s="16"/>
      <c r="W267" s="16"/>
    </row>
    <row r="268" spans="2:23" x14ac:dyDescent="0.2">
      <c r="B268" s="94" t="s">
        <v>59</v>
      </c>
      <c r="C268" s="11" t="s">
        <v>13</v>
      </c>
      <c r="D268" s="9">
        <v>0.2</v>
      </c>
      <c r="E268" s="9">
        <v>1.1000000000000001</v>
      </c>
      <c r="F268" s="9">
        <v>0.59999999999999898</v>
      </c>
      <c r="G268" s="9">
        <v>0.8</v>
      </c>
      <c r="H268" s="27" t="s">
        <v>58</v>
      </c>
      <c r="I268" s="27" t="s">
        <v>58</v>
      </c>
      <c r="J268" s="27">
        <v>4.5999999999999899</v>
      </c>
      <c r="K268" s="9">
        <v>8.6999999999999904</v>
      </c>
      <c r="N268" s="96" t="s">
        <v>59</v>
      </c>
      <c r="O268" s="64" t="s">
        <v>13</v>
      </c>
      <c r="P268" s="56"/>
      <c r="Q268" s="56"/>
      <c r="R268" s="56"/>
      <c r="S268" s="56"/>
      <c r="T268" s="56"/>
      <c r="U268" s="56"/>
      <c r="V268" s="56"/>
      <c r="W268" s="56"/>
    </row>
    <row r="269" spans="2:23" ht="15" thickBot="1" x14ac:dyDescent="0.25">
      <c r="B269" s="95"/>
      <c r="C269" s="12" t="s">
        <v>14</v>
      </c>
      <c r="D269" s="10">
        <v>0.5</v>
      </c>
      <c r="E269" s="10">
        <v>1.3999999999999899</v>
      </c>
      <c r="F269" s="10">
        <v>1.5</v>
      </c>
      <c r="G269" s="10">
        <v>2.2000000000000002</v>
      </c>
      <c r="H269" s="33">
        <v>7</v>
      </c>
      <c r="I269" s="33" t="s">
        <v>58</v>
      </c>
      <c r="J269" s="33">
        <v>5.2999999999999901</v>
      </c>
      <c r="K269" s="10">
        <v>2</v>
      </c>
      <c r="N269" s="97"/>
      <c r="O269" s="65" t="s">
        <v>14</v>
      </c>
      <c r="P269" s="57"/>
      <c r="Q269" s="57"/>
      <c r="R269" s="57"/>
      <c r="S269" s="57"/>
      <c r="T269" s="57"/>
      <c r="U269" s="57"/>
      <c r="V269" s="57"/>
      <c r="W269" s="57"/>
    </row>
    <row r="270" spans="2:23" x14ac:dyDescent="0.2">
      <c r="B270" s="94" t="s">
        <v>10</v>
      </c>
      <c r="C270" s="11" t="s">
        <v>13</v>
      </c>
      <c r="D270" s="13">
        <v>0.4</v>
      </c>
      <c r="E270" s="9">
        <v>0.8</v>
      </c>
      <c r="F270" s="9">
        <v>0.69999999999999896</v>
      </c>
      <c r="G270" s="9">
        <v>0.8</v>
      </c>
      <c r="H270" s="27" t="s">
        <v>58</v>
      </c>
      <c r="I270" s="27" t="s">
        <v>58</v>
      </c>
      <c r="J270" s="27">
        <v>6.2</v>
      </c>
      <c r="K270" s="9">
        <v>9.3000000000000007</v>
      </c>
      <c r="N270" s="94" t="s">
        <v>10</v>
      </c>
      <c r="O270" s="11" t="s">
        <v>13</v>
      </c>
      <c r="P270" s="13">
        <v>0.59999999999999898</v>
      </c>
      <c r="Q270" s="9">
        <v>0.59999999999999898</v>
      </c>
      <c r="R270" s="9">
        <v>0.5</v>
      </c>
      <c r="S270" s="9">
        <v>0.8</v>
      </c>
      <c r="T270" s="9" t="s">
        <v>58</v>
      </c>
      <c r="U270" s="9" t="s">
        <v>58</v>
      </c>
      <c r="V270" s="9">
        <v>5.2</v>
      </c>
      <c r="W270" s="9">
        <v>9.0999999999999908</v>
      </c>
    </row>
    <row r="271" spans="2:23" ht="15" thickBot="1" x14ac:dyDescent="0.25">
      <c r="B271" s="95"/>
      <c r="C271" s="12" t="s">
        <v>14</v>
      </c>
      <c r="D271" s="14">
        <v>0.5</v>
      </c>
      <c r="E271" s="10">
        <v>1.3999999999999899</v>
      </c>
      <c r="F271" s="10">
        <v>1.5</v>
      </c>
      <c r="G271" s="10">
        <v>1.5</v>
      </c>
      <c r="H271" s="33">
        <v>5.2999999999999901</v>
      </c>
      <c r="I271" s="33" t="s">
        <v>58</v>
      </c>
      <c r="J271" s="33">
        <v>4.7</v>
      </c>
      <c r="K271" s="10">
        <v>1.8</v>
      </c>
      <c r="N271" s="95"/>
      <c r="O271" s="12" t="s">
        <v>14</v>
      </c>
      <c r="P271" s="14">
        <v>0.4</v>
      </c>
      <c r="Q271" s="10">
        <v>1.19999999999999</v>
      </c>
      <c r="R271" s="10">
        <v>1.5</v>
      </c>
      <c r="S271" s="10">
        <v>2.2999999999999901</v>
      </c>
      <c r="T271" s="10">
        <v>6.2</v>
      </c>
      <c r="U271" s="10" t="s">
        <v>58</v>
      </c>
      <c r="V271" s="10">
        <v>4.7999999999999901</v>
      </c>
      <c r="W271" s="10">
        <v>1.8</v>
      </c>
    </row>
    <row r="272" spans="2:23" x14ac:dyDescent="0.2">
      <c r="B272" s="94" t="s">
        <v>11</v>
      </c>
      <c r="C272" s="11" t="s">
        <v>13</v>
      </c>
      <c r="D272" s="13">
        <v>0</v>
      </c>
      <c r="E272" s="9">
        <v>0.5</v>
      </c>
      <c r="F272" s="9">
        <v>0.59999999999999898</v>
      </c>
      <c r="G272" s="9">
        <v>0.59999999999999898</v>
      </c>
      <c r="H272" s="27" t="s">
        <v>58</v>
      </c>
      <c r="I272" s="27" t="s">
        <v>58</v>
      </c>
      <c r="J272" s="27">
        <v>5.7999999999999901</v>
      </c>
      <c r="K272" s="9">
        <v>9.1999999999999904</v>
      </c>
      <c r="N272" s="94" t="s">
        <v>11</v>
      </c>
      <c r="O272" s="11" t="s">
        <v>13</v>
      </c>
      <c r="P272" s="13">
        <v>0.5</v>
      </c>
      <c r="Q272" s="9">
        <v>1.3999999999999899</v>
      </c>
      <c r="R272" s="9">
        <v>0.69999999999999896</v>
      </c>
      <c r="S272" s="9">
        <v>0.69999999999999896</v>
      </c>
      <c r="T272" s="9" t="s">
        <v>58</v>
      </c>
      <c r="U272" s="9" t="s">
        <v>58</v>
      </c>
      <c r="V272" s="9">
        <v>4.7</v>
      </c>
      <c r="W272" s="9">
        <v>8.4</v>
      </c>
    </row>
    <row r="273" spans="2:23" ht="15" thickBot="1" x14ac:dyDescent="0.25">
      <c r="B273" s="95"/>
      <c r="C273" s="12" t="s">
        <v>14</v>
      </c>
      <c r="D273" s="14">
        <v>0.59999999999999898</v>
      </c>
      <c r="E273" s="10">
        <v>1.1000000000000001</v>
      </c>
      <c r="F273" s="10">
        <v>2.1</v>
      </c>
      <c r="G273" s="10">
        <v>1.69999999999999</v>
      </c>
      <c r="H273" s="33">
        <v>5.5999999999999899</v>
      </c>
      <c r="I273" s="33" t="s">
        <v>58</v>
      </c>
      <c r="J273" s="33">
        <v>5.7999999999999901</v>
      </c>
      <c r="K273" s="10">
        <v>1.8</v>
      </c>
      <c r="N273" s="95"/>
      <c r="O273" s="12" t="s">
        <v>14</v>
      </c>
      <c r="P273" s="14">
        <v>0.59999999999999898</v>
      </c>
      <c r="Q273" s="10">
        <v>2.2000000000000002</v>
      </c>
      <c r="R273" s="10">
        <v>2.2999999999999901</v>
      </c>
      <c r="S273" s="10">
        <v>1.69999999999999</v>
      </c>
      <c r="T273" s="10">
        <v>5.5</v>
      </c>
      <c r="U273" s="10" t="s">
        <v>58</v>
      </c>
      <c r="V273" s="10">
        <v>4.7999999999999901</v>
      </c>
      <c r="W273" s="10">
        <v>2.2999999999999901</v>
      </c>
    </row>
    <row r="274" spans="2:23" x14ac:dyDescent="0.2">
      <c r="B274" s="94" t="s">
        <v>12</v>
      </c>
      <c r="C274" s="11" t="s">
        <v>13</v>
      </c>
      <c r="D274" s="13">
        <v>0.4</v>
      </c>
      <c r="E274" s="9">
        <v>0.69999999999999896</v>
      </c>
      <c r="F274" s="9">
        <v>0.4</v>
      </c>
      <c r="G274" s="9">
        <v>0.4</v>
      </c>
      <c r="H274" s="27" t="s">
        <v>58</v>
      </c>
      <c r="I274" s="27" t="s">
        <v>58</v>
      </c>
      <c r="J274" s="27">
        <v>7.2999999999999901</v>
      </c>
      <c r="K274" s="9">
        <v>13.8</v>
      </c>
      <c r="N274" s="94" t="s">
        <v>12</v>
      </c>
      <c r="O274" s="11" t="s">
        <v>13</v>
      </c>
      <c r="P274" s="13">
        <v>0.29999999999999899</v>
      </c>
      <c r="Q274" s="9">
        <v>0.29999999999999899</v>
      </c>
      <c r="R274" s="9">
        <v>0.69999999999999896</v>
      </c>
      <c r="S274" s="9">
        <v>0.29999999999999899</v>
      </c>
      <c r="T274" s="9" t="s">
        <v>58</v>
      </c>
      <c r="U274" s="9" t="s">
        <v>58</v>
      </c>
      <c r="V274" s="9">
        <v>9.9</v>
      </c>
      <c r="W274" s="9">
        <v>14.5999999999999</v>
      </c>
    </row>
    <row r="275" spans="2:23" ht="15" thickBot="1" x14ac:dyDescent="0.25">
      <c r="B275" s="95"/>
      <c r="C275" s="12" t="s">
        <v>14</v>
      </c>
      <c r="D275" s="14">
        <v>0.8</v>
      </c>
      <c r="E275" s="10">
        <v>0.69999999999999896</v>
      </c>
      <c r="F275" s="10">
        <v>1.19999999999999</v>
      </c>
      <c r="G275" s="10">
        <v>1.1000000000000001</v>
      </c>
      <c r="H275" s="33" t="s">
        <v>58</v>
      </c>
      <c r="I275" s="33" t="s">
        <v>58</v>
      </c>
      <c r="J275" s="33">
        <v>9.4</v>
      </c>
      <c r="K275" s="10">
        <v>6</v>
      </c>
      <c r="N275" s="95"/>
      <c r="O275" s="12" t="s">
        <v>14</v>
      </c>
      <c r="P275" s="14">
        <v>0.4</v>
      </c>
      <c r="Q275" s="10">
        <v>0.9</v>
      </c>
      <c r="R275" s="10">
        <v>1.1000000000000001</v>
      </c>
      <c r="S275" s="10">
        <v>1.1000000000000001</v>
      </c>
      <c r="T275" s="10" t="s">
        <v>58</v>
      </c>
      <c r="U275" s="10" t="s">
        <v>58</v>
      </c>
      <c r="V275" s="10">
        <v>8.8000000000000007</v>
      </c>
      <c r="W275" s="10">
        <v>7.5999999999999899</v>
      </c>
    </row>
    <row r="276" spans="2:23" x14ac:dyDescent="0.2">
      <c r="B276" s="94" t="s">
        <v>60</v>
      </c>
      <c r="C276" s="11" t="s">
        <v>13</v>
      </c>
      <c r="D276" s="9">
        <v>0.29999999999999899</v>
      </c>
      <c r="E276" s="9">
        <v>0.1</v>
      </c>
      <c r="F276" s="9">
        <v>0.1</v>
      </c>
      <c r="G276" s="9">
        <v>0.4</v>
      </c>
      <c r="H276" s="27" t="s">
        <v>58</v>
      </c>
      <c r="I276" s="27" t="s">
        <v>58</v>
      </c>
      <c r="J276" s="27">
        <v>1.3999999999999899</v>
      </c>
      <c r="K276" s="9">
        <v>13.0999999999999</v>
      </c>
      <c r="N276" s="96" t="s">
        <v>60</v>
      </c>
      <c r="O276" s="64" t="s">
        <v>13</v>
      </c>
      <c r="P276" s="56"/>
      <c r="Q276" s="56"/>
      <c r="R276" s="56"/>
      <c r="S276" s="56"/>
      <c r="T276" s="56"/>
      <c r="U276" s="56"/>
      <c r="V276" s="56"/>
      <c r="W276" s="56"/>
    </row>
    <row r="277" spans="2:23" ht="15" thickBot="1" x14ac:dyDescent="0.25">
      <c r="B277" s="95"/>
      <c r="C277" s="12" t="s">
        <v>14</v>
      </c>
      <c r="D277" s="10">
        <v>0.9</v>
      </c>
      <c r="E277" s="10">
        <v>1</v>
      </c>
      <c r="F277" s="10">
        <v>1.19999999999999</v>
      </c>
      <c r="G277" s="10">
        <v>0.8</v>
      </c>
      <c r="H277" s="33" t="s">
        <v>58</v>
      </c>
      <c r="I277" s="33" t="s">
        <v>58</v>
      </c>
      <c r="J277" s="33">
        <v>12.8</v>
      </c>
      <c r="K277" s="10">
        <v>46.1</v>
      </c>
      <c r="N277" s="97"/>
      <c r="O277" s="65" t="s">
        <v>14</v>
      </c>
      <c r="P277" s="57"/>
      <c r="Q277" s="57"/>
      <c r="R277" s="57"/>
      <c r="S277" s="57"/>
      <c r="T277" s="57"/>
      <c r="U277" s="57"/>
      <c r="V277" s="57"/>
      <c r="W277" s="57"/>
    </row>
    <row r="278" spans="2:23" x14ac:dyDescent="0.2">
      <c r="H278" s="79"/>
      <c r="I278" s="79"/>
      <c r="J278" s="79"/>
      <c r="T278" s="2"/>
      <c r="U278" s="2"/>
    </row>
    <row r="279" spans="2:23" x14ac:dyDescent="0.2">
      <c r="H279" s="79"/>
      <c r="I279" s="79"/>
      <c r="J279" s="79"/>
      <c r="T279" s="2"/>
      <c r="U279" s="2"/>
    </row>
    <row r="280" spans="2:23" ht="15" x14ac:dyDescent="0.25">
      <c r="B280" s="18" t="s">
        <v>4</v>
      </c>
      <c r="C280" s="18"/>
      <c r="D280" s="18"/>
      <c r="E280" s="18"/>
      <c r="F280" s="18"/>
      <c r="G280" s="18"/>
      <c r="H280" s="81"/>
      <c r="I280" s="81"/>
      <c r="J280" s="81"/>
      <c r="K280" s="18"/>
      <c r="N280" s="18" t="s">
        <v>4</v>
      </c>
      <c r="O280" s="18"/>
      <c r="P280" s="18"/>
      <c r="Q280" s="18"/>
      <c r="R280" s="18"/>
      <c r="S280" s="18"/>
      <c r="T280" s="18"/>
      <c r="U280" s="18"/>
      <c r="V280" s="18"/>
      <c r="W280" s="18"/>
    </row>
    <row r="281" spans="2:23" ht="15" x14ac:dyDescent="0.25">
      <c r="B281" s="15"/>
      <c r="C281" s="7"/>
      <c r="D281" s="7"/>
      <c r="E281"/>
      <c r="F281"/>
      <c r="H281" s="79"/>
      <c r="I281" s="79"/>
      <c r="J281" s="79"/>
      <c r="N281" s="15"/>
      <c r="O281" s="7"/>
      <c r="P281" s="7"/>
      <c r="Q281" s="7"/>
      <c r="R281" s="7"/>
      <c r="S281" s="7"/>
      <c r="T281" s="2"/>
      <c r="U281" s="2"/>
    </row>
    <row r="282" spans="2:23" ht="15" thickBot="1" x14ac:dyDescent="0.25">
      <c r="B282" s="2" t="s">
        <v>31</v>
      </c>
      <c r="C282" s="17" t="s">
        <v>16</v>
      </c>
      <c r="D282" s="16">
        <v>5</v>
      </c>
      <c r="E282" s="16">
        <v>8</v>
      </c>
      <c r="F282" s="16">
        <v>10</v>
      </c>
      <c r="G282" s="16">
        <v>15</v>
      </c>
      <c r="H282" s="80" t="s">
        <v>90</v>
      </c>
      <c r="I282" s="80" t="s">
        <v>91</v>
      </c>
      <c r="J282" s="80" t="s">
        <v>92</v>
      </c>
      <c r="K282" s="16" t="s">
        <v>93</v>
      </c>
      <c r="N282" s="2" t="s">
        <v>31</v>
      </c>
      <c r="O282" s="17" t="s">
        <v>16</v>
      </c>
      <c r="P282" s="16">
        <v>5</v>
      </c>
      <c r="Q282" s="16">
        <v>8</v>
      </c>
      <c r="R282" s="16">
        <v>10</v>
      </c>
      <c r="S282" s="16">
        <v>15</v>
      </c>
      <c r="T282" s="16" t="s">
        <v>90</v>
      </c>
      <c r="U282" s="16" t="s">
        <v>91</v>
      </c>
      <c r="V282" s="16" t="s">
        <v>92</v>
      </c>
      <c r="W282" s="16" t="s">
        <v>93</v>
      </c>
    </row>
    <row r="283" spans="2:23" x14ac:dyDescent="0.2">
      <c r="B283" s="94" t="s">
        <v>10</v>
      </c>
      <c r="C283" s="11" t="s">
        <v>13</v>
      </c>
      <c r="D283" s="9">
        <v>39.1</v>
      </c>
      <c r="E283" s="9">
        <v>40.1</v>
      </c>
      <c r="F283" s="9">
        <v>42.7</v>
      </c>
      <c r="G283" s="9">
        <v>38.200000000000003</v>
      </c>
      <c r="H283" s="27" t="s">
        <v>58</v>
      </c>
      <c r="I283" s="27" t="s">
        <v>58</v>
      </c>
      <c r="J283" s="27">
        <v>70.099999999999895</v>
      </c>
      <c r="K283" s="9">
        <v>55.399999999999899</v>
      </c>
      <c r="N283" s="94" t="s">
        <v>10</v>
      </c>
      <c r="O283" s="11" t="s">
        <v>13</v>
      </c>
      <c r="P283" s="49">
        <v>41.6</v>
      </c>
      <c r="Q283" s="9">
        <v>39.399999999999899</v>
      </c>
      <c r="R283" s="9">
        <v>40</v>
      </c>
      <c r="S283" s="9">
        <v>39.700000000000003</v>
      </c>
      <c r="T283" s="9" t="s">
        <v>58</v>
      </c>
      <c r="U283" s="9" t="s">
        <v>58</v>
      </c>
      <c r="V283" s="9">
        <v>71.400000000000006</v>
      </c>
      <c r="W283" s="9">
        <v>51.7</v>
      </c>
    </row>
    <row r="284" spans="2:23" ht="15" thickBot="1" x14ac:dyDescent="0.25">
      <c r="B284" s="95"/>
      <c r="C284" s="12" t="s">
        <v>14</v>
      </c>
      <c r="D284" s="10">
        <v>86.9</v>
      </c>
      <c r="E284" s="10">
        <v>91</v>
      </c>
      <c r="F284" s="10">
        <v>91.4</v>
      </c>
      <c r="G284" s="10">
        <v>89.599999999999895</v>
      </c>
      <c r="H284" s="33" t="s">
        <v>58</v>
      </c>
      <c r="I284" s="33" t="s">
        <v>58</v>
      </c>
      <c r="J284" s="33">
        <v>99.099999999999895</v>
      </c>
      <c r="K284" s="10">
        <v>76.799999999999898</v>
      </c>
      <c r="N284" s="95"/>
      <c r="O284" s="12" t="s">
        <v>14</v>
      </c>
      <c r="P284" s="14">
        <v>88.099999999999895</v>
      </c>
      <c r="Q284" s="10">
        <v>89.799999999999898</v>
      </c>
      <c r="R284" s="50">
        <v>89.9</v>
      </c>
      <c r="S284" s="10">
        <v>89.7</v>
      </c>
      <c r="T284" s="10" t="s">
        <v>58</v>
      </c>
      <c r="U284" s="10" t="s">
        <v>58</v>
      </c>
      <c r="V284" s="10">
        <v>98.2</v>
      </c>
      <c r="W284" s="10">
        <v>73.799999999999898</v>
      </c>
    </row>
    <row r="285" spans="2:23" x14ac:dyDescent="0.2">
      <c r="B285" s="94" t="s">
        <v>11</v>
      </c>
      <c r="C285" s="11" t="s">
        <v>13</v>
      </c>
      <c r="D285" s="9">
        <v>100</v>
      </c>
      <c r="E285" s="9">
        <v>100</v>
      </c>
      <c r="F285" s="9">
        <v>100</v>
      </c>
      <c r="G285" s="9">
        <v>100</v>
      </c>
      <c r="H285" s="27" t="s">
        <v>58</v>
      </c>
      <c r="I285" s="27" t="s">
        <v>58</v>
      </c>
      <c r="J285" s="27">
        <v>100</v>
      </c>
      <c r="K285" s="9">
        <v>100</v>
      </c>
      <c r="N285" s="94" t="s">
        <v>11</v>
      </c>
      <c r="O285" s="11" t="s">
        <v>13</v>
      </c>
      <c r="P285" s="13">
        <v>100</v>
      </c>
      <c r="Q285" s="9">
        <v>100</v>
      </c>
      <c r="R285" s="9">
        <v>100</v>
      </c>
      <c r="S285" s="9">
        <v>100</v>
      </c>
      <c r="T285" s="9" t="s">
        <v>58</v>
      </c>
      <c r="U285" s="9" t="s">
        <v>58</v>
      </c>
      <c r="V285" s="9">
        <v>100</v>
      </c>
      <c r="W285" s="9">
        <v>100</v>
      </c>
    </row>
    <row r="286" spans="2:23" ht="15" thickBot="1" x14ac:dyDescent="0.25">
      <c r="B286" s="95"/>
      <c r="C286" s="12" t="s">
        <v>14</v>
      </c>
      <c r="D286" s="10">
        <v>100</v>
      </c>
      <c r="E286" s="10">
        <v>100</v>
      </c>
      <c r="F286" s="10">
        <v>100</v>
      </c>
      <c r="G286" s="10">
        <v>100</v>
      </c>
      <c r="H286" s="33" t="s">
        <v>58</v>
      </c>
      <c r="I286" s="33" t="s">
        <v>58</v>
      </c>
      <c r="J286" s="33">
        <v>100</v>
      </c>
      <c r="K286" s="10">
        <v>100</v>
      </c>
      <c r="N286" s="95"/>
      <c r="O286" s="12" t="s">
        <v>14</v>
      </c>
      <c r="P286" s="14">
        <v>100</v>
      </c>
      <c r="Q286" s="10">
        <v>100</v>
      </c>
      <c r="R286" s="10">
        <v>100</v>
      </c>
      <c r="S286" s="10">
        <v>100</v>
      </c>
      <c r="T286" s="10" t="s">
        <v>58</v>
      </c>
      <c r="U286" s="10" t="s">
        <v>58</v>
      </c>
      <c r="V286" s="10">
        <v>100</v>
      </c>
      <c r="W286" s="10">
        <v>100</v>
      </c>
    </row>
    <row r="287" spans="2:23" x14ac:dyDescent="0.2">
      <c r="B287" s="94" t="s">
        <v>12</v>
      </c>
      <c r="C287" s="11" t="s">
        <v>13</v>
      </c>
      <c r="D287" s="9">
        <v>92.5</v>
      </c>
      <c r="E287" s="9">
        <v>94.7</v>
      </c>
      <c r="F287" s="9">
        <v>93.299999999999898</v>
      </c>
      <c r="G287" s="9">
        <v>94.799999999999898</v>
      </c>
      <c r="H287" s="27" t="s">
        <v>58</v>
      </c>
      <c r="I287" s="27" t="s">
        <v>58</v>
      </c>
      <c r="J287" s="27">
        <v>100</v>
      </c>
      <c r="K287" s="9">
        <v>99.9</v>
      </c>
      <c r="N287" s="94" t="s">
        <v>12</v>
      </c>
      <c r="O287" s="11" t="s">
        <v>13</v>
      </c>
      <c r="P287" s="13">
        <v>94.5</v>
      </c>
      <c r="Q287" s="9">
        <v>93.4</v>
      </c>
      <c r="R287" s="9">
        <v>94.4</v>
      </c>
      <c r="S287" s="9">
        <v>94.4</v>
      </c>
      <c r="T287" s="9" t="s">
        <v>58</v>
      </c>
      <c r="U287" s="9" t="s">
        <v>58</v>
      </c>
      <c r="V287" s="9">
        <v>100</v>
      </c>
      <c r="W287" s="9">
        <v>100</v>
      </c>
    </row>
    <row r="288" spans="2:23" ht="15" thickBot="1" x14ac:dyDescent="0.25">
      <c r="B288" s="95"/>
      <c r="C288" s="12" t="s">
        <v>14</v>
      </c>
      <c r="D288" s="10">
        <v>100</v>
      </c>
      <c r="E288" s="10">
        <v>100</v>
      </c>
      <c r="F288" s="10">
        <v>100</v>
      </c>
      <c r="G288" s="10">
        <v>100</v>
      </c>
      <c r="H288" s="33" t="s">
        <v>58</v>
      </c>
      <c r="I288" s="33" t="s">
        <v>58</v>
      </c>
      <c r="J288" s="33">
        <v>100</v>
      </c>
      <c r="K288" s="10">
        <v>100</v>
      </c>
      <c r="N288" s="95"/>
      <c r="O288" s="12" t="s">
        <v>14</v>
      </c>
      <c r="P288" s="14">
        <v>100</v>
      </c>
      <c r="Q288" s="10">
        <v>100</v>
      </c>
      <c r="R288" s="10">
        <v>100</v>
      </c>
      <c r="S288" s="10">
        <v>100</v>
      </c>
      <c r="T288" s="10" t="s">
        <v>58</v>
      </c>
      <c r="U288" s="10" t="s">
        <v>58</v>
      </c>
      <c r="V288" s="10">
        <v>100</v>
      </c>
      <c r="W288" s="10">
        <v>100</v>
      </c>
    </row>
    <row r="289" spans="2:23" x14ac:dyDescent="0.2">
      <c r="H289" s="79"/>
      <c r="I289" s="79"/>
      <c r="J289" s="79"/>
      <c r="P289" s="2"/>
      <c r="Q289" s="2"/>
      <c r="R289" s="2"/>
      <c r="S289" s="2"/>
      <c r="T289" s="2"/>
      <c r="U289" s="2"/>
    </row>
    <row r="290" spans="2:23" ht="15" thickBot="1" x14ac:dyDescent="0.25">
      <c r="B290" s="2" t="s">
        <v>32</v>
      </c>
      <c r="C290" s="17" t="s">
        <v>16</v>
      </c>
      <c r="D290" s="16"/>
      <c r="E290" s="16"/>
      <c r="F290" s="16"/>
      <c r="G290" s="16"/>
      <c r="H290" s="80"/>
      <c r="I290" s="80"/>
      <c r="J290" s="80"/>
      <c r="K290" s="16"/>
      <c r="N290" s="2" t="s">
        <v>32</v>
      </c>
      <c r="O290" s="17" t="s">
        <v>16</v>
      </c>
      <c r="P290" s="16"/>
      <c r="Q290" s="16"/>
      <c r="R290" s="16"/>
      <c r="S290" s="16"/>
      <c r="T290" s="16"/>
      <c r="U290" s="16"/>
      <c r="V290" s="16"/>
      <c r="W290" s="16"/>
    </row>
    <row r="291" spans="2:23" x14ac:dyDescent="0.2">
      <c r="B291" s="94" t="s">
        <v>10</v>
      </c>
      <c r="C291" s="11" t="s">
        <v>13</v>
      </c>
      <c r="D291" s="9">
        <v>11.6999999999999</v>
      </c>
      <c r="E291" s="9">
        <v>11.1999999999999</v>
      </c>
      <c r="F291" s="9">
        <v>9.1999999999999904</v>
      </c>
      <c r="G291" s="9">
        <v>9.4</v>
      </c>
      <c r="H291" s="27" t="s">
        <v>58</v>
      </c>
      <c r="I291" s="27" t="s">
        <v>58</v>
      </c>
      <c r="J291" s="27">
        <v>29.5</v>
      </c>
      <c r="K291" s="9">
        <v>23.399999999999899</v>
      </c>
      <c r="N291" s="94" t="s">
        <v>10</v>
      </c>
      <c r="O291" s="11" t="s">
        <v>13</v>
      </c>
      <c r="P291" s="13">
        <v>9.1999999999999904</v>
      </c>
      <c r="Q291" s="9">
        <v>11.9</v>
      </c>
      <c r="R291" s="9">
        <v>12</v>
      </c>
      <c r="S291" s="9">
        <v>10.5</v>
      </c>
      <c r="T291" s="9" t="s">
        <v>58</v>
      </c>
      <c r="U291" s="9" t="s">
        <v>58</v>
      </c>
      <c r="V291" s="9">
        <v>31.899999999999899</v>
      </c>
      <c r="W291" s="9">
        <v>23.3</v>
      </c>
    </row>
    <row r="292" spans="2:23" ht="15" thickBot="1" x14ac:dyDescent="0.25">
      <c r="B292" s="95"/>
      <c r="C292" s="12" t="s">
        <v>14</v>
      </c>
      <c r="D292" s="10">
        <v>38</v>
      </c>
      <c r="E292" s="10">
        <v>44.7</v>
      </c>
      <c r="F292" s="10">
        <v>41.2</v>
      </c>
      <c r="G292" s="10">
        <v>44.899999999999899</v>
      </c>
      <c r="H292" s="33" t="s">
        <v>58</v>
      </c>
      <c r="I292" s="33" t="s">
        <v>58</v>
      </c>
      <c r="J292" s="33">
        <v>67.5</v>
      </c>
      <c r="K292" s="10">
        <v>20.1999999999999</v>
      </c>
      <c r="N292" s="95"/>
      <c r="O292" s="12" t="s">
        <v>14</v>
      </c>
      <c r="P292" s="14">
        <v>37.6</v>
      </c>
      <c r="Q292" s="10">
        <v>43.6</v>
      </c>
      <c r="R292" s="10">
        <v>42.299999999999898</v>
      </c>
      <c r="S292" s="10">
        <v>43</v>
      </c>
      <c r="T292" s="10" t="s">
        <v>58</v>
      </c>
      <c r="U292" s="10" t="s">
        <v>58</v>
      </c>
      <c r="V292" s="10">
        <v>71.7</v>
      </c>
      <c r="W292" s="10">
        <v>21.5</v>
      </c>
    </row>
    <row r="293" spans="2:23" x14ac:dyDescent="0.2">
      <c r="B293" s="94" t="s">
        <v>11</v>
      </c>
      <c r="C293" s="11" t="s">
        <v>13</v>
      </c>
      <c r="D293" s="9">
        <v>99.799999999999898</v>
      </c>
      <c r="E293" s="9">
        <v>99.7</v>
      </c>
      <c r="F293" s="9">
        <v>99.4</v>
      </c>
      <c r="G293" s="9">
        <v>99.099999999999895</v>
      </c>
      <c r="H293" s="27" t="s">
        <v>58</v>
      </c>
      <c r="I293" s="27" t="s">
        <v>58</v>
      </c>
      <c r="J293" s="27">
        <v>99.9</v>
      </c>
      <c r="K293" s="9">
        <v>99.599999999999895</v>
      </c>
      <c r="N293" s="94" t="s">
        <v>11</v>
      </c>
      <c r="O293" s="11" t="s">
        <v>13</v>
      </c>
      <c r="P293" s="13">
        <v>99.599999999999895</v>
      </c>
      <c r="Q293" s="9">
        <v>99.599999999999895</v>
      </c>
      <c r="R293" s="9">
        <v>99.599999999999895</v>
      </c>
      <c r="S293" s="9">
        <v>99.799999999999898</v>
      </c>
      <c r="T293" s="9" t="s">
        <v>58</v>
      </c>
      <c r="U293" s="9" t="s">
        <v>58</v>
      </c>
      <c r="V293" s="9">
        <v>99.9</v>
      </c>
      <c r="W293" s="9">
        <v>99.799999999999898</v>
      </c>
    </row>
    <row r="294" spans="2:23" ht="15" thickBot="1" x14ac:dyDescent="0.25">
      <c r="B294" s="95"/>
      <c r="C294" s="12" t="s">
        <v>14</v>
      </c>
      <c r="D294" s="10">
        <v>100</v>
      </c>
      <c r="E294" s="10">
        <v>100</v>
      </c>
      <c r="F294" s="10">
        <v>100</v>
      </c>
      <c r="G294" s="10">
        <v>100</v>
      </c>
      <c r="H294" s="33" t="s">
        <v>58</v>
      </c>
      <c r="I294" s="33" t="s">
        <v>58</v>
      </c>
      <c r="J294" s="33">
        <v>100</v>
      </c>
      <c r="K294" s="10">
        <v>100</v>
      </c>
      <c r="N294" s="95"/>
      <c r="O294" s="12" t="s">
        <v>14</v>
      </c>
      <c r="P294" s="14">
        <v>100</v>
      </c>
      <c r="Q294" s="10">
        <v>100</v>
      </c>
      <c r="R294" s="10">
        <v>100</v>
      </c>
      <c r="S294" s="10">
        <v>100</v>
      </c>
      <c r="T294" s="10" t="s">
        <v>58</v>
      </c>
      <c r="U294" s="10" t="s">
        <v>58</v>
      </c>
      <c r="V294" s="10">
        <v>100</v>
      </c>
      <c r="W294" s="10">
        <v>100</v>
      </c>
    </row>
    <row r="295" spans="2:23" x14ac:dyDescent="0.2">
      <c r="B295" s="94" t="s">
        <v>12</v>
      </c>
      <c r="C295" s="11" t="s">
        <v>13</v>
      </c>
      <c r="D295" s="9">
        <v>48</v>
      </c>
      <c r="E295" s="9">
        <v>47.5</v>
      </c>
      <c r="F295" s="9">
        <v>48.5</v>
      </c>
      <c r="G295" s="9">
        <v>49.2</v>
      </c>
      <c r="H295" s="27" t="s">
        <v>58</v>
      </c>
      <c r="I295" s="27" t="s">
        <v>58</v>
      </c>
      <c r="J295" s="27">
        <v>92.7</v>
      </c>
      <c r="K295" s="9">
        <v>85.299999999999898</v>
      </c>
      <c r="N295" s="94" t="s">
        <v>12</v>
      </c>
      <c r="O295" s="11" t="s">
        <v>13</v>
      </c>
      <c r="P295" s="13">
        <v>49.799999999999898</v>
      </c>
      <c r="Q295" s="9">
        <v>49.6</v>
      </c>
      <c r="R295" s="9">
        <v>49.1</v>
      </c>
      <c r="S295" s="9">
        <v>48.7</v>
      </c>
      <c r="T295" s="9" t="s">
        <v>58</v>
      </c>
      <c r="U295" s="9" t="s">
        <v>58</v>
      </c>
      <c r="V295" s="9">
        <v>90.7</v>
      </c>
      <c r="W295" s="9">
        <v>87.099999999999895</v>
      </c>
    </row>
    <row r="296" spans="2:23" ht="15" thickBot="1" x14ac:dyDescent="0.25">
      <c r="B296" s="95"/>
      <c r="C296" s="12" t="s">
        <v>14</v>
      </c>
      <c r="D296" s="10">
        <v>98</v>
      </c>
      <c r="E296" s="10">
        <v>98.7</v>
      </c>
      <c r="F296" s="10">
        <v>98.7</v>
      </c>
      <c r="G296" s="10">
        <v>98.5</v>
      </c>
      <c r="H296" s="33" t="s">
        <v>58</v>
      </c>
      <c r="I296" s="33" t="s">
        <v>58</v>
      </c>
      <c r="J296" s="33">
        <v>100</v>
      </c>
      <c r="K296" s="10">
        <v>99.9</v>
      </c>
      <c r="N296" s="95"/>
      <c r="O296" s="12" t="s">
        <v>14</v>
      </c>
      <c r="P296" s="14">
        <v>98.2</v>
      </c>
      <c r="Q296" s="10">
        <v>99.5</v>
      </c>
      <c r="R296" s="10">
        <v>99.299999999999898</v>
      </c>
      <c r="S296" s="10">
        <v>99</v>
      </c>
      <c r="T296" s="10" t="s">
        <v>58</v>
      </c>
      <c r="U296" s="10" t="s">
        <v>58</v>
      </c>
      <c r="V296" s="10">
        <v>100</v>
      </c>
      <c r="W296" s="10">
        <v>100</v>
      </c>
    </row>
    <row r="297" spans="2:23" ht="15" x14ac:dyDescent="0.25">
      <c r="B297"/>
      <c r="C297"/>
      <c r="D297"/>
      <c r="H297" s="79"/>
      <c r="I297" s="79"/>
      <c r="J297" s="79"/>
      <c r="N297"/>
      <c r="O297"/>
      <c r="P297"/>
      <c r="Q297"/>
      <c r="R297"/>
      <c r="S297"/>
      <c r="T297" s="2"/>
      <c r="U297" s="2"/>
    </row>
    <row r="298" spans="2:23" ht="15" thickBot="1" x14ac:dyDescent="0.25">
      <c r="B298" s="2" t="s">
        <v>33</v>
      </c>
      <c r="C298" s="17" t="s">
        <v>16</v>
      </c>
      <c r="D298" s="16"/>
      <c r="E298" s="16"/>
      <c r="F298" s="16"/>
      <c r="G298" s="16"/>
      <c r="H298" s="80"/>
      <c r="I298" s="80"/>
      <c r="J298" s="80"/>
      <c r="K298" s="16"/>
      <c r="N298" s="2" t="s">
        <v>33</v>
      </c>
      <c r="O298" s="17" t="s">
        <v>16</v>
      </c>
      <c r="P298" s="16"/>
      <c r="Q298" s="16"/>
      <c r="R298" s="16"/>
      <c r="S298" s="16"/>
      <c r="T298" s="16"/>
      <c r="U298" s="16"/>
      <c r="V298" s="16"/>
      <c r="W298" s="16"/>
    </row>
    <row r="299" spans="2:23" x14ac:dyDescent="0.2">
      <c r="B299" s="94" t="s">
        <v>10</v>
      </c>
      <c r="C299" s="11" t="s">
        <v>13</v>
      </c>
      <c r="D299" s="9">
        <v>1.1000000000000001</v>
      </c>
      <c r="E299" s="9">
        <v>1.5</v>
      </c>
      <c r="F299" s="9">
        <v>1.8999999999999899</v>
      </c>
      <c r="G299" s="9">
        <v>2.2999999999999901</v>
      </c>
      <c r="H299" s="27" t="s">
        <v>58</v>
      </c>
      <c r="I299" s="27" t="s">
        <v>58</v>
      </c>
      <c r="J299" s="27">
        <v>7.4</v>
      </c>
      <c r="K299" s="9">
        <v>10.6999999999999</v>
      </c>
      <c r="N299" s="94" t="s">
        <v>10</v>
      </c>
      <c r="O299" s="11" t="s">
        <v>13</v>
      </c>
      <c r="P299" s="13">
        <v>1.3999999999999899</v>
      </c>
      <c r="Q299" s="9">
        <v>2.2000000000000002</v>
      </c>
      <c r="R299" s="9">
        <v>2.3999999999999901</v>
      </c>
      <c r="S299" s="9">
        <v>1.69999999999999</v>
      </c>
      <c r="T299" s="9" t="s">
        <v>58</v>
      </c>
      <c r="U299" s="9" t="s">
        <v>58</v>
      </c>
      <c r="V299" s="9">
        <v>9.9</v>
      </c>
      <c r="W299" s="9">
        <v>9.9</v>
      </c>
    </row>
    <row r="300" spans="2:23" ht="15" thickBot="1" x14ac:dyDescent="0.25">
      <c r="B300" s="95"/>
      <c r="C300" s="12" t="s">
        <v>14</v>
      </c>
      <c r="D300" s="10">
        <v>3.2</v>
      </c>
      <c r="E300" s="10">
        <v>6.5</v>
      </c>
      <c r="F300" s="10">
        <v>5.7999999999999901</v>
      </c>
      <c r="G300" s="10">
        <v>6.2</v>
      </c>
      <c r="H300" s="33" t="s">
        <v>58</v>
      </c>
      <c r="I300" s="33" t="s">
        <v>58</v>
      </c>
      <c r="J300" s="33">
        <v>18.399999999999899</v>
      </c>
      <c r="K300" s="10">
        <v>4.5999999999999899</v>
      </c>
      <c r="N300" s="95"/>
      <c r="O300" s="12" t="s">
        <v>14</v>
      </c>
      <c r="P300" s="14">
        <v>3.6</v>
      </c>
      <c r="Q300" s="10">
        <v>7</v>
      </c>
      <c r="R300" s="10">
        <v>5.9</v>
      </c>
      <c r="S300" s="10">
        <v>6.2</v>
      </c>
      <c r="T300" s="10">
        <v>16.6999999999999</v>
      </c>
      <c r="U300" s="10" t="s">
        <v>58</v>
      </c>
      <c r="V300" s="10">
        <v>16.6999999999999</v>
      </c>
      <c r="W300" s="10">
        <v>4.5</v>
      </c>
    </row>
    <row r="301" spans="2:23" x14ac:dyDescent="0.2">
      <c r="B301" s="94" t="s">
        <v>11</v>
      </c>
      <c r="C301" s="11" t="s">
        <v>13</v>
      </c>
      <c r="D301" s="9">
        <v>32.700000000000003</v>
      </c>
      <c r="E301" s="9">
        <v>29.899999999999899</v>
      </c>
      <c r="F301" s="9">
        <v>32.1</v>
      </c>
      <c r="G301" s="9">
        <v>31.6999999999999</v>
      </c>
      <c r="H301" s="27" t="s">
        <v>58</v>
      </c>
      <c r="I301" s="27" t="s">
        <v>58</v>
      </c>
      <c r="J301" s="27">
        <v>53.299999999999898</v>
      </c>
      <c r="K301" s="9">
        <v>38.299999999999898</v>
      </c>
      <c r="N301" s="94" t="s">
        <v>11</v>
      </c>
      <c r="O301" s="11" t="s">
        <v>13</v>
      </c>
      <c r="P301" s="13">
        <v>32.200000000000003</v>
      </c>
      <c r="Q301" s="9">
        <v>32.6</v>
      </c>
      <c r="R301" s="9">
        <v>29</v>
      </c>
      <c r="S301" s="9">
        <v>31.1999999999999</v>
      </c>
      <c r="T301" s="9" t="s">
        <v>58</v>
      </c>
      <c r="U301" s="9" t="s">
        <v>58</v>
      </c>
      <c r="V301" s="9">
        <v>54.1</v>
      </c>
      <c r="W301" s="9">
        <v>37.700000000000003</v>
      </c>
    </row>
    <row r="302" spans="2:23" ht="15" thickBot="1" x14ac:dyDescent="0.25">
      <c r="B302" s="95"/>
      <c r="C302" s="12" t="s">
        <v>14</v>
      </c>
      <c r="D302" s="10">
        <v>86.599999999999895</v>
      </c>
      <c r="E302" s="10">
        <v>90.4</v>
      </c>
      <c r="F302" s="10">
        <v>88.599999999999895</v>
      </c>
      <c r="G302" s="10">
        <v>90.099999999999895</v>
      </c>
      <c r="H302" s="33" t="s">
        <v>58</v>
      </c>
      <c r="I302" s="33" t="s">
        <v>58</v>
      </c>
      <c r="J302" s="33">
        <v>95</v>
      </c>
      <c r="K302" s="10">
        <v>59.799999999999898</v>
      </c>
      <c r="N302" s="95"/>
      <c r="O302" s="12" t="s">
        <v>14</v>
      </c>
      <c r="P302" s="14">
        <v>86.299999999999898</v>
      </c>
      <c r="Q302" s="10">
        <v>90.299999999999898</v>
      </c>
      <c r="R302" s="10">
        <v>90.2</v>
      </c>
      <c r="S302" s="10">
        <v>90.2</v>
      </c>
      <c r="T302" s="10" t="s">
        <v>58</v>
      </c>
      <c r="U302" s="10" t="s">
        <v>58</v>
      </c>
      <c r="V302" s="10">
        <v>96.799999999999898</v>
      </c>
      <c r="W302" s="10">
        <v>59.799999999999898</v>
      </c>
    </row>
    <row r="303" spans="2:23" x14ac:dyDescent="0.2">
      <c r="B303" s="94" t="s">
        <v>12</v>
      </c>
      <c r="C303" s="11" t="s">
        <v>13</v>
      </c>
      <c r="D303" s="9">
        <v>7.4</v>
      </c>
      <c r="E303" s="9">
        <v>7.7</v>
      </c>
      <c r="F303" s="9">
        <v>6.5999999999999899</v>
      </c>
      <c r="G303" s="9">
        <v>7.9</v>
      </c>
      <c r="H303" s="27" t="s">
        <v>58</v>
      </c>
      <c r="I303" s="27" t="s">
        <v>58</v>
      </c>
      <c r="J303" s="27">
        <v>26.8</v>
      </c>
      <c r="K303" s="9">
        <v>25.1</v>
      </c>
      <c r="N303" s="94" t="s">
        <v>12</v>
      </c>
      <c r="O303" s="11" t="s">
        <v>13</v>
      </c>
      <c r="P303" s="13">
        <v>4.9000000000000004</v>
      </c>
      <c r="Q303" s="9">
        <v>7</v>
      </c>
      <c r="R303" s="9">
        <v>7.5999999999999899</v>
      </c>
      <c r="S303" s="9">
        <v>6.2999999999999901</v>
      </c>
      <c r="T303" s="9" t="s">
        <v>58</v>
      </c>
      <c r="U303" s="9" t="s">
        <v>58</v>
      </c>
      <c r="V303" s="9">
        <v>27.8</v>
      </c>
      <c r="W303" s="9">
        <v>24</v>
      </c>
    </row>
    <row r="304" spans="2:23" ht="15" thickBot="1" x14ac:dyDescent="0.25">
      <c r="B304" s="95"/>
      <c r="C304" s="12" t="s">
        <v>14</v>
      </c>
      <c r="D304" s="10">
        <v>26.5</v>
      </c>
      <c r="E304" s="10">
        <v>27.6</v>
      </c>
      <c r="F304" s="10">
        <v>25.1999999999999</v>
      </c>
      <c r="G304" s="10">
        <v>26.8</v>
      </c>
      <c r="H304" s="33" t="s">
        <v>58</v>
      </c>
      <c r="I304" s="33" t="s">
        <v>58</v>
      </c>
      <c r="J304" s="33">
        <v>57.7</v>
      </c>
      <c r="K304" s="10">
        <v>25.8</v>
      </c>
      <c r="N304" s="95"/>
      <c r="O304" s="12" t="s">
        <v>14</v>
      </c>
      <c r="P304" s="14">
        <v>23.5</v>
      </c>
      <c r="Q304" s="10">
        <v>27.1999999999999</v>
      </c>
      <c r="R304" s="10">
        <v>26.399999999999899</v>
      </c>
      <c r="S304" s="10">
        <v>25.399999999999899</v>
      </c>
      <c r="T304" s="10" t="s">
        <v>58</v>
      </c>
      <c r="U304" s="10" t="s">
        <v>58</v>
      </c>
      <c r="V304" s="10">
        <v>56.6</v>
      </c>
      <c r="W304" s="10">
        <v>25.6</v>
      </c>
    </row>
    <row r="305" spans="2:23" ht="15" x14ac:dyDescent="0.25">
      <c r="B305"/>
      <c r="C305"/>
      <c r="D305"/>
      <c r="H305" s="79"/>
      <c r="I305" s="79"/>
      <c r="J305" s="79"/>
      <c r="N305"/>
      <c r="O305"/>
      <c r="P305"/>
      <c r="Q305"/>
      <c r="R305"/>
      <c r="S305"/>
      <c r="T305" s="2"/>
      <c r="U305" s="2"/>
    </row>
    <row r="306" spans="2:23" ht="15" thickBot="1" x14ac:dyDescent="0.25">
      <c r="B306" s="2" t="s">
        <v>34</v>
      </c>
      <c r="C306" s="17" t="s">
        <v>16</v>
      </c>
      <c r="D306" s="16"/>
      <c r="E306" s="16"/>
      <c r="F306" s="16"/>
      <c r="G306" s="16"/>
      <c r="H306" s="80"/>
      <c r="I306" s="80"/>
      <c r="J306" s="80"/>
      <c r="K306" s="16"/>
      <c r="N306" s="2" t="s">
        <v>34</v>
      </c>
      <c r="O306" s="17" t="s">
        <v>16</v>
      </c>
      <c r="P306" s="16"/>
      <c r="Q306" s="16"/>
      <c r="R306" s="16"/>
      <c r="S306" s="16"/>
      <c r="T306" s="16"/>
      <c r="U306" s="16"/>
      <c r="V306" s="16"/>
      <c r="W306" s="16"/>
    </row>
    <row r="307" spans="2:23" x14ac:dyDescent="0.2">
      <c r="B307" s="94" t="s">
        <v>10</v>
      </c>
      <c r="C307" s="11" t="s">
        <v>13</v>
      </c>
      <c r="D307" s="9">
        <v>0.59999999999999898</v>
      </c>
      <c r="E307" s="9">
        <v>0.29999999999999899</v>
      </c>
      <c r="F307" s="9">
        <v>0.9</v>
      </c>
      <c r="G307" s="9">
        <v>1.19999999999999</v>
      </c>
      <c r="H307" s="27" t="s">
        <v>58</v>
      </c>
      <c r="I307" s="27" t="s">
        <v>58</v>
      </c>
      <c r="J307" s="27">
        <v>4.5</v>
      </c>
      <c r="K307" s="9">
        <v>6.9</v>
      </c>
      <c r="N307" s="94" t="s">
        <v>10</v>
      </c>
      <c r="O307" s="11" t="s">
        <v>13</v>
      </c>
      <c r="P307" s="13">
        <v>0.29999999999999899</v>
      </c>
      <c r="Q307" s="9">
        <v>0.59999999999999898</v>
      </c>
      <c r="R307" s="9">
        <v>0.59999999999999898</v>
      </c>
      <c r="S307" s="9">
        <v>0.1</v>
      </c>
      <c r="T307" s="9" t="s">
        <v>58</v>
      </c>
      <c r="U307" s="9" t="s">
        <v>58</v>
      </c>
      <c r="V307" s="9">
        <v>4.4000000000000004</v>
      </c>
      <c r="W307" s="9">
        <v>7.5999999999999899</v>
      </c>
    </row>
    <row r="308" spans="2:23" ht="15" thickBot="1" x14ac:dyDescent="0.25">
      <c r="B308" s="95"/>
      <c r="C308" s="12" t="s">
        <v>14</v>
      </c>
      <c r="D308" s="10">
        <v>0.5</v>
      </c>
      <c r="E308" s="10">
        <v>1.3</v>
      </c>
      <c r="F308" s="10">
        <v>1.3999999999999899</v>
      </c>
      <c r="G308" s="10">
        <v>0.9</v>
      </c>
      <c r="H308" s="33">
        <v>5</v>
      </c>
      <c r="I308" s="33" t="s">
        <v>58</v>
      </c>
      <c r="J308" s="33">
        <v>5.2</v>
      </c>
      <c r="K308" s="10">
        <v>2</v>
      </c>
      <c r="N308" s="95"/>
      <c r="O308" s="12" t="s">
        <v>14</v>
      </c>
      <c r="P308" s="14">
        <v>0.69999999999999896</v>
      </c>
      <c r="Q308" s="10">
        <v>1.5</v>
      </c>
      <c r="R308" s="10">
        <v>1.8</v>
      </c>
      <c r="S308" s="10">
        <v>0.8</v>
      </c>
      <c r="T308" s="10">
        <v>4.7</v>
      </c>
      <c r="U308" s="10" t="s">
        <v>58</v>
      </c>
      <c r="V308" s="10">
        <v>7.2</v>
      </c>
      <c r="W308" s="10">
        <v>1.8</v>
      </c>
    </row>
    <row r="309" spans="2:23" x14ac:dyDescent="0.2">
      <c r="B309" s="94" t="s">
        <v>11</v>
      </c>
      <c r="C309" s="11" t="s">
        <v>13</v>
      </c>
      <c r="D309" s="9">
        <v>0.29999999999999899</v>
      </c>
      <c r="E309" s="9">
        <v>0.59999999999999898</v>
      </c>
      <c r="F309" s="9">
        <v>0.1</v>
      </c>
      <c r="G309" s="9">
        <v>0.4</v>
      </c>
      <c r="H309" s="27" t="s">
        <v>58</v>
      </c>
      <c r="I309" s="27" t="s">
        <v>58</v>
      </c>
      <c r="J309" s="27">
        <v>4.7999999999999901</v>
      </c>
      <c r="K309" s="9">
        <v>6.9</v>
      </c>
      <c r="N309" s="94" t="s">
        <v>11</v>
      </c>
      <c r="O309" s="11" t="s">
        <v>13</v>
      </c>
      <c r="P309" s="13">
        <v>0.29999999999999899</v>
      </c>
      <c r="Q309" s="9">
        <v>1.1000000000000001</v>
      </c>
      <c r="R309" s="9">
        <v>0.8</v>
      </c>
      <c r="S309" s="9">
        <v>0.9</v>
      </c>
      <c r="T309" s="9" t="s">
        <v>58</v>
      </c>
      <c r="U309" s="9" t="s">
        <v>58</v>
      </c>
      <c r="V309" s="9">
        <v>5.0999999999999899</v>
      </c>
      <c r="W309" s="9">
        <v>7</v>
      </c>
    </row>
    <row r="310" spans="2:23" ht="15" thickBot="1" x14ac:dyDescent="0.25">
      <c r="B310" s="95"/>
      <c r="C310" s="12" t="s">
        <v>14</v>
      </c>
      <c r="D310" s="10">
        <v>0.59999999999999898</v>
      </c>
      <c r="E310" s="10">
        <v>0.59999999999999898</v>
      </c>
      <c r="F310" s="10">
        <v>1.19999999999999</v>
      </c>
      <c r="G310" s="10">
        <v>1</v>
      </c>
      <c r="H310" s="33">
        <v>6.2</v>
      </c>
      <c r="I310" s="33" t="s">
        <v>58</v>
      </c>
      <c r="J310" s="33">
        <v>4.7999999999999901</v>
      </c>
      <c r="K310" s="10">
        <v>2.6</v>
      </c>
      <c r="N310" s="95"/>
      <c r="O310" s="12" t="s">
        <v>14</v>
      </c>
      <c r="P310" s="14">
        <v>0.5</v>
      </c>
      <c r="Q310" s="10">
        <v>1.69999999999999</v>
      </c>
      <c r="R310" s="10">
        <v>0.8</v>
      </c>
      <c r="S310" s="10">
        <v>1.3999999999999899</v>
      </c>
      <c r="T310" s="10">
        <v>5.2999999999999901</v>
      </c>
      <c r="U310" s="10" t="s">
        <v>58</v>
      </c>
      <c r="V310" s="10">
        <v>6</v>
      </c>
      <c r="W310" s="10">
        <v>2.5</v>
      </c>
    </row>
    <row r="311" spans="2:23" x14ac:dyDescent="0.2">
      <c r="B311" s="94" t="s">
        <v>12</v>
      </c>
      <c r="C311" s="11" t="s">
        <v>13</v>
      </c>
      <c r="D311" s="9">
        <v>0.29999999999999899</v>
      </c>
      <c r="E311" s="9">
        <v>0.69999999999999896</v>
      </c>
      <c r="F311" s="9">
        <v>1</v>
      </c>
      <c r="G311" s="9">
        <v>1.6</v>
      </c>
      <c r="H311" s="27" t="s">
        <v>58</v>
      </c>
      <c r="I311" s="27" t="s">
        <v>58</v>
      </c>
      <c r="J311" s="27">
        <v>4.9000000000000004</v>
      </c>
      <c r="K311" s="9">
        <v>10.9</v>
      </c>
      <c r="N311" s="94" t="s">
        <v>12</v>
      </c>
      <c r="O311" s="11" t="s">
        <v>13</v>
      </c>
      <c r="P311" s="13">
        <v>0.1</v>
      </c>
      <c r="Q311" s="9">
        <v>1.1000000000000001</v>
      </c>
      <c r="R311" s="9">
        <v>0.9</v>
      </c>
      <c r="S311" s="9">
        <v>1.1000000000000001</v>
      </c>
      <c r="T311" s="9" t="s">
        <v>58</v>
      </c>
      <c r="U311" s="9" t="s">
        <v>58</v>
      </c>
      <c r="V311" s="9">
        <v>5.4</v>
      </c>
      <c r="W311" s="9">
        <v>10.9</v>
      </c>
    </row>
    <row r="312" spans="2:23" ht="15" thickBot="1" x14ac:dyDescent="0.25">
      <c r="B312" s="95"/>
      <c r="C312" s="12" t="s">
        <v>14</v>
      </c>
      <c r="D312" s="10">
        <v>0.69999999999999896</v>
      </c>
      <c r="E312" s="10">
        <v>1.8999999999999899</v>
      </c>
      <c r="F312" s="10">
        <v>1.19999999999999</v>
      </c>
      <c r="G312" s="10">
        <v>1.69999999999999</v>
      </c>
      <c r="H312" s="33" t="s">
        <v>58</v>
      </c>
      <c r="I312" s="33" t="s">
        <v>58</v>
      </c>
      <c r="J312" s="33">
        <v>5.7999999999999901</v>
      </c>
      <c r="K312" s="10">
        <v>2.6</v>
      </c>
      <c r="N312" s="95"/>
      <c r="O312" s="12" t="s">
        <v>14</v>
      </c>
      <c r="P312" s="14">
        <v>0.59999999999999898</v>
      </c>
      <c r="Q312" s="10">
        <v>1.1000000000000001</v>
      </c>
      <c r="R312" s="10">
        <v>1.19999999999999</v>
      </c>
      <c r="S312" s="10">
        <v>1.5</v>
      </c>
      <c r="T312" s="10" t="s">
        <v>58</v>
      </c>
      <c r="U312" s="10" t="s">
        <v>58</v>
      </c>
      <c r="V312" s="10">
        <v>6.7999999999999901</v>
      </c>
      <c r="W312" s="10">
        <v>3.1</v>
      </c>
    </row>
    <row r="313" spans="2:23" x14ac:dyDescent="0.2">
      <c r="H313" s="79"/>
      <c r="I313" s="79"/>
      <c r="J313" s="79"/>
      <c r="T313" s="2"/>
      <c r="U313" s="2"/>
    </row>
    <row r="314" spans="2:23" x14ac:dyDescent="0.2">
      <c r="H314" s="79"/>
      <c r="I314" s="79"/>
      <c r="J314" s="79"/>
      <c r="T314" s="2"/>
      <c r="U314" s="2"/>
    </row>
    <row r="315" spans="2:23" ht="15" x14ac:dyDescent="0.25">
      <c r="B315" s="18" t="s">
        <v>22</v>
      </c>
      <c r="C315" s="18"/>
      <c r="D315" s="18"/>
      <c r="E315" s="18"/>
      <c r="F315" s="18"/>
      <c r="G315" s="18"/>
      <c r="H315" s="81"/>
      <c r="I315" s="81"/>
      <c r="J315" s="81"/>
      <c r="K315" s="18"/>
      <c r="N315" s="18" t="s">
        <v>22</v>
      </c>
      <c r="O315" s="18"/>
      <c r="P315" s="18"/>
      <c r="Q315" s="18"/>
      <c r="R315" s="18"/>
      <c r="S315" s="18"/>
      <c r="T315" s="18"/>
      <c r="U315" s="18"/>
      <c r="V315" s="18"/>
      <c r="W315" s="18"/>
    </row>
    <row r="316" spans="2:23" ht="15" x14ac:dyDescent="0.25">
      <c r="B316" s="15"/>
      <c r="C316" s="7"/>
      <c r="D316" s="7"/>
      <c r="E316"/>
      <c r="F316"/>
      <c r="H316" s="79"/>
      <c r="I316" s="79"/>
      <c r="J316" s="79"/>
      <c r="N316" s="15"/>
      <c r="O316" s="7"/>
      <c r="P316" s="7"/>
      <c r="Q316" s="7"/>
      <c r="R316" s="7"/>
      <c r="S316" s="7"/>
      <c r="T316" s="2"/>
      <c r="U316" s="2"/>
    </row>
    <row r="317" spans="2:23" ht="15" thickBot="1" x14ac:dyDescent="0.25">
      <c r="B317" s="2" t="s">
        <v>31</v>
      </c>
      <c r="C317" s="17" t="s">
        <v>16</v>
      </c>
      <c r="D317" s="16">
        <v>5</v>
      </c>
      <c r="E317" s="16">
        <v>8</v>
      </c>
      <c r="F317" s="16">
        <v>10</v>
      </c>
      <c r="G317" s="16">
        <v>15</v>
      </c>
      <c r="H317" s="80" t="s">
        <v>90</v>
      </c>
      <c r="I317" s="80" t="s">
        <v>91</v>
      </c>
      <c r="J317" s="80" t="s">
        <v>92</v>
      </c>
      <c r="K317" s="16" t="s">
        <v>93</v>
      </c>
      <c r="N317" s="2" t="s">
        <v>31</v>
      </c>
      <c r="O317" s="17" t="s">
        <v>16</v>
      </c>
      <c r="P317" s="16">
        <v>5</v>
      </c>
      <c r="Q317" s="16">
        <v>8</v>
      </c>
      <c r="R317" s="16">
        <v>10</v>
      </c>
      <c r="S317" s="16">
        <v>15</v>
      </c>
      <c r="T317" s="16" t="s">
        <v>90</v>
      </c>
      <c r="U317" s="16" t="s">
        <v>91</v>
      </c>
      <c r="V317" s="16" t="s">
        <v>92</v>
      </c>
      <c r="W317" s="16" t="s">
        <v>93</v>
      </c>
    </row>
    <row r="318" spans="2:23" x14ac:dyDescent="0.2">
      <c r="B318" s="94" t="s">
        <v>59</v>
      </c>
      <c r="C318" s="11" t="s">
        <v>13</v>
      </c>
      <c r="D318" s="9">
        <v>1</v>
      </c>
      <c r="E318" s="9">
        <v>1.8</v>
      </c>
      <c r="F318" s="9">
        <v>1.19999999999999</v>
      </c>
      <c r="G318" s="9">
        <v>1.19999999999999</v>
      </c>
      <c r="H318" s="27">
        <v>13.0999999999999</v>
      </c>
      <c r="I318" s="27" t="s">
        <v>58</v>
      </c>
      <c r="J318" s="27">
        <v>11.8</v>
      </c>
      <c r="K318" s="9">
        <v>14.8</v>
      </c>
      <c r="N318" s="96" t="s">
        <v>59</v>
      </c>
      <c r="O318" s="64" t="s">
        <v>13</v>
      </c>
      <c r="P318" s="56"/>
      <c r="Q318" s="56"/>
      <c r="R318" s="56"/>
      <c r="S318" s="56"/>
      <c r="T318" s="56"/>
      <c r="U318" s="56"/>
      <c r="V318" s="56"/>
      <c r="W318" s="56"/>
    </row>
    <row r="319" spans="2:23" ht="15" thickBot="1" x14ac:dyDescent="0.25">
      <c r="B319" s="95"/>
      <c r="C319" s="12" t="s">
        <v>14</v>
      </c>
      <c r="D319" s="10">
        <v>1.8999999999999899</v>
      </c>
      <c r="E319" s="10">
        <v>8.3000000000000007</v>
      </c>
      <c r="F319" s="10">
        <v>6.5999999999999899</v>
      </c>
      <c r="G319" s="10">
        <v>8</v>
      </c>
      <c r="H319" s="33">
        <v>25.399999999999899</v>
      </c>
      <c r="I319" s="33" t="s">
        <v>58</v>
      </c>
      <c r="J319" s="33">
        <v>25.6999999999999</v>
      </c>
      <c r="K319" s="10">
        <v>12.1999999999999</v>
      </c>
      <c r="N319" s="97"/>
      <c r="O319" s="65" t="s">
        <v>14</v>
      </c>
      <c r="P319" s="57"/>
      <c r="Q319" s="57"/>
      <c r="R319" s="57"/>
      <c r="S319" s="57"/>
      <c r="T319" s="57"/>
      <c r="U319" s="57"/>
      <c r="V319" s="57"/>
      <c r="W319" s="57"/>
    </row>
    <row r="320" spans="2:23" x14ac:dyDescent="0.2">
      <c r="B320" s="94" t="s">
        <v>10</v>
      </c>
      <c r="C320" s="11" t="s">
        <v>13</v>
      </c>
      <c r="D320" s="9">
        <v>29.1</v>
      </c>
      <c r="E320" s="9">
        <v>33.899999999999899</v>
      </c>
      <c r="F320" s="9">
        <v>31.6999999999999</v>
      </c>
      <c r="G320" s="9">
        <v>34.299999999999898</v>
      </c>
      <c r="H320" s="27" t="s">
        <v>58</v>
      </c>
      <c r="I320" s="27" t="s">
        <v>58</v>
      </c>
      <c r="J320" s="27">
        <v>79.7</v>
      </c>
      <c r="K320" s="9">
        <v>82.5</v>
      </c>
      <c r="N320" s="94" t="s">
        <v>10</v>
      </c>
      <c r="O320" s="11" t="s">
        <v>13</v>
      </c>
      <c r="P320" s="49">
        <v>30.899999999999899</v>
      </c>
      <c r="Q320" s="9">
        <v>33</v>
      </c>
      <c r="R320" s="9">
        <v>33.799999999999898</v>
      </c>
      <c r="S320" s="9">
        <v>32.899999999999899</v>
      </c>
      <c r="T320" s="9" t="s">
        <v>58</v>
      </c>
      <c r="U320" s="9" t="s">
        <v>58</v>
      </c>
      <c r="V320" s="9">
        <v>78.5</v>
      </c>
      <c r="W320" s="9">
        <v>80.900000000000006</v>
      </c>
    </row>
    <row r="321" spans="2:24" ht="15" thickBot="1" x14ac:dyDescent="0.25">
      <c r="B321" s="95"/>
      <c r="C321" s="12" t="s">
        <v>14</v>
      </c>
      <c r="D321" s="10">
        <v>75.7</v>
      </c>
      <c r="E321" s="10">
        <v>83.7</v>
      </c>
      <c r="F321" s="10">
        <v>85.599999999999895</v>
      </c>
      <c r="G321" s="10">
        <v>85.599999999999895</v>
      </c>
      <c r="H321" s="33">
        <v>99.4</v>
      </c>
      <c r="I321" s="33" t="s">
        <v>58</v>
      </c>
      <c r="J321" s="33">
        <v>99.7</v>
      </c>
      <c r="K321" s="10">
        <v>96.299999999999898</v>
      </c>
      <c r="N321" s="95"/>
      <c r="O321" s="12" t="s">
        <v>14</v>
      </c>
      <c r="P321" s="14">
        <v>77.400000000000006</v>
      </c>
      <c r="Q321" s="10">
        <v>84</v>
      </c>
      <c r="R321" s="50">
        <v>84.5</v>
      </c>
      <c r="S321" s="10">
        <v>85.5</v>
      </c>
      <c r="T321" s="10" t="s">
        <v>58</v>
      </c>
      <c r="U321" s="10" t="s">
        <v>58</v>
      </c>
      <c r="V321" s="10">
        <v>99.4</v>
      </c>
      <c r="W321" s="10">
        <v>97.4</v>
      </c>
    </row>
    <row r="322" spans="2:24" x14ac:dyDescent="0.2">
      <c r="B322" s="94" t="s">
        <v>11</v>
      </c>
      <c r="C322" s="11" t="s">
        <v>13</v>
      </c>
      <c r="D322" s="9">
        <v>100</v>
      </c>
      <c r="E322" s="9">
        <v>99.9</v>
      </c>
      <c r="F322" s="9">
        <v>100</v>
      </c>
      <c r="G322" s="9">
        <v>100</v>
      </c>
      <c r="H322" s="27" t="s">
        <v>58</v>
      </c>
      <c r="I322" s="27" t="s">
        <v>58</v>
      </c>
      <c r="J322" s="27">
        <v>100</v>
      </c>
      <c r="K322" s="9">
        <v>100</v>
      </c>
      <c r="N322" s="94" t="s">
        <v>11</v>
      </c>
      <c r="O322" s="11" t="s">
        <v>13</v>
      </c>
      <c r="P322" s="13">
        <v>100</v>
      </c>
      <c r="Q322" s="9">
        <v>100</v>
      </c>
      <c r="R322" s="9">
        <v>100</v>
      </c>
      <c r="S322" s="9">
        <v>100</v>
      </c>
      <c r="T322" s="9" t="s">
        <v>58</v>
      </c>
      <c r="U322" s="9" t="s">
        <v>58</v>
      </c>
      <c r="V322" s="9">
        <v>100</v>
      </c>
      <c r="W322" s="9">
        <v>100</v>
      </c>
    </row>
    <row r="323" spans="2:24" ht="15" thickBot="1" x14ac:dyDescent="0.25">
      <c r="B323" s="95"/>
      <c r="C323" s="12" t="s">
        <v>14</v>
      </c>
      <c r="D323" s="10">
        <v>100</v>
      </c>
      <c r="E323" s="10">
        <v>100</v>
      </c>
      <c r="F323" s="10">
        <v>100</v>
      </c>
      <c r="G323" s="10">
        <v>100</v>
      </c>
      <c r="H323" s="33" t="s">
        <v>58</v>
      </c>
      <c r="I323" s="33" t="s">
        <v>58</v>
      </c>
      <c r="J323" s="33">
        <v>100</v>
      </c>
      <c r="K323" s="10">
        <v>100</v>
      </c>
      <c r="N323" s="95"/>
      <c r="O323" s="12" t="s">
        <v>14</v>
      </c>
      <c r="P323" s="14">
        <v>100</v>
      </c>
      <c r="Q323" s="10">
        <v>100</v>
      </c>
      <c r="R323" s="10">
        <v>100</v>
      </c>
      <c r="S323" s="10">
        <v>100</v>
      </c>
      <c r="T323" s="10" t="s">
        <v>58</v>
      </c>
      <c r="U323" s="10" t="s">
        <v>58</v>
      </c>
      <c r="V323" s="10">
        <v>100</v>
      </c>
      <c r="W323" s="10">
        <v>100</v>
      </c>
    </row>
    <row r="324" spans="2:24" x14ac:dyDescent="0.2">
      <c r="B324" s="94" t="s">
        <v>12</v>
      </c>
      <c r="C324" s="11" t="s">
        <v>13</v>
      </c>
      <c r="D324" s="9">
        <v>97</v>
      </c>
      <c r="E324" s="9">
        <v>96.9</v>
      </c>
      <c r="F324" s="9">
        <v>95.799999999999898</v>
      </c>
      <c r="G324" s="9">
        <v>96.5</v>
      </c>
      <c r="H324" s="27" t="s">
        <v>58</v>
      </c>
      <c r="I324" s="27" t="s">
        <v>58</v>
      </c>
      <c r="J324" s="27">
        <v>100</v>
      </c>
      <c r="K324" s="9">
        <v>100</v>
      </c>
      <c r="N324" s="94" t="s">
        <v>12</v>
      </c>
      <c r="O324" s="11" t="s">
        <v>13</v>
      </c>
      <c r="P324" s="13">
        <v>94.9</v>
      </c>
      <c r="Q324" s="9">
        <v>97.299999999999898</v>
      </c>
      <c r="R324" s="9">
        <v>95.2</v>
      </c>
      <c r="S324" s="9">
        <v>96.5</v>
      </c>
      <c r="T324" s="9" t="s">
        <v>58</v>
      </c>
      <c r="U324" s="9" t="s">
        <v>58</v>
      </c>
      <c r="V324" s="9">
        <v>99.9</v>
      </c>
      <c r="W324" s="9">
        <v>100</v>
      </c>
    </row>
    <row r="325" spans="2:24" ht="15" thickBot="1" x14ac:dyDescent="0.25">
      <c r="B325" s="95"/>
      <c r="C325" s="12" t="s">
        <v>14</v>
      </c>
      <c r="D325" s="10">
        <v>100</v>
      </c>
      <c r="E325" s="10">
        <v>100</v>
      </c>
      <c r="F325" s="10">
        <v>100</v>
      </c>
      <c r="G325" s="10">
        <v>100</v>
      </c>
      <c r="H325" s="33" t="s">
        <v>58</v>
      </c>
      <c r="I325" s="33" t="s">
        <v>58</v>
      </c>
      <c r="J325" s="33">
        <v>100</v>
      </c>
      <c r="K325" s="10">
        <v>100</v>
      </c>
      <c r="N325" s="95"/>
      <c r="O325" s="12" t="s">
        <v>14</v>
      </c>
      <c r="P325" s="14">
        <v>100</v>
      </c>
      <c r="Q325" s="10">
        <v>100</v>
      </c>
      <c r="R325" s="10">
        <v>100</v>
      </c>
      <c r="S325" s="10">
        <v>100</v>
      </c>
      <c r="T325" s="10" t="s">
        <v>58</v>
      </c>
      <c r="U325" s="10" t="s">
        <v>58</v>
      </c>
      <c r="V325" s="10">
        <v>100</v>
      </c>
      <c r="W325" s="10">
        <v>100</v>
      </c>
    </row>
    <row r="326" spans="2:24" ht="15" x14ac:dyDescent="0.25">
      <c r="B326" s="94" t="s">
        <v>60</v>
      </c>
      <c r="C326" s="11" t="s">
        <v>13</v>
      </c>
      <c r="D326" s="9">
        <v>0.8</v>
      </c>
      <c r="E326" s="9">
        <v>1</v>
      </c>
      <c r="F326" s="9">
        <v>0.8</v>
      </c>
      <c r="G326" s="9">
        <v>1.3</v>
      </c>
      <c r="H326" s="27" t="s">
        <v>58</v>
      </c>
      <c r="I326" s="27" t="s">
        <v>58</v>
      </c>
      <c r="J326" s="27">
        <v>18.899999999999899</v>
      </c>
      <c r="K326" s="9">
        <v>22.6999999999999</v>
      </c>
      <c r="N326" s="96" t="s">
        <v>60</v>
      </c>
      <c r="O326" s="64" t="s">
        <v>13</v>
      </c>
      <c r="P326" s="56"/>
      <c r="Q326" s="56"/>
      <c r="R326" s="56"/>
      <c r="S326" s="56"/>
      <c r="T326" s="56"/>
      <c r="U326" s="56"/>
      <c r="V326" s="56"/>
      <c r="W326" s="56"/>
      <c r="X326"/>
    </row>
    <row r="327" spans="2:24" ht="15.75" thickBot="1" x14ac:dyDescent="0.3">
      <c r="B327" s="95"/>
      <c r="C327" s="12" t="s">
        <v>14</v>
      </c>
      <c r="D327" s="10">
        <v>0.59999999999999898</v>
      </c>
      <c r="E327" s="10">
        <v>1.19999999999999</v>
      </c>
      <c r="F327" s="10">
        <v>1.8</v>
      </c>
      <c r="G327" s="10">
        <v>2.1</v>
      </c>
      <c r="H327" s="33" t="s">
        <v>58</v>
      </c>
      <c r="I327" s="33" t="s">
        <v>58</v>
      </c>
      <c r="J327" s="33">
        <v>18.600000000000001</v>
      </c>
      <c r="K327" s="10">
        <v>25.8</v>
      </c>
      <c r="N327" s="97"/>
      <c r="O327" s="65" t="s">
        <v>14</v>
      </c>
      <c r="P327" s="57"/>
      <c r="Q327" s="57"/>
      <c r="R327" s="57"/>
      <c r="S327" s="57"/>
      <c r="T327" s="57"/>
      <c r="U327" s="57"/>
      <c r="V327" s="57"/>
      <c r="W327" s="57"/>
      <c r="X327"/>
    </row>
    <row r="328" spans="2:24" ht="15" x14ac:dyDescent="0.25">
      <c r="H328" s="79"/>
      <c r="I328" s="79"/>
      <c r="J328" s="79"/>
      <c r="N328"/>
      <c r="O328"/>
      <c r="P328"/>
      <c r="Q328"/>
      <c r="R328"/>
      <c r="S328"/>
      <c r="T328" s="2"/>
      <c r="U328" s="2"/>
      <c r="X328"/>
    </row>
    <row r="329" spans="2:24" ht="15" thickBot="1" x14ac:dyDescent="0.25">
      <c r="B329" s="2" t="s">
        <v>32</v>
      </c>
      <c r="C329" s="17" t="s">
        <v>16</v>
      </c>
      <c r="D329" s="16"/>
      <c r="E329" s="16"/>
      <c r="F329" s="16"/>
      <c r="G329" s="16"/>
      <c r="H329" s="80"/>
      <c r="I329" s="80"/>
      <c r="J329" s="80"/>
      <c r="K329" s="16"/>
      <c r="N329" s="2" t="s">
        <v>32</v>
      </c>
      <c r="O329" s="17" t="s">
        <v>16</v>
      </c>
      <c r="P329" s="16"/>
      <c r="Q329" s="16"/>
      <c r="R329" s="16"/>
      <c r="S329" s="16"/>
      <c r="T329" s="16"/>
      <c r="U329" s="16"/>
      <c r="V329" s="16"/>
      <c r="W329" s="16"/>
    </row>
    <row r="330" spans="2:24" x14ac:dyDescent="0.2">
      <c r="B330" s="94" t="s">
        <v>59</v>
      </c>
      <c r="C330" s="11" t="s">
        <v>13</v>
      </c>
      <c r="D330" s="9">
        <v>0.4</v>
      </c>
      <c r="E330" s="9">
        <v>0.69999999999999896</v>
      </c>
      <c r="F330" s="9">
        <v>0.8</v>
      </c>
      <c r="G330" s="9">
        <v>0.5</v>
      </c>
      <c r="H330" s="27" t="s">
        <v>58</v>
      </c>
      <c r="I330" s="27" t="s">
        <v>58</v>
      </c>
      <c r="J330" s="27">
        <v>6.7</v>
      </c>
      <c r="K330" s="9">
        <v>8.6999999999999904</v>
      </c>
      <c r="N330" s="96" t="s">
        <v>59</v>
      </c>
      <c r="O330" s="64" t="s">
        <v>13</v>
      </c>
      <c r="P330" s="56"/>
      <c r="Q330" s="56"/>
      <c r="R330" s="56"/>
      <c r="S330" s="56"/>
      <c r="T330" s="56"/>
      <c r="U330" s="56"/>
      <c r="V330" s="56"/>
      <c r="W330" s="56"/>
    </row>
    <row r="331" spans="2:24" ht="15" thickBot="1" x14ac:dyDescent="0.25">
      <c r="B331" s="95"/>
      <c r="C331" s="12" t="s">
        <v>14</v>
      </c>
      <c r="D331" s="10">
        <v>1.1000000000000001</v>
      </c>
      <c r="E331" s="10">
        <v>2.7</v>
      </c>
      <c r="F331" s="10">
        <v>3.7</v>
      </c>
      <c r="G331" s="10">
        <v>3.2999999999999901</v>
      </c>
      <c r="H331" s="33">
        <v>13.8</v>
      </c>
      <c r="I331" s="33" t="s">
        <v>58</v>
      </c>
      <c r="J331" s="33">
        <v>11</v>
      </c>
      <c r="K331" s="10">
        <v>5.2</v>
      </c>
      <c r="N331" s="97"/>
      <c r="O331" s="65" t="s">
        <v>14</v>
      </c>
      <c r="P331" s="57"/>
      <c r="Q331" s="57"/>
      <c r="R331" s="57"/>
      <c r="S331" s="57"/>
      <c r="T331" s="57"/>
      <c r="U331" s="57"/>
      <c r="V331" s="57"/>
      <c r="W331" s="57"/>
    </row>
    <row r="332" spans="2:24" x14ac:dyDescent="0.2">
      <c r="B332" s="94" t="s">
        <v>10</v>
      </c>
      <c r="C332" s="11" t="s">
        <v>13</v>
      </c>
      <c r="D332" s="9">
        <v>7.5999999999999899</v>
      </c>
      <c r="E332" s="9">
        <v>9.0999999999999908</v>
      </c>
      <c r="F332" s="9">
        <v>9.6999999999999904</v>
      </c>
      <c r="G332" s="9">
        <v>7.9</v>
      </c>
      <c r="H332" s="27" t="s">
        <v>58</v>
      </c>
      <c r="I332" s="27" t="s">
        <v>58</v>
      </c>
      <c r="J332" s="27">
        <v>34.299999999999898</v>
      </c>
      <c r="K332" s="9">
        <v>36.399999999999899</v>
      </c>
      <c r="N332" s="94" t="s">
        <v>10</v>
      </c>
      <c r="O332" s="11" t="s">
        <v>13</v>
      </c>
      <c r="P332" s="13">
        <v>9.1999999999999904</v>
      </c>
      <c r="Q332" s="9">
        <v>10.5999999999999</v>
      </c>
      <c r="R332" s="9">
        <v>9.6999999999999904</v>
      </c>
      <c r="S332" s="9">
        <v>8.6999999999999904</v>
      </c>
      <c r="T332" s="9" t="s">
        <v>58</v>
      </c>
      <c r="U332" s="9" t="s">
        <v>58</v>
      </c>
      <c r="V332" s="9">
        <v>37.700000000000003</v>
      </c>
      <c r="W332" s="9">
        <v>39</v>
      </c>
    </row>
    <row r="333" spans="2:24" ht="15" thickBot="1" x14ac:dyDescent="0.25">
      <c r="B333" s="95"/>
      <c r="C333" s="12" t="s">
        <v>14</v>
      </c>
      <c r="D333" s="10">
        <v>24.899999999999899</v>
      </c>
      <c r="E333" s="10">
        <v>35.200000000000003</v>
      </c>
      <c r="F333" s="10">
        <v>33</v>
      </c>
      <c r="G333" s="10">
        <v>35.5</v>
      </c>
      <c r="H333" s="33" t="s">
        <v>58</v>
      </c>
      <c r="I333" s="33" t="s">
        <v>58</v>
      </c>
      <c r="J333" s="33">
        <v>74</v>
      </c>
      <c r="K333" s="10">
        <v>44</v>
      </c>
      <c r="N333" s="95"/>
      <c r="O333" s="12" t="s">
        <v>14</v>
      </c>
      <c r="P333" s="14">
        <v>29.399999999999899</v>
      </c>
      <c r="Q333" s="10">
        <v>34.5</v>
      </c>
      <c r="R333" s="10">
        <v>34.6</v>
      </c>
      <c r="S333" s="10">
        <v>34.799999999999898</v>
      </c>
      <c r="T333" s="10" t="s">
        <v>58</v>
      </c>
      <c r="U333" s="10" t="s">
        <v>58</v>
      </c>
      <c r="V333" s="10">
        <v>76.2</v>
      </c>
      <c r="W333" s="10">
        <v>46.399999999999899</v>
      </c>
    </row>
    <row r="334" spans="2:24" x14ac:dyDescent="0.2">
      <c r="B334" s="94" t="s">
        <v>11</v>
      </c>
      <c r="C334" s="11" t="s">
        <v>13</v>
      </c>
      <c r="D334" s="9">
        <v>99.099999999999895</v>
      </c>
      <c r="E334" s="9">
        <v>99.4</v>
      </c>
      <c r="F334" s="9">
        <v>99.299999999999898</v>
      </c>
      <c r="G334" s="9">
        <v>98.7</v>
      </c>
      <c r="H334" s="27" t="s">
        <v>58</v>
      </c>
      <c r="I334" s="27" t="s">
        <v>58</v>
      </c>
      <c r="J334" s="27">
        <v>99.9</v>
      </c>
      <c r="K334" s="9">
        <v>99.7</v>
      </c>
      <c r="N334" s="94" t="s">
        <v>11</v>
      </c>
      <c r="O334" s="11" t="s">
        <v>13</v>
      </c>
      <c r="P334" s="13">
        <v>99.599999999999895</v>
      </c>
      <c r="Q334" s="9">
        <v>99.799999999999898</v>
      </c>
      <c r="R334" s="9">
        <v>98.9</v>
      </c>
      <c r="S334" s="9">
        <v>99.299999999999898</v>
      </c>
      <c r="T334" s="9" t="s">
        <v>58</v>
      </c>
      <c r="U334" s="9" t="s">
        <v>58</v>
      </c>
      <c r="V334" s="9">
        <v>99.9</v>
      </c>
      <c r="W334" s="9">
        <v>99.7</v>
      </c>
    </row>
    <row r="335" spans="2:24" ht="15" thickBot="1" x14ac:dyDescent="0.25">
      <c r="B335" s="95"/>
      <c r="C335" s="12" t="s">
        <v>14</v>
      </c>
      <c r="D335" s="10">
        <v>100</v>
      </c>
      <c r="E335" s="10">
        <v>100</v>
      </c>
      <c r="F335" s="10">
        <v>100</v>
      </c>
      <c r="G335" s="10">
        <v>100</v>
      </c>
      <c r="H335" s="33" t="s">
        <v>58</v>
      </c>
      <c r="I335" s="33" t="s">
        <v>58</v>
      </c>
      <c r="J335" s="33">
        <v>100</v>
      </c>
      <c r="K335" s="10">
        <v>100</v>
      </c>
      <c r="N335" s="95"/>
      <c r="O335" s="12" t="s">
        <v>14</v>
      </c>
      <c r="P335" s="14">
        <v>100</v>
      </c>
      <c r="Q335" s="10">
        <v>100</v>
      </c>
      <c r="R335" s="10">
        <v>100</v>
      </c>
      <c r="S335" s="10">
        <v>100</v>
      </c>
      <c r="T335" s="10" t="s">
        <v>58</v>
      </c>
      <c r="U335" s="10" t="s">
        <v>58</v>
      </c>
      <c r="V335" s="10">
        <v>100</v>
      </c>
      <c r="W335" s="10">
        <v>100</v>
      </c>
    </row>
    <row r="336" spans="2:24" x14ac:dyDescent="0.2">
      <c r="B336" s="94" t="s">
        <v>12</v>
      </c>
      <c r="C336" s="11" t="s">
        <v>13</v>
      </c>
      <c r="D336" s="9">
        <v>46.1</v>
      </c>
      <c r="E336" s="9">
        <v>49.7</v>
      </c>
      <c r="F336" s="9">
        <v>47.6</v>
      </c>
      <c r="G336" s="9">
        <v>46.7</v>
      </c>
      <c r="H336" s="27" t="s">
        <v>58</v>
      </c>
      <c r="I336" s="27" t="s">
        <v>58</v>
      </c>
      <c r="J336" s="27">
        <v>94.9</v>
      </c>
      <c r="K336" s="9">
        <v>93.799999999999898</v>
      </c>
      <c r="N336" s="94" t="s">
        <v>12</v>
      </c>
      <c r="O336" s="11" t="s">
        <v>13</v>
      </c>
      <c r="P336" s="13">
        <v>47.1</v>
      </c>
      <c r="Q336" s="9">
        <v>47.799999999999898</v>
      </c>
      <c r="R336" s="9">
        <v>47.299999999999898</v>
      </c>
      <c r="S336" s="9">
        <v>48.899999999999899</v>
      </c>
      <c r="T336" s="9" t="s">
        <v>58</v>
      </c>
      <c r="U336" s="9" t="s">
        <v>58</v>
      </c>
      <c r="V336" s="9">
        <v>95.099999999999895</v>
      </c>
      <c r="W336" s="9">
        <v>93.299999999999898</v>
      </c>
    </row>
    <row r="337" spans="2:23" ht="15" thickBot="1" x14ac:dyDescent="0.25">
      <c r="B337" s="95"/>
      <c r="C337" s="12" t="s">
        <v>14</v>
      </c>
      <c r="D337" s="10">
        <v>97.4</v>
      </c>
      <c r="E337" s="10">
        <v>98.299999999999898</v>
      </c>
      <c r="F337" s="10">
        <v>97.9</v>
      </c>
      <c r="G337" s="10">
        <v>98.099999999999895</v>
      </c>
      <c r="H337" s="33" t="s">
        <v>58</v>
      </c>
      <c r="I337" s="33" t="s">
        <v>58</v>
      </c>
      <c r="J337" s="33">
        <v>99.9</v>
      </c>
      <c r="K337" s="10">
        <v>100</v>
      </c>
      <c r="N337" s="95"/>
      <c r="O337" s="12" t="s">
        <v>14</v>
      </c>
      <c r="P337" s="14">
        <v>96.099999999999895</v>
      </c>
      <c r="Q337" s="10">
        <v>97.7</v>
      </c>
      <c r="R337" s="10">
        <v>97.7</v>
      </c>
      <c r="S337" s="10">
        <v>97.299999999999898</v>
      </c>
      <c r="T337" s="10" t="s">
        <v>58</v>
      </c>
      <c r="U337" s="10" t="s">
        <v>58</v>
      </c>
      <c r="V337" s="10">
        <v>100</v>
      </c>
      <c r="W337" s="10">
        <v>100</v>
      </c>
    </row>
    <row r="338" spans="2:23" x14ac:dyDescent="0.2">
      <c r="B338" s="94" t="s">
        <v>60</v>
      </c>
      <c r="C338" s="11" t="s">
        <v>13</v>
      </c>
      <c r="D338" s="9">
        <v>0.59999999999999898</v>
      </c>
      <c r="E338" s="9">
        <v>1.1000000000000001</v>
      </c>
      <c r="F338" s="9">
        <v>0.8</v>
      </c>
      <c r="G338" s="9">
        <v>0.59999999999999898</v>
      </c>
      <c r="H338" s="27" t="s">
        <v>58</v>
      </c>
      <c r="I338" s="27" t="s">
        <v>58</v>
      </c>
      <c r="J338" s="27">
        <v>15.9</v>
      </c>
      <c r="K338" s="9">
        <v>21.5</v>
      </c>
      <c r="N338" s="96" t="s">
        <v>60</v>
      </c>
      <c r="O338" s="64" t="s">
        <v>13</v>
      </c>
      <c r="P338" s="56"/>
      <c r="Q338" s="56"/>
      <c r="R338" s="56"/>
      <c r="S338" s="56"/>
      <c r="T338" s="56"/>
      <c r="U338" s="56"/>
      <c r="V338" s="56"/>
      <c r="W338" s="56"/>
    </row>
    <row r="339" spans="2:23" ht="15" thickBot="1" x14ac:dyDescent="0.25">
      <c r="B339" s="95"/>
      <c r="C339" s="12" t="s">
        <v>14</v>
      </c>
      <c r="D339" s="10">
        <v>0.4</v>
      </c>
      <c r="E339" s="10">
        <v>0.8</v>
      </c>
      <c r="F339" s="10">
        <v>1.5</v>
      </c>
      <c r="G339" s="10">
        <v>1.1000000000000001</v>
      </c>
      <c r="H339" s="33" t="s">
        <v>58</v>
      </c>
      <c r="I339" s="33" t="s">
        <v>58</v>
      </c>
      <c r="J339" s="33">
        <v>12.5999999999999</v>
      </c>
      <c r="K339" s="10">
        <v>20</v>
      </c>
      <c r="N339" s="97"/>
      <c r="O339" s="65" t="s">
        <v>14</v>
      </c>
      <c r="P339" s="57"/>
      <c r="Q339" s="57"/>
      <c r="R339" s="57"/>
      <c r="S339" s="57"/>
      <c r="T339" s="57"/>
      <c r="U339" s="57"/>
      <c r="V339" s="57"/>
      <c r="W339" s="57"/>
    </row>
    <row r="340" spans="2:23" ht="15" x14ac:dyDescent="0.25">
      <c r="B340"/>
      <c r="C340"/>
      <c r="D340"/>
      <c r="H340" s="79"/>
      <c r="I340" s="79"/>
      <c r="J340" s="79"/>
      <c r="N340"/>
      <c r="O340"/>
      <c r="P340"/>
      <c r="Q340"/>
      <c r="R340"/>
      <c r="S340"/>
      <c r="T340" s="2"/>
      <c r="U340" s="2"/>
    </row>
    <row r="341" spans="2:23" ht="15" thickBot="1" x14ac:dyDescent="0.25">
      <c r="B341" s="2" t="s">
        <v>33</v>
      </c>
      <c r="C341" s="17" t="s">
        <v>16</v>
      </c>
      <c r="D341" s="16"/>
      <c r="E341" s="16"/>
      <c r="F341" s="16"/>
      <c r="G341" s="16"/>
      <c r="H341" s="80"/>
      <c r="I341" s="80"/>
      <c r="J341" s="80"/>
      <c r="K341" s="16"/>
      <c r="N341" s="2" t="s">
        <v>33</v>
      </c>
      <c r="O341" s="17" t="s">
        <v>16</v>
      </c>
      <c r="P341" s="16"/>
      <c r="Q341" s="16"/>
      <c r="R341" s="16"/>
      <c r="S341" s="16"/>
      <c r="T341" s="16"/>
      <c r="U341" s="16"/>
      <c r="V341" s="16"/>
      <c r="W341" s="16"/>
    </row>
    <row r="342" spans="2:23" x14ac:dyDescent="0.2">
      <c r="B342" s="94" t="s">
        <v>59</v>
      </c>
      <c r="C342" s="11" t="s">
        <v>13</v>
      </c>
      <c r="D342" s="9">
        <v>0.29999999999999899</v>
      </c>
      <c r="E342" s="9">
        <v>0.69999999999999896</v>
      </c>
      <c r="F342" s="9">
        <v>1</v>
      </c>
      <c r="G342" s="9">
        <v>0.59999999999999898</v>
      </c>
      <c r="H342" s="27" t="s">
        <v>58</v>
      </c>
      <c r="I342" s="27" t="s">
        <v>58</v>
      </c>
      <c r="J342" s="27">
        <v>5.4</v>
      </c>
      <c r="K342" s="9">
        <v>8.4</v>
      </c>
      <c r="N342" s="96" t="s">
        <v>59</v>
      </c>
      <c r="O342" s="64" t="s">
        <v>13</v>
      </c>
      <c r="P342" s="56"/>
      <c r="Q342" s="56"/>
      <c r="R342" s="56"/>
      <c r="S342" s="56"/>
      <c r="T342" s="56"/>
      <c r="U342" s="56"/>
      <c r="V342" s="56"/>
      <c r="W342" s="56"/>
    </row>
    <row r="343" spans="2:23" ht="15" thickBot="1" x14ac:dyDescent="0.25">
      <c r="B343" s="95"/>
      <c r="C343" s="12" t="s">
        <v>14</v>
      </c>
      <c r="D343" s="10">
        <v>1</v>
      </c>
      <c r="E343" s="10">
        <v>2.2999999999999901</v>
      </c>
      <c r="F343" s="10">
        <v>2.3999999999999901</v>
      </c>
      <c r="G343" s="10">
        <v>2</v>
      </c>
      <c r="H343" s="33">
        <v>5.9</v>
      </c>
      <c r="I343" s="33" t="s">
        <v>58</v>
      </c>
      <c r="J343" s="33">
        <v>6.4</v>
      </c>
      <c r="K343" s="10">
        <v>2.5</v>
      </c>
      <c r="N343" s="97"/>
      <c r="O343" s="65" t="s">
        <v>14</v>
      </c>
      <c r="P343" s="57"/>
      <c r="Q343" s="57"/>
      <c r="R343" s="57"/>
      <c r="S343" s="57"/>
      <c r="T343" s="57"/>
      <c r="U343" s="57"/>
      <c r="V343" s="57"/>
      <c r="W343" s="57"/>
    </row>
    <row r="344" spans="2:23" x14ac:dyDescent="0.2">
      <c r="B344" s="94" t="s">
        <v>10</v>
      </c>
      <c r="C344" s="11" t="s">
        <v>13</v>
      </c>
      <c r="D344" s="9">
        <v>1.1000000000000001</v>
      </c>
      <c r="E344" s="9">
        <v>1.69999999999999</v>
      </c>
      <c r="F344" s="9">
        <v>1.8</v>
      </c>
      <c r="G344" s="9">
        <v>1.69999999999999</v>
      </c>
      <c r="H344" s="27" t="s">
        <v>58</v>
      </c>
      <c r="I344" s="27" t="s">
        <v>58</v>
      </c>
      <c r="J344" s="27">
        <v>10.8</v>
      </c>
      <c r="K344" s="9">
        <v>13</v>
      </c>
      <c r="N344" s="94" t="s">
        <v>10</v>
      </c>
      <c r="O344" s="11" t="s">
        <v>13</v>
      </c>
      <c r="P344" s="13">
        <v>1.5</v>
      </c>
      <c r="Q344" s="9">
        <v>2</v>
      </c>
      <c r="R344" s="9">
        <v>1.3999999999999899</v>
      </c>
      <c r="S344" s="9">
        <v>1.69999999999999</v>
      </c>
      <c r="T344" s="9" t="s">
        <v>58</v>
      </c>
      <c r="U344" s="9" t="s">
        <v>58</v>
      </c>
      <c r="V344" s="9">
        <v>9.4</v>
      </c>
      <c r="W344" s="9">
        <v>10.9</v>
      </c>
    </row>
    <row r="345" spans="2:23" ht="15" thickBot="1" x14ac:dyDescent="0.25">
      <c r="B345" s="95"/>
      <c r="C345" s="12" t="s">
        <v>14</v>
      </c>
      <c r="D345" s="10">
        <v>3.6</v>
      </c>
      <c r="E345" s="10">
        <v>6.5999999999999899</v>
      </c>
      <c r="F345" s="10">
        <v>7.4</v>
      </c>
      <c r="G345" s="10">
        <v>6.7</v>
      </c>
      <c r="H345" s="33">
        <v>19.6999999999999</v>
      </c>
      <c r="I345" s="33" t="s">
        <v>58</v>
      </c>
      <c r="J345" s="33">
        <v>19.5</v>
      </c>
      <c r="K345" s="10">
        <v>7.0999999999999899</v>
      </c>
      <c r="N345" s="95"/>
      <c r="O345" s="12" t="s">
        <v>14</v>
      </c>
      <c r="P345" s="14">
        <v>3.5</v>
      </c>
      <c r="Q345" s="10">
        <v>5.9</v>
      </c>
      <c r="R345" s="10">
        <v>5.7999999999999901</v>
      </c>
      <c r="S345" s="10">
        <v>6.5</v>
      </c>
      <c r="T345" s="10" t="s">
        <v>58</v>
      </c>
      <c r="U345" s="10" t="s">
        <v>58</v>
      </c>
      <c r="V345" s="10">
        <v>20</v>
      </c>
      <c r="W345" s="10">
        <v>6</v>
      </c>
    </row>
    <row r="346" spans="2:23" x14ac:dyDescent="0.2">
      <c r="B346" s="94" t="s">
        <v>11</v>
      </c>
      <c r="C346" s="11" t="s">
        <v>13</v>
      </c>
      <c r="D346" s="9">
        <v>29.6</v>
      </c>
      <c r="E346" s="9">
        <v>33.200000000000003</v>
      </c>
      <c r="F346" s="9">
        <v>31.8</v>
      </c>
      <c r="G346" s="9">
        <v>29</v>
      </c>
      <c r="H346" s="27" t="s">
        <v>58</v>
      </c>
      <c r="I346" s="27" t="s">
        <v>58</v>
      </c>
      <c r="J346" s="27">
        <v>57.1</v>
      </c>
      <c r="K346" s="9">
        <v>43.5</v>
      </c>
      <c r="N346" s="94" t="s">
        <v>11</v>
      </c>
      <c r="O346" s="11" t="s">
        <v>13</v>
      </c>
      <c r="P346" s="13">
        <v>29.1</v>
      </c>
      <c r="Q346" s="9">
        <v>29.899999999999899</v>
      </c>
      <c r="R346" s="9">
        <v>30.5</v>
      </c>
      <c r="S346" s="9">
        <v>28.6999999999999</v>
      </c>
      <c r="T346" s="9" t="s">
        <v>58</v>
      </c>
      <c r="U346" s="9" t="s">
        <v>58</v>
      </c>
      <c r="V346" s="9">
        <v>59.6</v>
      </c>
      <c r="W346" s="9">
        <v>43.6</v>
      </c>
    </row>
    <row r="347" spans="2:23" ht="15" thickBot="1" x14ac:dyDescent="0.25">
      <c r="B347" s="95"/>
      <c r="C347" s="12" t="s">
        <v>14</v>
      </c>
      <c r="D347" s="10">
        <v>82.5</v>
      </c>
      <c r="E347" s="10">
        <v>85.7</v>
      </c>
      <c r="F347" s="10">
        <v>84.599999999999895</v>
      </c>
      <c r="G347" s="10">
        <v>84.2</v>
      </c>
      <c r="H347" s="33" t="s">
        <v>58</v>
      </c>
      <c r="I347" s="33" t="s">
        <v>58</v>
      </c>
      <c r="J347" s="33">
        <v>96.9</v>
      </c>
      <c r="K347" s="10">
        <v>72.099999999999895</v>
      </c>
      <c r="N347" s="95"/>
      <c r="O347" s="12" t="s">
        <v>14</v>
      </c>
      <c r="P347" s="14">
        <v>82.2</v>
      </c>
      <c r="Q347" s="10">
        <v>85.5</v>
      </c>
      <c r="R347" s="10">
        <v>86.4</v>
      </c>
      <c r="S347" s="10">
        <v>85.2</v>
      </c>
      <c r="T347" s="10" t="s">
        <v>58</v>
      </c>
      <c r="U347" s="10" t="s">
        <v>58</v>
      </c>
      <c r="V347" s="10">
        <v>97.299999999999898</v>
      </c>
      <c r="W347" s="10">
        <v>67.099999999999895</v>
      </c>
    </row>
    <row r="348" spans="2:23" x14ac:dyDescent="0.2">
      <c r="B348" s="94" t="s">
        <v>12</v>
      </c>
      <c r="C348" s="11" t="s">
        <v>13</v>
      </c>
      <c r="D348" s="9">
        <v>6.9</v>
      </c>
      <c r="E348" s="9">
        <v>6.7</v>
      </c>
      <c r="F348" s="9">
        <v>5.7999999999999901</v>
      </c>
      <c r="G348" s="9">
        <v>6.4</v>
      </c>
      <c r="H348" s="27" t="s">
        <v>58</v>
      </c>
      <c r="I348" s="27" t="s">
        <v>58</v>
      </c>
      <c r="J348" s="27">
        <v>29.6999999999999</v>
      </c>
      <c r="K348" s="9">
        <v>28.6</v>
      </c>
      <c r="N348" s="94" t="s">
        <v>12</v>
      </c>
      <c r="O348" s="11" t="s">
        <v>13</v>
      </c>
      <c r="P348" s="13">
        <v>4.2999999999999901</v>
      </c>
      <c r="Q348" s="9">
        <v>5.5</v>
      </c>
      <c r="R348" s="9">
        <v>6.5999999999999899</v>
      </c>
      <c r="S348" s="9">
        <v>6.9</v>
      </c>
      <c r="T348" s="9" t="s">
        <v>58</v>
      </c>
      <c r="U348" s="9" t="s">
        <v>58</v>
      </c>
      <c r="V348" s="9">
        <v>29.5</v>
      </c>
      <c r="W348" s="9">
        <v>29.1</v>
      </c>
    </row>
    <row r="349" spans="2:23" ht="15" thickBot="1" x14ac:dyDescent="0.25">
      <c r="B349" s="95"/>
      <c r="C349" s="12" t="s">
        <v>14</v>
      </c>
      <c r="D349" s="10">
        <v>24.1999999999999</v>
      </c>
      <c r="E349" s="10">
        <v>25.399999999999899</v>
      </c>
      <c r="F349" s="10">
        <v>25</v>
      </c>
      <c r="G349" s="10">
        <v>28.1999999999999</v>
      </c>
      <c r="H349" s="33" t="s">
        <v>58</v>
      </c>
      <c r="I349" s="33" t="s">
        <v>58</v>
      </c>
      <c r="J349" s="33">
        <v>63.799999999999898</v>
      </c>
      <c r="K349" s="10">
        <v>32.200000000000003</v>
      </c>
      <c r="N349" s="95"/>
      <c r="O349" s="12" t="s">
        <v>14</v>
      </c>
      <c r="P349" s="14">
        <v>22.1999999999999</v>
      </c>
      <c r="Q349" s="10">
        <v>24.899999999999899</v>
      </c>
      <c r="R349" s="10">
        <v>24.8</v>
      </c>
      <c r="S349" s="10">
        <v>23.8</v>
      </c>
      <c r="T349" s="10" t="s">
        <v>58</v>
      </c>
      <c r="U349" s="10" t="s">
        <v>58</v>
      </c>
      <c r="V349" s="10">
        <v>62.7</v>
      </c>
      <c r="W349" s="10">
        <v>33.799999999999898</v>
      </c>
    </row>
    <row r="350" spans="2:23" x14ac:dyDescent="0.2">
      <c r="B350" s="94" t="s">
        <v>60</v>
      </c>
      <c r="C350" s="11" t="s">
        <v>13</v>
      </c>
      <c r="D350" s="9">
        <v>0.29999999999999899</v>
      </c>
      <c r="E350" s="9">
        <v>0.8</v>
      </c>
      <c r="F350" s="9">
        <v>0.4</v>
      </c>
      <c r="G350" s="9">
        <v>1</v>
      </c>
      <c r="H350" s="27" t="s">
        <v>58</v>
      </c>
      <c r="I350" s="27" t="s">
        <v>58</v>
      </c>
      <c r="J350" s="27">
        <v>16.100000000000001</v>
      </c>
      <c r="K350" s="9">
        <v>18.600000000000001</v>
      </c>
      <c r="N350" s="96" t="s">
        <v>60</v>
      </c>
      <c r="O350" s="64" t="s">
        <v>13</v>
      </c>
      <c r="P350" s="56"/>
      <c r="Q350" s="56"/>
      <c r="R350" s="56"/>
      <c r="S350" s="56"/>
      <c r="T350" s="56"/>
      <c r="U350" s="56"/>
      <c r="V350" s="56"/>
      <c r="W350" s="56"/>
    </row>
    <row r="351" spans="2:23" ht="15" thickBot="1" x14ac:dyDescent="0.25">
      <c r="B351" s="95"/>
      <c r="C351" s="12" t="s">
        <v>14</v>
      </c>
      <c r="D351" s="10">
        <v>0.59999999999999898</v>
      </c>
      <c r="E351" s="10">
        <v>1.3</v>
      </c>
      <c r="F351" s="10">
        <v>0.9</v>
      </c>
      <c r="G351" s="10">
        <v>1.3</v>
      </c>
      <c r="H351" s="33" t="s">
        <v>58</v>
      </c>
      <c r="I351" s="33" t="s">
        <v>58</v>
      </c>
      <c r="J351" s="33">
        <v>11.6999999999999</v>
      </c>
      <c r="K351" s="10">
        <v>16.3</v>
      </c>
      <c r="N351" s="97"/>
      <c r="O351" s="65" t="s">
        <v>14</v>
      </c>
      <c r="P351" s="57"/>
      <c r="Q351" s="57"/>
      <c r="R351" s="57"/>
      <c r="S351" s="57"/>
      <c r="T351" s="57"/>
      <c r="U351" s="57"/>
      <c r="V351" s="57"/>
      <c r="W351" s="57"/>
    </row>
    <row r="352" spans="2:23" ht="15" x14ac:dyDescent="0.25">
      <c r="B352"/>
      <c r="C352"/>
      <c r="D352"/>
      <c r="H352" s="79"/>
      <c r="I352" s="79"/>
      <c r="J352" s="79"/>
      <c r="N352"/>
      <c r="O352"/>
      <c r="P352"/>
      <c r="Q352"/>
      <c r="R352"/>
      <c r="S352"/>
      <c r="T352" s="2"/>
      <c r="U352" s="2"/>
    </row>
    <row r="353" spans="2:26" ht="15" thickBot="1" x14ac:dyDescent="0.25">
      <c r="B353" s="2" t="s">
        <v>34</v>
      </c>
      <c r="C353" s="17" t="s">
        <v>16</v>
      </c>
      <c r="D353" s="16"/>
      <c r="E353" s="16"/>
      <c r="F353" s="16"/>
      <c r="G353" s="16"/>
      <c r="H353" s="80"/>
      <c r="I353" s="80"/>
      <c r="J353" s="80"/>
      <c r="K353" s="16"/>
      <c r="N353" s="2" t="s">
        <v>34</v>
      </c>
      <c r="O353" s="17" t="s">
        <v>16</v>
      </c>
      <c r="P353" s="16"/>
      <c r="Q353" s="16"/>
      <c r="R353" s="16"/>
      <c r="S353" s="16"/>
      <c r="T353" s="16"/>
      <c r="U353" s="16"/>
      <c r="V353" s="16"/>
      <c r="W353" s="16"/>
    </row>
    <row r="354" spans="2:26" x14ac:dyDescent="0.2">
      <c r="B354" s="94" t="s">
        <v>59</v>
      </c>
      <c r="C354" s="11" t="s">
        <v>13</v>
      </c>
      <c r="D354" s="9">
        <v>0.2</v>
      </c>
      <c r="E354" s="9">
        <v>0.9</v>
      </c>
      <c r="F354" s="9">
        <v>0.5</v>
      </c>
      <c r="G354" s="9">
        <v>0.4</v>
      </c>
      <c r="H354" s="27" t="s">
        <v>58</v>
      </c>
      <c r="I354" s="27" t="s">
        <v>58</v>
      </c>
      <c r="J354" s="27">
        <v>5.0999999999999899</v>
      </c>
      <c r="K354" s="9">
        <v>6.7999999999999901</v>
      </c>
      <c r="N354" s="96" t="s">
        <v>59</v>
      </c>
      <c r="O354" s="64" t="s">
        <v>13</v>
      </c>
      <c r="P354" s="56"/>
      <c r="Q354" s="56"/>
      <c r="R354" s="56"/>
      <c r="S354" s="56"/>
      <c r="T354" s="56"/>
      <c r="U354" s="56"/>
      <c r="V354" s="56"/>
      <c r="W354" s="56"/>
    </row>
    <row r="355" spans="2:26" ht="15" thickBot="1" x14ac:dyDescent="0.25">
      <c r="B355" s="95"/>
      <c r="C355" s="12" t="s">
        <v>14</v>
      </c>
      <c r="D355" s="10">
        <v>1</v>
      </c>
      <c r="E355" s="10">
        <v>1.5</v>
      </c>
      <c r="F355" s="10">
        <v>1</v>
      </c>
      <c r="G355" s="10">
        <v>1.6</v>
      </c>
      <c r="H355" s="33">
        <v>6.2999999999999901</v>
      </c>
      <c r="I355" s="33" t="s">
        <v>58</v>
      </c>
      <c r="J355" s="33">
        <v>4</v>
      </c>
      <c r="K355" s="10">
        <v>1.8999999999999899</v>
      </c>
      <c r="N355" s="97"/>
      <c r="O355" s="65" t="s">
        <v>14</v>
      </c>
      <c r="P355" s="57"/>
      <c r="Q355" s="57"/>
      <c r="R355" s="57"/>
      <c r="S355" s="57"/>
      <c r="T355" s="57"/>
      <c r="U355" s="57"/>
      <c r="V355" s="57"/>
      <c r="W355" s="57"/>
    </row>
    <row r="356" spans="2:26" x14ac:dyDescent="0.2">
      <c r="B356" s="94" t="s">
        <v>10</v>
      </c>
      <c r="C356" s="11" t="s">
        <v>13</v>
      </c>
      <c r="D356" s="9">
        <v>0.1</v>
      </c>
      <c r="E356" s="9">
        <v>0.69999999999999896</v>
      </c>
      <c r="F356" s="9">
        <v>1.1000000000000001</v>
      </c>
      <c r="G356" s="9">
        <v>0.9</v>
      </c>
      <c r="H356" s="27" t="s">
        <v>58</v>
      </c>
      <c r="I356" s="27" t="s">
        <v>58</v>
      </c>
      <c r="J356" s="27">
        <v>5</v>
      </c>
      <c r="K356" s="9">
        <v>9.9</v>
      </c>
      <c r="N356" s="94" t="s">
        <v>10</v>
      </c>
      <c r="O356" s="11" t="s">
        <v>13</v>
      </c>
      <c r="P356" s="13">
        <v>0.59999999999999898</v>
      </c>
      <c r="Q356" s="9">
        <v>1.1000000000000001</v>
      </c>
      <c r="R356" s="9">
        <v>0.69999999999999896</v>
      </c>
      <c r="S356" s="9">
        <v>0.5</v>
      </c>
      <c r="T356" s="9" t="s">
        <v>58</v>
      </c>
      <c r="U356" s="9" t="s">
        <v>58</v>
      </c>
      <c r="V356" s="9">
        <v>4.2</v>
      </c>
      <c r="W356" s="9">
        <v>7.9</v>
      </c>
    </row>
    <row r="357" spans="2:26" ht="15" thickBot="1" x14ac:dyDescent="0.25">
      <c r="B357" s="95"/>
      <c r="C357" s="12" t="s">
        <v>14</v>
      </c>
      <c r="D357" s="10">
        <v>0.29999999999999899</v>
      </c>
      <c r="E357" s="10">
        <v>1.19999999999999</v>
      </c>
      <c r="F357" s="10">
        <v>1.8</v>
      </c>
      <c r="G357" s="10">
        <v>1.69999999999999</v>
      </c>
      <c r="H357" s="33">
        <v>5.7999999999999901</v>
      </c>
      <c r="I357" s="33" t="s">
        <v>58</v>
      </c>
      <c r="J357" s="33">
        <v>5.9</v>
      </c>
      <c r="K357" s="10">
        <v>1.8</v>
      </c>
      <c r="N357" s="95"/>
      <c r="O357" s="12" t="s">
        <v>14</v>
      </c>
      <c r="P357" s="14">
        <v>0.69999999999999896</v>
      </c>
      <c r="Q357" s="10">
        <v>1.6</v>
      </c>
      <c r="R357" s="10">
        <v>1.8</v>
      </c>
      <c r="S357" s="10">
        <v>1.6</v>
      </c>
      <c r="T357" s="10">
        <v>5.7</v>
      </c>
      <c r="U357" s="10" t="s">
        <v>58</v>
      </c>
      <c r="V357" s="10">
        <v>5.7</v>
      </c>
      <c r="W357" s="10">
        <v>1.3999999999999899</v>
      </c>
    </row>
    <row r="358" spans="2:26" x14ac:dyDescent="0.2">
      <c r="B358" s="94" t="s">
        <v>11</v>
      </c>
      <c r="C358" s="11" t="s">
        <v>13</v>
      </c>
      <c r="D358" s="9">
        <v>0.69999999999999896</v>
      </c>
      <c r="E358" s="9">
        <v>1.1000000000000001</v>
      </c>
      <c r="F358" s="9">
        <v>1</v>
      </c>
      <c r="G358" s="9">
        <v>0.8</v>
      </c>
      <c r="H358" s="27" t="s">
        <v>58</v>
      </c>
      <c r="I358" s="27" t="s">
        <v>58</v>
      </c>
      <c r="J358" s="27">
        <v>5.2999999999999901</v>
      </c>
      <c r="K358" s="9">
        <v>6</v>
      </c>
      <c r="N358" s="94" t="s">
        <v>11</v>
      </c>
      <c r="O358" s="11" t="s">
        <v>13</v>
      </c>
      <c r="P358" s="13">
        <v>0.29999999999999899</v>
      </c>
      <c r="Q358" s="9">
        <v>0.8</v>
      </c>
      <c r="R358" s="9">
        <v>0.4</v>
      </c>
      <c r="S358" s="9">
        <v>0.69999999999999896</v>
      </c>
      <c r="T358" s="9" t="s">
        <v>58</v>
      </c>
      <c r="U358" s="9" t="s">
        <v>58</v>
      </c>
      <c r="V358" s="9">
        <v>4.5999999999999899</v>
      </c>
      <c r="W358" s="9">
        <v>8.5</v>
      </c>
    </row>
    <row r="359" spans="2:26" ht="15" thickBot="1" x14ac:dyDescent="0.25">
      <c r="B359" s="95"/>
      <c r="C359" s="12" t="s">
        <v>14</v>
      </c>
      <c r="D359" s="10">
        <v>0.5</v>
      </c>
      <c r="E359" s="10">
        <v>1.8999999999999899</v>
      </c>
      <c r="F359" s="10">
        <v>1.8999999999999899</v>
      </c>
      <c r="G359" s="10">
        <v>1.8</v>
      </c>
      <c r="H359" s="33">
        <v>4.0999999999999899</v>
      </c>
      <c r="I359" s="33" t="s">
        <v>58</v>
      </c>
      <c r="J359" s="33">
        <v>4.2</v>
      </c>
      <c r="K359" s="10">
        <v>2</v>
      </c>
      <c r="N359" s="95"/>
      <c r="O359" s="12" t="s">
        <v>14</v>
      </c>
      <c r="P359" s="14">
        <v>0.5</v>
      </c>
      <c r="Q359" s="10">
        <v>1.3</v>
      </c>
      <c r="R359" s="10">
        <v>1.6</v>
      </c>
      <c r="S359" s="10">
        <v>1.3</v>
      </c>
      <c r="T359" s="10">
        <v>6.0999999999999899</v>
      </c>
      <c r="U359" s="10" t="s">
        <v>58</v>
      </c>
      <c r="V359" s="10">
        <v>4.0999999999999899</v>
      </c>
      <c r="W359" s="10">
        <v>1.19999999999999</v>
      </c>
    </row>
    <row r="360" spans="2:26" x14ac:dyDescent="0.2">
      <c r="B360" s="94" t="s">
        <v>12</v>
      </c>
      <c r="C360" s="11" t="s">
        <v>13</v>
      </c>
      <c r="D360" s="9">
        <v>0.29999999999999899</v>
      </c>
      <c r="E360" s="9">
        <v>0.9</v>
      </c>
      <c r="F360" s="9">
        <v>0.4</v>
      </c>
      <c r="G360" s="9">
        <v>0.69999999999999896</v>
      </c>
      <c r="H360" s="27" t="s">
        <v>58</v>
      </c>
      <c r="I360" s="27" t="s">
        <v>58</v>
      </c>
      <c r="J360" s="27">
        <v>7.5999999999999899</v>
      </c>
      <c r="K360" s="9">
        <v>9.6999999999999904</v>
      </c>
      <c r="N360" s="94" t="s">
        <v>12</v>
      </c>
      <c r="O360" s="11" t="s">
        <v>13</v>
      </c>
      <c r="P360" s="13">
        <v>0.9</v>
      </c>
      <c r="Q360" s="9">
        <v>0.9</v>
      </c>
      <c r="R360" s="9">
        <v>0.8</v>
      </c>
      <c r="S360" s="9">
        <v>0.59999999999999898</v>
      </c>
      <c r="T360" s="9" t="s">
        <v>58</v>
      </c>
      <c r="U360" s="9" t="s">
        <v>58</v>
      </c>
      <c r="V360" s="9">
        <v>7.5</v>
      </c>
      <c r="W360" s="9">
        <v>11.1999999999999</v>
      </c>
    </row>
    <row r="361" spans="2:26" ht="15" thickBot="1" x14ac:dyDescent="0.25">
      <c r="B361" s="95"/>
      <c r="C361" s="12" t="s">
        <v>14</v>
      </c>
      <c r="D361" s="10">
        <v>0.29999999999999899</v>
      </c>
      <c r="E361" s="10">
        <v>1.3</v>
      </c>
      <c r="F361" s="10">
        <v>1.69999999999999</v>
      </c>
      <c r="G361" s="10">
        <v>1.6</v>
      </c>
      <c r="H361" s="33" t="s">
        <v>58</v>
      </c>
      <c r="I361" s="33" t="s">
        <v>58</v>
      </c>
      <c r="J361" s="33">
        <v>5.5999999999999899</v>
      </c>
      <c r="K361" s="10">
        <v>3.5</v>
      </c>
      <c r="N361" s="95"/>
      <c r="O361" s="12" t="s">
        <v>14</v>
      </c>
      <c r="P361" s="14">
        <v>0.8</v>
      </c>
      <c r="Q361" s="10">
        <v>2.2000000000000002</v>
      </c>
      <c r="R361" s="10">
        <v>2.2000000000000002</v>
      </c>
      <c r="S361" s="10">
        <v>1.8</v>
      </c>
      <c r="T361" s="10" t="s">
        <v>58</v>
      </c>
      <c r="U361" s="10" t="s">
        <v>58</v>
      </c>
      <c r="V361" s="10">
        <v>6.7999999999999901</v>
      </c>
      <c r="W361" s="10">
        <v>2.7999999999999901</v>
      </c>
    </row>
    <row r="362" spans="2:26" ht="15" x14ac:dyDescent="0.25">
      <c r="B362" s="94" t="s">
        <v>60</v>
      </c>
      <c r="C362" s="11" t="s">
        <v>13</v>
      </c>
      <c r="D362" s="9">
        <v>0.4</v>
      </c>
      <c r="E362" s="9">
        <v>0.5</v>
      </c>
      <c r="F362" s="9">
        <v>0.59999999999999898</v>
      </c>
      <c r="G362" s="9">
        <v>0.5</v>
      </c>
      <c r="H362" s="27" t="s">
        <v>58</v>
      </c>
      <c r="I362" s="27" t="s">
        <v>58</v>
      </c>
      <c r="J362" s="27">
        <v>14.1999999999999</v>
      </c>
      <c r="K362" s="9">
        <v>15.5</v>
      </c>
      <c r="N362" s="96" t="s">
        <v>60</v>
      </c>
      <c r="O362" s="64" t="s">
        <v>13</v>
      </c>
      <c r="P362" s="56"/>
      <c r="Q362" s="56"/>
      <c r="R362" s="56"/>
      <c r="S362" s="56"/>
      <c r="T362" s="56"/>
      <c r="U362" s="56"/>
      <c r="V362" s="56"/>
      <c r="W362" s="56"/>
      <c r="X362"/>
      <c r="Y362"/>
      <c r="Z362"/>
    </row>
    <row r="363" spans="2:26" ht="15.75" thickBot="1" x14ac:dyDescent="0.3">
      <c r="B363" s="95"/>
      <c r="C363" s="12" t="s">
        <v>14</v>
      </c>
      <c r="D363" s="10">
        <v>0.29999999999999899</v>
      </c>
      <c r="E363" s="10">
        <v>0.8</v>
      </c>
      <c r="F363" s="10">
        <v>0.4</v>
      </c>
      <c r="G363" s="10">
        <v>1.19999999999999</v>
      </c>
      <c r="H363" s="33" t="s">
        <v>58</v>
      </c>
      <c r="I363" s="33" t="s">
        <v>58</v>
      </c>
      <c r="J363" s="33">
        <v>10.5999999999999</v>
      </c>
      <c r="K363" s="10">
        <v>11.1999999999999</v>
      </c>
      <c r="N363" s="97"/>
      <c r="O363" s="65" t="s">
        <v>14</v>
      </c>
      <c r="P363" s="57"/>
      <c r="Q363" s="57"/>
      <c r="R363" s="57"/>
      <c r="S363" s="57"/>
      <c r="T363" s="57"/>
      <c r="U363" s="57"/>
      <c r="V363" s="57"/>
      <c r="W363" s="57"/>
      <c r="X363"/>
      <c r="Y363"/>
      <c r="Z363"/>
    </row>
    <row r="364" spans="2:26" ht="15" x14ac:dyDescent="0.25">
      <c r="H364" s="79"/>
      <c r="I364" s="79"/>
      <c r="J364" s="79"/>
      <c r="N364"/>
      <c r="O364"/>
      <c r="P364"/>
      <c r="Q364"/>
      <c r="R364"/>
      <c r="S364"/>
      <c r="T364" s="2"/>
      <c r="U364" s="2"/>
      <c r="X364"/>
      <c r="Y364"/>
      <c r="Z364"/>
    </row>
    <row r="365" spans="2:26" ht="15" x14ac:dyDescent="0.25">
      <c r="H365" s="79"/>
      <c r="I365" s="79"/>
      <c r="J365" s="79"/>
      <c r="N365"/>
      <c r="O365"/>
      <c r="P365"/>
      <c r="Q365"/>
      <c r="R365"/>
      <c r="S365"/>
      <c r="T365" s="2"/>
      <c r="U365" s="2"/>
      <c r="X365"/>
      <c r="Y365"/>
      <c r="Z365"/>
    </row>
    <row r="366" spans="2:26" ht="15" x14ac:dyDescent="0.25">
      <c r="B366" s="18" t="s">
        <v>94</v>
      </c>
      <c r="C366" s="18"/>
      <c r="D366" s="18"/>
      <c r="E366" s="18"/>
      <c r="F366" s="18"/>
      <c r="G366" s="18"/>
      <c r="H366" s="81"/>
      <c r="I366" s="81"/>
      <c r="J366" s="81"/>
      <c r="K366" s="18"/>
      <c r="N366"/>
      <c r="O366"/>
      <c r="P366"/>
      <c r="Q366"/>
      <c r="R366"/>
      <c r="S366"/>
      <c r="T366"/>
      <c r="U366"/>
      <c r="V366"/>
      <c r="W366"/>
      <c r="X366"/>
    </row>
    <row r="367" spans="2:26" ht="15" x14ac:dyDescent="0.25">
      <c r="B367" s="15"/>
      <c r="C367" s="7"/>
      <c r="D367" s="7"/>
      <c r="E367"/>
      <c r="F367"/>
      <c r="H367" s="79"/>
      <c r="I367" s="79"/>
      <c r="J367" s="79"/>
      <c r="N367"/>
      <c r="O367"/>
      <c r="P367"/>
      <c r="Q367"/>
      <c r="R367"/>
      <c r="S367"/>
      <c r="T367"/>
      <c r="U367"/>
      <c r="V367"/>
      <c r="W367"/>
      <c r="X367"/>
    </row>
    <row r="368" spans="2:26" ht="15.75" thickBot="1" x14ac:dyDescent="0.3">
      <c r="B368" s="2" t="s">
        <v>31</v>
      </c>
      <c r="C368" s="17" t="s">
        <v>16</v>
      </c>
      <c r="D368" s="16">
        <v>5</v>
      </c>
      <c r="E368" s="16">
        <v>8</v>
      </c>
      <c r="F368" s="16">
        <v>10</v>
      </c>
      <c r="G368" s="16">
        <v>15</v>
      </c>
      <c r="H368" s="80" t="s">
        <v>47</v>
      </c>
      <c r="I368" s="80" t="s">
        <v>48</v>
      </c>
      <c r="J368" s="80" t="s">
        <v>92</v>
      </c>
      <c r="K368" s="16" t="s">
        <v>93</v>
      </c>
      <c r="N368"/>
      <c r="O368"/>
      <c r="P368"/>
      <c r="Q368"/>
      <c r="R368"/>
      <c r="S368"/>
      <c r="T368"/>
      <c r="U368"/>
      <c r="V368"/>
      <c r="W368"/>
      <c r="X368"/>
    </row>
    <row r="369" spans="2:29" ht="15" x14ac:dyDescent="0.25">
      <c r="B369" s="94" t="s">
        <v>59</v>
      </c>
      <c r="C369" s="11" t="s">
        <v>13</v>
      </c>
      <c r="D369" s="9">
        <v>99.9</v>
      </c>
      <c r="E369" s="9">
        <v>100</v>
      </c>
      <c r="F369" s="9">
        <v>100</v>
      </c>
      <c r="G369" s="9">
        <v>100</v>
      </c>
      <c r="H369" s="27" t="s">
        <v>58</v>
      </c>
      <c r="I369" s="27" t="s">
        <v>58</v>
      </c>
      <c r="J369" s="27">
        <v>100</v>
      </c>
      <c r="K369" s="9">
        <v>98.299999999999898</v>
      </c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</row>
    <row r="370" spans="2:29" ht="15.75" thickBot="1" x14ac:dyDescent="0.3">
      <c r="B370" s="95"/>
      <c r="C370" s="12" t="s">
        <v>14</v>
      </c>
      <c r="D370" s="10">
        <v>100</v>
      </c>
      <c r="E370" s="10">
        <v>100</v>
      </c>
      <c r="F370" s="10">
        <v>100</v>
      </c>
      <c r="G370" s="10">
        <v>100</v>
      </c>
      <c r="H370" s="33">
        <v>100</v>
      </c>
      <c r="I370" s="33" t="s">
        <v>58</v>
      </c>
      <c r="J370" s="33">
        <v>100</v>
      </c>
      <c r="K370" s="10">
        <v>100</v>
      </c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</row>
    <row r="371" spans="2:29" ht="15" x14ac:dyDescent="0.25">
      <c r="B371" s="94" t="s">
        <v>10</v>
      </c>
      <c r="C371" s="11" t="s">
        <v>13</v>
      </c>
      <c r="D371" s="9">
        <v>100</v>
      </c>
      <c r="E371" s="9">
        <v>100</v>
      </c>
      <c r="F371" s="9">
        <v>100</v>
      </c>
      <c r="G371" s="9">
        <v>100</v>
      </c>
      <c r="H371" s="27" t="s">
        <v>58</v>
      </c>
      <c r="I371" s="27" t="s">
        <v>58</v>
      </c>
      <c r="J371" s="27">
        <v>99.9</v>
      </c>
      <c r="K371" s="9">
        <v>100</v>
      </c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</row>
    <row r="372" spans="2:29" ht="15.75" thickBot="1" x14ac:dyDescent="0.3">
      <c r="B372" s="95"/>
      <c r="C372" s="12" t="s">
        <v>14</v>
      </c>
      <c r="D372" s="10">
        <v>100</v>
      </c>
      <c r="E372" s="10">
        <v>100</v>
      </c>
      <c r="F372" s="10">
        <v>100</v>
      </c>
      <c r="G372" s="10">
        <v>100</v>
      </c>
      <c r="H372" s="33">
        <v>100</v>
      </c>
      <c r="I372" s="33" t="s">
        <v>58</v>
      </c>
      <c r="J372" s="33">
        <v>100</v>
      </c>
      <c r="K372" s="10">
        <v>100</v>
      </c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</row>
    <row r="373" spans="2:29" ht="15" x14ac:dyDescent="0.25">
      <c r="B373" s="94" t="s">
        <v>11</v>
      </c>
      <c r="C373" s="11" t="s">
        <v>13</v>
      </c>
      <c r="D373" s="9">
        <v>100</v>
      </c>
      <c r="E373" s="9">
        <v>100</v>
      </c>
      <c r="F373" s="9">
        <v>100</v>
      </c>
      <c r="G373" s="9">
        <v>100</v>
      </c>
      <c r="H373" s="27" t="s">
        <v>58</v>
      </c>
      <c r="I373" s="27" t="s">
        <v>58</v>
      </c>
      <c r="J373" s="27">
        <v>32</v>
      </c>
      <c r="K373" s="9">
        <v>0.8</v>
      </c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</row>
    <row r="374" spans="2:29" ht="15.75" thickBot="1" x14ac:dyDescent="0.3">
      <c r="B374" s="95"/>
      <c r="C374" s="12" t="s">
        <v>14</v>
      </c>
      <c r="D374" s="10">
        <v>100</v>
      </c>
      <c r="E374" s="10">
        <v>100</v>
      </c>
      <c r="F374" s="10">
        <v>100</v>
      </c>
      <c r="G374" s="10">
        <v>100</v>
      </c>
      <c r="H374" s="33" t="s">
        <v>58</v>
      </c>
      <c r="I374" s="33" t="s">
        <v>58</v>
      </c>
      <c r="J374" s="33">
        <v>99.4</v>
      </c>
      <c r="K374" s="10">
        <v>99</v>
      </c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</row>
    <row r="375" spans="2:29" ht="15" x14ac:dyDescent="0.25">
      <c r="B375" s="94" t="s">
        <v>12</v>
      </c>
      <c r="C375" s="11" t="s">
        <v>13</v>
      </c>
      <c r="D375" s="9">
        <v>100</v>
      </c>
      <c r="E375" s="9">
        <v>100</v>
      </c>
      <c r="F375" s="9">
        <v>100</v>
      </c>
      <c r="G375" s="9">
        <v>100</v>
      </c>
      <c r="H375" s="27" t="s">
        <v>58</v>
      </c>
      <c r="I375" s="27" t="s">
        <v>58</v>
      </c>
      <c r="J375" s="27">
        <v>27.5</v>
      </c>
      <c r="K375" s="9">
        <v>0.69999999999999896</v>
      </c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</row>
    <row r="376" spans="2:29" ht="15.75" thickBot="1" x14ac:dyDescent="0.3">
      <c r="B376" s="95"/>
      <c r="C376" s="12" t="s">
        <v>14</v>
      </c>
      <c r="D376" s="10">
        <v>100</v>
      </c>
      <c r="E376" s="10">
        <v>100</v>
      </c>
      <c r="F376" s="10">
        <v>100</v>
      </c>
      <c r="G376" s="10">
        <v>100</v>
      </c>
      <c r="H376" s="33" t="s">
        <v>58</v>
      </c>
      <c r="I376" s="33" t="s">
        <v>58</v>
      </c>
      <c r="J376" s="33">
        <v>98.799999999999898</v>
      </c>
      <c r="K376" s="10">
        <v>96.799999999999898</v>
      </c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</row>
    <row r="377" spans="2:29" ht="15" x14ac:dyDescent="0.25">
      <c r="B377" s="94" t="s">
        <v>60</v>
      </c>
      <c r="C377" s="11" t="s">
        <v>13</v>
      </c>
      <c r="D377" s="9">
        <v>100</v>
      </c>
      <c r="E377" s="9">
        <v>100</v>
      </c>
      <c r="F377" s="9">
        <v>100</v>
      </c>
      <c r="G377" s="9">
        <v>100</v>
      </c>
      <c r="H377" s="27" t="s">
        <v>58</v>
      </c>
      <c r="I377" s="27" t="s">
        <v>58</v>
      </c>
      <c r="J377" s="27">
        <v>6.7999999999999901</v>
      </c>
      <c r="K377" s="9">
        <v>0</v>
      </c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</row>
    <row r="378" spans="2:29" ht="15.75" thickBot="1" x14ac:dyDescent="0.3">
      <c r="B378" s="95"/>
      <c r="C378" s="12" t="s">
        <v>14</v>
      </c>
      <c r="D378" s="10">
        <v>100</v>
      </c>
      <c r="E378" s="10">
        <v>100</v>
      </c>
      <c r="F378" s="10">
        <v>100</v>
      </c>
      <c r="G378" s="10">
        <v>100</v>
      </c>
      <c r="H378" s="33" t="s">
        <v>58</v>
      </c>
      <c r="I378" s="33" t="s">
        <v>58</v>
      </c>
      <c r="J378" s="33">
        <v>92</v>
      </c>
      <c r="K378" s="10">
        <v>89.4</v>
      </c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</row>
    <row r="379" spans="2:29" ht="15" x14ac:dyDescent="0.25">
      <c r="H379" s="79"/>
      <c r="I379" s="79"/>
      <c r="J379" s="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</row>
    <row r="380" spans="2:29" ht="15.75" thickBot="1" x14ac:dyDescent="0.3">
      <c r="B380" s="2" t="s">
        <v>32</v>
      </c>
      <c r="C380" s="17" t="s">
        <v>16</v>
      </c>
      <c r="D380" s="16"/>
      <c r="E380" s="16"/>
      <c r="F380" s="16"/>
      <c r="G380" s="16"/>
      <c r="H380" s="80"/>
      <c r="I380" s="80"/>
      <c r="J380" s="80"/>
      <c r="K380" s="16"/>
      <c r="N380"/>
      <c r="O380"/>
      <c r="P380"/>
      <c r="Q380"/>
      <c r="R380"/>
      <c r="S380"/>
      <c r="T380"/>
      <c r="U380"/>
      <c r="V380"/>
      <c r="W380"/>
      <c r="X380"/>
    </row>
    <row r="381" spans="2:29" ht="15" x14ac:dyDescent="0.25">
      <c r="B381" s="94" t="s">
        <v>59</v>
      </c>
      <c r="C381" s="11" t="s">
        <v>13</v>
      </c>
      <c r="D381" s="9">
        <v>99.4</v>
      </c>
      <c r="E381" s="9">
        <v>99.799999999999898</v>
      </c>
      <c r="F381" s="9">
        <v>99.7</v>
      </c>
      <c r="G381" s="9">
        <v>99.4</v>
      </c>
      <c r="H381" s="27" t="s">
        <v>58</v>
      </c>
      <c r="I381" s="27" t="s">
        <v>58</v>
      </c>
      <c r="J381" s="27">
        <v>100</v>
      </c>
      <c r="K381" s="9">
        <v>97.4</v>
      </c>
      <c r="N381"/>
      <c r="O381"/>
      <c r="P381"/>
      <c r="Q381"/>
      <c r="R381"/>
      <c r="S381"/>
      <c r="T381"/>
      <c r="U381"/>
      <c r="V381"/>
      <c r="W381"/>
      <c r="X381"/>
    </row>
    <row r="382" spans="2:29" ht="15.75" thickBot="1" x14ac:dyDescent="0.3">
      <c r="B382" s="95"/>
      <c r="C382" s="12" t="s">
        <v>14</v>
      </c>
      <c r="D382" s="10">
        <v>100</v>
      </c>
      <c r="E382" s="10">
        <v>100</v>
      </c>
      <c r="F382" s="10">
        <v>100</v>
      </c>
      <c r="G382" s="10">
        <v>100</v>
      </c>
      <c r="H382" s="33">
        <v>100</v>
      </c>
      <c r="I382" s="33" t="s">
        <v>58</v>
      </c>
      <c r="J382" s="33">
        <v>100</v>
      </c>
      <c r="K382" s="10">
        <v>100</v>
      </c>
      <c r="N382"/>
      <c r="O382"/>
      <c r="P382"/>
      <c r="Q382"/>
      <c r="R382"/>
      <c r="S382"/>
      <c r="T382"/>
      <c r="U382"/>
      <c r="V382"/>
      <c r="W382"/>
      <c r="X382"/>
    </row>
    <row r="383" spans="2:29" ht="15" x14ac:dyDescent="0.25">
      <c r="B383" s="94" t="s">
        <v>10</v>
      </c>
      <c r="C383" s="11" t="s">
        <v>13</v>
      </c>
      <c r="D383" s="9">
        <v>100</v>
      </c>
      <c r="E383" s="9">
        <v>100</v>
      </c>
      <c r="F383" s="9">
        <v>100</v>
      </c>
      <c r="G383" s="9">
        <v>100</v>
      </c>
      <c r="H383" s="27" t="s">
        <v>58</v>
      </c>
      <c r="I383" s="27" t="s">
        <v>58</v>
      </c>
      <c r="J383" s="27">
        <v>100</v>
      </c>
      <c r="K383" s="9">
        <v>100</v>
      </c>
      <c r="N383"/>
      <c r="O383"/>
      <c r="P383"/>
      <c r="Q383"/>
      <c r="R383"/>
      <c r="S383"/>
      <c r="T383"/>
      <c r="U383"/>
      <c r="V383"/>
      <c r="W383"/>
      <c r="X383"/>
    </row>
    <row r="384" spans="2:29" ht="15.75" thickBot="1" x14ac:dyDescent="0.3">
      <c r="B384" s="95"/>
      <c r="C384" s="12" t="s">
        <v>14</v>
      </c>
      <c r="D384" s="10">
        <v>100</v>
      </c>
      <c r="E384" s="10">
        <v>100</v>
      </c>
      <c r="F384" s="10">
        <v>100</v>
      </c>
      <c r="G384" s="10">
        <v>100</v>
      </c>
      <c r="H384" s="33" t="s">
        <v>58</v>
      </c>
      <c r="I384" s="33" t="s">
        <v>58</v>
      </c>
      <c r="J384" s="33">
        <v>100</v>
      </c>
      <c r="K384" s="10">
        <v>100</v>
      </c>
      <c r="N384"/>
      <c r="O384"/>
      <c r="P384"/>
      <c r="Q384"/>
      <c r="R384"/>
      <c r="S384"/>
      <c r="T384"/>
      <c r="U384"/>
      <c r="V384"/>
      <c r="W384"/>
      <c r="X384"/>
    </row>
    <row r="385" spans="2:24" ht="15" x14ac:dyDescent="0.25">
      <c r="B385" s="94" t="s">
        <v>11</v>
      </c>
      <c r="C385" s="11" t="s">
        <v>13</v>
      </c>
      <c r="D385" s="9">
        <v>100</v>
      </c>
      <c r="E385" s="9">
        <v>100</v>
      </c>
      <c r="F385" s="9">
        <v>100</v>
      </c>
      <c r="G385" s="9">
        <v>100</v>
      </c>
      <c r="H385" s="27" t="s">
        <v>58</v>
      </c>
      <c r="I385" s="27" t="s">
        <v>58</v>
      </c>
      <c r="J385" s="9">
        <v>100</v>
      </c>
      <c r="K385" s="9">
        <v>100</v>
      </c>
      <c r="N385"/>
      <c r="O385"/>
      <c r="P385"/>
      <c r="Q385"/>
      <c r="R385"/>
      <c r="S385"/>
      <c r="T385"/>
      <c r="U385"/>
      <c r="V385"/>
      <c r="W385"/>
      <c r="X385"/>
    </row>
    <row r="386" spans="2:24" ht="15.75" thickBot="1" x14ac:dyDescent="0.3">
      <c r="B386" s="95"/>
      <c r="C386" s="12" t="s">
        <v>14</v>
      </c>
      <c r="D386" s="10">
        <v>100</v>
      </c>
      <c r="E386" s="10">
        <v>100</v>
      </c>
      <c r="F386" s="10">
        <v>100</v>
      </c>
      <c r="G386" s="10">
        <v>100</v>
      </c>
      <c r="H386" s="33" t="s">
        <v>58</v>
      </c>
      <c r="I386" s="33" t="s">
        <v>58</v>
      </c>
      <c r="J386" s="10">
        <v>100</v>
      </c>
      <c r="K386" s="10">
        <v>100</v>
      </c>
      <c r="N386"/>
      <c r="O386"/>
      <c r="P386"/>
      <c r="Q386"/>
      <c r="R386"/>
      <c r="S386"/>
      <c r="T386"/>
      <c r="U386"/>
      <c r="V386"/>
      <c r="W386"/>
      <c r="X386"/>
    </row>
    <row r="387" spans="2:24" ht="15" x14ac:dyDescent="0.25">
      <c r="B387" s="94" t="s">
        <v>12</v>
      </c>
      <c r="C387" s="11" t="s">
        <v>13</v>
      </c>
      <c r="D387" s="9">
        <v>100</v>
      </c>
      <c r="E387" s="9">
        <v>100</v>
      </c>
      <c r="F387" s="9">
        <v>100</v>
      </c>
      <c r="G387" s="9">
        <v>100</v>
      </c>
      <c r="H387" s="27" t="s">
        <v>58</v>
      </c>
      <c r="I387" s="27" t="s">
        <v>58</v>
      </c>
      <c r="J387" s="9">
        <v>100</v>
      </c>
      <c r="K387" s="9">
        <v>99.4</v>
      </c>
      <c r="N387"/>
      <c r="O387"/>
      <c r="P387"/>
      <c r="Q387"/>
      <c r="R387"/>
      <c r="S387"/>
      <c r="T387"/>
      <c r="U387"/>
      <c r="V387"/>
      <c r="W387"/>
      <c r="X387"/>
    </row>
    <row r="388" spans="2:24" ht="15.75" thickBot="1" x14ac:dyDescent="0.3">
      <c r="B388" s="95"/>
      <c r="C388" s="12" t="s">
        <v>14</v>
      </c>
      <c r="D388" s="10">
        <v>100</v>
      </c>
      <c r="E388" s="10">
        <v>100</v>
      </c>
      <c r="F388" s="10">
        <v>100</v>
      </c>
      <c r="G388" s="10">
        <v>100</v>
      </c>
      <c r="H388" s="33" t="s">
        <v>58</v>
      </c>
      <c r="I388" s="33" t="s">
        <v>58</v>
      </c>
      <c r="J388" s="10">
        <v>100</v>
      </c>
      <c r="K388" s="10">
        <v>100</v>
      </c>
      <c r="N388"/>
      <c r="O388"/>
      <c r="P388"/>
      <c r="Q388"/>
      <c r="R388"/>
      <c r="S388"/>
      <c r="T388"/>
      <c r="U388"/>
      <c r="V388"/>
      <c r="W388"/>
      <c r="X388"/>
    </row>
    <row r="389" spans="2:24" ht="15" x14ac:dyDescent="0.25">
      <c r="B389" s="94" t="s">
        <v>60</v>
      </c>
      <c r="C389" s="11" t="s">
        <v>13</v>
      </c>
      <c r="D389" s="9">
        <v>100</v>
      </c>
      <c r="E389" s="9">
        <v>100</v>
      </c>
      <c r="F389" s="9">
        <v>100</v>
      </c>
      <c r="G389" s="9">
        <v>100</v>
      </c>
      <c r="H389" s="27" t="s">
        <v>58</v>
      </c>
      <c r="I389" s="27" t="s">
        <v>58</v>
      </c>
      <c r="J389" s="9">
        <v>63.5</v>
      </c>
      <c r="K389" s="9">
        <v>39.899999999999899</v>
      </c>
      <c r="N389"/>
      <c r="O389"/>
      <c r="P389"/>
      <c r="Q389"/>
      <c r="R389"/>
      <c r="S389"/>
      <c r="T389"/>
      <c r="U389"/>
      <c r="V389"/>
      <c r="W389"/>
      <c r="X389"/>
    </row>
    <row r="390" spans="2:24" ht="15.75" thickBot="1" x14ac:dyDescent="0.3">
      <c r="B390" s="95"/>
      <c r="C390" s="12" t="s">
        <v>14</v>
      </c>
      <c r="D390" s="10">
        <v>100</v>
      </c>
      <c r="E390" s="10">
        <v>100</v>
      </c>
      <c r="F390" s="10">
        <v>100</v>
      </c>
      <c r="G390" s="10">
        <v>100</v>
      </c>
      <c r="H390" s="33" t="s">
        <v>58</v>
      </c>
      <c r="I390" s="33" t="s">
        <v>58</v>
      </c>
      <c r="J390" s="10">
        <v>100</v>
      </c>
      <c r="K390" s="10">
        <v>100</v>
      </c>
      <c r="N390"/>
      <c r="O390"/>
      <c r="P390"/>
      <c r="Q390"/>
      <c r="R390"/>
      <c r="S390"/>
      <c r="T390"/>
      <c r="U390"/>
      <c r="V390"/>
      <c r="W390"/>
      <c r="X390"/>
    </row>
    <row r="391" spans="2:24" ht="15" x14ac:dyDescent="0.25">
      <c r="B391"/>
      <c r="C391"/>
      <c r="D391"/>
      <c r="N391"/>
      <c r="O391"/>
      <c r="P391"/>
      <c r="Q391"/>
      <c r="R391"/>
      <c r="S391"/>
      <c r="T391"/>
      <c r="U391"/>
      <c r="V391"/>
      <c r="W391"/>
      <c r="X391"/>
    </row>
    <row r="392" spans="2:24" ht="15.75" thickBot="1" x14ac:dyDescent="0.3">
      <c r="B392" s="2" t="s">
        <v>33</v>
      </c>
      <c r="C392" s="17" t="s">
        <v>16</v>
      </c>
      <c r="D392" s="16"/>
      <c r="E392" s="16"/>
      <c r="F392" s="16"/>
      <c r="G392" s="16"/>
      <c r="H392" s="16"/>
      <c r="I392" s="16"/>
      <c r="J392" s="16"/>
      <c r="K392" s="16"/>
      <c r="N392"/>
      <c r="O392"/>
      <c r="P392"/>
      <c r="Q392"/>
      <c r="R392"/>
      <c r="S392"/>
      <c r="T392"/>
      <c r="U392"/>
      <c r="V392"/>
      <c r="W392"/>
      <c r="X392"/>
    </row>
    <row r="393" spans="2:24" ht="15" x14ac:dyDescent="0.25">
      <c r="B393" s="94" t="s">
        <v>59</v>
      </c>
      <c r="C393" s="11" t="s">
        <v>13</v>
      </c>
      <c r="D393" s="9">
        <v>97.9</v>
      </c>
      <c r="E393" s="9">
        <v>97.599999999999895</v>
      </c>
      <c r="F393" s="9">
        <v>96.7</v>
      </c>
      <c r="G393" s="9">
        <v>97.7</v>
      </c>
      <c r="H393" s="27" t="s">
        <v>58</v>
      </c>
      <c r="I393" s="27" t="s">
        <v>58</v>
      </c>
      <c r="J393" s="9">
        <v>99.799999999999898</v>
      </c>
      <c r="K393" s="9">
        <v>94.9</v>
      </c>
      <c r="N393"/>
      <c r="O393"/>
      <c r="P393"/>
      <c r="Q393"/>
      <c r="R393"/>
      <c r="S393"/>
      <c r="T393"/>
      <c r="U393"/>
      <c r="V393"/>
      <c r="W393"/>
      <c r="X393"/>
    </row>
    <row r="394" spans="2:24" ht="15.75" thickBot="1" x14ac:dyDescent="0.3">
      <c r="B394" s="95"/>
      <c r="C394" s="12" t="s">
        <v>14</v>
      </c>
      <c r="D394" s="10">
        <v>100</v>
      </c>
      <c r="E394" s="10">
        <v>100</v>
      </c>
      <c r="F394" s="10">
        <v>100</v>
      </c>
      <c r="G394" s="10">
        <v>100</v>
      </c>
      <c r="H394" s="33">
        <v>100</v>
      </c>
      <c r="I394" s="33" t="s">
        <v>58</v>
      </c>
      <c r="J394" s="10">
        <v>100</v>
      </c>
      <c r="K394" s="10">
        <v>99.9</v>
      </c>
      <c r="N394"/>
      <c r="O394"/>
      <c r="P394"/>
      <c r="Q394"/>
      <c r="R394"/>
      <c r="S394"/>
      <c r="T394"/>
      <c r="U394"/>
      <c r="V394"/>
      <c r="W394"/>
      <c r="X394"/>
    </row>
    <row r="395" spans="2:24" ht="15" x14ac:dyDescent="0.25">
      <c r="B395" s="94" t="s">
        <v>10</v>
      </c>
      <c r="C395" s="11" t="s">
        <v>13</v>
      </c>
      <c r="D395" s="9">
        <v>100</v>
      </c>
      <c r="E395" s="9">
        <v>99.799999999999898</v>
      </c>
      <c r="F395" s="9">
        <v>100</v>
      </c>
      <c r="G395" s="9">
        <v>100</v>
      </c>
      <c r="H395" s="27" t="s">
        <v>58</v>
      </c>
      <c r="I395" s="27" t="s">
        <v>58</v>
      </c>
      <c r="J395" s="9">
        <v>100</v>
      </c>
      <c r="K395" s="9">
        <v>99.9</v>
      </c>
      <c r="N395"/>
      <c r="O395"/>
      <c r="P395"/>
      <c r="Q395"/>
      <c r="R395"/>
      <c r="S395"/>
      <c r="T395"/>
      <c r="U395"/>
      <c r="V395"/>
      <c r="W395"/>
      <c r="X395"/>
    </row>
    <row r="396" spans="2:24" ht="15.75" thickBot="1" x14ac:dyDescent="0.3">
      <c r="B396" s="95"/>
      <c r="C396" s="12" t="s">
        <v>14</v>
      </c>
      <c r="D396" s="10">
        <v>100</v>
      </c>
      <c r="E396" s="10">
        <v>100</v>
      </c>
      <c r="F396" s="10">
        <v>100</v>
      </c>
      <c r="G396" s="10">
        <v>100</v>
      </c>
      <c r="H396" s="33" t="s">
        <v>58</v>
      </c>
      <c r="I396" s="33" t="s">
        <v>58</v>
      </c>
      <c r="J396" s="10">
        <v>99.9</v>
      </c>
      <c r="K396" s="10">
        <v>100</v>
      </c>
      <c r="N396"/>
      <c r="O396"/>
      <c r="P396"/>
      <c r="Q396"/>
      <c r="R396"/>
      <c r="S396"/>
      <c r="T396"/>
      <c r="U396"/>
      <c r="V396"/>
      <c r="W396"/>
      <c r="X396"/>
    </row>
    <row r="397" spans="2:24" ht="15" x14ac:dyDescent="0.25">
      <c r="B397" s="94" t="s">
        <v>11</v>
      </c>
      <c r="C397" s="11" t="s">
        <v>13</v>
      </c>
      <c r="D397" s="9">
        <v>100</v>
      </c>
      <c r="E397" s="9">
        <v>100</v>
      </c>
      <c r="F397" s="9">
        <v>100</v>
      </c>
      <c r="G397" s="9">
        <v>100</v>
      </c>
      <c r="H397" s="27" t="s">
        <v>58</v>
      </c>
      <c r="I397" s="27" t="s">
        <v>58</v>
      </c>
      <c r="J397" s="9">
        <v>100</v>
      </c>
      <c r="K397" s="9">
        <v>100</v>
      </c>
      <c r="N397"/>
      <c r="O397"/>
      <c r="P397"/>
      <c r="Q397"/>
      <c r="R397"/>
      <c r="S397"/>
      <c r="T397"/>
      <c r="U397"/>
      <c r="V397"/>
      <c r="W397"/>
      <c r="X397"/>
    </row>
    <row r="398" spans="2:24" ht="15.75" thickBot="1" x14ac:dyDescent="0.3">
      <c r="B398" s="95"/>
      <c r="C398" s="12" t="s">
        <v>14</v>
      </c>
      <c r="D398" s="10">
        <v>100</v>
      </c>
      <c r="E398" s="10">
        <v>100</v>
      </c>
      <c r="F398" s="10">
        <v>100</v>
      </c>
      <c r="G398" s="10">
        <v>100</v>
      </c>
      <c r="H398" s="33" t="s">
        <v>58</v>
      </c>
      <c r="I398" s="33" t="s">
        <v>58</v>
      </c>
      <c r="J398" s="10">
        <v>100</v>
      </c>
      <c r="K398" s="10">
        <v>100</v>
      </c>
      <c r="N398"/>
      <c r="O398"/>
      <c r="P398"/>
      <c r="Q398"/>
      <c r="R398"/>
      <c r="S398"/>
      <c r="T398"/>
      <c r="U398"/>
      <c r="V398"/>
      <c r="W398"/>
      <c r="X398"/>
    </row>
    <row r="399" spans="2:24" ht="15" x14ac:dyDescent="0.25">
      <c r="B399" s="94" t="s">
        <v>12</v>
      </c>
      <c r="C399" s="11" t="s">
        <v>13</v>
      </c>
      <c r="D399" s="9">
        <v>100</v>
      </c>
      <c r="E399" s="9">
        <v>100</v>
      </c>
      <c r="F399" s="9">
        <v>100</v>
      </c>
      <c r="G399" s="9">
        <v>100</v>
      </c>
      <c r="H399" s="27" t="s">
        <v>58</v>
      </c>
      <c r="I399" s="27" t="s">
        <v>58</v>
      </c>
      <c r="J399" s="9">
        <v>100</v>
      </c>
      <c r="K399" s="9">
        <v>100</v>
      </c>
      <c r="N399"/>
      <c r="O399"/>
      <c r="P399"/>
      <c r="Q399"/>
      <c r="R399"/>
      <c r="S399"/>
      <c r="T399"/>
      <c r="U399"/>
      <c r="V399"/>
      <c r="W399"/>
      <c r="X399"/>
    </row>
    <row r="400" spans="2:24" ht="15.75" thickBot="1" x14ac:dyDescent="0.3">
      <c r="B400" s="95"/>
      <c r="C400" s="12" t="s">
        <v>14</v>
      </c>
      <c r="D400" s="10">
        <v>100</v>
      </c>
      <c r="E400" s="10">
        <v>100</v>
      </c>
      <c r="F400" s="10">
        <v>100</v>
      </c>
      <c r="G400" s="10">
        <v>100</v>
      </c>
      <c r="H400" s="33" t="s">
        <v>58</v>
      </c>
      <c r="I400" s="33" t="s">
        <v>58</v>
      </c>
      <c r="J400" s="10">
        <v>100</v>
      </c>
      <c r="K400" s="10">
        <v>100</v>
      </c>
      <c r="N400"/>
      <c r="O400"/>
      <c r="P400"/>
      <c r="Q400"/>
      <c r="R400"/>
      <c r="S400"/>
      <c r="T400"/>
      <c r="U400"/>
      <c r="V400"/>
      <c r="W400"/>
      <c r="X400"/>
    </row>
    <row r="401" spans="2:24" ht="15" x14ac:dyDescent="0.25">
      <c r="B401" s="94" t="s">
        <v>60</v>
      </c>
      <c r="C401" s="11" t="s">
        <v>13</v>
      </c>
      <c r="D401" s="9">
        <v>100</v>
      </c>
      <c r="E401" s="9">
        <v>100</v>
      </c>
      <c r="F401" s="9">
        <v>100</v>
      </c>
      <c r="G401" s="9">
        <v>100</v>
      </c>
      <c r="H401" s="27" t="s">
        <v>58</v>
      </c>
      <c r="I401" s="27" t="s">
        <v>58</v>
      </c>
      <c r="J401" s="9">
        <v>97.799999999999898</v>
      </c>
      <c r="K401" s="9">
        <v>79</v>
      </c>
      <c r="N401"/>
      <c r="O401"/>
      <c r="P401"/>
      <c r="Q401"/>
      <c r="R401"/>
      <c r="S401"/>
      <c r="T401"/>
      <c r="U401"/>
      <c r="V401"/>
      <c r="W401"/>
      <c r="X401"/>
    </row>
    <row r="402" spans="2:24" ht="15.75" thickBot="1" x14ac:dyDescent="0.3">
      <c r="B402" s="95"/>
      <c r="C402" s="12" t="s">
        <v>14</v>
      </c>
      <c r="D402" s="10">
        <v>100</v>
      </c>
      <c r="E402" s="10">
        <v>100</v>
      </c>
      <c r="F402" s="10">
        <v>100</v>
      </c>
      <c r="G402" s="10">
        <v>100</v>
      </c>
      <c r="H402" s="33" t="s">
        <v>58</v>
      </c>
      <c r="I402" s="33" t="s">
        <v>58</v>
      </c>
      <c r="J402" s="10">
        <v>100</v>
      </c>
      <c r="K402" s="10">
        <v>100</v>
      </c>
      <c r="N402"/>
      <c r="O402"/>
      <c r="P402"/>
      <c r="Q402"/>
      <c r="R402"/>
      <c r="S402"/>
      <c r="T402"/>
      <c r="U402"/>
      <c r="V402"/>
      <c r="W402"/>
      <c r="X402"/>
    </row>
    <row r="403" spans="2:24" ht="15" x14ac:dyDescent="0.25">
      <c r="B403"/>
      <c r="C403"/>
      <c r="D403"/>
      <c r="N403"/>
      <c r="O403"/>
      <c r="P403"/>
      <c r="Q403"/>
      <c r="R403"/>
      <c r="S403"/>
      <c r="T403"/>
      <c r="U403"/>
      <c r="V403"/>
      <c r="W403"/>
      <c r="X403"/>
    </row>
    <row r="404" spans="2:24" ht="15.75" thickBot="1" x14ac:dyDescent="0.3">
      <c r="B404" s="2" t="s">
        <v>34</v>
      </c>
      <c r="C404" s="17" t="s">
        <v>16</v>
      </c>
      <c r="D404" s="16"/>
      <c r="E404" s="16"/>
      <c r="F404" s="16"/>
      <c r="G404" s="16"/>
      <c r="H404" s="16"/>
      <c r="I404" s="16"/>
      <c r="J404" s="16"/>
      <c r="K404" s="16"/>
      <c r="N404"/>
      <c r="O404"/>
      <c r="P404"/>
      <c r="Q404"/>
      <c r="R404"/>
      <c r="S404"/>
      <c r="T404"/>
      <c r="U404"/>
      <c r="V404"/>
      <c r="W404"/>
      <c r="X404"/>
    </row>
    <row r="405" spans="2:24" ht="15" x14ac:dyDescent="0.25">
      <c r="B405" s="94" t="s">
        <v>59</v>
      </c>
      <c r="C405" s="11" t="s">
        <v>13</v>
      </c>
      <c r="D405" s="9">
        <v>92.799999999999898</v>
      </c>
      <c r="E405" s="9">
        <v>93.799999999999898</v>
      </c>
      <c r="F405" s="9">
        <v>94.5</v>
      </c>
      <c r="G405" s="9">
        <v>92.9</v>
      </c>
      <c r="H405" s="9">
        <v>98.599999999999895</v>
      </c>
      <c r="I405" s="9" t="s">
        <v>58</v>
      </c>
      <c r="J405" s="9">
        <v>98.799999999999898</v>
      </c>
      <c r="K405" s="9">
        <v>87.9</v>
      </c>
      <c r="N405"/>
      <c r="O405"/>
      <c r="P405"/>
      <c r="Q405"/>
      <c r="R405"/>
      <c r="S405"/>
      <c r="T405"/>
      <c r="U405"/>
      <c r="V405"/>
      <c r="W405"/>
      <c r="X405"/>
    </row>
    <row r="406" spans="2:24" ht="15.75" thickBot="1" x14ac:dyDescent="0.3">
      <c r="B406" s="95"/>
      <c r="C406" s="12" t="s">
        <v>14</v>
      </c>
      <c r="D406" s="10">
        <v>100</v>
      </c>
      <c r="E406" s="10">
        <v>100</v>
      </c>
      <c r="F406" s="10">
        <v>100</v>
      </c>
      <c r="G406" s="10">
        <v>100</v>
      </c>
      <c r="H406" s="63" t="s">
        <v>58</v>
      </c>
      <c r="I406" s="10" t="s">
        <v>58</v>
      </c>
      <c r="J406" s="63">
        <v>100</v>
      </c>
      <c r="K406" s="10">
        <v>99</v>
      </c>
      <c r="N406"/>
      <c r="O406"/>
      <c r="P406"/>
      <c r="Q406"/>
      <c r="R406"/>
      <c r="S406"/>
      <c r="T406"/>
      <c r="U406"/>
      <c r="V406"/>
      <c r="W406"/>
      <c r="X406"/>
    </row>
    <row r="407" spans="2:24" ht="15" x14ac:dyDescent="0.25">
      <c r="B407" s="94" t="s">
        <v>10</v>
      </c>
      <c r="C407" s="11" t="s">
        <v>13</v>
      </c>
      <c r="D407" s="9">
        <v>92.4</v>
      </c>
      <c r="E407" s="9">
        <v>92.7</v>
      </c>
      <c r="F407" s="9">
        <v>93.2</v>
      </c>
      <c r="G407" s="9">
        <v>95.099999999999895</v>
      </c>
      <c r="H407" s="9" t="s">
        <v>58</v>
      </c>
      <c r="I407" s="9" t="s">
        <v>58</v>
      </c>
      <c r="J407" s="9">
        <v>99.599999999999895</v>
      </c>
      <c r="K407" s="9">
        <v>86.5</v>
      </c>
      <c r="N407"/>
      <c r="O407"/>
      <c r="P407"/>
      <c r="Q407"/>
      <c r="R407"/>
      <c r="S407"/>
      <c r="T407"/>
      <c r="U407"/>
      <c r="V407"/>
      <c r="W407"/>
      <c r="X407"/>
    </row>
    <row r="408" spans="2:24" ht="15.75" thickBot="1" x14ac:dyDescent="0.3">
      <c r="B408" s="95"/>
      <c r="C408" s="12" t="s">
        <v>14</v>
      </c>
      <c r="D408" s="10">
        <v>100</v>
      </c>
      <c r="E408" s="10">
        <v>100</v>
      </c>
      <c r="F408" s="10">
        <v>100</v>
      </c>
      <c r="G408" s="10">
        <v>100</v>
      </c>
      <c r="H408" s="63">
        <v>100</v>
      </c>
      <c r="I408" s="10" t="s">
        <v>58</v>
      </c>
      <c r="J408" s="63">
        <v>100</v>
      </c>
      <c r="K408" s="10">
        <v>99.299999999999898</v>
      </c>
      <c r="N408"/>
      <c r="O408"/>
      <c r="P408"/>
      <c r="Q408"/>
      <c r="R408"/>
      <c r="S408"/>
      <c r="T408"/>
      <c r="U408"/>
      <c r="V408"/>
      <c r="W408"/>
      <c r="X408"/>
    </row>
    <row r="409" spans="2:24" ht="15" x14ac:dyDescent="0.25">
      <c r="B409" s="94" t="s">
        <v>11</v>
      </c>
      <c r="C409" s="11" t="s">
        <v>13</v>
      </c>
      <c r="D409" s="9">
        <v>91.9</v>
      </c>
      <c r="E409" s="9">
        <v>94.299999999999898</v>
      </c>
      <c r="F409" s="9">
        <v>91.5</v>
      </c>
      <c r="G409" s="9">
        <v>93.7</v>
      </c>
      <c r="H409" s="9" t="s">
        <v>58</v>
      </c>
      <c r="I409" s="9" t="s">
        <v>58</v>
      </c>
      <c r="J409" s="9">
        <v>99.7</v>
      </c>
      <c r="K409" s="9">
        <v>87.4</v>
      </c>
      <c r="N409"/>
      <c r="O409"/>
      <c r="P409"/>
      <c r="Q409"/>
      <c r="R409"/>
      <c r="S409"/>
      <c r="T409"/>
      <c r="U409"/>
      <c r="V409"/>
      <c r="W409"/>
      <c r="X409"/>
    </row>
    <row r="410" spans="2:24" ht="15.75" thickBot="1" x14ac:dyDescent="0.3">
      <c r="B410" s="95"/>
      <c r="C410" s="12" t="s">
        <v>14</v>
      </c>
      <c r="D410" s="10">
        <v>100</v>
      </c>
      <c r="E410" s="10">
        <v>100</v>
      </c>
      <c r="F410" s="10">
        <v>100</v>
      </c>
      <c r="G410" s="10">
        <v>99.9</v>
      </c>
      <c r="H410" s="10">
        <v>100</v>
      </c>
      <c r="I410" s="10" t="s">
        <v>58</v>
      </c>
      <c r="J410" s="63">
        <v>100</v>
      </c>
      <c r="K410" s="10">
        <v>98.9</v>
      </c>
      <c r="N410"/>
      <c r="O410"/>
      <c r="P410"/>
      <c r="Q410"/>
      <c r="R410"/>
      <c r="S410"/>
      <c r="T410"/>
      <c r="U410"/>
      <c r="V410"/>
      <c r="W410"/>
      <c r="X410"/>
    </row>
    <row r="411" spans="2:24" ht="15" x14ac:dyDescent="0.25">
      <c r="B411" s="94" t="s">
        <v>12</v>
      </c>
      <c r="C411" s="11" t="s">
        <v>13</v>
      </c>
      <c r="D411" s="9">
        <v>100</v>
      </c>
      <c r="E411" s="9">
        <v>100</v>
      </c>
      <c r="F411" s="9">
        <v>100</v>
      </c>
      <c r="G411" s="9">
        <v>100</v>
      </c>
      <c r="H411" s="9" t="s">
        <v>58</v>
      </c>
      <c r="I411" s="9" t="s">
        <v>58</v>
      </c>
      <c r="J411" s="9">
        <v>100</v>
      </c>
      <c r="K411" s="9">
        <v>100</v>
      </c>
      <c r="N411"/>
      <c r="O411"/>
      <c r="P411"/>
      <c r="Q411"/>
      <c r="R411"/>
      <c r="S411"/>
      <c r="T411"/>
      <c r="U411"/>
      <c r="V411"/>
      <c r="W411"/>
      <c r="X411"/>
    </row>
    <row r="412" spans="2:24" ht="15.75" thickBot="1" x14ac:dyDescent="0.3">
      <c r="B412" s="95"/>
      <c r="C412" s="12" t="s">
        <v>14</v>
      </c>
      <c r="D412" s="10">
        <v>100</v>
      </c>
      <c r="E412" s="10">
        <v>100</v>
      </c>
      <c r="F412" s="10">
        <v>100</v>
      </c>
      <c r="G412" s="10">
        <v>100</v>
      </c>
      <c r="H412" s="10">
        <v>100</v>
      </c>
      <c r="I412" s="10" t="s">
        <v>58</v>
      </c>
      <c r="J412" s="10">
        <v>100</v>
      </c>
      <c r="K412" s="10">
        <v>100</v>
      </c>
      <c r="N412"/>
      <c r="O412"/>
      <c r="P412"/>
      <c r="Q412"/>
      <c r="R412"/>
      <c r="S412"/>
      <c r="T412"/>
      <c r="U412"/>
      <c r="V412"/>
      <c r="W412"/>
      <c r="X412"/>
    </row>
    <row r="413" spans="2:24" ht="15" x14ac:dyDescent="0.25">
      <c r="B413" s="94" t="s">
        <v>60</v>
      </c>
      <c r="C413" s="11" t="s">
        <v>13</v>
      </c>
      <c r="D413" s="9">
        <v>100</v>
      </c>
      <c r="E413" s="9">
        <v>100</v>
      </c>
      <c r="F413" s="9">
        <v>100</v>
      </c>
      <c r="G413" s="9">
        <v>100</v>
      </c>
      <c r="H413" s="27" t="s">
        <v>58</v>
      </c>
      <c r="I413" s="27" t="s">
        <v>58</v>
      </c>
      <c r="J413" s="9">
        <v>99.9</v>
      </c>
      <c r="K413" s="9">
        <v>95.2</v>
      </c>
      <c r="N413"/>
      <c r="O413"/>
      <c r="P413"/>
      <c r="Q413"/>
      <c r="R413"/>
      <c r="S413"/>
      <c r="T413"/>
      <c r="U413"/>
      <c r="V413"/>
      <c r="W413"/>
      <c r="X413"/>
    </row>
    <row r="414" spans="2:24" ht="15.75" thickBot="1" x14ac:dyDescent="0.3">
      <c r="B414" s="95"/>
      <c r="C414" s="12" t="s">
        <v>14</v>
      </c>
      <c r="D414" s="10">
        <v>100</v>
      </c>
      <c r="E414" s="10">
        <v>100</v>
      </c>
      <c r="F414" s="10">
        <v>100</v>
      </c>
      <c r="G414" s="10">
        <v>100</v>
      </c>
      <c r="H414" s="33" t="s">
        <v>58</v>
      </c>
      <c r="I414" s="33" t="s">
        <v>58</v>
      </c>
      <c r="J414" s="10">
        <v>100</v>
      </c>
      <c r="K414" s="10">
        <v>100</v>
      </c>
      <c r="N414"/>
      <c r="O414"/>
      <c r="P414"/>
      <c r="Q414"/>
      <c r="R414"/>
      <c r="S414"/>
      <c r="T414"/>
      <c r="U414"/>
      <c r="V414"/>
      <c r="W414"/>
      <c r="X414"/>
    </row>
    <row r="417" spans="2:11" ht="15" x14ac:dyDescent="0.25">
      <c r="B417" s="18" t="s">
        <v>95</v>
      </c>
      <c r="C417" s="18"/>
      <c r="D417" s="18"/>
      <c r="E417" s="18"/>
      <c r="F417" s="18"/>
      <c r="G417" s="18"/>
      <c r="H417" s="81"/>
      <c r="I417" s="81"/>
      <c r="J417" s="81"/>
      <c r="K417" s="18"/>
    </row>
    <row r="418" spans="2:11" ht="15" x14ac:dyDescent="0.25">
      <c r="B418" s="15"/>
      <c r="C418" s="7"/>
      <c r="D418" s="7"/>
      <c r="E418"/>
      <c r="F418"/>
      <c r="H418" s="79"/>
      <c r="I418" s="79"/>
      <c r="J418" s="79"/>
    </row>
    <row r="419" spans="2:11" ht="15" thickBot="1" x14ac:dyDescent="0.25">
      <c r="B419" s="2" t="s">
        <v>31</v>
      </c>
      <c r="C419" s="17" t="s">
        <v>16</v>
      </c>
      <c r="D419" s="16">
        <v>5</v>
      </c>
      <c r="E419" s="16">
        <v>8</v>
      </c>
      <c r="F419" s="16">
        <v>10</v>
      </c>
      <c r="G419" s="16">
        <v>15</v>
      </c>
      <c r="H419" s="80" t="s">
        <v>47</v>
      </c>
      <c r="I419" s="80" t="s">
        <v>48</v>
      </c>
      <c r="J419" s="80" t="s">
        <v>92</v>
      </c>
      <c r="K419" s="16" t="s">
        <v>93</v>
      </c>
    </row>
    <row r="420" spans="2:11" x14ac:dyDescent="0.2">
      <c r="B420" s="94" t="s">
        <v>59</v>
      </c>
      <c r="C420" s="11" t="s">
        <v>13</v>
      </c>
      <c r="D420" s="9">
        <v>6.7999999999999901</v>
      </c>
      <c r="E420" s="9">
        <v>11.9</v>
      </c>
      <c r="F420" s="9">
        <v>12.0999999999999</v>
      </c>
      <c r="G420" s="9">
        <v>10.3</v>
      </c>
      <c r="H420" s="27" t="s">
        <v>58</v>
      </c>
      <c r="I420" s="27" t="s">
        <v>58</v>
      </c>
      <c r="J420" s="27">
        <v>4</v>
      </c>
      <c r="K420" s="9">
        <v>18.600000000000001</v>
      </c>
    </row>
    <row r="421" spans="2:11" ht="15" thickBot="1" x14ac:dyDescent="0.25">
      <c r="B421" s="95"/>
      <c r="C421" s="12" t="s">
        <v>14</v>
      </c>
      <c r="D421" s="10">
        <v>27.8</v>
      </c>
      <c r="E421" s="10">
        <v>53.899999999999899</v>
      </c>
      <c r="F421" s="10">
        <v>61.1</v>
      </c>
      <c r="G421" s="10">
        <v>65.900000000000006</v>
      </c>
      <c r="H421" s="33" t="s">
        <v>58</v>
      </c>
      <c r="I421" s="33" t="s">
        <v>58</v>
      </c>
      <c r="J421" s="33">
        <v>5.5</v>
      </c>
      <c r="K421" s="10">
        <v>4</v>
      </c>
    </row>
    <row r="422" spans="2:11" x14ac:dyDescent="0.2">
      <c r="B422" s="94" t="s">
        <v>10</v>
      </c>
      <c r="C422" s="11" t="s">
        <v>13</v>
      </c>
      <c r="D422" s="9">
        <v>97.799999999999898</v>
      </c>
      <c r="E422" s="9">
        <v>98.4</v>
      </c>
      <c r="F422" s="9">
        <v>99.099999999999895</v>
      </c>
      <c r="G422" s="9">
        <v>99.4</v>
      </c>
      <c r="H422" s="27" t="s">
        <v>58</v>
      </c>
      <c r="I422" s="27" t="s">
        <v>58</v>
      </c>
      <c r="J422" s="27">
        <v>99.5</v>
      </c>
      <c r="K422" s="9">
        <v>96.099999999999895</v>
      </c>
    </row>
    <row r="423" spans="2:11" ht="15" thickBot="1" x14ac:dyDescent="0.25">
      <c r="B423" s="95"/>
      <c r="C423" s="12" t="s">
        <v>14</v>
      </c>
      <c r="D423" s="10">
        <v>100</v>
      </c>
      <c r="E423" s="10">
        <v>100</v>
      </c>
      <c r="F423" s="10">
        <v>100</v>
      </c>
      <c r="G423" s="10">
        <v>100</v>
      </c>
      <c r="H423" s="33" t="s">
        <v>58</v>
      </c>
      <c r="I423" s="33" t="s">
        <v>58</v>
      </c>
      <c r="J423" s="33">
        <v>100</v>
      </c>
      <c r="K423" s="10">
        <v>100</v>
      </c>
    </row>
    <row r="424" spans="2:11" x14ac:dyDescent="0.2">
      <c r="B424" s="94" t="s">
        <v>11</v>
      </c>
      <c r="C424" s="11" t="s">
        <v>13</v>
      </c>
      <c r="D424" s="9">
        <v>100</v>
      </c>
      <c r="E424" s="9">
        <v>100</v>
      </c>
      <c r="F424" s="9">
        <v>100</v>
      </c>
      <c r="G424" s="9">
        <v>100</v>
      </c>
      <c r="H424" s="27" t="s">
        <v>58</v>
      </c>
      <c r="I424" s="27" t="s">
        <v>58</v>
      </c>
      <c r="J424" s="27">
        <v>28.899999999999899</v>
      </c>
      <c r="K424" s="9">
        <v>4.7999999999999901</v>
      </c>
    </row>
    <row r="425" spans="2:11" ht="15" thickBot="1" x14ac:dyDescent="0.25">
      <c r="B425" s="95"/>
      <c r="C425" s="12" t="s">
        <v>14</v>
      </c>
      <c r="D425" s="10">
        <v>100</v>
      </c>
      <c r="E425" s="10">
        <v>100</v>
      </c>
      <c r="F425" s="10">
        <v>100</v>
      </c>
      <c r="G425" s="10">
        <v>100</v>
      </c>
      <c r="H425" s="33" t="s">
        <v>58</v>
      </c>
      <c r="I425" s="33" t="s">
        <v>58</v>
      </c>
      <c r="J425" s="33">
        <v>99</v>
      </c>
      <c r="K425" s="10">
        <v>99.799999999999898</v>
      </c>
    </row>
    <row r="426" spans="2:11" x14ac:dyDescent="0.2">
      <c r="B426" s="94" t="s">
        <v>12</v>
      </c>
      <c r="C426" s="11" t="s">
        <v>13</v>
      </c>
      <c r="D426" s="9">
        <v>100</v>
      </c>
      <c r="E426" s="9">
        <v>100</v>
      </c>
      <c r="F426" s="9">
        <v>100</v>
      </c>
      <c r="G426" s="9">
        <v>100</v>
      </c>
      <c r="H426" s="27" t="s">
        <v>58</v>
      </c>
      <c r="I426" s="27" t="s">
        <v>58</v>
      </c>
      <c r="J426" s="27">
        <v>28.1</v>
      </c>
      <c r="K426" s="9">
        <v>26.1999999999999</v>
      </c>
    </row>
    <row r="427" spans="2:11" ht="15" thickBot="1" x14ac:dyDescent="0.25">
      <c r="B427" s="95"/>
      <c r="C427" s="12" t="s">
        <v>14</v>
      </c>
      <c r="D427" s="10">
        <v>100</v>
      </c>
      <c r="E427" s="10">
        <v>100</v>
      </c>
      <c r="F427" s="10">
        <v>100</v>
      </c>
      <c r="G427" s="10">
        <v>100</v>
      </c>
      <c r="H427" s="33" t="s">
        <v>58</v>
      </c>
      <c r="I427" s="33" t="s">
        <v>58</v>
      </c>
      <c r="J427" s="33">
        <v>99.099999999999895</v>
      </c>
      <c r="K427" s="10">
        <v>100</v>
      </c>
    </row>
    <row r="428" spans="2:11" x14ac:dyDescent="0.2">
      <c r="B428" s="94" t="s">
        <v>60</v>
      </c>
      <c r="C428" s="11" t="s">
        <v>13</v>
      </c>
      <c r="D428" s="9">
        <v>1.19999999999999</v>
      </c>
      <c r="E428" s="9">
        <v>2.2000000000000002</v>
      </c>
      <c r="F428" s="9">
        <v>2.5</v>
      </c>
      <c r="G428" s="9">
        <v>2.8999999999999901</v>
      </c>
      <c r="H428" s="27" t="s">
        <v>58</v>
      </c>
      <c r="I428" s="27" t="s">
        <v>58</v>
      </c>
      <c r="J428" s="27">
        <v>0.2</v>
      </c>
      <c r="K428" s="9">
        <v>5.4</v>
      </c>
    </row>
    <row r="429" spans="2:11" ht="15" thickBot="1" x14ac:dyDescent="0.25">
      <c r="B429" s="95"/>
      <c r="C429" s="12" t="s">
        <v>14</v>
      </c>
      <c r="D429" s="10">
        <v>46</v>
      </c>
      <c r="E429" s="10">
        <v>94.7</v>
      </c>
      <c r="F429" s="10">
        <v>96.799999999999898</v>
      </c>
      <c r="G429" s="10">
        <v>98.599999999999895</v>
      </c>
      <c r="H429" s="33" t="s">
        <v>58</v>
      </c>
      <c r="I429" s="33" t="s">
        <v>58</v>
      </c>
      <c r="J429" s="33">
        <v>17.1999999999999</v>
      </c>
      <c r="K429" s="10">
        <v>52.5</v>
      </c>
    </row>
    <row r="430" spans="2:11" x14ac:dyDescent="0.2">
      <c r="H430" s="79"/>
      <c r="I430" s="79"/>
      <c r="J430" s="79"/>
    </row>
    <row r="431" spans="2:11" ht="15" thickBot="1" x14ac:dyDescent="0.25">
      <c r="B431" s="2" t="s">
        <v>32</v>
      </c>
      <c r="C431" s="17" t="s">
        <v>16</v>
      </c>
      <c r="D431" s="16"/>
      <c r="E431" s="16"/>
      <c r="F431" s="16"/>
      <c r="G431" s="16"/>
      <c r="H431" s="80"/>
      <c r="I431" s="80"/>
      <c r="J431" s="80"/>
      <c r="K431" s="16"/>
    </row>
    <row r="432" spans="2:11" x14ac:dyDescent="0.2">
      <c r="B432" s="94" t="s">
        <v>59</v>
      </c>
      <c r="C432" s="11" t="s">
        <v>13</v>
      </c>
      <c r="D432" s="9">
        <v>6.7</v>
      </c>
      <c r="E432" s="9">
        <v>11.0999999999999</v>
      </c>
      <c r="F432" s="9">
        <v>11.1999999999999</v>
      </c>
      <c r="G432" s="9">
        <v>12.8</v>
      </c>
      <c r="H432" s="27" t="s">
        <v>58</v>
      </c>
      <c r="I432" s="27" t="s">
        <v>58</v>
      </c>
      <c r="J432" s="27">
        <v>4.5999999999999899</v>
      </c>
      <c r="K432" s="9">
        <v>17.6999999999999</v>
      </c>
    </row>
    <row r="433" spans="2:11" ht="15" thickBot="1" x14ac:dyDescent="0.25">
      <c r="B433" s="95"/>
      <c r="C433" s="12" t="s">
        <v>14</v>
      </c>
      <c r="D433" s="10">
        <v>28.8</v>
      </c>
      <c r="E433" s="10">
        <v>53.2</v>
      </c>
      <c r="F433" s="10">
        <v>59.1</v>
      </c>
      <c r="G433" s="10">
        <v>62.7</v>
      </c>
      <c r="H433" s="33" t="s">
        <v>58</v>
      </c>
      <c r="I433" s="33" t="s">
        <v>58</v>
      </c>
      <c r="J433" s="33">
        <v>5.2</v>
      </c>
      <c r="K433" s="10">
        <v>3.1</v>
      </c>
    </row>
    <row r="434" spans="2:11" x14ac:dyDescent="0.2">
      <c r="B434" s="94" t="s">
        <v>10</v>
      </c>
      <c r="C434" s="11" t="s">
        <v>13</v>
      </c>
      <c r="D434" s="9">
        <v>63.5</v>
      </c>
      <c r="E434" s="9">
        <v>66.599999999999895</v>
      </c>
      <c r="F434" s="9">
        <v>70.299999999999898</v>
      </c>
      <c r="G434" s="9">
        <v>67.400000000000006</v>
      </c>
      <c r="H434" s="27" t="s">
        <v>58</v>
      </c>
      <c r="I434" s="27" t="s">
        <v>58</v>
      </c>
      <c r="J434" s="27">
        <v>76.400000000000006</v>
      </c>
      <c r="K434" s="9">
        <v>72.599999999999895</v>
      </c>
    </row>
    <row r="435" spans="2:11" ht="15" thickBot="1" x14ac:dyDescent="0.25">
      <c r="B435" s="95"/>
      <c r="C435" s="12" t="s">
        <v>14</v>
      </c>
      <c r="D435" s="10">
        <v>99.099999999999895</v>
      </c>
      <c r="E435" s="10">
        <v>99.9</v>
      </c>
      <c r="F435" s="10">
        <v>99.799999999999898</v>
      </c>
      <c r="G435" s="10">
        <v>100</v>
      </c>
      <c r="H435" s="33" t="s">
        <v>58</v>
      </c>
      <c r="I435" s="33" t="s">
        <v>58</v>
      </c>
      <c r="J435" s="33">
        <v>99.599999999999895</v>
      </c>
      <c r="K435" s="10">
        <v>84.299999999999898</v>
      </c>
    </row>
    <row r="436" spans="2:11" x14ac:dyDescent="0.2">
      <c r="B436" s="94" t="s">
        <v>11</v>
      </c>
      <c r="C436" s="11" t="s">
        <v>13</v>
      </c>
      <c r="D436" s="9">
        <v>100</v>
      </c>
      <c r="E436" s="9">
        <v>100</v>
      </c>
      <c r="F436" s="9">
        <v>100</v>
      </c>
      <c r="G436" s="9">
        <v>100</v>
      </c>
      <c r="H436" s="27" t="s">
        <v>58</v>
      </c>
      <c r="I436" s="27" t="s">
        <v>58</v>
      </c>
      <c r="J436" s="9">
        <v>100</v>
      </c>
      <c r="K436" s="9">
        <v>100</v>
      </c>
    </row>
    <row r="437" spans="2:11" ht="15" thickBot="1" x14ac:dyDescent="0.25">
      <c r="B437" s="95"/>
      <c r="C437" s="12" t="s">
        <v>14</v>
      </c>
      <c r="D437" s="10">
        <v>100</v>
      </c>
      <c r="E437" s="10">
        <v>100</v>
      </c>
      <c r="F437" s="10">
        <v>100</v>
      </c>
      <c r="G437" s="10">
        <v>100</v>
      </c>
      <c r="H437" s="33" t="s">
        <v>58</v>
      </c>
      <c r="I437" s="33" t="s">
        <v>58</v>
      </c>
      <c r="J437" s="10">
        <v>100</v>
      </c>
      <c r="K437" s="10">
        <v>100</v>
      </c>
    </row>
    <row r="438" spans="2:11" x14ac:dyDescent="0.2">
      <c r="B438" s="94" t="s">
        <v>12</v>
      </c>
      <c r="C438" s="11" t="s">
        <v>13</v>
      </c>
      <c r="D438" s="9">
        <v>98.9</v>
      </c>
      <c r="E438" s="9">
        <v>99.4</v>
      </c>
      <c r="F438" s="9">
        <v>99.5</v>
      </c>
      <c r="G438" s="9">
        <v>99.599999999999895</v>
      </c>
      <c r="H438" s="27" t="s">
        <v>58</v>
      </c>
      <c r="I438" s="27" t="s">
        <v>58</v>
      </c>
      <c r="J438" s="9">
        <v>99.5</v>
      </c>
      <c r="K438" s="9">
        <v>99.9</v>
      </c>
    </row>
    <row r="439" spans="2:11" ht="15" thickBot="1" x14ac:dyDescent="0.25">
      <c r="B439" s="95"/>
      <c r="C439" s="12" t="s">
        <v>14</v>
      </c>
      <c r="D439" s="10">
        <v>100</v>
      </c>
      <c r="E439" s="10">
        <v>100</v>
      </c>
      <c r="F439" s="10">
        <v>100</v>
      </c>
      <c r="G439" s="10">
        <v>100</v>
      </c>
      <c r="H439" s="33" t="s">
        <v>58</v>
      </c>
      <c r="I439" s="33" t="s">
        <v>58</v>
      </c>
      <c r="J439" s="10">
        <v>100</v>
      </c>
      <c r="K439" s="10">
        <v>100</v>
      </c>
    </row>
    <row r="440" spans="2:11" x14ac:dyDescent="0.2">
      <c r="B440" s="94" t="s">
        <v>60</v>
      </c>
      <c r="C440" s="11" t="s">
        <v>13</v>
      </c>
      <c r="D440" s="9">
        <v>1</v>
      </c>
      <c r="E440" s="9">
        <v>1.8999999999999899</v>
      </c>
      <c r="F440" s="9">
        <v>3.1</v>
      </c>
      <c r="G440" s="9">
        <v>3.2999999999999901</v>
      </c>
      <c r="H440" s="27" t="s">
        <v>58</v>
      </c>
      <c r="I440" s="27" t="s">
        <v>58</v>
      </c>
      <c r="J440" s="9">
        <v>0.29999999999999899</v>
      </c>
      <c r="K440" s="9">
        <v>6.7999999999999901</v>
      </c>
    </row>
    <row r="441" spans="2:11" ht="15" thickBot="1" x14ac:dyDescent="0.25">
      <c r="B441" s="95"/>
      <c r="C441" s="12" t="s">
        <v>14</v>
      </c>
      <c r="D441" s="10">
        <v>43.299999999999898</v>
      </c>
      <c r="E441" s="10">
        <v>93.5</v>
      </c>
      <c r="F441" s="10">
        <v>97.4</v>
      </c>
      <c r="G441" s="10">
        <v>98.5</v>
      </c>
      <c r="H441" s="33" t="s">
        <v>58</v>
      </c>
      <c r="I441" s="33" t="s">
        <v>58</v>
      </c>
      <c r="J441" s="10">
        <v>17.8</v>
      </c>
      <c r="K441" s="10">
        <v>52.6</v>
      </c>
    </row>
    <row r="442" spans="2:11" ht="15" x14ac:dyDescent="0.25">
      <c r="B442"/>
      <c r="C442"/>
      <c r="D442"/>
    </row>
    <row r="443" spans="2:11" ht="15" thickBot="1" x14ac:dyDescent="0.25">
      <c r="B443" s="2" t="s">
        <v>33</v>
      </c>
      <c r="C443" s="17" t="s">
        <v>16</v>
      </c>
      <c r="D443" s="16"/>
      <c r="E443" s="16"/>
      <c r="F443" s="16"/>
      <c r="G443" s="16"/>
      <c r="H443" s="16"/>
      <c r="I443" s="16"/>
      <c r="J443" s="16"/>
      <c r="K443" s="16"/>
    </row>
    <row r="444" spans="2:11" x14ac:dyDescent="0.2">
      <c r="B444" s="94" t="s">
        <v>59</v>
      </c>
      <c r="C444" s="11" t="s">
        <v>13</v>
      </c>
      <c r="D444" s="9">
        <v>7.2999999999999901</v>
      </c>
      <c r="E444" s="9">
        <v>11.0999999999999</v>
      </c>
      <c r="F444" s="9">
        <v>10.8</v>
      </c>
      <c r="G444" s="9">
        <v>11.9</v>
      </c>
      <c r="H444" s="9" t="s">
        <v>58</v>
      </c>
      <c r="I444" s="9" t="s">
        <v>58</v>
      </c>
      <c r="J444" s="9">
        <v>3.2</v>
      </c>
      <c r="K444" s="9">
        <v>18.1999999999999</v>
      </c>
    </row>
    <row r="445" spans="2:11" ht="15" thickBot="1" x14ac:dyDescent="0.25">
      <c r="B445" s="95"/>
      <c r="C445" s="12" t="s">
        <v>14</v>
      </c>
      <c r="D445" s="10">
        <v>30.1999999999999</v>
      </c>
      <c r="E445" s="10">
        <v>55.299999999999898</v>
      </c>
      <c r="F445" s="10">
        <v>56.299999999999898</v>
      </c>
      <c r="G445" s="10">
        <v>65.2</v>
      </c>
      <c r="H445" s="63">
        <v>4.7999999999999901</v>
      </c>
      <c r="I445" s="10" t="s">
        <v>58</v>
      </c>
      <c r="J445" s="10">
        <v>7.0999999999999899</v>
      </c>
      <c r="K445" s="10">
        <v>2.3999999999999901</v>
      </c>
    </row>
    <row r="446" spans="2:11" x14ac:dyDescent="0.2">
      <c r="B446" s="94" t="s">
        <v>10</v>
      </c>
      <c r="C446" s="11" t="s">
        <v>13</v>
      </c>
      <c r="D446" s="9">
        <v>12.4</v>
      </c>
      <c r="E446" s="9">
        <v>20.1999999999999</v>
      </c>
      <c r="F446" s="9">
        <v>21.8</v>
      </c>
      <c r="G446" s="9">
        <v>21.1</v>
      </c>
      <c r="H446" s="27" t="s">
        <v>58</v>
      </c>
      <c r="I446" s="27" t="s">
        <v>58</v>
      </c>
      <c r="J446" s="9">
        <v>20.6999999999999</v>
      </c>
      <c r="K446" s="9">
        <v>34.5</v>
      </c>
    </row>
    <row r="447" spans="2:11" ht="15" thickBot="1" x14ac:dyDescent="0.25">
      <c r="B447" s="95"/>
      <c r="C447" s="12" t="s">
        <v>14</v>
      </c>
      <c r="D447" s="10">
        <v>62.1</v>
      </c>
      <c r="E447" s="10">
        <v>76.5</v>
      </c>
      <c r="F447" s="10">
        <v>82</v>
      </c>
      <c r="G447" s="10">
        <v>83.9</v>
      </c>
      <c r="H447" s="33" t="s">
        <v>58</v>
      </c>
      <c r="I447" s="33" t="s">
        <v>58</v>
      </c>
      <c r="J447" s="10">
        <v>42.899999999999899</v>
      </c>
      <c r="K447" s="10">
        <v>17.5</v>
      </c>
    </row>
    <row r="448" spans="2:11" x14ac:dyDescent="0.2">
      <c r="B448" s="94" t="s">
        <v>11</v>
      </c>
      <c r="C448" s="11" t="s">
        <v>13</v>
      </c>
      <c r="D448" s="9">
        <v>66.7</v>
      </c>
      <c r="E448" s="9">
        <v>71.599999999999895</v>
      </c>
      <c r="F448" s="9">
        <v>73.599999999999895</v>
      </c>
      <c r="G448" s="9">
        <v>68.900000000000006</v>
      </c>
      <c r="H448" s="27" t="s">
        <v>58</v>
      </c>
      <c r="I448" s="27" t="s">
        <v>58</v>
      </c>
      <c r="J448" s="9">
        <v>89.5</v>
      </c>
      <c r="K448" s="9">
        <v>94.4</v>
      </c>
    </row>
    <row r="449" spans="2:11" ht="15" thickBot="1" x14ac:dyDescent="0.25">
      <c r="B449" s="95"/>
      <c r="C449" s="12" t="s">
        <v>14</v>
      </c>
      <c r="D449" s="10">
        <v>99.799999999999898</v>
      </c>
      <c r="E449" s="10">
        <v>99.9</v>
      </c>
      <c r="F449" s="10">
        <v>100</v>
      </c>
      <c r="G449" s="10">
        <v>100</v>
      </c>
      <c r="H449" s="33" t="s">
        <v>58</v>
      </c>
      <c r="I449" s="33" t="s">
        <v>58</v>
      </c>
      <c r="J449" s="10">
        <v>100</v>
      </c>
      <c r="K449" s="10">
        <v>99.799999999999898</v>
      </c>
    </row>
    <row r="450" spans="2:11" x14ac:dyDescent="0.2">
      <c r="B450" s="94" t="s">
        <v>12</v>
      </c>
      <c r="C450" s="11" t="s">
        <v>13</v>
      </c>
      <c r="D450" s="9">
        <v>57.6</v>
      </c>
      <c r="E450" s="9">
        <v>63.1</v>
      </c>
      <c r="F450" s="9">
        <v>63</v>
      </c>
      <c r="G450" s="9">
        <v>67</v>
      </c>
      <c r="H450" s="27" t="s">
        <v>58</v>
      </c>
      <c r="I450" s="27" t="s">
        <v>58</v>
      </c>
      <c r="J450" s="9">
        <v>49.299999999999898</v>
      </c>
      <c r="K450" s="9">
        <v>74.799999999999898</v>
      </c>
    </row>
    <row r="451" spans="2:11" ht="15" thickBot="1" x14ac:dyDescent="0.25">
      <c r="B451" s="95"/>
      <c r="C451" s="12" t="s">
        <v>14</v>
      </c>
      <c r="D451" s="10">
        <v>99.2</v>
      </c>
      <c r="E451" s="10">
        <v>99.9</v>
      </c>
      <c r="F451" s="10">
        <v>100</v>
      </c>
      <c r="G451" s="10">
        <v>100</v>
      </c>
      <c r="H451" s="33" t="s">
        <v>58</v>
      </c>
      <c r="I451" s="33" t="s">
        <v>58</v>
      </c>
      <c r="J451" s="10">
        <v>81.599999999999895</v>
      </c>
      <c r="K451" s="10">
        <v>88.7</v>
      </c>
    </row>
    <row r="452" spans="2:11" x14ac:dyDescent="0.2">
      <c r="B452" s="94" t="s">
        <v>60</v>
      </c>
      <c r="C452" s="11" t="s">
        <v>13</v>
      </c>
      <c r="D452" s="9">
        <v>1.8</v>
      </c>
      <c r="E452" s="9">
        <v>2.1</v>
      </c>
      <c r="F452" s="9">
        <v>3.3999999999999901</v>
      </c>
      <c r="G452" s="9">
        <v>3.3999999999999901</v>
      </c>
      <c r="H452" s="27" t="s">
        <v>58</v>
      </c>
      <c r="I452" s="27" t="s">
        <v>58</v>
      </c>
      <c r="J452" s="9">
        <v>0.29999999999999899</v>
      </c>
      <c r="K452" s="9">
        <v>7.5</v>
      </c>
    </row>
    <row r="453" spans="2:11" ht="15" thickBot="1" x14ac:dyDescent="0.25">
      <c r="B453" s="95"/>
      <c r="C453" s="12" t="s">
        <v>14</v>
      </c>
      <c r="D453" s="10">
        <v>41.5</v>
      </c>
      <c r="E453" s="10">
        <v>94.299999999999898</v>
      </c>
      <c r="F453" s="10">
        <v>97.799999999999898</v>
      </c>
      <c r="G453" s="10">
        <v>98</v>
      </c>
      <c r="H453" s="33" t="s">
        <v>58</v>
      </c>
      <c r="I453" s="33" t="s">
        <v>58</v>
      </c>
      <c r="J453" s="10">
        <v>16.100000000000001</v>
      </c>
      <c r="K453" s="10">
        <v>51.799999999999898</v>
      </c>
    </row>
    <row r="454" spans="2:11" ht="15" x14ac:dyDescent="0.25">
      <c r="B454"/>
      <c r="C454"/>
      <c r="D454"/>
    </row>
    <row r="455" spans="2:11" ht="15" thickBot="1" x14ac:dyDescent="0.25">
      <c r="B455" s="2" t="s">
        <v>34</v>
      </c>
      <c r="C455" s="17" t="s">
        <v>16</v>
      </c>
      <c r="D455" s="16"/>
      <c r="E455" s="16"/>
      <c r="F455" s="16"/>
      <c r="G455" s="16"/>
      <c r="H455" s="16"/>
      <c r="I455" s="16"/>
      <c r="J455" s="16"/>
      <c r="K455" s="16"/>
    </row>
    <row r="456" spans="2:11" x14ac:dyDescent="0.2">
      <c r="B456" s="94" t="s">
        <v>59</v>
      </c>
      <c r="C456" s="11" t="s">
        <v>13</v>
      </c>
      <c r="D456" s="9">
        <v>6.7999999999999901</v>
      </c>
      <c r="E456" s="9">
        <v>10.1999999999999</v>
      </c>
      <c r="F456" s="9">
        <v>12.3</v>
      </c>
      <c r="G456" s="9">
        <v>13.0999999999999</v>
      </c>
      <c r="H456" s="9" t="s">
        <v>58</v>
      </c>
      <c r="I456" s="9" t="s">
        <v>58</v>
      </c>
      <c r="J456" s="9">
        <v>3.5</v>
      </c>
      <c r="K456" s="9">
        <v>17.899999999999899</v>
      </c>
    </row>
    <row r="457" spans="2:11" ht="15" thickBot="1" x14ac:dyDescent="0.25">
      <c r="B457" s="95"/>
      <c r="C457" s="12" t="s">
        <v>14</v>
      </c>
      <c r="D457" s="10">
        <v>29.399999999999899</v>
      </c>
      <c r="E457" s="10">
        <v>55.899999999999899</v>
      </c>
      <c r="F457" s="10">
        <v>58.1</v>
      </c>
      <c r="G457" s="10">
        <v>63.7</v>
      </c>
      <c r="H457" s="63">
        <v>5.2999999999999901</v>
      </c>
      <c r="I457" s="10" t="s">
        <v>58</v>
      </c>
      <c r="J457" s="63">
        <v>6.2</v>
      </c>
      <c r="K457" s="10">
        <v>2.8999999999999901</v>
      </c>
    </row>
    <row r="458" spans="2:11" x14ac:dyDescent="0.2">
      <c r="B458" s="94" t="s">
        <v>10</v>
      </c>
      <c r="C458" s="11" t="s">
        <v>13</v>
      </c>
      <c r="D458" s="9">
        <v>7.2999999999999901</v>
      </c>
      <c r="E458" s="9">
        <v>10.6999999999999</v>
      </c>
      <c r="F458" s="9">
        <v>10.5</v>
      </c>
      <c r="G458" s="9">
        <v>12.1999999999999</v>
      </c>
      <c r="H458" s="9" t="s">
        <v>58</v>
      </c>
      <c r="I458" s="9" t="s">
        <v>58</v>
      </c>
      <c r="J458" s="9">
        <v>4.5</v>
      </c>
      <c r="K458" s="9">
        <v>19.600000000000001</v>
      </c>
    </row>
    <row r="459" spans="2:11" ht="15" thickBot="1" x14ac:dyDescent="0.25">
      <c r="B459" s="95"/>
      <c r="C459" s="12" t="s">
        <v>14</v>
      </c>
      <c r="D459" s="10">
        <v>28.399999999999899</v>
      </c>
      <c r="E459" s="10">
        <v>54.299999999999898</v>
      </c>
      <c r="F459" s="10">
        <v>58.299999999999898</v>
      </c>
      <c r="G459" s="10">
        <v>64.599999999999895</v>
      </c>
      <c r="H459" s="63">
        <v>4.5999999999999899</v>
      </c>
      <c r="I459" s="10" t="s">
        <v>58</v>
      </c>
      <c r="J459" s="63">
        <v>5.5</v>
      </c>
      <c r="K459" s="10">
        <v>3</v>
      </c>
    </row>
    <row r="460" spans="2:11" x14ac:dyDescent="0.2">
      <c r="B460" s="94" t="s">
        <v>11</v>
      </c>
      <c r="C460" s="11" t="s">
        <v>13</v>
      </c>
      <c r="D460" s="9">
        <v>7.4</v>
      </c>
      <c r="E460" s="9">
        <v>9.0999999999999908</v>
      </c>
      <c r="F460" s="9">
        <v>11</v>
      </c>
      <c r="G460" s="9">
        <v>12.0999999999999</v>
      </c>
      <c r="H460" s="9" t="s">
        <v>58</v>
      </c>
      <c r="I460" s="9" t="s">
        <v>58</v>
      </c>
      <c r="J460" s="9">
        <v>5</v>
      </c>
      <c r="K460" s="9">
        <v>18.100000000000001</v>
      </c>
    </row>
    <row r="461" spans="2:11" ht="15" thickBot="1" x14ac:dyDescent="0.25">
      <c r="B461" s="95"/>
      <c r="C461" s="12" t="s">
        <v>14</v>
      </c>
      <c r="D461" s="10">
        <v>30.899999999999899</v>
      </c>
      <c r="E461" s="10">
        <v>53.1</v>
      </c>
      <c r="F461" s="10">
        <v>60.1</v>
      </c>
      <c r="G461" s="10">
        <v>66</v>
      </c>
      <c r="H461" s="10">
        <v>4.5</v>
      </c>
      <c r="I461" s="10" t="s">
        <v>58</v>
      </c>
      <c r="J461" s="63">
        <v>5.0999999999999899</v>
      </c>
      <c r="K461" s="10">
        <v>2.8999999999999901</v>
      </c>
    </row>
    <row r="462" spans="2:11" x14ac:dyDescent="0.2">
      <c r="B462" s="94" t="s">
        <v>12</v>
      </c>
      <c r="C462" s="11" t="s">
        <v>13</v>
      </c>
      <c r="D462" s="9">
        <v>32.399999999999899</v>
      </c>
      <c r="E462" s="9">
        <v>37.1</v>
      </c>
      <c r="F462" s="9">
        <v>42.2</v>
      </c>
      <c r="G462" s="9">
        <v>44.399999999999899</v>
      </c>
      <c r="H462" s="27" t="s">
        <v>58</v>
      </c>
      <c r="I462" s="27" t="s">
        <v>58</v>
      </c>
      <c r="J462" s="9">
        <v>9.6999999999999904</v>
      </c>
      <c r="K462" s="9">
        <v>30.6999999999999</v>
      </c>
    </row>
    <row r="463" spans="2:11" ht="15" thickBot="1" x14ac:dyDescent="0.25">
      <c r="B463" s="95"/>
      <c r="C463" s="12" t="s">
        <v>14</v>
      </c>
      <c r="D463" s="10">
        <v>90.799999999999898</v>
      </c>
      <c r="E463" s="10">
        <v>99.2</v>
      </c>
      <c r="F463" s="10">
        <v>99.2</v>
      </c>
      <c r="G463" s="10">
        <v>99.5</v>
      </c>
      <c r="H463" s="33" t="s">
        <v>58</v>
      </c>
      <c r="I463" s="33" t="s">
        <v>58</v>
      </c>
      <c r="J463" s="10">
        <v>9.6999999999999904</v>
      </c>
      <c r="K463" s="10">
        <v>7.7999999999999901</v>
      </c>
    </row>
    <row r="464" spans="2:11" x14ac:dyDescent="0.2">
      <c r="B464" s="94" t="s">
        <v>60</v>
      </c>
      <c r="C464" s="11" t="s">
        <v>13</v>
      </c>
      <c r="D464" s="9">
        <v>1.1000000000000001</v>
      </c>
      <c r="E464" s="9">
        <v>1.8</v>
      </c>
      <c r="F464" s="9">
        <v>3.1</v>
      </c>
      <c r="G464" s="9">
        <v>4.0999999999999899</v>
      </c>
      <c r="H464" s="27" t="s">
        <v>58</v>
      </c>
      <c r="I464" s="27" t="s">
        <v>58</v>
      </c>
      <c r="J464" s="9">
        <v>0</v>
      </c>
      <c r="K464" s="9">
        <v>6.2999999999999901</v>
      </c>
    </row>
    <row r="465" spans="2:11" ht="15" thickBot="1" x14ac:dyDescent="0.25">
      <c r="B465" s="95"/>
      <c r="C465" s="12" t="s">
        <v>14</v>
      </c>
      <c r="D465" s="10">
        <v>45.6</v>
      </c>
      <c r="E465" s="10">
        <v>94.099999999999895</v>
      </c>
      <c r="F465" s="10">
        <v>97.5</v>
      </c>
      <c r="G465" s="10">
        <v>98.4</v>
      </c>
      <c r="H465" s="33" t="s">
        <v>58</v>
      </c>
      <c r="I465" s="33" t="s">
        <v>58</v>
      </c>
      <c r="J465" s="10">
        <v>17</v>
      </c>
      <c r="K465" s="10">
        <v>51.5</v>
      </c>
    </row>
  </sheetData>
  <mergeCells count="364">
    <mergeCell ref="B456:B457"/>
    <mergeCell ref="B458:B459"/>
    <mergeCell ref="B460:B461"/>
    <mergeCell ref="B462:B463"/>
    <mergeCell ref="B464:B465"/>
    <mergeCell ref="B434:B435"/>
    <mergeCell ref="B436:B437"/>
    <mergeCell ref="B438:B439"/>
    <mergeCell ref="B440:B441"/>
    <mergeCell ref="B444:B445"/>
    <mergeCell ref="B446:B447"/>
    <mergeCell ref="B448:B449"/>
    <mergeCell ref="B450:B451"/>
    <mergeCell ref="B452:B453"/>
    <mergeCell ref="B276:B277"/>
    <mergeCell ref="B420:B421"/>
    <mergeCell ref="B422:B423"/>
    <mergeCell ref="B424:B425"/>
    <mergeCell ref="B426:B427"/>
    <mergeCell ref="B428:B429"/>
    <mergeCell ref="B432:B433"/>
    <mergeCell ref="B375:B376"/>
    <mergeCell ref="B383:B384"/>
    <mergeCell ref="B399:B400"/>
    <mergeCell ref="B401:B402"/>
    <mergeCell ref="B405:B406"/>
    <mergeCell ref="B407:B408"/>
    <mergeCell ref="B409:B410"/>
    <mergeCell ref="B411:B412"/>
    <mergeCell ref="B413:B414"/>
    <mergeCell ref="B393:B394"/>
    <mergeCell ref="B395:B396"/>
    <mergeCell ref="B397:B398"/>
    <mergeCell ref="B362:B363"/>
    <mergeCell ref="N18:W18"/>
    <mergeCell ref="N161:N162"/>
    <mergeCell ref="N163:N164"/>
    <mergeCell ref="N171:N172"/>
    <mergeCell ref="N173:N174"/>
    <mergeCell ref="N175:N176"/>
    <mergeCell ref="N183:N184"/>
    <mergeCell ref="N134:N135"/>
    <mergeCell ref="N136:N137"/>
    <mergeCell ref="N147:N148"/>
    <mergeCell ref="N149:N150"/>
    <mergeCell ref="N151:N152"/>
    <mergeCell ref="N159:N160"/>
    <mergeCell ref="N83:N84"/>
    <mergeCell ref="N50:N51"/>
    <mergeCell ref="N52:N53"/>
    <mergeCell ref="N59:N60"/>
    <mergeCell ref="N61:N62"/>
    <mergeCell ref="N63:N64"/>
    <mergeCell ref="N67:N68"/>
    <mergeCell ref="N110:N111"/>
    <mergeCell ref="N112:N113"/>
    <mergeCell ref="N85:N86"/>
    <mergeCell ref="N87:N88"/>
    <mergeCell ref="N240:N241"/>
    <mergeCell ref="B177:B178"/>
    <mergeCell ref="N177:N178"/>
    <mergeCell ref="B197:B198"/>
    <mergeCell ref="B199:B200"/>
    <mergeCell ref="B234:B235"/>
    <mergeCell ref="N234:N235"/>
    <mergeCell ref="B236:B237"/>
    <mergeCell ref="N236:N237"/>
    <mergeCell ref="B238:B239"/>
    <mergeCell ref="N238:N239"/>
    <mergeCell ref="N217:N218"/>
    <mergeCell ref="B221:B222"/>
    <mergeCell ref="B223:B224"/>
    <mergeCell ref="B240:B241"/>
    <mergeCell ref="N225:N226"/>
    <mergeCell ref="N197:N198"/>
    <mergeCell ref="N199:N200"/>
    <mergeCell ref="N165:N166"/>
    <mergeCell ref="B153:B154"/>
    <mergeCell ref="N153:N154"/>
    <mergeCell ref="B209:B210"/>
    <mergeCell ref="B213:B214"/>
    <mergeCell ref="B215:B216"/>
    <mergeCell ref="B217:B218"/>
    <mergeCell ref="N185:N186"/>
    <mergeCell ref="N187:N188"/>
    <mergeCell ref="B189:B190"/>
    <mergeCell ref="N189:N190"/>
    <mergeCell ref="N201:N202"/>
    <mergeCell ref="N205:N206"/>
    <mergeCell ref="N207:N208"/>
    <mergeCell ref="N209:N210"/>
    <mergeCell ref="N213:N214"/>
    <mergeCell ref="N215:N216"/>
    <mergeCell ref="B201:B202"/>
    <mergeCell ref="B205:B206"/>
    <mergeCell ref="B207:B208"/>
    <mergeCell ref="B175:B176"/>
    <mergeCell ref="B183:B184"/>
    <mergeCell ref="B185:B186"/>
    <mergeCell ref="B187:B188"/>
    <mergeCell ref="B264:B265"/>
    <mergeCell ref="N264:N265"/>
    <mergeCell ref="B138:B139"/>
    <mergeCell ref="N138:N139"/>
    <mergeCell ref="B126:B127"/>
    <mergeCell ref="N126:N127"/>
    <mergeCell ref="B114:B115"/>
    <mergeCell ref="N114:N115"/>
    <mergeCell ref="N157:N158"/>
    <mergeCell ref="N145:N146"/>
    <mergeCell ref="N120:N121"/>
    <mergeCell ref="N122:N123"/>
    <mergeCell ref="N124:N125"/>
    <mergeCell ref="N132:N133"/>
    <mergeCell ref="B122:B123"/>
    <mergeCell ref="B124:B125"/>
    <mergeCell ref="B132:B133"/>
    <mergeCell ref="B134:B135"/>
    <mergeCell ref="B136:B137"/>
    <mergeCell ref="B147:B148"/>
    <mergeCell ref="B246:B247"/>
    <mergeCell ref="N246:N247"/>
    <mergeCell ref="N221:N222"/>
    <mergeCell ref="N223:N224"/>
    <mergeCell ref="N248:N249"/>
    <mergeCell ref="B250:B251"/>
    <mergeCell ref="N250:N251"/>
    <mergeCell ref="B258:B259"/>
    <mergeCell ref="N258:N259"/>
    <mergeCell ref="B260:B261"/>
    <mergeCell ref="N260:N261"/>
    <mergeCell ref="B262:B263"/>
    <mergeCell ref="N262:N263"/>
    <mergeCell ref="B252:B253"/>
    <mergeCell ref="N252:N253"/>
    <mergeCell ref="N318:N319"/>
    <mergeCell ref="N330:N331"/>
    <mergeCell ref="N342:N343"/>
    <mergeCell ref="N354:N355"/>
    <mergeCell ref="N362:N363"/>
    <mergeCell ref="N350:N351"/>
    <mergeCell ref="N338:N339"/>
    <mergeCell ref="N326:N327"/>
    <mergeCell ref="B358:B359"/>
    <mergeCell ref="N358:N359"/>
    <mergeCell ref="B360:B361"/>
    <mergeCell ref="N360:N361"/>
    <mergeCell ref="B356:B357"/>
    <mergeCell ref="N356:N357"/>
    <mergeCell ref="N311:N312"/>
    <mergeCell ref="B287:B288"/>
    <mergeCell ref="Z110:Z111"/>
    <mergeCell ref="Z112:Z113"/>
    <mergeCell ref="B354:B355"/>
    <mergeCell ref="B342:B343"/>
    <mergeCell ref="B330:B331"/>
    <mergeCell ref="B318:B319"/>
    <mergeCell ref="B350:B351"/>
    <mergeCell ref="B338:B339"/>
    <mergeCell ref="B326:B327"/>
    <mergeCell ref="B268:B269"/>
    <mergeCell ref="N268:N269"/>
    <mergeCell ref="B256:B257"/>
    <mergeCell ref="N256:N257"/>
    <mergeCell ref="B244:B245"/>
    <mergeCell ref="N244:N245"/>
    <mergeCell ref="B232:B233"/>
    <mergeCell ref="N232:N233"/>
    <mergeCell ref="B169:B170"/>
    <mergeCell ref="N169:N170"/>
    <mergeCell ref="B181:B182"/>
    <mergeCell ref="N181:N182"/>
    <mergeCell ref="B248:B249"/>
    <mergeCell ref="Z118:Z119"/>
    <mergeCell ref="Z114:Z115"/>
    <mergeCell ref="Z126:Z127"/>
    <mergeCell ref="Z145:Z146"/>
    <mergeCell ref="Z18:AH18"/>
    <mergeCell ref="B381:B382"/>
    <mergeCell ref="B385:B386"/>
    <mergeCell ref="B387:B388"/>
    <mergeCell ref="B389:B390"/>
    <mergeCell ref="Z185:Z186"/>
    <mergeCell ref="Z187:Z188"/>
    <mergeCell ref="B369:B370"/>
    <mergeCell ref="B371:B372"/>
    <mergeCell ref="B373:B374"/>
    <mergeCell ref="B377:B378"/>
    <mergeCell ref="Z149:Z150"/>
    <mergeCell ref="Z151:Z152"/>
    <mergeCell ref="Z159:Z160"/>
    <mergeCell ref="Z161:Z162"/>
    <mergeCell ref="Z163:Z164"/>
    <mergeCell ref="N307:N308"/>
    <mergeCell ref="B309:B310"/>
    <mergeCell ref="N309:N310"/>
    <mergeCell ref="B311:B312"/>
    <mergeCell ref="Z120:Z121"/>
    <mergeCell ref="Z122:Z123"/>
    <mergeCell ref="Z124:Z125"/>
    <mergeCell ref="Z132:Z133"/>
    <mergeCell ref="Z134:Z135"/>
    <mergeCell ref="Z136:Z137"/>
    <mergeCell ref="Z147:Z148"/>
    <mergeCell ref="Z157:Z158"/>
    <mergeCell ref="Z169:Z170"/>
    <mergeCell ref="Z181:Z182"/>
    <mergeCell ref="Z130:Z131"/>
    <mergeCell ref="Z138:Z139"/>
    <mergeCell ref="Z153:Z154"/>
    <mergeCell ref="Z165:Z166"/>
    <mergeCell ref="Z177:Z178"/>
    <mergeCell ref="Z189:Z190"/>
    <mergeCell ref="Z171:Z172"/>
    <mergeCell ref="Z173:Z174"/>
    <mergeCell ref="Z175:Z176"/>
    <mergeCell ref="Z183:Z184"/>
    <mergeCell ref="Z77:Z78"/>
    <mergeCell ref="Z79:Z80"/>
    <mergeCell ref="Z83:Z84"/>
    <mergeCell ref="Z85:Z86"/>
    <mergeCell ref="Z87:Z88"/>
    <mergeCell ref="Z96:Z97"/>
    <mergeCell ref="Z98:Z99"/>
    <mergeCell ref="Z100:Z101"/>
    <mergeCell ref="Z108:Z109"/>
    <mergeCell ref="Z106:Z107"/>
    <mergeCell ref="Z94:Z95"/>
    <mergeCell ref="Z102:Z103"/>
    <mergeCell ref="Z24:Z25"/>
    <mergeCell ref="Z26:Z27"/>
    <mergeCell ref="Z28:Z29"/>
    <mergeCell ref="Z32:Z33"/>
    <mergeCell ref="Z34:Z35"/>
    <mergeCell ref="Z36:Z37"/>
    <mergeCell ref="Z40:Z41"/>
    <mergeCell ref="Z42:Z43"/>
    <mergeCell ref="Z44:Z45"/>
    <mergeCell ref="Z48:Z49"/>
    <mergeCell ref="Z50:Z51"/>
    <mergeCell ref="Z52:Z53"/>
    <mergeCell ref="Z59:Z60"/>
    <mergeCell ref="Z61:Z62"/>
    <mergeCell ref="Z63:Z64"/>
    <mergeCell ref="Z67:Z68"/>
    <mergeCell ref="Z69:Z70"/>
    <mergeCell ref="Z71:Z72"/>
    <mergeCell ref="Z75:Z76"/>
    <mergeCell ref="B336:B337"/>
    <mergeCell ref="N336:N337"/>
    <mergeCell ref="B344:B345"/>
    <mergeCell ref="N344:N345"/>
    <mergeCell ref="B346:B347"/>
    <mergeCell ref="N346:N347"/>
    <mergeCell ref="B348:B349"/>
    <mergeCell ref="N348:N349"/>
    <mergeCell ref="B320:B321"/>
    <mergeCell ref="N320:N321"/>
    <mergeCell ref="B322:B323"/>
    <mergeCell ref="N322:N323"/>
    <mergeCell ref="B324:B325"/>
    <mergeCell ref="N324:N325"/>
    <mergeCell ref="B332:B333"/>
    <mergeCell ref="N332:N333"/>
    <mergeCell ref="B334:B335"/>
    <mergeCell ref="N334:N335"/>
    <mergeCell ref="B301:B302"/>
    <mergeCell ref="N301:N302"/>
    <mergeCell ref="B303:B304"/>
    <mergeCell ref="N303:N304"/>
    <mergeCell ref="B307:B308"/>
    <mergeCell ref="B110:B111"/>
    <mergeCell ref="B295:B296"/>
    <mergeCell ref="N295:N296"/>
    <mergeCell ref="B299:B300"/>
    <mergeCell ref="N299:N300"/>
    <mergeCell ref="B270:B271"/>
    <mergeCell ref="N270:N271"/>
    <mergeCell ref="B272:B273"/>
    <mergeCell ref="N272:N273"/>
    <mergeCell ref="B274:B275"/>
    <mergeCell ref="N274:N275"/>
    <mergeCell ref="B283:B284"/>
    <mergeCell ref="N283:N284"/>
    <mergeCell ref="B285:B286"/>
    <mergeCell ref="N285:N286"/>
    <mergeCell ref="N276:N277"/>
    <mergeCell ref="N287:N288"/>
    <mergeCell ref="B291:B292"/>
    <mergeCell ref="N291:N292"/>
    <mergeCell ref="B293:B294"/>
    <mergeCell ref="N293:N294"/>
    <mergeCell ref="N130:N131"/>
    <mergeCell ref="N118:N119"/>
    <mergeCell ref="B225:B226"/>
    <mergeCell ref="B79:B80"/>
    <mergeCell ref="B67:B68"/>
    <mergeCell ref="B69:B70"/>
    <mergeCell ref="B71:B72"/>
    <mergeCell ref="N96:N97"/>
    <mergeCell ref="N98:N99"/>
    <mergeCell ref="N100:N101"/>
    <mergeCell ref="N108:N109"/>
    <mergeCell ref="N102:N103"/>
    <mergeCell ref="B98:B99"/>
    <mergeCell ref="B100:B101"/>
    <mergeCell ref="B108:B109"/>
    <mergeCell ref="N106:N107"/>
    <mergeCell ref="B94:B95"/>
    <mergeCell ref="N94:N95"/>
    <mergeCell ref="N69:N70"/>
    <mergeCell ref="N71:N72"/>
    <mergeCell ref="N75:N76"/>
    <mergeCell ref="N77:N78"/>
    <mergeCell ref="N79:N80"/>
    <mergeCell ref="B106:B107"/>
    <mergeCell ref="B102:B103"/>
    <mergeCell ref="B149:B150"/>
    <mergeCell ref="B151:B152"/>
    <mergeCell ref="B159:B160"/>
    <mergeCell ref="B161:B162"/>
    <mergeCell ref="B163:B164"/>
    <mergeCell ref="B171:B172"/>
    <mergeCell ref="B157:B158"/>
    <mergeCell ref="B165:B166"/>
    <mergeCell ref="B112:B113"/>
    <mergeCell ref="B120:B121"/>
    <mergeCell ref="B145:B146"/>
    <mergeCell ref="B130:B131"/>
    <mergeCell ref="B118:B119"/>
    <mergeCell ref="B50:B51"/>
    <mergeCell ref="B52:B53"/>
    <mergeCell ref="N24:N25"/>
    <mergeCell ref="N26:N27"/>
    <mergeCell ref="N28:N29"/>
    <mergeCell ref="N32:N33"/>
    <mergeCell ref="B26:B27"/>
    <mergeCell ref="B28:B29"/>
    <mergeCell ref="B173:B174"/>
    <mergeCell ref="B83:B84"/>
    <mergeCell ref="B85:B86"/>
    <mergeCell ref="B87:B88"/>
    <mergeCell ref="B96:B97"/>
    <mergeCell ref="B59:B60"/>
    <mergeCell ref="B61:B62"/>
    <mergeCell ref="B63:B64"/>
    <mergeCell ref="B75:B76"/>
    <mergeCell ref="N34:N35"/>
    <mergeCell ref="N36:N37"/>
    <mergeCell ref="N40:N41"/>
    <mergeCell ref="N42:N43"/>
    <mergeCell ref="N44:N45"/>
    <mergeCell ref="N48:N49"/>
    <mergeCell ref="B77:B78"/>
    <mergeCell ref="B4:B14"/>
    <mergeCell ref="B24:B25"/>
    <mergeCell ref="B32:B33"/>
    <mergeCell ref="B34:B35"/>
    <mergeCell ref="B36:B37"/>
    <mergeCell ref="B40:B41"/>
    <mergeCell ref="B42:B43"/>
    <mergeCell ref="B44:B45"/>
    <mergeCell ref="B48:B49"/>
    <mergeCell ref="B18:K18"/>
  </mergeCells>
  <conditionalFormatting sqref="AH24:AH190">
    <cfRule type="cellIs" dxfId="225" priority="1" operator="lessThan">
      <formula>0</formula>
    </cfRule>
    <cfRule type="cellIs" dxfId="224" priority="2" operator="greaterThanOrEqual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A6FDD-6479-4221-BF72-F2F15682A986}">
  <sheetPr codeName="Tabelle3">
    <tabColor rgb="FFCFEDEC"/>
  </sheetPr>
  <dimension ref="A1:BE130"/>
  <sheetViews>
    <sheetView showGridLines="0" zoomScale="81" zoomScaleNormal="70" workbookViewId="0">
      <selection activeCell="N27" sqref="N27"/>
    </sheetView>
  </sheetViews>
  <sheetFormatPr baseColWidth="10" defaultRowHeight="15" x14ac:dyDescent="0.25"/>
  <cols>
    <col min="1" max="1" width="6.140625" style="2" customWidth="1"/>
    <col min="2" max="2" width="26.140625" customWidth="1"/>
    <col min="3" max="3" width="20.140625" customWidth="1"/>
    <col min="4" max="7" width="12.140625" customWidth="1"/>
    <col min="10" max="10" width="26.28515625" customWidth="1"/>
    <col min="11" max="11" width="20.28515625" customWidth="1"/>
    <col min="12" max="15" width="12" customWidth="1"/>
    <col min="19" max="19" width="24.42578125" customWidth="1"/>
    <col min="20" max="20" width="15.28515625" customWidth="1"/>
    <col min="21" max="24" width="16.28515625" customWidth="1"/>
  </cols>
  <sheetData>
    <row r="1" spans="1:57" s="2" customFormat="1" ht="14.25" x14ac:dyDescent="0.2">
      <c r="B1" s="3" t="s">
        <v>0</v>
      </c>
    </row>
    <row r="2" spans="1:57" s="6" customFormat="1" ht="15" customHeight="1" thickBot="1" x14ac:dyDescent="0.3">
      <c r="A2" s="4"/>
      <c r="B2" s="5" t="s">
        <v>42</v>
      </c>
    </row>
    <row r="3" spans="1:57" s="2" customFormat="1" ht="14.25" x14ac:dyDescent="0.2">
      <c r="A3" s="7"/>
    </row>
    <row r="4" spans="1:57" s="2" customFormat="1" ht="14.25" x14ac:dyDescent="0.2"/>
    <row r="5" spans="1:57" s="2" customFormat="1" ht="14.25" x14ac:dyDescent="0.2"/>
    <row r="6" spans="1:57" s="2" customFormat="1" ht="14.25" x14ac:dyDescent="0.2"/>
    <row r="7" spans="1:57" s="2" customFormat="1" x14ac:dyDescent="0.25">
      <c r="B7" s="90" t="s">
        <v>30</v>
      </c>
      <c r="C7" s="90"/>
      <c r="D7" s="90"/>
      <c r="E7" s="90"/>
      <c r="F7" s="90"/>
      <c r="G7" s="90"/>
      <c r="J7" s="90" t="s">
        <v>29</v>
      </c>
      <c r="K7" s="90"/>
      <c r="L7" s="90"/>
      <c r="M7" s="90"/>
      <c r="N7" s="90"/>
      <c r="O7" s="90"/>
      <c r="P7" s="90"/>
      <c r="R7"/>
      <c r="S7" s="90" t="s">
        <v>30</v>
      </c>
      <c r="T7" s="90"/>
      <c r="U7" s="90"/>
      <c r="V7" s="90"/>
      <c r="W7" s="90"/>
      <c r="X7" s="90"/>
      <c r="Y7" s="90"/>
      <c r="Z7" s="90"/>
      <c r="AA7" s="90"/>
      <c r="AB7" s="90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</row>
    <row r="8" spans="1:57" s="2" customFormat="1" x14ac:dyDescent="0.25">
      <c r="B8"/>
      <c r="C8"/>
      <c r="D8"/>
      <c r="E8"/>
      <c r="F8"/>
      <c r="G8"/>
      <c r="J8"/>
      <c r="K8"/>
      <c r="L8"/>
      <c r="M8"/>
      <c r="N8"/>
      <c r="O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</row>
    <row r="9" spans="1:57" s="2" customFormat="1" x14ac:dyDescent="0.25">
      <c r="B9"/>
      <c r="C9"/>
      <c r="D9"/>
      <c r="E9"/>
      <c r="F9"/>
      <c r="G9"/>
      <c r="J9"/>
      <c r="K9"/>
      <c r="L9"/>
      <c r="M9"/>
      <c r="N9"/>
      <c r="O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</row>
    <row r="10" spans="1:57" s="2" customFormat="1" x14ac:dyDescent="0.25">
      <c r="B10" s="18" t="s">
        <v>22</v>
      </c>
      <c r="C10" s="18"/>
      <c r="D10" s="18"/>
      <c r="E10" s="18"/>
      <c r="F10" s="18"/>
      <c r="G10" s="18"/>
      <c r="J10" s="32" t="s">
        <v>26</v>
      </c>
      <c r="K10" s="18"/>
      <c r="L10" s="18"/>
      <c r="M10" s="18"/>
      <c r="N10" s="18"/>
      <c r="O10" s="18"/>
      <c r="P10" s="18"/>
      <c r="R10"/>
      <c r="S10" s="18" t="s">
        <v>96</v>
      </c>
      <c r="T10" s="18"/>
      <c r="U10" s="18"/>
      <c r="V10" s="18"/>
      <c r="W10" s="18"/>
      <c r="X10" s="18"/>
      <c r="Y10" s="18"/>
      <c r="Z10" s="18"/>
      <c r="AA10" s="18"/>
      <c r="AB10" s="18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</row>
    <row r="11" spans="1:57" s="2" customFormat="1" x14ac:dyDescent="0.25">
      <c r="B11" s="15"/>
      <c r="C11" s="7"/>
      <c r="D11" s="7"/>
      <c r="E11" s="7"/>
      <c r="F11" s="7"/>
      <c r="G11" s="7"/>
      <c r="J11" s="15"/>
      <c r="K11" s="7"/>
      <c r="L11" s="7"/>
      <c r="M11" s="7"/>
      <c r="N11" s="7"/>
      <c r="O11" s="7"/>
      <c r="R11"/>
      <c r="S11" s="15"/>
      <c r="T11" s="7"/>
      <c r="U11" s="7"/>
      <c r="V11" s="7"/>
      <c r="W11" s="7"/>
      <c r="X11" s="7"/>
      <c r="Y11" s="7"/>
      <c r="Z11" s="7"/>
      <c r="AA11" s="7"/>
      <c r="AB11" s="7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</row>
    <row r="12" spans="1:57" s="2" customFormat="1" ht="15.75" thickBot="1" x14ac:dyDescent="0.3">
      <c r="B12" s="2" t="s">
        <v>31</v>
      </c>
      <c r="C12" s="17" t="s">
        <v>16</v>
      </c>
      <c r="D12" s="16">
        <v>5</v>
      </c>
      <c r="E12" s="16">
        <v>8</v>
      </c>
      <c r="F12" s="16">
        <v>10</v>
      </c>
      <c r="G12" s="16">
        <v>15</v>
      </c>
      <c r="R12"/>
      <c r="S12" s="2" t="s">
        <v>31</v>
      </c>
      <c r="T12" s="17" t="s">
        <v>16</v>
      </c>
      <c r="U12" s="16">
        <v>5</v>
      </c>
      <c r="V12" s="16">
        <v>8</v>
      </c>
      <c r="W12" s="16">
        <v>10</v>
      </c>
      <c r="X12" s="16">
        <v>15</v>
      </c>
      <c r="Y12" s="16" t="s">
        <v>97</v>
      </c>
      <c r="Z12" s="16" t="s">
        <v>98</v>
      </c>
      <c r="AA12" s="16" t="s">
        <v>99</v>
      </c>
      <c r="AB12" s="16" t="s">
        <v>100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</row>
    <row r="13" spans="1:57" s="2" customFormat="1" x14ac:dyDescent="0.25">
      <c r="B13" s="94" t="s">
        <v>59</v>
      </c>
      <c r="C13" s="11" t="s">
        <v>23</v>
      </c>
      <c r="D13" s="13">
        <v>5.4</v>
      </c>
      <c r="E13" s="9">
        <v>20</v>
      </c>
      <c r="F13" s="9">
        <v>24.899999999999899</v>
      </c>
      <c r="G13" s="9">
        <v>26.1999999999999</v>
      </c>
      <c r="K13" s="17"/>
      <c r="L13" s="16"/>
      <c r="M13" s="16"/>
      <c r="N13" s="16"/>
      <c r="O13" s="16"/>
      <c r="P13" s="52"/>
      <c r="R13"/>
      <c r="S13" s="94" t="s">
        <v>59</v>
      </c>
      <c r="T13" s="11" t="s">
        <v>23</v>
      </c>
      <c r="U13" s="13">
        <v>82.5</v>
      </c>
      <c r="V13" s="9">
        <v>98.599999999999895</v>
      </c>
      <c r="W13" s="9">
        <v>99.7</v>
      </c>
      <c r="X13" s="9">
        <v>99.7</v>
      </c>
      <c r="Y13" s="9">
        <v>4.9000000000000004</v>
      </c>
      <c r="Z13" s="84" t="s">
        <v>58</v>
      </c>
      <c r="AA13" s="84">
        <v>6.2999999999999901</v>
      </c>
      <c r="AB13" s="84">
        <v>4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</row>
    <row r="14" spans="1:57" s="2" customFormat="1" x14ac:dyDescent="0.25">
      <c r="B14" s="98"/>
      <c r="C14" s="28" t="s">
        <v>25</v>
      </c>
      <c r="D14" s="29">
        <v>73.099999999999895</v>
      </c>
      <c r="E14" s="30">
        <v>99.799999999999898</v>
      </c>
      <c r="F14" s="30">
        <v>100</v>
      </c>
      <c r="G14" s="30">
        <v>99.9</v>
      </c>
      <c r="K14" s="17"/>
      <c r="L14" s="16"/>
      <c r="M14" s="16"/>
      <c r="N14" s="16"/>
      <c r="O14" s="16"/>
      <c r="P14" s="52"/>
      <c r="R14"/>
      <c r="S14" s="98"/>
      <c r="T14" s="28" t="s">
        <v>25</v>
      </c>
      <c r="U14" s="29">
        <v>100</v>
      </c>
      <c r="V14" s="30">
        <v>100</v>
      </c>
      <c r="W14" s="30">
        <v>100</v>
      </c>
      <c r="X14" s="30">
        <v>100</v>
      </c>
      <c r="Y14" s="30">
        <v>5</v>
      </c>
      <c r="Z14" s="85">
        <v>6.5</v>
      </c>
      <c r="AA14" s="85">
        <v>4.4000000000000004</v>
      </c>
      <c r="AB14" s="85">
        <v>5.7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</row>
    <row r="15" spans="1:57" s="2" customFormat="1" ht="15.75" thickBot="1" x14ac:dyDescent="0.3">
      <c r="B15" s="95"/>
      <c r="C15" s="12" t="s">
        <v>24</v>
      </c>
      <c r="D15" s="14">
        <v>99.599999999999895</v>
      </c>
      <c r="E15" s="10">
        <v>100</v>
      </c>
      <c r="F15" s="10">
        <v>100</v>
      </c>
      <c r="G15" s="10">
        <v>100</v>
      </c>
      <c r="J15" s="2" t="s">
        <v>31</v>
      </c>
      <c r="K15" s="17" t="s">
        <v>16</v>
      </c>
      <c r="L15" s="16">
        <v>5</v>
      </c>
      <c r="M15" s="16">
        <v>8</v>
      </c>
      <c r="N15" s="16">
        <v>10</v>
      </c>
      <c r="O15" s="16">
        <v>15</v>
      </c>
      <c r="P15" s="52" t="s">
        <v>41</v>
      </c>
      <c r="R15"/>
      <c r="S15" s="95"/>
      <c r="T15" s="12" t="s">
        <v>24</v>
      </c>
      <c r="U15" s="14">
        <v>100</v>
      </c>
      <c r="V15" s="10">
        <v>100</v>
      </c>
      <c r="W15" s="10">
        <v>100</v>
      </c>
      <c r="X15" s="10">
        <v>100</v>
      </c>
      <c r="Y15" s="10">
        <v>5.9</v>
      </c>
      <c r="Z15" s="86">
        <v>6.0999999999999899</v>
      </c>
      <c r="AA15" s="86">
        <v>5.5</v>
      </c>
      <c r="AB15" s="86">
        <v>5.2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</row>
    <row r="16" spans="1:57" s="2" customFormat="1" x14ac:dyDescent="0.25">
      <c r="B16" s="94" t="s">
        <v>10</v>
      </c>
      <c r="C16" s="11" t="s">
        <v>23</v>
      </c>
      <c r="D16" s="13">
        <v>99.599999999999895</v>
      </c>
      <c r="E16" s="9">
        <v>100</v>
      </c>
      <c r="F16" s="9">
        <v>100</v>
      </c>
      <c r="G16" s="9">
        <v>99.9</v>
      </c>
      <c r="J16" s="94" t="s">
        <v>10</v>
      </c>
      <c r="K16" s="11" t="s">
        <v>13</v>
      </c>
      <c r="L16" s="13">
        <v>30.1</v>
      </c>
      <c r="M16" s="9">
        <v>31.6999999999999</v>
      </c>
      <c r="N16" s="9">
        <v>31.6</v>
      </c>
      <c r="O16" s="9">
        <v>30.6999999999999</v>
      </c>
      <c r="P16" s="53">
        <f>(SUM(L16:O16)-SUM(Simulationsergebnisse!D320:G320))/4</f>
        <v>-1.2249999999999801</v>
      </c>
      <c r="R16"/>
      <c r="S16" s="94" t="s">
        <v>10</v>
      </c>
      <c r="T16" s="11" t="s">
        <v>23</v>
      </c>
      <c r="U16" s="13">
        <v>100</v>
      </c>
      <c r="V16" s="9">
        <v>100</v>
      </c>
      <c r="W16" s="9">
        <v>100</v>
      </c>
      <c r="X16" s="9">
        <v>100</v>
      </c>
      <c r="Y16" s="9" t="s">
        <v>58</v>
      </c>
      <c r="Z16" s="9" t="s">
        <v>58</v>
      </c>
      <c r="AA16" s="9">
        <v>100</v>
      </c>
      <c r="AB16" s="9">
        <v>100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</row>
    <row r="17" spans="2:57" s="2" customFormat="1" ht="15.75" thickBot="1" x14ac:dyDescent="0.3">
      <c r="B17" s="98"/>
      <c r="C17" s="28" t="s">
        <v>25</v>
      </c>
      <c r="D17" s="29">
        <v>100</v>
      </c>
      <c r="E17" s="30">
        <v>100</v>
      </c>
      <c r="F17" s="30">
        <v>100</v>
      </c>
      <c r="G17" s="30">
        <v>100</v>
      </c>
      <c r="J17" s="95"/>
      <c r="K17" s="12" t="s">
        <v>14</v>
      </c>
      <c r="L17" s="14">
        <v>77.599999999999895</v>
      </c>
      <c r="M17" s="10">
        <v>84.2</v>
      </c>
      <c r="N17" s="10">
        <v>82.9</v>
      </c>
      <c r="O17" s="10">
        <v>84.7</v>
      </c>
      <c r="P17" s="54">
        <f>(SUM(L17:O17)-SUM(Simulationsergebnisse!D320:G320))/4</f>
        <v>50.100000000000051</v>
      </c>
      <c r="R17"/>
      <c r="S17" s="98"/>
      <c r="T17" s="28" t="s">
        <v>25</v>
      </c>
      <c r="U17" s="29">
        <v>100</v>
      </c>
      <c r="V17" s="30">
        <v>100</v>
      </c>
      <c r="W17" s="30">
        <v>100</v>
      </c>
      <c r="X17" s="30">
        <v>100</v>
      </c>
      <c r="Y17" s="30" t="s">
        <v>58</v>
      </c>
      <c r="Z17" s="30" t="s">
        <v>58</v>
      </c>
      <c r="AA17" s="30">
        <v>100</v>
      </c>
      <c r="AB17" s="30">
        <v>100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</row>
    <row r="18" spans="2:57" s="2" customFormat="1" ht="15.75" thickBot="1" x14ac:dyDescent="0.3">
      <c r="B18" s="95"/>
      <c r="C18" s="12" t="s">
        <v>24</v>
      </c>
      <c r="D18" s="14">
        <v>100</v>
      </c>
      <c r="E18" s="10">
        <v>100</v>
      </c>
      <c r="F18" s="10">
        <v>100</v>
      </c>
      <c r="G18" s="10">
        <v>100</v>
      </c>
      <c r="J18" s="94" t="s">
        <v>11</v>
      </c>
      <c r="K18" s="11" t="s">
        <v>13</v>
      </c>
      <c r="L18" s="13">
        <v>100</v>
      </c>
      <c r="M18" s="9">
        <v>100</v>
      </c>
      <c r="N18" s="9">
        <v>100</v>
      </c>
      <c r="O18" s="9">
        <v>100</v>
      </c>
      <c r="P18" s="53">
        <f>(SUM(L18:O18)-SUM(Simulationsergebnisse!D322:G322))/4</f>
        <v>2.5000000000005684E-2</v>
      </c>
      <c r="R18"/>
      <c r="S18" s="95"/>
      <c r="T18" s="12" t="s">
        <v>24</v>
      </c>
      <c r="U18" s="14">
        <v>100</v>
      </c>
      <c r="V18" s="10">
        <v>100</v>
      </c>
      <c r="W18" s="10">
        <v>100</v>
      </c>
      <c r="X18" s="10">
        <v>100</v>
      </c>
      <c r="Y18" s="10">
        <v>100</v>
      </c>
      <c r="Z18" s="10" t="s">
        <v>58</v>
      </c>
      <c r="AA18" s="10">
        <v>100</v>
      </c>
      <c r="AB18" s="10">
        <v>100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</row>
    <row r="19" spans="2:57" s="2" customFormat="1" ht="15.75" thickBot="1" x14ac:dyDescent="0.3">
      <c r="B19" s="94" t="s">
        <v>11</v>
      </c>
      <c r="C19" s="11" t="s">
        <v>23</v>
      </c>
      <c r="D19" s="13">
        <v>100</v>
      </c>
      <c r="E19" s="9">
        <v>100</v>
      </c>
      <c r="F19" s="9">
        <v>100</v>
      </c>
      <c r="G19" s="9">
        <v>100</v>
      </c>
      <c r="J19" s="95"/>
      <c r="K19" s="12" t="s">
        <v>14</v>
      </c>
      <c r="L19" s="14">
        <v>100</v>
      </c>
      <c r="M19" s="10">
        <v>100</v>
      </c>
      <c r="N19" s="10">
        <v>100</v>
      </c>
      <c r="O19" s="10">
        <v>100</v>
      </c>
      <c r="P19" s="54">
        <f>(SUM(L19:O19)-SUM(Simulationsergebnisse!D322:G322))/4</f>
        <v>2.5000000000005684E-2</v>
      </c>
      <c r="R19"/>
      <c r="S19" s="94" t="s">
        <v>11</v>
      </c>
      <c r="T19" s="11" t="s">
        <v>23</v>
      </c>
      <c r="U19" s="13">
        <v>100</v>
      </c>
      <c r="V19" s="9">
        <v>100</v>
      </c>
      <c r="W19" s="9">
        <v>100</v>
      </c>
      <c r="X19" s="9">
        <v>100</v>
      </c>
      <c r="Y19" s="9" t="s">
        <v>58</v>
      </c>
      <c r="Z19" s="9" t="s">
        <v>58</v>
      </c>
      <c r="AA19" s="9">
        <v>100</v>
      </c>
      <c r="AB19" s="9">
        <v>100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</row>
    <row r="20" spans="2:57" s="2" customFormat="1" x14ac:dyDescent="0.25">
      <c r="B20" s="98"/>
      <c r="C20" s="28" t="s">
        <v>25</v>
      </c>
      <c r="D20" s="29">
        <v>100</v>
      </c>
      <c r="E20" s="30">
        <v>100</v>
      </c>
      <c r="F20" s="30">
        <v>100</v>
      </c>
      <c r="G20" s="30">
        <v>100</v>
      </c>
      <c r="J20" s="94" t="s">
        <v>12</v>
      </c>
      <c r="K20" s="11" t="s">
        <v>13</v>
      </c>
      <c r="L20" s="13">
        <v>95.4</v>
      </c>
      <c r="M20" s="9">
        <v>95.7</v>
      </c>
      <c r="N20" s="9">
        <v>96.7</v>
      </c>
      <c r="O20" s="9">
        <v>96.599999999999895</v>
      </c>
      <c r="P20" s="53">
        <f>(SUM(L20:O20)-SUM(Simulationsergebnisse!D324:G324))/4</f>
        <v>-0.45000000000000284</v>
      </c>
      <c r="R20"/>
      <c r="S20" s="98"/>
      <c r="T20" s="28" t="s">
        <v>25</v>
      </c>
      <c r="U20" s="29">
        <v>100</v>
      </c>
      <c r="V20" s="30">
        <v>100</v>
      </c>
      <c r="W20" s="30">
        <v>100</v>
      </c>
      <c r="X20" s="30">
        <v>100</v>
      </c>
      <c r="Y20" s="30" t="s">
        <v>58</v>
      </c>
      <c r="Z20" s="30" t="s">
        <v>58</v>
      </c>
      <c r="AA20" s="30">
        <v>100</v>
      </c>
      <c r="AB20" s="30">
        <v>100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</row>
    <row r="21" spans="2:57" s="2" customFormat="1" ht="15.75" thickBot="1" x14ac:dyDescent="0.3">
      <c r="B21" s="95"/>
      <c r="C21" s="12" t="s">
        <v>24</v>
      </c>
      <c r="D21" s="14">
        <v>100</v>
      </c>
      <c r="E21" s="10">
        <v>100</v>
      </c>
      <c r="F21" s="10">
        <v>100</v>
      </c>
      <c r="G21" s="10">
        <v>100</v>
      </c>
      <c r="J21" s="95"/>
      <c r="K21" s="12" t="s">
        <v>14</v>
      </c>
      <c r="L21" s="14">
        <v>100</v>
      </c>
      <c r="M21" s="10">
        <v>100</v>
      </c>
      <c r="N21" s="10">
        <v>100</v>
      </c>
      <c r="O21" s="10">
        <v>100</v>
      </c>
      <c r="P21" s="54">
        <f>(SUM(L21:O21)-SUM(Simulationsergebnisse!D324:G324))/4</f>
        <v>3.4500000000000171</v>
      </c>
      <c r="R21"/>
      <c r="S21" s="95"/>
      <c r="T21" s="12" t="s">
        <v>24</v>
      </c>
      <c r="U21" s="14">
        <v>100</v>
      </c>
      <c r="V21" s="10">
        <v>100</v>
      </c>
      <c r="W21" s="10">
        <v>100</v>
      </c>
      <c r="X21" s="10">
        <v>100</v>
      </c>
      <c r="Y21" s="10" t="s">
        <v>58</v>
      </c>
      <c r="Z21" s="10" t="s">
        <v>58</v>
      </c>
      <c r="AA21" s="10">
        <v>100</v>
      </c>
      <c r="AB21" s="10">
        <v>100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</row>
    <row r="22" spans="2:57" s="2" customFormat="1" x14ac:dyDescent="0.25">
      <c r="B22" s="94" t="s">
        <v>12</v>
      </c>
      <c r="C22" s="11" t="s">
        <v>23</v>
      </c>
      <c r="D22" s="13">
        <v>100</v>
      </c>
      <c r="E22" s="9">
        <v>100</v>
      </c>
      <c r="F22" s="9">
        <v>100</v>
      </c>
      <c r="G22" s="9">
        <v>100</v>
      </c>
      <c r="P22" s="8"/>
      <c r="R22"/>
      <c r="S22" s="94" t="s">
        <v>12</v>
      </c>
      <c r="T22" s="11" t="s">
        <v>23</v>
      </c>
      <c r="U22" s="13">
        <v>100</v>
      </c>
      <c r="V22" s="9">
        <v>100</v>
      </c>
      <c r="W22" s="9">
        <v>100</v>
      </c>
      <c r="X22" s="9">
        <v>100</v>
      </c>
      <c r="Y22" s="9" t="s">
        <v>58</v>
      </c>
      <c r="Z22" s="9" t="s">
        <v>58</v>
      </c>
      <c r="AA22" s="9">
        <v>100</v>
      </c>
      <c r="AB22" s="9">
        <v>99.9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</row>
    <row r="23" spans="2:57" s="2" customFormat="1" ht="15.75" thickBot="1" x14ac:dyDescent="0.3">
      <c r="B23" s="98"/>
      <c r="C23" s="28" t="s">
        <v>25</v>
      </c>
      <c r="D23" s="29">
        <v>100</v>
      </c>
      <c r="E23" s="30">
        <v>100</v>
      </c>
      <c r="F23" s="30">
        <v>100</v>
      </c>
      <c r="G23" s="30">
        <v>100</v>
      </c>
      <c r="J23" s="2" t="s">
        <v>32</v>
      </c>
      <c r="K23" s="17" t="s">
        <v>16</v>
      </c>
      <c r="L23" s="16"/>
      <c r="M23" s="16"/>
      <c r="N23" s="16"/>
      <c r="O23" s="16"/>
      <c r="P23" s="55" t="s">
        <v>41</v>
      </c>
      <c r="R23"/>
      <c r="S23" s="98"/>
      <c r="T23" s="28" t="s">
        <v>25</v>
      </c>
      <c r="U23" s="29">
        <v>100</v>
      </c>
      <c r="V23" s="30">
        <v>100</v>
      </c>
      <c r="W23" s="30">
        <v>100</v>
      </c>
      <c r="X23" s="30">
        <v>100</v>
      </c>
      <c r="Y23" s="30" t="s">
        <v>58</v>
      </c>
      <c r="Z23" s="30" t="s">
        <v>58</v>
      </c>
      <c r="AA23" s="30">
        <v>100</v>
      </c>
      <c r="AB23" s="30">
        <v>100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</row>
    <row r="24" spans="2:57" s="2" customFormat="1" ht="15.75" thickBot="1" x14ac:dyDescent="0.3">
      <c r="B24" s="95"/>
      <c r="C24" s="12" t="s">
        <v>24</v>
      </c>
      <c r="D24" s="14">
        <v>100</v>
      </c>
      <c r="E24" s="10">
        <v>100</v>
      </c>
      <c r="F24" s="10">
        <v>100</v>
      </c>
      <c r="G24" s="10">
        <v>100</v>
      </c>
      <c r="J24" s="99" t="s">
        <v>10</v>
      </c>
      <c r="K24" s="11" t="s">
        <v>13</v>
      </c>
      <c r="L24" s="13">
        <v>8.0999999999999908</v>
      </c>
      <c r="M24" s="9">
        <v>8.5</v>
      </c>
      <c r="N24" s="9">
        <v>8.0999999999999908</v>
      </c>
      <c r="O24" s="9">
        <v>8.5</v>
      </c>
      <c r="P24" s="53">
        <f>(SUM(L24:O24)-SUM(Simulationsergebnisse!D332:G332))/4</f>
        <v>-0.2749999999999968</v>
      </c>
      <c r="R24"/>
      <c r="S24" s="95"/>
      <c r="T24" s="12" t="s">
        <v>24</v>
      </c>
      <c r="U24" s="14">
        <v>100</v>
      </c>
      <c r="V24" s="10">
        <v>100</v>
      </c>
      <c r="W24" s="10">
        <v>100</v>
      </c>
      <c r="X24" s="10">
        <v>100</v>
      </c>
      <c r="Y24" s="10" t="s">
        <v>58</v>
      </c>
      <c r="Z24" s="10" t="s">
        <v>58</v>
      </c>
      <c r="AA24" s="10">
        <v>100</v>
      </c>
      <c r="AB24" s="10">
        <v>100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</row>
    <row r="25" spans="2:57" s="2" customFormat="1" ht="15.75" thickBot="1" x14ac:dyDescent="0.3">
      <c r="B25" s="94" t="s">
        <v>60</v>
      </c>
      <c r="C25" s="11" t="s">
        <v>23</v>
      </c>
      <c r="D25" s="13">
        <v>3.7</v>
      </c>
      <c r="E25" s="9">
        <v>5.2999999999999901</v>
      </c>
      <c r="F25" s="9">
        <v>7.5999999999999899</v>
      </c>
      <c r="G25" s="9">
        <v>8.4</v>
      </c>
      <c r="J25" s="100"/>
      <c r="K25" s="12" t="s">
        <v>14</v>
      </c>
      <c r="L25" s="14">
        <v>28.1999999999999</v>
      </c>
      <c r="M25" s="10">
        <v>36.799999999999898</v>
      </c>
      <c r="N25" s="10">
        <v>33.200000000000003</v>
      </c>
      <c r="O25" s="10">
        <v>34.6</v>
      </c>
      <c r="P25" s="54">
        <f>(SUM(L25:O25)-SUM(Simulationsergebnisse!D329:G329))/4</f>
        <v>33.199999999999953</v>
      </c>
      <c r="R25"/>
      <c r="S25" s="94" t="s">
        <v>60</v>
      </c>
      <c r="T25" s="11" t="s">
        <v>23</v>
      </c>
      <c r="U25" s="13">
        <v>97.599999999999895</v>
      </c>
      <c r="V25" s="9">
        <v>100</v>
      </c>
      <c r="W25" s="9">
        <v>100</v>
      </c>
      <c r="X25" s="9">
        <v>100</v>
      </c>
      <c r="Y25" s="9" t="s">
        <v>58</v>
      </c>
      <c r="Z25" s="9" t="s">
        <v>58</v>
      </c>
      <c r="AA25" s="84">
        <v>9</v>
      </c>
      <c r="AB25" s="84">
        <v>34.799999999999898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</row>
    <row r="26" spans="2:57" s="2" customFormat="1" x14ac:dyDescent="0.25">
      <c r="B26" s="98"/>
      <c r="C26" s="28" t="s">
        <v>25</v>
      </c>
      <c r="D26" s="29">
        <v>95</v>
      </c>
      <c r="E26" s="30">
        <v>98.2</v>
      </c>
      <c r="F26" s="30">
        <v>98.099999999999895</v>
      </c>
      <c r="G26" s="30">
        <v>98.799999999999898</v>
      </c>
      <c r="J26" s="99" t="s">
        <v>11</v>
      </c>
      <c r="K26" s="11" t="s">
        <v>13</v>
      </c>
      <c r="L26" s="13">
        <v>98.799999999999898</v>
      </c>
      <c r="M26" s="9">
        <v>99</v>
      </c>
      <c r="N26" s="9">
        <v>99.099999999999895</v>
      </c>
      <c r="O26" s="9">
        <v>99.4</v>
      </c>
      <c r="P26" s="53">
        <f>(SUM(L26:O26)-SUM(Simulationsergebnisse!D331:G331))/4</f>
        <v>96.374999999999957</v>
      </c>
      <c r="R26"/>
      <c r="S26" s="98"/>
      <c r="T26" s="28" t="s">
        <v>25</v>
      </c>
      <c r="U26" s="29">
        <v>100</v>
      </c>
      <c r="V26" s="30">
        <v>100</v>
      </c>
      <c r="W26" s="30">
        <v>100</v>
      </c>
      <c r="X26" s="30">
        <v>100</v>
      </c>
      <c r="Y26" s="30" t="s">
        <v>58</v>
      </c>
      <c r="Z26" s="30" t="s">
        <v>58</v>
      </c>
      <c r="AA26" s="85">
        <v>9.5999999999999908</v>
      </c>
      <c r="AB26" s="85">
        <v>15.5999999999999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</row>
    <row r="27" spans="2:57" s="2" customFormat="1" ht="15.75" thickBot="1" x14ac:dyDescent="0.3">
      <c r="B27" s="95"/>
      <c r="C27" s="12" t="s">
        <v>24</v>
      </c>
      <c r="D27" s="14">
        <v>100</v>
      </c>
      <c r="E27" s="10">
        <v>100</v>
      </c>
      <c r="F27" s="10">
        <v>100</v>
      </c>
      <c r="G27" s="10">
        <v>100</v>
      </c>
      <c r="J27" s="100"/>
      <c r="K27" s="12" t="s">
        <v>14</v>
      </c>
      <c r="L27" s="14">
        <v>100</v>
      </c>
      <c r="M27" s="10">
        <v>100</v>
      </c>
      <c r="N27" s="10">
        <v>100</v>
      </c>
      <c r="O27" s="10">
        <v>100</v>
      </c>
      <c r="P27" s="54">
        <f>(SUM(L27:O27)-SUM(Simulationsergebnisse!D328:G328))/4</f>
        <v>100</v>
      </c>
      <c r="R27"/>
      <c r="S27" s="95"/>
      <c r="T27" s="12" t="s">
        <v>24</v>
      </c>
      <c r="U27" s="14">
        <v>100</v>
      </c>
      <c r="V27" s="10">
        <v>100</v>
      </c>
      <c r="W27" s="10">
        <v>100</v>
      </c>
      <c r="X27" s="10">
        <v>100</v>
      </c>
      <c r="Y27" s="10" t="s">
        <v>58</v>
      </c>
      <c r="Z27" s="10" t="s">
        <v>58</v>
      </c>
      <c r="AA27" s="86">
        <v>10.5</v>
      </c>
      <c r="AB27" s="86">
        <v>17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</row>
    <row r="28" spans="2:57" s="2" customFormat="1" x14ac:dyDescent="0.25">
      <c r="J28" s="99" t="s">
        <v>12</v>
      </c>
      <c r="K28" s="11" t="s">
        <v>13</v>
      </c>
      <c r="L28" s="13">
        <v>46.7</v>
      </c>
      <c r="M28" s="9">
        <v>47.6</v>
      </c>
      <c r="N28" s="9">
        <v>46.2</v>
      </c>
      <c r="O28" s="9">
        <v>48.899999999999899</v>
      </c>
      <c r="P28" s="53">
        <f>(SUM(L28:O28)-SUM(Simulationsergebnisse!D330:G330))/4</f>
        <v>46.749999999999972</v>
      </c>
      <c r="R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2:57" s="2" customFormat="1" ht="15.75" thickBot="1" x14ac:dyDescent="0.3">
      <c r="B29" s="2" t="s">
        <v>32</v>
      </c>
      <c r="C29" s="17" t="s">
        <v>16</v>
      </c>
      <c r="D29" s="16"/>
      <c r="E29" s="16"/>
      <c r="F29" s="16"/>
      <c r="G29" s="16"/>
      <c r="J29" s="100"/>
      <c r="K29" s="12" t="s">
        <v>14</v>
      </c>
      <c r="L29" s="14">
        <v>96.5</v>
      </c>
      <c r="M29" s="10">
        <v>98</v>
      </c>
      <c r="N29" s="10">
        <v>97.7</v>
      </c>
      <c r="O29" s="10">
        <v>97.7</v>
      </c>
      <c r="P29" s="54">
        <f>(SUM(L29:O29)-SUM(Simulationsergebnisse!D330:G330))/4</f>
        <v>96.875</v>
      </c>
      <c r="R29"/>
      <c r="S29" s="2" t="s">
        <v>32</v>
      </c>
      <c r="T29" s="17" t="s">
        <v>16</v>
      </c>
      <c r="U29" s="16"/>
      <c r="V29" s="16"/>
      <c r="W29" s="16"/>
      <c r="X29" s="16"/>
      <c r="Y29" s="16"/>
      <c r="Z29" s="16"/>
      <c r="AA29" s="16"/>
      <c r="AB29" s="16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2:57" s="2" customFormat="1" x14ac:dyDescent="0.25">
      <c r="B30" s="94" t="s">
        <v>59</v>
      </c>
      <c r="C30" s="11" t="s">
        <v>23</v>
      </c>
      <c r="D30" s="13">
        <v>2.1</v>
      </c>
      <c r="E30" s="9">
        <v>8.3000000000000007</v>
      </c>
      <c r="F30" s="9">
        <v>9.9</v>
      </c>
      <c r="G30" s="9">
        <v>11.1999999999999</v>
      </c>
      <c r="J30"/>
      <c r="K30"/>
      <c r="L30"/>
      <c r="M30"/>
      <c r="N30"/>
      <c r="O30"/>
      <c r="P30"/>
      <c r="Q30"/>
      <c r="R30"/>
      <c r="S30" s="94" t="s">
        <v>59</v>
      </c>
      <c r="T30" s="11" t="s">
        <v>23</v>
      </c>
      <c r="U30" s="13">
        <v>84.4</v>
      </c>
      <c r="V30" s="9">
        <v>99.299999999999898</v>
      </c>
      <c r="W30" s="9">
        <v>99.599999999999895</v>
      </c>
      <c r="X30" s="9">
        <v>99.9</v>
      </c>
      <c r="Y30" s="9">
        <v>4.7999999999999901</v>
      </c>
      <c r="Z30" s="9" t="s">
        <v>58</v>
      </c>
      <c r="AA30" s="9">
        <v>6.2999999999999901</v>
      </c>
      <c r="AB30" s="9">
        <v>2.7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</row>
    <row r="31" spans="2:57" s="2" customFormat="1" ht="15.75" thickBot="1" x14ac:dyDescent="0.3">
      <c r="B31" s="98"/>
      <c r="C31" s="28" t="s">
        <v>25</v>
      </c>
      <c r="D31" s="29">
        <v>23.1999999999999</v>
      </c>
      <c r="E31" s="30">
        <v>69.5</v>
      </c>
      <c r="F31" s="30">
        <v>76.900000000000006</v>
      </c>
      <c r="G31" s="30">
        <v>86.5</v>
      </c>
      <c r="J31" s="2" t="s">
        <v>33</v>
      </c>
      <c r="K31" s="17" t="s">
        <v>16</v>
      </c>
      <c r="L31" s="16"/>
      <c r="M31" s="16"/>
      <c r="N31" s="16"/>
      <c r="O31" s="16"/>
      <c r="P31" s="55" t="s">
        <v>41</v>
      </c>
      <c r="R31"/>
      <c r="S31" s="98"/>
      <c r="T31" s="28" t="s">
        <v>25</v>
      </c>
      <c r="U31" s="29">
        <v>100</v>
      </c>
      <c r="V31" s="30">
        <v>100</v>
      </c>
      <c r="W31" s="30">
        <v>100</v>
      </c>
      <c r="X31" s="30">
        <v>100</v>
      </c>
      <c r="Y31" s="30" t="s">
        <v>58</v>
      </c>
      <c r="Z31" s="30">
        <v>7.2</v>
      </c>
      <c r="AA31" s="30">
        <v>4.7999999999999901</v>
      </c>
      <c r="AB31" s="30">
        <v>5.5999999999999899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</row>
    <row r="32" spans="2:57" s="2" customFormat="1" ht="15.75" thickBot="1" x14ac:dyDescent="0.3">
      <c r="B32" s="95"/>
      <c r="C32" s="12" t="s">
        <v>24</v>
      </c>
      <c r="D32" s="14">
        <v>70.900000000000006</v>
      </c>
      <c r="E32" s="10">
        <v>98.599999999999895</v>
      </c>
      <c r="F32" s="10">
        <v>99.7</v>
      </c>
      <c r="G32" s="10">
        <v>99.9</v>
      </c>
      <c r="J32" s="94" t="s">
        <v>10</v>
      </c>
      <c r="K32" s="11" t="s">
        <v>13</v>
      </c>
      <c r="L32" s="13">
        <v>1</v>
      </c>
      <c r="M32" s="9">
        <v>2</v>
      </c>
      <c r="N32" s="9">
        <v>1.8</v>
      </c>
      <c r="O32" s="9">
        <v>1.8</v>
      </c>
      <c r="P32" s="53">
        <f>(SUM(L32:O32)-SUM(Simulationsergebnisse!D344:G344))/4</f>
        <v>7.5000000000005063E-2</v>
      </c>
      <c r="R32"/>
      <c r="S32" s="95"/>
      <c r="T32" s="12" t="s">
        <v>24</v>
      </c>
      <c r="U32" s="14">
        <v>100</v>
      </c>
      <c r="V32" s="10">
        <v>100</v>
      </c>
      <c r="W32" s="10">
        <v>100</v>
      </c>
      <c r="X32" s="10">
        <v>100</v>
      </c>
      <c r="Y32" s="10">
        <v>6.5</v>
      </c>
      <c r="Z32" s="10">
        <v>5.9</v>
      </c>
      <c r="AA32" s="10">
        <v>4.7999999999999901</v>
      </c>
      <c r="AB32" s="10">
        <v>6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</row>
    <row r="33" spans="2:57" s="2" customFormat="1" ht="15.75" thickBot="1" x14ac:dyDescent="0.3">
      <c r="B33" s="94" t="s">
        <v>10</v>
      </c>
      <c r="C33" s="11" t="s">
        <v>23</v>
      </c>
      <c r="D33" s="13">
        <v>71.599999999999895</v>
      </c>
      <c r="E33" s="9">
        <v>80.799999999999898</v>
      </c>
      <c r="F33" s="9">
        <v>81.2</v>
      </c>
      <c r="G33" s="9">
        <v>82.7</v>
      </c>
      <c r="J33" s="95"/>
      <c r="K33" s="12" t="s">
        <v>14</v>
      </c>
      <c r="L33" s="14">
        <v>3.1</v>
      </c>
      <c r="M33" s="10">
        <v>5.0999999999999899</v>
      </c>
      <c r="N33" s="10">
        <v>6</v>
      </c>
      <c r="O33" s="10">
        <v>6.4</v>
      </c>
      <c r="P33" s="54">
        <f>(SUM(L33:O33)-SUM(Simulationsergebnisse!D344:G344))/4</f>
        <v>3.5750000000000028</v>
      </c>
      <c r="Q33"/>
      <c r="R33"/>
      <c r="S33" s="94" t="s">
        <v>10</v>
      </c>
      <c r="T33" s="11" t="s">
        <v>23</v>
      </c>
      <c r="U33" s="13">
        <v>100</v>
      </c>
      <c r="V33" s="9">
        <v>100</v>
      </c>
      <c r="W33" s="9">
        <v>100</v>
      </c>
      <c r="X33" s="9">
        <v>100</v>
      </c>
      <c r="Y33" s="9" t="s">
        <v>58</v>
      </c>
      <c r="Z33" s="9" t="s">
        <v>58</v>
      </c>
      <c r="AA33" s="9">
        <v>100</v>
      </c>
      <c r="AB33" s="9">
        <v>100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</row>
    <row r="34" spans="2:57" s="2" customFormat="1" x14ac:dyDescent="0.25">
      <c r="B34" s="98"/>
      <c r="C34" s="28" t="s">
        <v>25</v>
      </c>
      <c r="D34" s="29">
        <v>100</v>
      </c>
      <c r="E34" s="30">
        <v>100</v>
      </c>
      <c r="F34" s="30">
        <v>100</v>
      </c>
      <c r="G34" s="30">
        <v>100</v>
      </c>
      <c r="J34" s="94" t="s">
        <v>11</v>
      </c>
      <c r="K34" s="11" t="s">
        <v>13</v>
      </c>
      <c r="L34" s="13">
        <v>31.5</v>
      </c>
      <c r="M34" s="9">
        <v>31.6999999999999</v>
      </c>
      <c r="N34" s="9">
        <v>33</v>
      </c>
      <c r="O34" s="9">
        <v>30.3</v>
      </c>
      <c r="P34" s="53">
        <f>(SUM(L34:O34)-SUM(Simulationsergebnisse!D346:G346))/4</f>
        <v>0.724999999999973</v>
      </c>
      <c r="Q34"/>
      <c r="R34"/>
      <c r="S34" s="98"/>
      <c r="T34" s="28" t="s">
        <v>25</v>
      </c>
      <c r="U34" s="29">
        <v>100</v>
      </c>
      <c r="V34" s="30">
        <v>100</v>
      </c>
      <c r="W34" s="30">
        <v>100</v>
      </c>
      <c r="X34" s="30">
        <v>100</v>
      </c>
      <c r="Y34" s="30">
        <v>100</v>
      </c>
      <c r="Z34" s="30" t="s">
        <v>58</v>
      </c>
      <c r="AA34" s="30">
        <v>100</v>
      </c>
      <c r="AB34" s="30">
        <v>100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</row>
    <row r="35" spans="2:57" s="2" customFormat="1" ht="15.75" thickBot="1" x14ac:dyDescent="0.3">
      <c r="B35" s="95"/>
      <c r="C35" s="12" t="s">
        <v>24</v>
      </c>
      <c r="D35" s="14">
        <v>100</v>
      </c>
      <c r="E35" s="10">
        <v>100</v>
      </c>
      <c r="F35" s="10">
        <v>100</v>
      </c>
      <c r="G35" s="10">
        <v>100</v>
      </c>
      <c r="J35" s="95"/>
      <c r="K35" s="12" t="s">
        <v>14</v>
      </c>
      <c r="L35" s="14">
        <v>82.299999999999898</v>
      </c>
      <c r="M35" s="10">
        <v>87.099999999999895</v>
      </c>
      <c r="N35" s="10">
        <v>84.799999999999898</v>
      </c>
      <c r="O35" s="10">
        <v>86</v>
      </c>
      <c r="P35" s="54">
        <f>(SUM(L35:O35)-SUM(Simulationsergebnisse!D346:G346))/4</f>
        <v>54.14999999999992</v>
      </c>
      <c r="Q35"/>
      <c r="R35"/>
      <c r="S35" s="95"/>
      <c r="T35" s="12" t="s">
        <v>24</v>
      </c>
      <c r="U35" s="14">
        <v>100</v>
      </c>
      <c r="V35" s="10">
        <v>100</v>
      </c>
      <c r="W35" s="10">
        <v>100</v>
      </c>
      <c r="X35" s="10">
        <v>100</v>
      </c>
      <c r="Y35" s="10">
        <v>100</v>
      </c>
      <c r="Z35" s="10" t="s">
        <v>58</v>
      </c>
      <c r="AA35" s="10">
        <v>100</v>
      </c>
      <c r="AB35" s="10">
        <v>100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</row>
    <row r="36" spans="2:57" s="2" customFormat="1" x14ac:dyDescent="0.25">
      <c r="B36" s="94" t="s">
        <v>11</v>
      </c>
      <c r="C36" s="11" t="s">
        <v>23</v>
      </c>
      <c r="D36" s="13">
        <v>100</v>
      </c>
      <c r="E36" s="9">
        <v>100</v>
      </c>
      <c r="F36" s="9">
        <v>100</v>
      </c>
      <c r="G36" s="9">
        <v>100</v>
      </c>
      <c r="J36" s="94" t="s">
        <v>12</v>
      </c>
      <c r="K36" s="11" t="s">
        <v>13</v>
      </c>
      <c r="L36" s="13">
        <v>5.2999999999999901</v>
      </c>
      <c r="M36" s="9">
        <v>7.2</v>
      </c>
      <c r="N36" s="9">
        <v>7.2</v>
      </c>
      <c r="O36" s="9">
        <v>6</v>
      </c>
      <c r="P36" s="53">
        <f>(SUM(L36:O36)-SUM(Simulationsergebnisse!D348:G348))/4</f>
        <v>-2.5000000000000355E-2</v>
      </c>
      <c r="R36"/>
      <c r="S36" s="94" t="s">
        <v>11</v>
      </c>
      <c r="T36" s="11" t="s">
        <v>23</v>
      </c>
      <c r="U36" s="13">
        <v>100</v>
      </c>
      <c r="V36" s="9">
        <v>100</v>
      </c>
      <c r="W36" s="9">
        <v>100</v>
      </c>
      <c r="X36" s="9">
        <v>100</v>
      </c>
      <c r="Y36" s="9" t="s">
        <v>58</v>
      </c>
      <c r="Z36" s="9" t="s">
        <v>58</v>
      </c>
      <c r="AA36" s="9">
        <v>100</v>
      </c>
      <c r="AB36" s="9">
        <v>100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</row>
    <row r="37" spans="2:57" s="2" customFormat="1" ht="15.75" thickBot="1" x14ac:dyDescent="0.3">
      <c r="B37" s="98"/>
      <c r="C37" s="28" t="s">
        <v>25</v>
      </c>
      <c r="D37" s="29">
        <v>100</v>
      </c>
      <c r="E37" s="30">
        <v>100</v>
      </c>
      <c r="F37" s="30">
        <v>100</v>
      </c>
      <c r="G37" s="30">
        <v>100</v>
      </c>
      <c r="J37" s="95"/>
      <c r="K37" s="12" t="s">
        <v>14</v>
      </c>
      <c r="L37" s="14">
        <v>20.3</v>
      </c>
      <c r="M37" s="10">
        <v>23.899999999999899</v>
      </c>
      <c r="N37" s="10">
        <v>26.1999999999999</v>
      </c>
      <c r="O37" s="10">
        <v>24.6</v>
      </c>
      <c r="P37" s="54">
        <f>(SUM(L37:O37)-SUM(Simulationsergebnisse!D348:G348))/4</f>
        <v>17.299999999999955</v>
      </c>
      <c r="R37"/>
      <c r="S37" s="98"/>
      <c r="T37" s="28" t="s">
        <v>25</v>
      </c>
      <c r="U37" s="29">
        <v>100</v>
      </c>
      <c r="V37" s="30">
        <v>100</v>
      </c>
      <c r="W37" s="30">
        <v>100</v>
      </c>
      <c r="X37" s="30">
        <v>100</v>
      </c>
      <c r="Y37" s="30" t="s">
        <v>58</v>
      </c>
      <c r="Z37" s="30" t="s">
        <v>58</v>
      </c>
      <c r="AA37" s="30">
        <v>100</v>
      </c>
      <c r="AB37" s="30">
        <v>100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</row>
    <row r="38" spans="2:57" s="2" customFormat="1" ht="15.75" thickBot="1" x14ac:dyDescent="0.3">
      <c r="B38" s="95"/>
      <c r="C38" s="12" t="s">
        <v>24</v>
      </c>
      <c r="D38" s="14">
        <v>100</v>
      </c>
      <c r="E38" s="10">
        <v>100</v>
      </c>
      <c r="F38" s="10">
        <v>100</v>
      </c>
      <c r="G38" s="10">
        <v>100</v>
      </c>
      <c r="R38"/>
      <c r="S38" s="95"/>
      <c r="T38" s="12" t="s">
        <v>24</v>
      </c>
      <c r="U38" s="14">
        <v>100</v>
      </c>
      <c r="V38" s="10">
        <v>100</v>
      </c>
      <c r="W38" s="10">
        <v>100</v>
      </c>
      <c r="X38" s="10">
        <v>100</v>
      </c>
      <c r="Y38" s="10" t="s">
        <v>58</v>
      </c>
      <c r="Z38" s="10" t="s">
        <v>58</v>
      </c>
      <c r="AA38" s="10">
        <v>100</v>
      </c>
      <c r="AB38" s="10">
        <v>100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</row>
    <row r="39" spans="2:57" s="2" customFormat="1" x14ac:dyDescent="0.25">
      <c r="B39" s="94" t="s">
        <v>12</v>
      </c>
      <c r="C39" s="11" t="s">
        <v>23</v>
      </c>
      <c r="D39" s="13">
        <v>100</v>
      </c>
      <c r="E39" s="9">
        <v>100</v>
      </c>
      <c r="F39" s="9">
        <v>100</v>
      </c>
      <c r="G39" s="9">
        <v>100</v>
      </c>
      <c r="R39"/>
      <c r="S39" s="94" t="s">
        <v>12</v>
      </c>
      <c r="T39" s="11" t="s">
        <v>23</v>
      </c>
      <c r="U39" s="13">
        <v>100</v>
      </c>
      <c r="V39" s="9">
        <v>100</v>
      </c>
      <c r="W39" s="9">
        <v>100</v>
      </c>
      <c r="X39" s="9">
        <v>100</v>
      </c>
      <c r="Y39" s="9" t="s">
        <v>58</v>
      </c>
      <c r="Z39" s="9" t="s">
        <v>58</v>
      </c>
      <c r="AA39" s="9">
        <v>100</v>
      </c>
      <c r="AB39" s="9">
        <v>100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</row>
    <row r="40" spans="2:57" s="2" customFormat="1" ht="15.75" thickBot="1" x14ac:dyDescent="0.3">
      <c r="B40" s="98"/>
      <c r="C40" s="28" t="s">
        <v>25</v>
      </c>
      <c r="D40" s="29">
        <v>100</v>
      </c>
      <c r="E40" s="30">
        <v>100</v>
      </c>
      <c r="F40" s="30">
        <v>100</v>
      </c>
      <c r="G40" s="30">
        <v>100</v>
      </c>
      <c r="J40" s="2" t="s">
        <v>34</v>
      </c>
      <c r="K40" s="17" t="s">
        <v>16</v>
      </c>
      <c r="L40" s="16"/>
      <c r="M40" s="16"/>
      <c r="N40" s="16"/>
      <c r="O40" s="16"/>
      <c r="P40" s="55" t="s">
        <v>41</v>
      </c>
      <c r="R40"/>
      <c r="S40" s="98"/>
      <c r="T40" s="28" t="s">
        <v>25</v>
      </c>
      <c r="U40" s="29">
        <v>100</v>
      </c>
      <c r="V40" s="30">
        <v>100</v>
      </c>
      <c r="W40" s="30">
        <v>100</v>
      </c>
      <c r="X40" s="30">
        <v>100</v>
      </c>
      <c r="Y40" s="30" t="s">
        <v>58</v>
      </c>
      <c r="Z40" s="30" t="s">
        <v>58</v>
      </c>
      <c r="AA40" s="30">
        <v>100</v>
      </c>
      <c r="AB40" s="30">
        <v>100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</row>
    <row r="41" spans="2:57" s="2" customFormat="1" ht="15.75" thickBot="1" x14ac:dyDescent="0.3">
      <c r="B41" s="95"/>
      <c r="C41" s="12" t="s">
        <v>24</v>
      </c>
      <c r="D41" s="14">
        <v>100</v>
      </c>
      <c r="E41" s="10">
        <v>100</v>
      </c>
      <c r="F41" s="10">
        <v>100</v>
      </c>
      <c r="G41" s="10">
        <v>100</v>
      </c>
      <c r="J41" s="94" t="s">
        <v>10</v>
      </c>
      <c r="K41" s="11" t="s">
        <v>13</v>
      </c>
      <c r="L41" s="24">
        <v>0.4</v>
      </c>
      <c r="M41" s="9">
        <v>1.19999999999999</v>
      </c>
      <c r="N41" s="9">
        <v>1.19999999999999</v>
      </c>
      <c r="O41" s="9">
        <v>0.5</v>
      </c>
      <c r="P41" s="53">
        <f>(SUM(Simulationsergebnisse!D356:G356)-SUM(L41:O41))/4</f>
        <v>-0.12499999999999523</v>
      </c>
      <c r="R41"/>
      <c r="S41" s="95"/>
      <c r="T41" s="12" t="s">
        <v>24</v>
      </c>
      <c r="U41" s="14">
        <v>100</v>
      </c>
      <c r="V41" s="10">
        <v>100</v>
      </c>
      <c r="W41" s="10">
        <v>100</v>
      </c>
      <c r="X41" s="10">
        <v>100</v>
      </c>
      <c r="Y41" s="10" t="s">
        <v>58</v>
      </c>
      <c r="Z41" s="10" t="s">
        <v>58</v>
      </c>
      <c r="AA41" s="10">
        <v>100</v>
      </c>
      <c r="AB41" s="10">
        <v>100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</row>
    <row r="42" spans="2:57" s="2" customFormat="1" ht="15.75" thickBot="1" x14ac:dyDescent="0.3">
      <c r="B42" s="94" t="s">
        <v>60</v>
      </c>
      <c r="C42" s="11" t="s">
        <v>23</v>
      </c>
      <c r="D42" s="13">
        <v>1.3</v>
      </c>
      <c r="E42" s="9">
        <v>3.3999999999999901</v>
      </c>
      <c r="F42" s="9">
        <v>2.7</v>
      </c>
      <c r="G42" s="9">
        <v>5.7</v>
      </c>
      <c r="J42" s="95"/>
      <c r="K42" s="12" t="s">
        <v>14</v>
      </c>
      <c r="L42" s="25">
        <v>0.5</v>
      </c>
      <c r="M42" s="10">
        <v>1.6</v>
      </c>
      <c r="N42" s="10">
        <v>2.2999999999999901</v>
      </c>
      <c r="O42" s="10">
        <v>1.3999999999999899</v>
      </c>
      <c r="P42" s="54">
        <f>(SUM(Simulationsergebnisse!D357:G357)-SUM(L42:O42))/4</f>
        <v>-0.20000000000000018</v>
      </c>
      <c r="R42"/>
      <c r="S42" s="94" t="s">
        <v>60</v>
      </c>
      <c r="T42" s="11" t="s">
        <v>23</v>
      </c>
      <c r="U42" s="13">
        <v>97.4</v>
      </c>
      <c r="V42" s="9">
        <v>100</v>
      </c>
      <c r="W42" s="9">
        <v>100</v>
      </c>
      <c r="X42" s="9">
        <v>100</v>
      </c>
      <c r="Y42" s="9" t="s">
        <v>58</v>
      </c>
      <c r="Z42" s="9" t="s">
        <v>58</v>
      </c>
      <c r="AA42" s="9">
        <v>10.0999999999999</v>
      </c>
      <c r="AB42" s="9">
        <v>33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</row>
    <row r="43" spans="2:57" s="2" customFormat="1" x14ac:dyDescent="0.25">
      <c r="B43" s="98"/>
      <c r="C43" s="28" t="s">
        <v>25</v>
      </c>
      <c r="D43" s="29">
        <v>60.399999999999899</v>
      </c>
      <c r="E43" s="30">
        <v>67.099999999999895</v>
      </c>
      <c r="F43" s="30">
        <v>68.099999999999895</v>
      </c>
      <c r="G43" s="30">
        <v>70.2</v>
      </c>
      <c r="J43" s="94" t="s">
        <v>11</v>
      </c>
      <c r="K43" s="11" t="s">
        <v>13</v>
      </c>
      <c r="L43" s="24">
        <v>0.9</v>
      </c>
      <c r="M43" s="9">
        <v>1.3</v>
      </c>
      <c r="N43" s="9">
        <v>0.8</v>
      </c>
      <c r="O43" s="9">
        <v>0.69999999999999896</v>
      </c>
      <c r="P43" s="53">
        <f>(SUM(Simulationsergebnisse!D358:G358)-SUM(L43:O43))/4</f>
        <v>-2.5000000000000022E-2</v>
      </c>
      <c r="R43"/>
      <c r="S43" s="98"/>
      <c r="T43" s="28" t="s">
        <v>25</v>
      </c>
      <c r="U43" s="29">
        <v>100</v>
      </c>
      <c r="V43" s="30">
        <v>100</v>
      </c>
      <c r="W43" s="30">
        <v>100</v>
      </c>
      <c r="X43" s="30">
        <v>100</v>
      </c>
      <c r="Y43" s="30" t="s">
        <v>58</v>
      </c>
      <c r="Z43" s="30" t="s">
        <v>58</v>
      </c>
      <c r="AA43" s="30">
        <v>9.8000000000000007</v>
      </c>
      <c r="AB43" s="30">
        <v>18.5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</row>
    <row r="44" spans="2:57" s="2" customFormat="1" ht="15.75" thickBot="1" x14ac:dyDescent="0.3">
      <c r="B44" s="95"/>
      <c r="C44" s="12" t="s">
        <v>24</v>
      </c>
      <c r="D44" s="14">
        <v>95.4</v>
      </c>
      <c r="E44" s="10">
        <v>99.599999999999895</v>
      </c>
      <c r="F44" s="10">
        <v>99.599999999999895</v>
      </c>
      <c r="G44" s="10">
        <v>99.7</v>
      </c>
      <c r="J44" s="95"/>
      <c r="K44" s="12" t="s">
        <v>14</v>
      </c>
      <c r="L44" s="14">
        <v>0.69999999999999896</v>
      </c>
      <c r="M44" s="10">
        <v>1.1000000000000001</v>
      </c>
      <c r="N44" s="10">
        <v>1.19999999999999</v>
      </c>
      <c r="O44" s="10">
        <v>1.5</v>
      </c>
      <c r="P44" s="54">
        <f>(SUM(Simulationsergebnisse!D359:G359)-SUM(L44:O44))/4</f>
        <v>0.39999999999999747</v>
      </c>
      <c r="Q44"/>
      <c r="R44"/>
      <c r="S44" s="95"/>
      <c r="T44" s="12" t="s">
        <v>24</v>
      </c>
      <c r="U44" s="14">
        <v>100</v>
      </c>
      <c r="V44" s="10">
        <v>100</v>
      </c>
      <c r="W44" s="10">
        <v>100</v>
      </c>
      <c r="X44" s="10">
        <v>100</v>
      </c>
      <c r="Y44" s="10" t="s">
        <v>58</v>
      </c>
      <c r="Z44" s="10" t="s">
        <v>58</v>
      </c>
      <c r="AA44" s="10">
        <v>12.6999999999999</v>
      </c>
      <c r="AB44" s="10">
        <v>15.0999999999999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</row>
    <row r="45" spans="2:57" s="2" customFormat="1" x14ac:dyDescent="0.25">
      <c r="B45"/>
      <c r="C45"/>
      <c r="D45"/>
      <c r="E45"/>
      <c r="F45"/>
      <c r="G45"/>
      <c r="J45" s="94" t="s">
        <v>12</v>
      </c>
      <c r="K45" s="11" t="s">
        <v>13</v>
      </c>
      <c r="L45" s="13">
        <v>0.5</v>
      </c>
      <c r="M45" s="9">
        <v>0.8</v>
      </c>
      <c r="N45" s="9">
        <v>0.4</v>
      </c>
      <c r="O45" s="9">
        <v>0.4</v>
      </c>
      <c r="P45" s="53">
        <f>(SUM(Simulationsergebnisse!D360:G360)-SUM(L45:O45))/4</f>
        <v>4.9999999999999489E-2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</row>
    <row r="46" spans="2:57" s="2" customFormat="1" ht="15.75" thickBot="1" x14ac:dyDescent="0.3">
      <c r="B46" s="2" t="s">
        <v>33</v>
      </c>
      <c r="C46" s="17" t="s">
        <v>16</v>
      </c>
      <c r="D46" s="16"/>
      <c r="E46" s="16"/>
      <c r="F46" s="16"/>
      <c r="G46" s="16"/>
      <c r="J46" s="95"/>
      <c r="K46" s="12" t="s">
        <v>14</v>
      </c>
      <c r="L46" s="14">
        <v>0.8</v>
      </c>
      <c r="M46" s="10">
        <v>0.9</v>
      </c>
      <c r="N46" s="10">
        <v>2.1</v>
      </c>
      <c r="O46" s="10">
        <v>1.69999999999999</v>
      </c>
      <c r="P46" s="54">
        <f>(SUM(Simulationsergebnisse!D361:G361)-SUM(L46:O46))/4</f>
        <v>-0.15000000000000013</v>
      </c>
      <c r="Q46"/>
      <c r="R46"/>
      <c r="S46" s="2" t="s">
        <v>33</v>
      </c>
      <c r="T46" s="17" t="s">
        <v>16</v>
      </c>
      <c r="U46" s="16"/>
      <c r="V46" s="16"/>
      <c r="W46" s="16"/>
      <c r="X46" s="16"/>
      <c r="Y46" s="16"/>
      <c r="Z46" s="16"/>
      <c r="AA46" s="16"/>
      <c r="AB46" s="1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</row>
    <row r="47" spans="2:57" s="2" customFormat="1" x14ac:dyDescent="0.25">
      <c r="B47" s="94" t="s">
        <v>59</v>
      </c>
      <c r="C47" s="11" t="s">
        <v>23</v>
      </c>
      <c r="D47" s="13">
        <v>0.59999999999999898</v>
      </c>
      <c r="E47" s="9">
        <v>2.5</v>
      </c>
      <c r="F47" s="9">
        <v>4.2999999999999901</v>
      </c>
      <c r="G47" s="9">
        <v>5.7</v>
      </c>
      <c r="J47"/>
      <c r="K47"/>
      <c r="L47"/>
      <c r="M47"/>
      <c r="N47"/>
      <c r="O47"/>
      <c r="P47"/>
      <c r="Q47"/>
      <c r="R47"/>
      <c r="S47" s="94" t="s">
        <v>59</v>
      </c>
      <c r="T47" s="11" t="s">
        <v>23</v>
      </c>
      <c r="U47" s="13">
        <v>82.7</v>
      </c>
      <c r="V47" s="9">
        <v>98.599999999999895</v>
      </c>
      <c r="W47" s="9">
        <v>99.5</v>
      </c>
      <c r="X47" s="9">
        <v>99.799999999999898</v>
      </c>
      <c r="Y47" s="9">
        <v>6.0999999999999899</v>
      </c>
      <c r="Z47" s="9" t="s">
        <v>58</v>
      </c>
      <c r="AA47" s="9">
        <v>5.7999999999999901</v>
      </c>
      <c r="AB47" s="9">
        <v>3.7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</row>
    <row r="48" spans="2:57" s="2" customFormat="1" x14ac:dyDescent="0.25">
      <c r="B48" s="98"/>
      <c r="C48" s="28" t="s">
        <v>25</v>
      </c>
      <c r="D48" s="29">
        <v>3.1</v>
      </c>
      <c r="E48" s="30">
        <v>11.1999999999999</v>
      </c>
      <c r="F48" s="30">
        <v>16.399999999999899</v>
      </c>
      <c r="G48" s="30">
        <v>23.399999999999899</v>
      </c>
      <c r="J48"/>
      <c r="K48"/>
      <c r="L48"/>
      <c r="M48"/>
      <c r="N48"/>
      <c r="O48"/>
      <c r="P48"/>
      <c r="Q48"/>
      <c r="R48"/>
      <c r="S48" s="98"/>
      <c r="T48" s="28" t="s">
        <v>25</v>
      </c>
      <c r="U48" s="29">
        <v>100</v>
      </c>
      <c r="V48" s="30">
        <v>100</v>
      </c>
      <c r="W48" s="30">
        <v>100</v>
      </c>
      <c r="X48" s="30">
        <v>100</v>
      </c>
      <c r="Y48" s="30">
        <v>5.4</v>
      </c>
      <c r="Z48" s="30" t="s">
        <v>58</v>
      </c>
      <c r="AA48" s="30">
        <v>5.7</v>
      </c>
      <c r="AB48" s="30">
        <v>7.2999999999999901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</row>
    <row r="49" spans="2:57" s="2" customFormat="1" ht="15.75" thickBot="1" x14ac:dyDescent="0.3">
      <c r="B49" s="95"/>
      <c r="C49" s="12" t="s">
        <v>24</v>
      </c>
      <c r="D49" s="14">
        <v>8.4</v>
      </c>
      <c r="E49" s="10">
        <v>27</v>
      </c>
      <c r="F49" s="10">
        <v>35.5</v>
      </c>
      <c r="G49" s="10">
        <v>49.899999999999899</v>
      </c>
      <c r="J49" s="32" t="s">
        <v>27</v>
      </c>
      <c r="K49" s="18"/>
      <c r="L49" s="18"/>
      <c r="M49" s="18"/>
      <c r="N49" s="18"/>
      <c r="O49" s="18"/>
      <c r="P49" s="18"/>
      <c r="Q49"/>
      <c r="R49"/>
      <c r="S49" s="95"/>
      <c r="T49" s="12" t="s">
        <v>24</v>
      </c>
      <c r="U49" s="14">
        <v>100</v>
      </c>
      <c r="V49" s="10">
        <v>100</v>
      </c>
      <c r="W49" s="10">
        <v>100</v>
      </c>
      <c r="X49" s="10">
        <v>100</v>
      </c>
      <c r="Y49" s="10">
        <v>6.0999999999999899</v>
      </c>
      <c r="Z49" s="10">
        <v>8.5999999999999908</v>
      </c>
      <c r="AA49" s="10">
        <v>4.7</v>
      </c>
      <c r="AB49" s="10">
        <v>5.0999999999999899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</row>
    <row r="50" spans="2:57" s="2" customFormat="1" x14ac:dyDescent="0.25">
      <c r="B50" s="94" t="s">
        <v>10</v>
      </c>
      <c r="C50" s="11" t="s">
        <v>23</v>
      </c>
      <c r="D50" s="24">
        <v>9.4</v>
      </c>
      <c r="E50" s="9">
        <v>16.6999999999999</v>
      </c>
      <c r="F50" s="9">
        <v>16.1999999999999</v>
      </c>
      <c r="G50" s="9">
        <v>18.600000000000001</v>
      </c>
      <c r="J50" s="15"/>
      <c r="K50" s="7"/>
      <c r="L50" s="7"/>
      <c r="M50" s="7"/>
      <c r="N50" s="7"/>
      <c r="O50" s="7"/>
      <c r="R50"/>
      <c r="S50" s="94" t="s">
        <v>10</v>
      </c>
      <c r="T50" s="11" t="s">
        <v>23</v>
      </c>
      <c r="U50" s="24">
        <v>98.099999999999895</v>
      </c>
      <c r="V50" s="9">
        <v>99.9</v>
      </c>
      <c r="W50" s="9">
        <v>100</v>
      </c>
      <c r="X50" s="9">
        <v>100</v>
      </c>
      <c r="Y50" s="9" t="s">
        <v>58</v>
      </c>
      <c r="Z50" s="9" t="s">
        <v>58</v>
      </c>
      <c r="AA50" s="9">
        <v>92.5</v>
      </c>
      <c r="AB50" s="9">
        <v>49.399999999999899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</row>
    <row r="51" spans="2:57" s="2" customFormat="1" ht="15.75" thickBot="1" x14ac:dyDescent="0.3">
      <c r="B51" s="98"/>
      <c r="C51" s="28" t="s">
        <v>25</v>
      </c>
      <c r="D51" s="31">
        <v>89</v>
      </c>
      <c r="E51" s="30">
        <v>92.7</v>
      </c>
      <c r="F51" s="30">
        <v>94.599999999999895</v>
      </c>
      <c r="G51" s="30">
        <v>95.599999999999895</v>
      </c>
      <c r="J51" s="2" t="s">
        <v>31</v>
      </c>
      <c r="K51" s="17" t="s">
        <v>16</v>
      </c>
      <c r="L51" s="16"/>
      <c r="M51" s="16"/>
      <c r="N51" s="16"/>
      <c r="O51" s="16"/>
      <c r="P51" s="52" t="s">
        <v>41</v>
      </c>
      <c r="R51"/>
      <c r="S51" s="98"/>
      <c r="T51" s="28" t="s">
        <v>25</v>
      </c>
      <c r="U51" s="31">
        <v>100</v>
      </c>
      <c r="V51" s="30">
        <v>100</v>
      </c>
      <c r="W51" s="30">
        <v>100</v>
      </c>
      <c r="X51" s="30">
        <v>100</v>
      </c>
      <c r="Y51" s="30">
        <v>100</v>
      </c>
      <c r="Z51" s="30" t="s">
        <v>58</v>
      </c>
      <c r="AA51" s="30">
        <v>100</v>
      </c>
      <c r="AB51" s="30">
        <v>100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</row>
    <row r="52" spans="2:57" s="2" customFormat="1" ht="15.75" thickBot="1" x14ac:dyDescent="0.3">
      <c r="B52" s="95"/>
      <c r="C52" s="12" t="s">
        <v>24</v>
      </c>
      <c r="D52" s="25">
        <v>99.9</v>
      </c>
      <c r="E52" s="10">
        <v>100</v>
      </c>
      <c r="F52" s="10">
        <v>100</v>
      </c>
      <c r="G52" s="10">
        <v>100</v>
      </c>
      <c r="J52" s="94" t="s">
        <v>10</v>
      </c>
      <c r="K52" s="11" t="s">
        <v>13</v>
      </c>
      <c r="L52" s="13">
        <v>30.6</v>
      </c>
      <c r="M52" s="9">
        <v>32.200000000000003</v>
      </c>
      <c r="N52" s="9">
        <v>32.6</v>
      </c>
      <c r="O52" s="9">
        <v>30.6</v>
      </c>
      <c r="P52" s="53">
        <f>(SUM(L52:O52)-SUM(Simulationsergebnisse!D320:G320))/4</f>
        <v>-0.74999999999992895</v>
      </c>
      <c r="R52"/>
      <c r="S52" s="95"/>
      <c r="T52" s="12" t="s">
        <v>24</v>
      </c>
      <c r="U52" s="25">
        <v>100</v>
      </c>
      <c r="V52" s="10">
        <v>100</v>
      </c>
      <c r="W52" s="10">
        <v>100</v>
      </c>
      <c r="X52" s="10">
        <v>100</v>
      </c>
      <c r="Y52" s="10">
        <v>100</v>
      </c>
      <c r="Z52" s="10" t="s">
        <v>58</v>
      </c>
      <c r="AA52" s="10">
        <v>100</v>
      </c>
      <c r="AB52" s="10">
        <v>99.9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</row>
    <row r="53" spans="2:57" s="2" customFormat="1" ht="15.75" thickBot="1" x14ac:dyDescent="0.3">
      <c r="B53" s="94" t="s">
        <v>11</v>
      </c>
      <c r="C53" s="11" t="s">
        <v>23</v>
      </c>
      <c r="D53" s="13">
        <v>99.9</v>
      </c>
      <c r="E53" s="9">
        <v>99.9</v>
      </c>
      <c r="F53" s="9">
        <v>100</v>
      </c>
      <c r="G53" s="9">
        <v>100</v>
      </c>
      <c r="J53" s="95"/>
      <c r="K53" s="12" t="s">
        <v>14</v>
      </c>
      <c r="L53" s="14">
        <v>76</v>
      </c>
      <c r="M53" s="10">
        <v>84.2</v>
      </c>
      <c r="N53" s="10">
        <v>84.299999999999898</v>
      </c>
      <c r="O53" s="10">
        <v>84.299999999999898</v>
      </c>
      <c r="P53" s="54">
        <f>(SUM(L53:O53)-SUM(Simulationsergebnisse!D321:G321))/4</f>
        <v>-0.45000000000000284</v>
      </c>
      <c r="R53"/>
      <c r="S53" s="94" t="s">
        <v>11</v>
      </c>
      <c r="T53" s="11" t="s">
        <v>23</v>
      </c>
      <c r="U53" s="13">
        <v>100</v>
      </c>
      <c r="V53" s="9">
        <v>100</v>
      </c>
      <c r="W53" s="9">
        <v>100</v>
      </c>
      <c r="X53" s="9">
        <v>100</v>
      </c>
      <c r="Y53" s="9" t="s">
        <v>58</v>
      </c>
      <c r="Z53" s="9" t="s">
        <v>58</v>
      </c>
      <c r="AA53" s="9">
        <v>100</v>
      </c>
      <c r="AB53" s="9">
        <v>100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</row>
    <row r="54" spans="2:57" s="2" customFormat="1" x14ac:dyDescent="0.25">
      <c r="B54" s="98"/>
      <c r="C54" s="28" t="s">
        <v>25</v>
      </c>
      <c r="D54" s="29">
        <v>100</v>
      </c>
      <c r="E54" s="30">
        <v>100</v>
      </c>
      <c r="F54" s="30">
        <v>100</v>
      </c>
      <c r="G54" s="30">
        <v>100</v>
      </c>
      <c r="J54" s="94" t="s">
        <v>11</v>
      </c>
      <c r="K54" s="11" t="s">
        <v>13</v>
      </c>
      <c r="L54" s="13">
        <v>100</v>
      </c>
      <c r="M54" s="9">
        <v>100</v>
      </c>
      <c r="N54" s="9">
        <v>100</v>
      </c>
      <c r="O54" s="9">
        <v>100</v>
      </c>
      <c r="P54" s="53">
        <f>(SUM(L54:O54)-SUM(Simulationsergebnisse!D322:G322))/4</f>
        <v>2.5000000000005684E-2</v>
      </c>
      <c r="R54"/>
      <c r="S54" s="98"/>
      <c r="T54" s="28" t="s">
        <v>25</v>
      </c>
      <c r="U54" s="29">
        <v>100</v>
      </c>
      <c r="V54" s="30">
        <v>100</v>
      </c>
      <c r="W54" s="30">
        <v>100</v>
      </c>
      <c r="X54" s="30">
        <v>100</v>
      </c>
      <c r="Y54" s="30" t="s">
        <v>58</v>
      </c>
      <c r="Z54" s="30" t="s">
        <v>58</v>
      </c>
      <c r="AA54" s="30">
        <v>100</v>
      </c>
      <c r="AB54" s="30">
        <v>100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</row>
    <row r="55" spans="2:57" s="2" customFormat="1" ht="15.75" thickBot="1" x14ac:dyDescent="0.3">
      <c r="B55" s="95"/>
      <c r="C55" s="12" t="s">
        <v>24</v>
      </c>
      <c r="D55" s="14">
        <v>100</v>
      </c>
      <c r="E55" s="10">
        <v>100</v>
      </c>
      <c r="F55" s="10">
        <v>100</v>
      </c>
      <c r="G55" s="10">
        <v>100</v>
      </c>
      <c r="J55" s="95"/>
      <c r="K55" s="12" t="s">
        <v>14</v>
      </c>
      <c r="L55" s="14">
        <v>100</v>
      </c>
      <c r="M55" s="10">
        <v>100</v>
      </c>
      <c r="N55" s="10">
        <v>100</v>
      </c>
      <c r="O55" s="10">
        <v>100</v>
      </c>
      <c r="P55" s="54">
        <f>(SUM(L55:O55)-SUM(Simulationsergebnisse!D323:G323))/4</f>
        <v>0</v>
      </c>
      <c r="R55"/>
      <c r="S55" s="95"/>
      <c r="T55" s="12" t="s">
        <v>24</v>
      </c>
      <c r="U55" s="14">
        <v>100</v>
      </c>
      <c r="V55" s="10">
        <v>100</v>
      </c>
      <c r="W55" s="10">
        <v>100</v>
      </c>
      <c r="X55" s="10">
        <v>100</v>
      </c>
      <c r="Y55" s="10" t="s">
        <v>58</v>
      </c>
      <c r="Z55" s="10" t="s">
        <v>58</v>
      </c>
      <c r="AA55" s="10">
        <v>100</v>
      </c>
      <c r="AB55" s="10">
        <v>100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</row>
    <row r="56" spans="2:57" s="2" customFormat="1" x14ac:dyDescent="0.25">
      <c r="B56" s="94" t="s">
        <v>12</v>
      </c>
      <c r="C56" s="11" t="s">
        <v>23</v>
      </c>
      <c r="D56" s="13">
        <v>62.899999999999899</v>
      </c>
      <c r="E56" s="9">
        <v>71.599999999999895</v>
      </c>
      <c r="F56" s="9">
        <v>71.900000000000006</v>
      </c>
      <c r="G56" s="9">
        <v>73.599999999999895</v>
      </c>
      <c r="J56" s="94" t="s">
        <v>12</v>
      </c>
      <c r="K56" s="11" t="s">
        <v>13</v>
      </c>
      <c r="L56" s="13">
        <v>94.9</v>
      </c>
      <c r="M56" s="9">
        <v>96.7</v>
      </c>
      <c r="N56" s="9">
        <v>97.099999999999895</v>
      </c>
      <c r="O56" s="9">
        <v>96.099999999999895</v>
      </c>
      <c r="P56" s="53">
        <f>(SUM(L56:O56)-SUM(Simulationsergebnisse!D324:G324))/4</f>
        <v>-0.35000000000002274</v>
      </c>
      <c r="R56"/>
      <c r="S56" s="94" t="s">
        <v>12</v>
      </c>
      <c r="T56" s="11" t="s">
        <v>23</v>
      </c>
      <c r="U56" s="13">
        <v>100</v>
      </c>
      <c r="V56" s="9">
        <v>100</v>
      </c>
      <c r="W56" s="9">
        <v>100</v>
      </c>
      <c r="X56" s="9">
        <v>100</v>
      </c>
      <c r="Y56" s="9" t="s">
        <v>58</v>
      </c>
      <c r="Z56" s="9" t="s">
        <v>58</v>
      </c>
      <c r="AA56" s="9">
        <v>99.7</v>
      </c>
      <c r="AB56" s="9">
        <v>100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spans="2:57" s="2" customFormat="1" ht="15.75" thickBot="1" x14ac:dyDescent="0.3">
      <c r="B57" s="98"/>
      <c r="C57" s="28" t="s">
        <v>25</v>
      </c>
      <c r="D57" s="29">
        <v>100</v>
      </c>
      <c r="E57" s="30">
        <v>100</v>
      </c>
      <c r="F57" s="30">
        <v>100</v>
      </c>
      <c r="G57" s="30">
        <v>100</v>
      </c>
      <c r="J57" s="95"/>
      <c r="K57" s="12" t="s">
        <v>14</v>
      </c>
      <c r="L57" s="14">
        <v>100</v>
      </c>
      <c r="M57" s="10">
        <v>100</v>
      </c>
      <c r="N57" s="10">
        <v>100</v>
      </c>
      <c r="O57" s="10">
        <v>100</v>
      </c>
      <c r="P57" s="54">
        <f>(SUM(L57:O57)-SUM(Simulationsergebnisse!D325:G325))/4</f>
        <v>0</v>
      </c>
      <c r="R57"/>
      <c r="S57" s="98"/>
      <c r="T57" s="28" t="s">
        <v>25</v>
      </c>
      <c r="U57" s="29">
        <v>100</v>
      </c>
      <c r="V57" s="30">
        <v>100</v>
      </c>
      <c r="W57" s="30">
        <v>100</v>
      </c>
      <c r="X57" s="30">
        <v>100</v>
      </c>
      <c r="Y57" s="30" t="s">
        <v>58</v>
      </c>
      <c r="Z57" s="30" t="s">
        <v>58</v>
      </c>
      <c r="AA57" s="30">
        <v>100</v>
      </c>
      <c r="AB57" s="30">
        <v>100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spans="2:57" s="2" customFormat="1" ht="15.75" thickBot="1" x14ac:dyDescent="0.3">
      <c r="B58" s="95"/>
      <c r="C58" s="12" t="s">
        <v>24</v>
      </c>
      <c r="D58" s="14">
        <v>100</v>
      </c>
      <c r="E58" s="10">
        <v>100</v>
      </c>
      <c r="F58" s="10">
        <v>100</v>
      </c>
      <c r="G58" s="10">
        <v>100</v>
      </c>
      <c r="J58"/>
      <c r="K58"/>
      <c r="L58"/>
      <c r="M58"/>
      <c r="N58"/>
      <c r="O58"/>
      <c r="R58"/>
      <c r="S58" s="95"/>
      <c r="T58" s="12" t="s">
        <v>24</v>
      </c>
      <c r="U58" s="14">
        <v>100</v>
      </c>
      <c r="V58" s="10">
        <v>100</v>
      </c>
      <c r="W58" s="10">
        <v>100</v>
      </c>
      <c r="X58" s="10">
        <v>100</v>
      </c>
      <c r="Y58" s="10" t="s">
        <v>58</v>
      </c>
      <c r="Z58" s="10" t="s">
        <v>58</v>
      </c>
      <c r="AA58" s="10">
        <v>100</v>
      </c>
      <c r="AB58" s="10">
        <v>100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spans="2:57" s="2" customFormat="1" x14ac:dyDescent="0.25">
      <c r="B59" s="94" t="s">
        <v>60</v>
      </c>
      <c r="C59" s="11" t="s">
        <v>23</v>
      </c>
      <c r="D59" s="13">
        <v>0.8</v>
      </c>
      <c r="E59" s="9">
        <v>1.8999999999999899</v>
      </c>
      <c r="F59" s="9">
        <v>2.1</v>
      </c>
      <c r="G59" s="9">
        <v>2.7999999999999901</v>
      </c>
      <c r="J59"/>
      <c r="K59"/>
      <c r="L59"/>
      <c r="M59"/>
      <c r="N59"/>
      <c r="O59"/>
      <c r="R59"/>
      <c r="S59" s="94" t="s">
        <v>60</v>
      </c>
      <c r="T59" s="11" t="s">
        <v>23</v>
      </c>
      <c r="U59" s="13">
        <v>97.7</v>
      </c>
      <c r="V59" s="9">
        <v>100</v>
      </c>
      <c r="W59" s="9">
        <v>100</v>
      </c>
      <c r="X59" s="9">
        <v>100</v>
      </c>
      <c r="Y59" s="9" t="s">
        <v>58</v>
      </c>
      <c r="Z59" s="9" t="s">
        <v>58</v>
      </c>
      <c r="AA59" s="9">
        <v>8.4</v>
      </c>
      <c r="AB59" s="9">
        <v>36.899999999999899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spans="2:57" s="2" customFormat="1" x14ac:dyDescent="0.25">
      <c r="B60" s="98"/>
      <c r="C60" s="28" t="s">
        <v>25</v>
      </c>
      <c r="D60" s="29">
        <v>9.9</v>
      </c>
      <c r="E60" s="30">
        <v>15</v>
      </c>
      <c r="F60" s="30">
        <v>15.4</v>
      </c>
      <c r="G60" s="30">
        <v>18.3</v>
      </c>
      <c r="J60"/>
      <c r="K60"/>
      <c r="L60"/>
      <c r="M60"/>
      <c r="N60"/>
      <c r="O60"/>
      <c r="R60"/>
      <c r="S60" s="98"/>
      <c r="T60" s="28" t="s">
        <v>25</v>
      </c>
      <c r="U60" s="29">
        <v>100</v>
      </c>
      <c r="V60" s="30">
        <v>100</v>
      </c>
      <c r="W60" s="30">
        <v>100</v>
      </c>
      <c r="X60" s="30">
        <v>100</v>
      </c>
      <c r="Y60" s="30" t="s">
        <v>58</v>
      </c>
      <c r="Z60" s="30" t="s">
        <v>58</v>
      </c>
      <c r="AA60" s="30">
        <v>9.9</v>
      </c>
      <c r="AB60" s="30">
        <v>18.3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spans="2:57" s="2" customFormat="1" ht="15.75" thickBot="1" x14ac:dyDescent="0.3">
      <c r="B61" s="95"/>
      <c r="C61" s="12" t="s">
        <v>24</v>
      </c>
      <c r="D61" s="14">
        <v>27.6999999999999</v>
      </c>
      <c r="E61" s="10">
        <v>48.1</v>
      </c>
      <c r="F61" s="10">
        <v>49.299999999999898</v>
      </c>
      <c r="G61" s="10">
        <v>53.399999999999899</v>
      </c>
      <c r="J61" s="2" t="s">
        <v>32</v>
      </c>
      <c r="K61" s="17" t="s">
        <v>16</v>
      </c>
      <c r="L61" s="16"/>
      <c r="M61" s="16"/>
      <c r="N61" s="16"/>
      <c r="O61" s="16"/>
      <c r="P61" s="55" t="s">
        <v>41</v>
      </c>
      <c r="R61"/>
      <c r="S61" s="95"/>
      <c r="T61" s="12" t="s">
        <v>24</v>
      </c>
      <c r="U61" s="14">
        <v>100</v>
      </c>
      <c r="V61" s="10">
        <v>100</v>
      </c>
      <c r="W61" s="10">
        <v>100</v>
      </c>
      <c r="X61" s="10">
        <v>100</v>
      </c>
      <c r="Y61" s="10" t="s">
        <v>58</v>
      </c>
      <c r="Z61" s="10" t="s">
        <v>58</v>
      </c>
      <c r="AA61" s="10">
        <v>8.6999999999999904</v>
      </c>
      <c r="AB61" s="10">
        <v>16.600000000000001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spans="2:57" s="2" customFormat="1" x14ac:dyDescent="0.25">
      <c r="B62"/>
      <c r="C62"/>
      <c r="D62"/>
      <c r="E62"/>
      <c r="F62"/>
      <c r="G62"/>
      <c r="J62" s="94" t="s">
        <v>10</v>
      </c>
      <c r="K62" s="11" t="s">
        <v>13</v>
      </c>
      <c r="L62" s="13">
        <v>8.9</v>
      </c>
      <c r="M62" s="9">
        <v>8.5</v>
      </c>
      <c r="N62" s="9">
        <v>8.6999999999999904</v>
      </c>
      <c r="O62" s="9">
        <v>8.6999999999999904</v>
      </c>
      <c r="P62" s="53">
        <f>(SUM(L62:O62)-SUM(Simulationsergebnisse!D332:G332))/4</f>
        <v>0.12500000000000178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  <row r="63" spans="2:57" s="2" customFormat="1" ht="15.75" thickBot="1" x14ac:dyDescent="0.3">
      <c r="B63" s="2" t="s">
        <v>34</v>
      </c>
      <c r="C63" s="17" t="s">
        <v>16</v>
      </c>
      <c r="D63" s="16"/>
      <c r="E63" s="16"/>
      <c r="F63" s="16"/>
      <c r="G63" s="16"/>
      <c r="J63" s="95"/>
      <c r="K63" s="12" t="s">
        <v>14</v>
      </c>
      <c r="L63" s="14">
        <v>26.3</v>
      </c>
      <c r="M63" s="10">
        <v>32.200000000000003</v>
      </c>
      <c r="N63" s="10">
        <v>33.6</v>
      </c>
      <c r="O63" s="10">
        <v>33.200000000000003</v>
      </c>
      <c r="P63" s="54">
        <f>(SUM(L63:O63)-SUM(Simulationsergebnisse!D333:G333))/4</f>
        <v>-0.82499999999997797</v>
      </c>
      <c r="R63"/>
      <c r="S63" s="2" t="s">
        <v>34</v>
      </c>
      <c r="T63" s="17" t="s">
        <v>16</v>
      </c>
      <c r="U63" s="16"/>
      <c r="V63" s="16"/>
      <c r="W63" s="16"/>
      <c r="X63" s="16"/>
      <c r="Y63" s="16"/>
      <c r="Z63" s="16"/>
      <c r="AA63" s="16"/>
      <c r="AB63" s="16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</row>
    <row r="64" spans="2:57" s="2" customFormat="1" x14ac:dyDescent="0.25">
      <c r="B64" s="94" t="s">
        <v>59</v>
      </c>
      <c r="C64" s="11" t="s">
        <v>23</v>
      </c>
      <c r="D64" s="13">
        <v>0.59999999999999898</v>
      </c>
      <c r="E64" s="9">
        <v>1.69999999999999</v>
      </c>
      <c r="F64" s="9">
        <v>1.8</v>
      </c>
      <c r="G64" s="9">
        <v>3.3999999999999901</v>
      </c>
      <c r="J64" s="94" t="s">
        <v>11</v>
      </c>
      <c r="K64" s="11" t="s">
        <v>13</v>
      </c>
      <c r="L64" s="13">
        <v>99.2</v>
      </c>
      <c r="M64" s="9">
        <v>99.299999999999898</v>
      </c>
      <c r="N64" s="9">
        <v>99.299999999999898</v>
      </c>
      <c r="O64" s="9">
        <v>99.4</v>
      </c>
      <c r="P64" s="53">
        <f>(SUM(L64:O64)-SUM(Simulationsergebnisse!D334:G334))/4</f>
        <v>0.17500000000001137</v>
      </c>
      <c r="R64"/>
      <c r="S64" s="94" t="s">
        <v>59</v>
      </c>
      <c r="T64" s="11" t="s">
        <v>23</v>
      </c>
      <c r="U64" s="13">
        <v>84</v>
      </c>
      <c r="V64" s="9">
        <v>98.7</v>
      </c>
      <c r="W64" s="9">
        <v>99.9</v>
      </c>
      <c r="X64" s="9">
        <v>100</v>
      </c>
      <c r="Y64" s="9">
        <v>5.7999999999999901</v>
      </c>
      <c r="Z64" s="9" t="s">
        <v>58</v>
      </c>
      <c r="AA64" s="84">
        <v>5.5</v>
      </c>
      <c r="AB64" s="84">
        <v>2.8999999999999901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</row>
    <row r="65" spans="2:57" s="2" customFormat="1" ht="15.75" thickBot="1" x14ac:dyDescent="0.3">
      <c r="B65" s="98"/>
      <c r="C65" s="28" t="s">
        <v>25</v>
      </c>
      <c r="D65" s="29">
        <v>0.29999999999999899</v>
      </c>
      <c r="E65" s="30">
        <v>2.1</v>
      </c>
      <c r="F65" s="30">
        <v>4.9000000000000004</v>
      </c>
      <c r="G65" s="30">
        <v>9.9</v>
      </c>
      <c r="J65" s="95"/>
      <c r="K65" s="12" t="s">
        <v>14</v>
      </c>
      <c r="L65" s="14">
        <v>100</v>
      </c>
      <c r="M65" s="10">
        <v>100</v>
      </c>
      <c r="N65" s="10">
        <v>100</v>
      </c>
      <c r="O65" s="10">
        <v>100</v>
      </c>
      <c r="P65" s="54">
        <f>(SUM(L65:O65)-SUM(Simulationsergebnisse!D335:G335))/4</f>
        <v>0</v>
      </c>
      <c r="R65"/>
      <c r="S65" s="98"/>
      <c r="T65" s="28" t="s">
        <v>25</v>
      </c>
      <c r="U65" s="29">
        <v>100</v>
      </c>
      <c r="V65" s="30">
        <v>100</v>
      </c>
      <c r="W65" s="30">
        <v>100</v>
      </c>
      <c r="X65" s="30">
        <v>100</v>
      </c>
      <c r="Y65" s="30">
        <v>6.2</v>
      </c>
      <c r="Z65" s="30">
        <v>6.2999999999999901</v>
      </c>
      <c r="AA65" s="85">
        <v>4.7</v>
      </c>
      <c r="AB65" s="85">
        <v>5.2999999999999901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</row>
    <row r="66" spans="2:57" s="2" customFormat="1" ht="15.75" thickBot="1" x14ac:dyDescent="0.3">
      <c r="B66" s="95"/>
      <c r="C66" s="12" t="s">
        <v>24</v>
      </c>
      <c r="D66" s="14">
        <v>0.9</v>
      </c>
      <c r="E66" s="10">
        <v>1.69999999999999</v>
      </c>
      <c r="F66" s="10">
        <v>3.6</v>
      </c>
      <c r="G66" s="10">
        <v>8.8000000000000007</v>
      </c>
      <c r="J66" s="94" t="s">
        <v>12</v>
      </c>
      <c r="K66" s="11" t="s">
        <v>13</v>
      </c>
      <c r="L66" s="13">
        <v>46.6</v>
      </c>
      <c r="M66" s="9">
        <v>45.799999999999898</v>
      </c>
      <c r="N66" s="9">
        <v>48.6</v>
      </c>
      <c r="O66" s="9">
        <v>47.7</v>
      </c>
      <c r="P66" s="53">
        <f>(SUM(L66:O66)-SUM(Simulationsergebnisse!D336:G336))/4</f>
        <v>-0.35000000000003695</v>
      </c>
      <c r="R66"/>
      <c r="S66" s="95"/>
      <c r="T66" s="12" t="s">
        <v>24</v>
      </c>
      <c r="U66" s="14">
        <v>100</v>
      </c>
      <c r="V66" s="10">
        <v>100</v>
      </c>
      <c r="W66" s="10">
        <v>100</v>
      </c>
      <c r="X66" s="10">
        <v>100</v>
      </c>
      <c r="Y66" s="10">
        <v>5.7999999999999901</v>
      </c>
      <c r="Z66" s="10">
        <v>5.7</v>
      </c>
      <c r="AA66" s="86">
        <v>5.9</v>
      </c>
      <c r="AB66" s="86">
        <v>7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</row>
    <row r="67" spans="2:57" s="2" customFormat="1" ht="15.75" thickBot="1" x14ac:dyDescent="0.3">
      <c r="B67" s="94" t="s">
        <v>10</v>
      </c>
      <c r="C67" s="11" t="s">
        <v>23</v>
      </c>
      <c r="D67" s="13">
        <v>0.29999999999999899</v>
      </c>
      <c r="E67" s="9">
        <v>2.8999999999999901</v>
      </c>
      <c r="F67" s="9">
        <v>2.7999999999999901</v>
      </c>
      <c r="G67" s="9">
        <v>3.2999999999999901</v>
      </c>
      <c r="J67" s="95"/>
      <c r="K67" s="12" t="s">
        <v>14</v>
      </c>
      <c r="L67" s="14">
        <v>96.9</v>
      </c>
      <c r="M67" s="10">
        <v>97.799999999999898</v>
      </c>
      <c r="N67" s="10">
        <v>97.7</v>
      </c>
      <c r="O67" s="10">
        <v>99</v>
      </c>
      <c r="P67" s="54">
        <f>(SUM(L67:O67)-SUM(Simulationsergebnisse!D337:G337))/4</f>
        <v>-7.499999999997442E-2</v>
      </c>
      <c r="R67"/>
      <c r="S67" s="94" t="s">
        <v>10</v>
      </c>
      <c r="T67" s="11" t="s">
        <v>23</v>
      </c>
      <c r="U67" s="13">
        <v>81.599999999999895</v>
      </c>
      <c r="V67" s="9">
        <v>99.299999999999898</v>
      </c>
      <c r="W67" s="9">
        <v>99.099999999999895</v>
      </c>
      <c r="X67" s="9">
        <v>99.9</v>
      </c>
      <c r="Y67" s="9">
        <v>5.7999999999999901</v>
      </c>
      <c r="Z67" s="9" t="s">
        <v>58</v>
      </c>
      <c r="AA67" s="84">
        <v>4.5999999999999899</v>
      </c>
      <c r="AB67" s="84">
        <v>3.3999999999999901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</row>
    <row r="68" spans="2:57" s="2" customFormat="1" x14ac:dyDescent="0.25">
      <c r="B68" s="98"/>
      <c r="C68" s="28" t="s">
        <v>25</v>
      </c>
      <c r="D68" s="29">
        <v>0.29999999999999899</v>
      </c>
      <c r="E68" s="30">
        <v>2.3999999999999901</v>
      </c>
      <c r="F68" s="30">
        <v>3.8999999999999901</v>
      </c>
      <c r="G68" s="30">
        <v>9.1999999999999904</v>
      </c>
      <c r="R68"/>
      <c r="S68" s="98"/>
      <c r="T68" s="28" t="s">
        <v>25</v>
      </c>
      <c r="U68" s="29">
        <v>100</v>
      </c>
      <c r="V68" s="30">
        <v>100</v>
      </c>
      <c r="W68" s="30">
        <v>100</v>
      </c>
      <c r="X68" s="30">
        <v>100</v>
      </c>
      <c r="Y68" s="30">
        <v>6</v>
      </c>
      <c r="Z68" s="30" t="s">
        <v>58</v>
      </c>
      <c r="AA68" s="85">
        <v>4.9000000000000004</v>
      </c>
      <c r="AB68" s="85">
        <v>5.5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</row>
    <row r="69" spans="2:57" s="2" customFormat="1" ht="15.75" thickBot="1" x14ac:dyDescent="0.3">
      <c r="B69" s="95"/>
      <c r="C69" s="12" t="s">
        <v>24</v>
      </c>
      <c r="D69" s="14">
        <v>0.59999999999999898</v>
      </c>
      <c r="E69" s="10">
        <v>1.8999999999999899</v>
      </c>
      <c r="F69" s="10">
        <v>3.7</v>
      </c>
      <c r="G69" s="10">
        <v>8.5999999999999908</v>
      </c>
      <c r="R69"/>
      <c r="S69" s="95"/>
      <c r="T69" s="12" t="s">
        <v>24</v>
      </c>
      <c r="U69" s="14">
        <v>100</v>
      </c>
      <c r="V69" s="10">
        <v>100</v>
      </c>
      <c r="W69" s="10">
        <v>100</v>
      </c>
      <c r="X69" s="10">
        <v>100</v>
      </c>
      <c r="Y69" s="10">
        <v>4.5</v>
      </c>
      <c r="Z69" s="10">
        <v>6</v>
      </c>
      <c r="AA69" s="86">
        <v>6</v>
      </c>
      <c r="AB69" s="86">
        <v>5.7999999999999901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</row>
    <row r="70" spans="2:57" s="2" customFormat="1" x14ac:dyDescent="0.25">
      <c r="B70" s="94" t="s">
        <v>11</v>
      </c>
      <c r="C70" s="11" t="s">
        <v>23</v>
      </c>
      <c r="D70" s="13">
        <v>0.69999999999999896</v>
      </c>
      <c r="E70" s="9">
        <v>2</v>
      </c>
      <c r="F70" s="9">
        <v>2.6</v>
      </c>
      <c r="G70" s="9">
        <v>3.2</v>
      </c>
      <c r="R70"/>
      <c r="S70" s="94" t="s">
        <v>11</v>
      </c>
      <c r="T70" s="11" t="s">
        <v>23</v>
      </c>
      <c r="U70" s="13">
        <v>82.7</v>
      </c>
      <c r="V70" s="9">
        <v>99</v>
      </c>
      <c r="W70" s="9">
        <v>99.4</v>
      </c>
      <c r="X70" s="9">
        <v>99.299999999999898</v>
      </c>
      <c r="Y70" s="9">
        <v>5.4</v>
      </c>
      <c r="Z70" s="9" t="s">
        <v>58</v>
      </c>
      <c r="AA70" s="84">
        <v>4.0999999999999899</v>
      </c>
      <c r="AB70" s="84">
        <v>3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</row>
    <row r="71" spans="2:57" s="2" customFormat="1" ht="15.75" thickBot="1" x14ac:dyDescent="0.3">
      <c r="B71" s="98"/>
      <c r="C71" s="28" t="s">
        <v>25</v>
      </c>
      <c r="D71" s="29">
        <v>0.4</v>
      </c>
      <c r="E71" s="30">
        <v>1.8</v>
      </c>
      <c r="F71" s="30">
        <v>2.1</v>
      </c>
      <c r="G71" s="30">
        <v>8.9</v>
      </c>
      <c r="J71" s="2" t="s">
        <v>33</v>
      </c>
      <c r="K71" s="17" t="s">
        <v>16</v>
      </c>
      <c r="L71" s="16"/>
      <c r="M71" s="16"/>
      <c r="N71" s="16"/>
      <c r="O71" s="16"/>
      <c r="P71" s="55" t="s">
        <v>41</v>
      </c>
      <c r="R71"/>
      <c r="S71" s="98"/>
      <c r="T71" s="28" t="s">
        <v>25</v>
      </c>
      <c r="U71" s="29">
        <v>100</v>
      </c>
      <c r="V71" s="30">
        <v>100</v>
      </c>
      <c r="W71" s="30">
        <v>100</v>
      </c>
      <c r="X71" s="30">
        <v>100</v>
      </c>
      <c r="Y71" s="30">
        <v>6.2999999999999901</v>
      </c>
      <c r="Z71" s="30" t="s">
        <v>58</v>
      </c>
      <c r="AA71" s="85">
        <v>6.5999999999999899</v>
      </c>
      <c r="AB71" s="85">
        <v>5.2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</row>
    <row r="72" spans="2:57" s="2" customFormat="1" ht="15.75" thickBot="1" x14ac:dyDescent="0.3">
      <c r="B72" s="95"/>
      <c r="C72" s="12" t="s">
        <v>24</v>
      </c>
      <c r="D72" s="14">
        <v>0.69999999999999896</v>
      </c>
      <c r="E72" s="10">
        <v>2.6</v>
      </c>
      <c r="F72" s="10">
        <v>3.6</v>
      </c>
      <c r="G72" s="10">
        <v>9.3000000000000007</v>
      </c>
      <c r="J72" s="94" t="s">
        <v>10</v>
      </c>
      <c r="K72" s="11" t="s">
        <v>13</v>
      </c>
      <c r="L72" s="13">
        <v>1</v>
      </c>
      <c r="M72" s="9">
        <v>2</v>
      </c>
      <c r="N72" s="9">
        <v>2.5</v>
      </c>
      <c r="O72" s="9">
        <v>1.69999999999999</v>
      </c>
      <c r="P72" s="53">
        <f>(SUM(L72:O72)-SUM(Simulationsergebnisse!D344:G344))/4</f>
        <v>0.22500000000000275</v>
      </c>
      <c r="R72"/>
      <c r="S72" s="95"/>
      <c r="T72" s="12" t="s">
        <v>24</v>
      </c>
      <c r="U72" s="14">
        <v>100</v>
      </c>
      <c r="V72" s="10">
        <v>100</v>
      </c>
      <c r="W72" s="10">
        <v>100</v>
      </c>
      <c r="X72" s="10">
        <v>100</v>
      </c>
      <c r="Y72" s="10">
        <v>5</v>
      </c>
      <c r="Z72" s="10">
        <v>5.5</v>
      </c>
      <c r="AA72" s="86">
        <v>5</v>
      </c>
      <c r="AB72" s="86">
        <v>6.2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</row>
    <row r="73" spans="2:57" s="2" customFormat="1" ht="15.75" thickBot="1" x14ac:dyDescent="0.3">
      <c r="B73" s="94" t="s">
        <v>12</v>
      </c>
      <c r="C73" s="11" t="s">
        <v>23</v>
      </c>
      <c r="D73" s="13">
        <v>0.59999999999999898</v>
      </c>
      <c r="E73" s="9">
        <v>1.6</v>
      </c>
      <c r="F73" s="9">
        <v>4.0999999999999899</v>
      </c>
      <c r="G73" s="9">
        <v>4.0999999999999899</v>
      </c>
      <c r="J73" s="95"/>
      <c r="K73" s="12" t="s">
        <v>14</v>
      </c>
      <c r="L73" s="14">
        <v>3.2999999999999901</v>
      </c>
      <c r="M73" s="10">
        <v>5.2</v>
      </c>
      <c r="N73" s="10">
        <v>6.2</v>
      </c>
      <c r="O73" s="10">
        <v>5.5999999999999899</v>
      </c>
      <c r="P73" s="54">
        <f>(SUM(L73:O73)-SUM(Simulationsergebnisse!D345:G345))/4</f>
        <v>-1.0000000000000027</v>
      </c>
      <c r="R73"/>
      <c r="S73" s="94" t="s">
        <v>12</v>
      </c>
      <c r="T73" s="11" t="s">
        <v>23</v>
      </c>
      <c r="U73" s="13">
        <v>100</v>
      </c>
      <c r="V73" s="9">
        <v>100</v>
      </c>
      <c r="W73" s="9">
        <v>100</v>
      </c>
      <c r="X73" s="9">
        <v>100</v>
      </c>
      <c r="Y73" s="9" t="s">
        <v>58</v>
      </c>
      <c r="Z73" s="9" t="s">
        <v>58</v>
      </c>
      <c r="AA73" s="84">
        <v>5.5</v>
      </c>
      <c r="AB73" s="84">
        <v>8.9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</row>
    <row r="74" spans="2:57" s="2" customFormat="1" x14ac:dyDescent="0.25">
      <c r="B74" s="98"/>
      <c r="C74" s="28" t="s">
        <v>25</v>
      </c>
      <c r="D74" s="29">
        <v>0.9</v>
      </c>
      <c r="E74" s="30">
        <v>3.2</v>
      </c>
      <c r="F74" s="30">
        <v>5.9</v>
      </c>
      <c r="G74" s="30">
        <v>8.5999999999999908</v>
      </c>
      <c r="J74" s="94" t="s">
        <v>11</v>
      </c>
      <c r="K74" s="11" t="s">
        <v>13</v>
      </c>
      <c r="L74" s="13">
        <v>29.5</v>
      </c>
      <c r="M74" s="9">
        <v>28.5</v>
      </c>
      <c r="N74" s="9">
        <v>31.899999999999899</v>
      </c>
      <c r="O74" s="9">
        <v>28.399999999999899</v>
      </c>
      <c r="P74" s="53">
        <f>(SUM(L74:O74)-SUM(Simulationsergebnisse!D346:G346))/4</f>
        <v>-1.3250000000000561</v>
      </c>
      <c r="R74"/>
      <c r="S74" s="98"/>
      <c r="T74" s="28" t="s">
        <v>25</v>
      </c>
      <c r="U74" s="29">
        <v>100</v>
      </c>
      <c r="V74" s="30">
        <v>100</v>
      </c>
      <c r="W74" s="30">
        <v>100</v>
      </c>
      <c r="X74" s="30">
        <v>100</v>
      </c>
      <c r="Y74" s="30" t="s">
        <v>58</v>
      </c>
      <c r="Z74" s="30" t="s">
        <v>58</v>
      </c>
      <c r="AA74" s="85">
        <v>4.7</v>
      </c>
      <c r="AB74" s="85">
        <v>7.2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</row>
    <row r="75" spans="2:57" s="2" customFormat="1" ht="15.75" thickBot="1" x14ac:dyDescent="0.3">
      <c r="B75" s="95"/>
      <c r="C75" s="12" t="s">
        <v>24</v>
      </c>
      <c r="D75" s="14">
        <v>1.69999999999999</v>
      </c>
      <c r="E75" s="10">
        <v>4</v>
      </c>
      <c r="F75" s="10">
        <v>3.8999999999999901</v>
      </c>
      <c r="G75" s="10">
        <v>10.4</v>
      </c>
      <c r="J75" s="95"/>
      <c r="K75" s="12" t="s">
        <v>14</v>
      </c>
      <c r="L75" s="14">
        <v>82.5</v>
      </c>
      <c r="M75" s="10">
        <v>87.7</v>
      </c>
      <c r="N75" s="10">
        <v>85.099999999999895</v>
      </c>
      <c r="O75" s="10">
        <v>83.9</v>
      </c>
      <c r="P75" s="54">
        <f>(SUM(L75:O75)-SUM(Simulationsergebnisse!D347:G347))/4</f>
        <v>0.55000000000001137</v>
      </c>
      <c r="R75"/>
      <c r="S75" s="95"/>
      <c r="T75" s="12" t="s">
        <v>24</v>
      </c>
      <c r="U75" s="14">
        <v>100</v>
      </c>
      <c r="V75" s="10">
        <v>100</v>
      </c>
      <c r="W75" s="10">
        <v>100</v>
      </c>
      <c r="X75" s="10">
        <v>100</v>
      </c>
      <c r="Y75" s="10">
        <v>6.0999999999999899</v>
      </c>
      <c r="Z75" s="10" t="s">
        <v>58</v>
      </c>
      <c r="AA75" s="86">
        <v>4.2999999999999901</v>
      </c>
      <c r="AB75" s="86">
        <v>8.1999999999999904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</row>
    <row r="76" spans="2:57" s="2" customFormat="1" x14ac:dyDescent="0.25">
      <c r="B76" s="94" t="s">
        <v>60</v>
      </c>
      <c r="C76" s="11" t="s">
        <v>23</v>
      </c>
      <c r="D76" s="13">
        <v>0.5</v>
      </c>
      <c r="E76" s="9">
        <v>1.1000000000000001</v>
      </c>
      <c r="F76" s="9">
        <v>1.6</v>
      </c>
      <c r="G76" s="9">
        <v>1.19999999999999</v>
      </c>
      <c r="J76" s="94" t="s">
        <v>12</v>
      </c>
      <c r="K76" s="11" t="s">
        <v>13</v>
      </c>
      <c r="L76" s="13">
        <v>6.0999999999999899</v>
      </c>
      <c r="M76" s="9">
        <v>5.2</v>
      </c>
      <c r="N76" s="9">
        <v>6.7999999999999901</v>
      </c>
      <c r="O76" s="9">
        <v>6.0999999999999899</v>
      </c>
      <c r="P76" s="53">
        <f>(SUM(L76:O76)-SUM(Simulationsergebnisse!D348:G348))/4</f>
        <v>-0.4000000000000048</v>
      </c>
      <c r="R76"/>
      <c r="S76" s="94" t="s">
        <v>60</v>
      </c>
      <c r="T76" s="11" t="s">
        <v>23</v>
      </c>
      <c r="U76" s="13">
        <v>97.299999999999898</v>
      </c>
      <c r="V76" s="9">
        <v>100</v>
      </c>
      <c r="W76" s="9">
        <v>100</v>
      </c>
      <c r="X76" s="9">
        <v>100</v>
      </c>
      <c r="Y76" s="9" t="s">
        <v>58</v>
      </c>
      <c r="Z76" s="9" t="s">
        <v>58</v>
      </c>
      <c r="AA76" s="84">
        <v>9</v>
      </c>
      <c r="AB76" s="84">
        <v>36.299999999999898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</row>
    <row r="77" spans="2:57" s="2" customFormat="1" ht="15.75" thickBot="1" x14ac:dyDescent="0.3">
      <c r="B77" s="98"/>
      <c r="C77" s="28" t="s">
        <v>25</v>
      </c>
      <c r="D77" s="29">
        <v>2.2000000000000002</v>
      </c>
      <c r="E77" s="30">
        <v>2.8999999999999901</v>
      </c>
      <c r="F77" s="30">
        <v>3.2999999999999901</v>
      </c>
      <c r="G77" s="30">
        <v>6.0999999999999899</v>
      </c>
      <c r="J77" s="95"/>
      <c r="K77" s="12" t="s">
        <v>14</v>
      </c>
      <c r="L77" s="14">
        <v>19.899999999999899</v>
      </c>
      <c r="M77" s="10">
        <v>25</v>
      </c>
      <c r="N77" s="10">
        <v>24.6</v>
      </c>
      <c r="O77" s="10">
        <v>26.8</v>
      </c>
      <c r="P77" s="54">
        <f>(SUM(L77:O77)-SUM(Simulationsergebnisse!D349:G349))/4</f>
        <v>-1.6249999999999503</v>
      </c>
      <c r="Q77"/>
      <c r="R77"/>
      <c r="S77" s="98"/>
      <c r="T77" s="28" t="s">
        <v>25</v>
      </c>
      <c r="U77" s="29">
        <v>100</v>
      </c>
      <c r="V77" s="30">
        <v>100</v>
      </c>
      <c r="W77" s="30">
        <v>100</v>
      </c>
      <c r="X77" s="30">
        <v>100</v>
      </c>
      <c r="Y77" s="30" t="s">
        <v>58</v>
      </c>
      <c r="Z77" s="30" t="s">
        <v>58</v>
      </c>
      <c r="AA77" s="85">
        <v>7.4</v>
      </c>
      <c r="AB77" s="85">
        <v>17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</row>
    <row r="78" spans="2:57" s="2" customFormat="1" ht="15.75" thickBot="1" x14ac:dyDescent="0.3">
      <c r="B78" s="95"/>
      <c r="C78" s="12" t="s">
        <v>24</v>
      </c>
      <c r="D78" s="14">
        <v>2.3999999999999901</v>
      </c>
      <c r="E78" s="10">
        <v>4.2999999999999901</v>
      </c>
      <c r="F78" s="10">
        <v>3.1</v>
      </c>
      <c r="G78" s="10">
        <v>7.0999999999999899</v>
      </c>
      <c r="J78"/>
      <c r="K78"/>
      <c r="L78"/>
      <c r="M78"/>
      <c r="N78"/>
      <c r="O78"/>
      <c r="P78" s="8"/>
      <c r="Q78"/>
      <c r="R78"/>
      <c r="S78" s="95"/>
      <c r="T78" s="12" t="s">
        <v>24</v>
      </c>
      <c r="U78" s="14">
        <v>100</v>
      </c>
      <c r="V78" s="10">
        <v>100</v>
      </c>
      <c r="W78" s="10">
        <v>100</v>
      </c>
      <c r="X78" s="10">
        <v>100</v>
      </c>
      <c r="Y78" s="10" t="s">
        <v>58</v>
      </c>
      <c r="Z78" s="10" t="s">
        <v>58</v>
      </c>
      <c r="AA78" s="86">
        <v>10.5999999999999</v>
      </c>
      <c r="AB78" s="86">
        <v>14.5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</row>
    <row r="79" spans="2:57" s="2" customFormat="1" ht="15.75" thickBot="1" x14ac:dyDescent="0.3">
      <c r="B79"/>
      <c r="C79"/>
      <c r="D79"/>
      <c r="E79"/>
      <c r="F79"/>
      <c r="G79"/>
      <c r="J79" s="2" t="s">
        <v>34</v>
      </c>
      <c r="K79" s="17" t="s">
        <v>16</v>
      </c>
      <c r="L79" s="16"/>
      <c r="M79" s="16"/>
      <c r="N79" s="16"/>
      <c r="O79" s="16"/>
      <c r="P79" s="55" t="s">
        <v>41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</row>
    <row r="80" spans="2:57" s="2" customFormat="1" x14ac:dyDescent="0.25">
      <c r="B80"/>
      <c r="C80"/>
      <c r="D80"/>
      <c r="E80"/>
      <c r="F80"/>
      <c r="G80"/>
      <c r="J80" s="94" t="s">
        <v>10</v>
      </c>
      <c r="K80" s="11" t="s">
        <v>13</v>
      </c>
      <c r="L80" s="24">
        <v>0.1</v>
      </c>
      <c r="M80" s="9">
        <v>0.69999999999999896</v>
      </c>
      <c r="N80" s="9">
        <v>0.9</v>
      </c>
      <c r="O80" s="9">
        <v>0.29999999999999899</v>
      </c>
      <c r="P80" s="53">
        <f>(SUM(Simulationsergebnisse!D356:G356)-SUM(L80:O80))/4</f>
        <v>0.20000000000000029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</row>
    <row r="81" spans="2:16" ht="15.75" thickBot="1" x14ac:dyDescent="0.3">
      <c r="J81" s="95"/>
      <c r="K81" s="12" t="s">
        <v>14</v>
      </c>
      <c r="L81" s="25">
        <v>0.2</v>
      </c>
      <c r="M81" s="10">
        <v>1.5</v>
      </c>
      <c r="N81" s="10">
        <v>2.1</v>
      </c>
      <c r="O81" s="10">
        <v>1.69999999999999</v>
      </c>
      <c r="P81" s="54">
        <f>(SUM(Simulationsergebnisse!D357:G357)-SUM(L81:O81))/4</f>
        <v>-0.12500000000000266</v>
      </c>
    </row>
    <row r="82" spans="2:16" x14ac:dyDescent="0.25">
      <c r="J82" s="94" t="s">
        <v>11</v>
      </c>
      <c r="K82" s="11" t="s">
        <v>13</v>
      </c>
      <c r="L82" s="24">
        <v>0.1</v>
      </c>
      <c r="M82" s="9">
        <v>0.9</v>
      </c>
      <c r="N82" s="9">
        <v>0.5</v>
      </c>
      <c r="O82" s="9">
        <v>0.8</v>
      </c>
      <c r="P82" s="53">
        <f>(SUM(Simulationsergebnisse!D358:G358)-SUM(L82:O82))/4</f>
        <v>0.32499999999999973</v>
      </c>
    </row>
    <row r="83" spans="2:16" ht="15.75" thickBot="1" x14ac:dyDescent="0.3">
      <c r="B83" s="90" t="s">
        <v>54</v>
      </c>
      <c r="C83" s="90"/>
      <c r="D83" s="90"/>
      <c r="E83" s="90"/>
      <c r="F83" s="90"/>
      <c r="G83" s="90"/>
      <c r="J83" s="95"/>
      <c r="K83" s="12" t="s">
        <v>14</v>
      </c>
      <c r="L83" s="14">
        <v>0.4</v>
      </c>
      <c r="M83" s="10">
        <v>1.3999999999999899</v>
      </c>
      <c r="N83" s="10">
        <v>1.69999999999999</v>
      </c>
      <c r="O83" s="10">
        <v>1.6</v>
      </c>
      <c r="P83" s="54">
        <f>(SUM(Simulationsergebnisse!D359:G359)-SUM(L83:O83))/4</f>
        <v>0.24999999999999978</v>
      </c>
    </row>
    <row r="84" spans="2:16" x14ac:dyDescent="0.25">
      <c r="J84" s="94" t="s">
        <v>12</v>
      </c>
      <c r="K84" s="11" t="s">
        <v>13</v>
      </c>
      <c r="L84" s="13">
        <v>0.59999999999999898</v>
      </c>
      <c r="M84" s="9">
        <v>1.1000000000000001</v>
      </c>
      <c r="N84" s="9">
        <v>0.9</v>
      </c>
      <c r="O84" s="9">
        <v>1.3</v>
      </c>
      <c r="P84" s="53">
        <f>(SUM(Simulationsergebnisse!D360:G360)-SUM(L84:O84))/4</f>
        <v>-0.40000000000000036</v>
      </c>
    </row>
    <row r="85" spans="2:16" ht="15.75" thickBot="1" x14ac:dyDescent="0.3">
      <c r="J85" s="95"/>
      <c r="K85" s="12" t="s">
        <v>14</v>
      </c>
      <c r="L85" s="14">
        <v>0.59999999999999898</v>
      </c>
      <c r="M85" s="10">
        <v>1.5</v>
      </c>
      <c r="N85" s="10">
        <v>2.2000000000000002</v>
      </c>
      <c r="O85" s="10">
        <v>2</v>
      </c>
      <c r="P85" s="54">
        <f>(SUM(Simulationsergebnisse!D361:G361)-SUM(L85:O85))/4</f>
        <v>-0.35000000000000231</v>
      </c>
    </row>
    <row r="86" spans="2:16" x14ac:dyDescent="0.25">
      <c r="B86" s="18" t="s">
        <v>22</v>
      </c>
      <c r="C86" s="18"/>
      <c r="D86" s="18"/>
      <c r="E86" s="18"/>
      <c r="F86" s="18"/>
      <c r="G86" s="18"/>
    </row>
    <row r="87" spans="2:16" x14ac:dyDescent="0.25">
      <c r="B87" s="15"/>
      <c r="C87" s="7"/>
      <c r="D87" s="7"/>
      <c r="E87" s="7"/>
      <c r="F87" s="7"/>
      <c r="G87" s="7"/>
    </row>
    <row r="88" spans="2:16" ht="15.75" thickBot="1" x14ac:dyDescent="0.3">
      <c r="B88" s="2" t="s">
        <v>31</v>
      </c>
      <c r="C88" s="17" t="s">
        <v>16</v>
      </c>
      <c r="D88" s="16">
        <v>5</v>
      </c>
      <c r="E88" s="16">
        <v>8</v>
      </c>
      <c r="F88" s="16">
        <v>10</v>
      </c>
      <c r="G88" s="16">
        <v>15</v>
      </c>
      <c r="P88" s="8"/>
    </row>
    <row r="89" spans="2:16" x14ac:dyDescent="0.25">
      <c r="B89" s="94" t="s">
        <v>10</v>
      </c>
      <c r="C89" s="11" t="s">
        <v>23</v>
      </c>
      <c r="D89" s="13">
        <v>99.799999999999898</v>
      </c>
      <c r="E89" s="9">
        <v>99.9</v>
      </c>
      <c r="F89" s="9">
        <v>100</v>
      </c>
      <c r="G89" s="9">
        <v>100</v>
      </c>
    </row>
    <row r="90" spans="2:16" x14ac:dyDescent="0.25">
      <c r="B90" s="98"/>
      <c r="C90" s="28" t="s">
        <v>25</v>
      </c>
      <c r="D90" s="29">
        <v>100</v>
      </c>
      <c r="E90" s="30">
        <v>100</v>
      </c>
      <c r="F90" s="30">
        <v>100</v>
      </c>
      <c r="G90" s="30">
        <v>100</v>
      </c>
      <c r="J90" s="32" t="s">
        <v>28</v>
      </c>
      <c r="K90" s="18"/>
      <c r="L90" s="18"/>
      <c r="M90" s="18"/>
      <c r="N90" s="18"/>
      <c r="O90" s="18"/>
      <c r="P90" s="18"/>
    </row>
    <row r="91" spans="2:16" ht="15.75" thickBot="1" x14ac:dyDescent="0.3">
      <c r="B91" s="95"/>
      <c r="C91" s="12" t="s">
        <v>24</v>
      </c>
      <c r="D91" s="14">
        <v>100</v>
      </c>
      <c r="E91" s="10">
        <v>100</v>
      </c>
      <c r="F91" s="10">
        <v>100</v>
      </c>
      <c r="G91" s="10">
        <v>100</v>
      </c>
      <c r="J91" s="15"/>
      <c r="K91" s="7"/>
      <c r="L91" s="7"/>
      <c r="M91" s="7"/>
      <c r="N91" s="7"/>
      <c r="O91" s="7"/>
      <c r="P91" s="2"/>
    </row>
    <row r="92" spans="2:16" ht="15.75" thickBot="1" x14ac:dyDescent="0.3">
      <c r="B92" s="94" t="s">
        <v>11</v>
      </c>
      <c r="C92" s="11" t="s">
        <v>23</v>
      </c>
      <c r="D92" s="13">
        <v>100</v>
      </c>
      <c r="E92" s="9">
        <v>100</v>
      </c>
      <c r="F92" s="9">
        <v>100</v>
      </c>
      <c r="G92" s="9">
        <v>100</v>
      </c>
      <c r="J92" s="2" t="s">
        <v>31</v>
      </c>
      <c r="K92" s="17" t="s">
        <v>16</v>
      </c>
      <c r="L92" s="16"/>
      <c r="M92" s="16"/>
      <c r="N92" s="16"/>
      <c r="O92" s="16"/>
      <c r="P92" s="52" t="s">
        <v>41</v>
      </c>
    </row>
    <row r="93" spans="2:16" x14ac:dyDescent="0.25">
      <c r="B93" s="98"/>
      <c r="C93" s="28" t="s">
        <v>25</v>
      </c>
      <c r="D93" s="29">
        <v>100</v>
      </c>
      <c r="E93" s="30">
        <v>100</v>
      </c>
      <c r="F93" s="30">
        <v>100</v>
      </c>
      <c r="G93" s="30">
        <v>100</v>
      </c>
      <c r="J93" s="94" t="s">
        <v>10</v>
      </c>
      <c r="K93" s="11" t="s">
        <v>13</v>
      </c>
      <c r="L93" s="13">
        <v>30</v>
      </c>
      <c r="M93" s="9">
        <v>26.899999999999899</v>
      </c>
      <c r="N93" s="9">
        <v>31</v>
      </c>
      <c r="O93" s="9">
        <v>32.200000000000003</v>
      </c>
      <c r="P93" s="53">
        <f>(SUM(L93:O93)-SUM(Simulationsergebnisse!D320:G320))/4</f>
        <v>-2.2249999999999552</v>
      </c>
    </row>
    <row r="94" spans="2:16" ht="15.75" thickBot="1" x14ac:dyDescent="0.3">
      <c r="B94" s="95"/>
      <c r="C94" s="12" t="s">
        <v>24</v>
      </c>
      <c r="D94" s="14">
        <v>100</v>
      </c>
      <c r="E94" s="10">
        <v>100</v>
      </c>
      <c r="F94" s="10">
        <v>100</v>
      </c>
      <c r="G94" s="10">
        <v>100</v>
      </c>
      <c r="J94" s="95"/>
      <c r="K94" s="12" t="s">
        <v>14</v>
      </c>
      <c r="L94" s="14">
        <v>78.7</v>
      </c>
      <c r="M94" s="10">
        <v>81.099999999999895</v>
      </c>
      <c r="N94" s="10">
        <v>83</v>
      </c>
      <c r="O94" s="10">
        <v>84.599999999999895</v>
      </c>
      <c r="P94" s="54">
        <f>(SUM(L94:O94)-SUM(Simulationsergebnisse!D321:G321))/4</f>
        <v>-0.79999999999999716</v>
      </c>
    </row>
    <row r="95" spans="2:16" x14ac:dyDescent="0.25">
      <c r="B95" s="94" t="s">
        <v>12</v>
      </c>
      <c r="C95" s="11" t="s">
        <v>23</v>
      </c>
      <c r="D95" s="13">
        <v>100</v>
      </c>
      <c r="E95" s="9">
        <v>100</v>
      </c>
      <c r="F95" s="9">
        <v>100</v>
      </c>
      <c r="G95" s="9">
        <v>100</v>
      </c>
      <c r="J95" s="94" t="s">
        <v>11</v>
      </c>
      <c r="K95" s="11" t="s">
        <v>13</v>
      </c>
      <c r="L95" s="13">
        <v>100</v>
      </c>
      <c r="M95" s="9">
        <v>100</v>
      </c>
      <c r="N95" s="9">
        <v>100</v>
      </c>
      <c r="O95" s="9">
        <v>100</v>
      </c>
      <c r="P95" s="53">
        <f>(SUM(L95:O95)-SUM(Simulationsergebnisse!D322:G322))/4</f>
        <v>2.5000000000005684E-2</v>
      </c>
    </row>
    <row r="96" spans="2:16" ht="15.75" thickBot="1" x14ac:dyDescent="0.3">
      <c r="B96" s="98"/>
      <c r="C96" s="28" t="s">
        <v>25</v>
      </c>
      <c r="D96" s="29">
        <v>100</v>
      </c>
      <c r="E96" s="30">
        <v>100</v>
      </c>
      <c r="F96" s="30">
        <v>100</v>
      </c>
      <c r="G96" s="30">
        <v>100</v>
      </c>
      <c r="J96" s="95"/>
      <c r="K96" s="12" t="s">
        <v>14</v>
      </c>
      <c r="L96" s="14">
        <v>100</v>
      </c>
      <c r="M96" s="10">
        <v>100</v>
      </c>
      <c r="N96" s="10">
        <v>100</v>
      </c>
      <c r="O96" s="10">
        <v>100</v>
      </c>
      <c r="P96" s="54">
        <f>(SUM(L96:O96)-SUM(Simulationsergebnisse!D323:G323))/4</f>
        <v>0</v>
      </c>
    </row>
    <row r="97" spans="2:16" ht="15.75" thickBot="1" x14ac:dyDescent="0.3">
      <c r="B97" s="95"/>
      <c r="C97" s="12" t="s">
        <v>24</v>
      </c>
      <c r="D97" s="14">
        <v>100</v>
      </c>
      <c r="E97" s="10">
        <v>100</v>
      </c>
      <c r="F97" s="10">
        <v>100</v>
      </c>
      <c r="G97" s="10">
        <v>100</v>
      </c>
      <c r="J97" s="94" t="s">
        <v>12</v>
      </c>
      <c r="K97" s="11" t="s">
        <v>13</v>
      </c>
      <c r="L97" s="13">
        <v>95.2</v>
      </c>
      <c r="M97" s="9">
        <v>96.2</v>
      </c>
      <c r="N97" s="9">
        <v>95.4</v>
      </c>
      <c r="O97" s="9">
        <v>95.599999999999895</v>
      </c>
      <c r="P97" s="53">
        <f>(SUM(L97:O97)-SUM(Simulationsergebnisse!D324:G324))/4</f>
        <v>-0.95000000000000284</v>
      </c>
    </row>
    <row r="98" spans="2:16" ht="15.75" thickBot="1" x14ac:dyDescent="0.3">
      <c r="B98" s="2"/>
      <c r="C98" s="2"/>
      <c r="D98" s="2"/>
      <c r="E98" s="2"/>
      <c r="F98" s="2"/>
      <c r="G98" s="2"/>
      <c r="J98" s="95"/>
      <c r="K98" s="12" t="s">
        <v>14</v>
      </c>
      <c r="L98" s="14">
        <v>100</v>
      </c>
      <c r="M98" s="10">
        <v>100</v>
      </c>
      <c r="N98" s="10">
        <v>100</v>
      </c>
      <c r="O98" s="10">
        <v>100</v>
      </c>
      <c r="P98" s="54">
        <f>(SUM(L98:O98)-SUM(Simulationsergebnisse!D325:G325))/4</f>
        <v>0</v>
      </c>
    </row>
    <row r="99" spans="2:16" ht="15.75" thickBot="1" x14ac:dyDescent="0.3">
      <c r="B99" s="2" t="s">
        <v>32</v>
      </c>
      <c r="C99" s="17" t="s">
        <v>16</v>
      </c>
      <c r="D99" s="16"/>
      <c r="E99" s="16"/>
      <c r="F99" s="16"/>
      <c r="G99" s="16"/>
      <c r="J99" s="2"/>
      <c r="K99" s="2"/>
      <c r="L99" s="2"/>
      <c r="M99" s="2"/>
      <c r="N99" s="2"/>
      <c r="O99" s="2"/>
      <c r="P99" s="8"/>
    </row>
    <row r="100" spans="2:16" ht="15.75" thickBot="1" x14ac:dyDescent="0.3">
      <c r="B100" s="94" t="s">
        <v>10</v>
      </c>
      <c r="C100" s="11" t="s">
        <v>23</v>
      </c>
      <c r="D100" s="13">
        <v>73.5</v>
      </c>
      <c r="E100" s="9">
        <v>82</v>
      </c>
      <c r="F100" s="9">
        <v>82.2</v>
      </c>
      <c r="G100" s="9">
        <v>83.299999999999898</v>
      </c>
      <c r="J100" s="2" t="s">
        <v>32</v>
      </c>
      <c r="K100" s="17" t="s">
        <v>16</v>
      </c>
      <c r="L100" s="16"/>
      <c r="M100" s="16"/>
      <c r="N100" s="16"/>
      <c r="O100" s="16"/>
      <c r="P100" s="55" t="s">
        <v>41</v>
      </c>
    </row>
    <row r="101" spans="2:16" x14ac:dyDescent="0.25">
      <c r="B101" s="98"/>
      <c r="C101" s="28" t="s">
        <v>25</v>
      </c>
      <c r="D101" s="29">
        <v>100</v>
      </c>
      <c r="E101" s="30">
        <v>100</v>
      </c>
      <c r="F101" s="30">
        <v>100</v>
      </c>
      <c r="G101" s="30">
        <v>100</v>
      </c>
      <c r="J101" s="94" t="s">
        <v>10</v>
      </c>
      <c r="K101" s="11" t="s">
        <v>13</v>
      </c>
      <c r="L101" s="13">
        <v>8.3000000000000007</v>
      </c>
      <c r="M101" s="9">
        <v>9.0999999999999908</v>
      </c>
      <c r="N101" s="9">
        <v>9.5</v>
      </c>
      <c r="O101" s="9">
        <v>9.3000000000000007</v>
      </c>
      <c r="P101" s="53">
        <f>(SUM(L101:O101)-SUM(Simulationsergebnisse!D332:G332))/4</f>
        <v>0.47500000000000497</v>
      </c>
    </row>
    <row r="102" spans="2:16" ht="15.75" thickBot="1" x14ac:dyDescent="0.3">
      <c r="B102" s="95"/>
      <c r="C102" s="12" t="s">
        <v>24</v>
      </c>
      <c r="D102" s="14">
        <v>100</v>
      </c>
      <c r="E102" s="10">
        <v>100</v>
      </c>
      <c r="F102" s="10">
        <v>100</v>
      </c>
      <c r="G102" s="10">
        <v>100</v>
      </c>
      <c r="J102" s="95"/>
      <c r="K102" s="12" t="s">
        <v>14</v>
      </c>
      <c r="L102" s="14">
        <v>28.1999999999999</v>
      </c>
      <c r="M102" s="10">
        <v>36.200000000000003</v>
      </c>
      <c r="N102" s="10">
        <v>32.5</v>
      </c>
      <c r="O102" s="10">
        <v>34</v>
      </c>
      <c r="P102" s="54">
        <f>(SUM(L102:O102)-SUM(Simulationsergebnisse!D333:G333))/4</f>
        <v>0.57500000000000284</v>
      </c>
    </row>
    <row r="103" spans="2:16" x14ac:dyDescent="0.25">
      <c r="B103" s="94" t="s">
        <v>11</v>
      </c>
      <c r="C103" s="11" t="s">
        <v>23</v>
      </c>
      <c r="D103" s="13">
        <v>100</v>
      </c>
      <c r="E103" s="9">
        <v>100</v>
      </c>
      <c r="F103" s="9">
        <v>100</v>
      </c>
      <c r="G103" s="9">
        <v>100</v>
      </c>
      <c r="J103" s="94" t="s">
        <v>11</v>
      </c>
      <c r="K103" s="11" t="s">
        <v>13</v>
      </c>
      <c r="L103" s="13">
        <v>98.9</v>
      </c>
      <c r="M103" s="9">
        <v>98.9</v>
      </c>
      <c r="N103" s="9">
        <v>99.2</v>
      </c>
      <c r="O103" s="9">
        <v>99.2</v>
      </c>
      <c r="P103" s="53">
        <f>(SUM(L103:O103)-SUM(Simulationsergebnisse!D334:G334))/4</f>
        <v>-7.4999999999945999E-2</v>
      </c>
    </row>
    <row r="104" spans="2:16" ht="15.75" thickBot="1" x14ac:dyDescent="0.3">
      <c r="B104" s="98"/>
      <c r="C104" s="28" t="s">
        <v>25</v>
      </c>
      <c r="D104" s="29">
        <v>100</v>
      </c>
      <c r="E104" s="30">
        <v>100</v>
      </c>
      <c r="F104" s="30">
        <v>100</v>
      </c>
      <c r="G104" s="30">
        <v>100</v>
      </c>
      <c r="J104" s="95"/>
      <c r="K104" s="12" t="s">
        <v>14</v>
      </c>
      <c r="L104" s="14">
        <v>100</v>
      </c>
      <c r="M104" s="10">
        <v>100</v>
      </c>
      <c r="N104" s="10">
        <v>100</v>
      </c>
      <c r="O104" s="10">
        <v>100</v>
      </c>
      <c r="P104" s="54">
        <f>(SUM(L104:O104)-SUM(Simulationsergebnisse!D335:G335))/4</f>
        <v>0</v>
      </c>
    </row>
    <row r="105" spans="2:16" ht="15.75" thickBot="1" x14ac:dyDescent="0.3">
      <c r="B105" s="95"/>
      <c r="C105" s="12" t="s">
        <v>24</v>
      </c>
      <c r="D105" s="14">
        <v>100</v>
      </c>
      <c r="E105" s="10">
        <v>100</v>
      </c>
      <c r="F105" s="10">
        <v>100</v>
      </c>
      <c r="G105" s="10">
        <v>100</v>
      </c>
      <c r="J105" s="94" t="s">
        <v>12</v>
      </c>
      <c r="K105" s="11" t="s">
        <v>13</v>
      </c>
      <c r="L105" s="13">
        <v>43.6</v>
      </c>
      <c r="M105" s="9">
        <v>47.7</v>
      </c>
      <c r="N105" s="9">
        <v>48.2</v>
      </c>
      <c r="O105" s="9">
        <v>46.1</v>
      </c>
      <c r="P105" s="53">
        <f>(SUM(L105:O105)-SUM(Simulationsergebnisse!D336:G336))/4</f>
        <v>-1.1250000000000071</v>
      </c>
    </row>
    <row r="106" spans="2:16" ht="15.75" thickBot="1" x14ac:dyDescent="0.3">
      <c r="B106" s="94" t="s">
        <v>12</v>
      </c>
      <c r="C106" s="11" t="s">
        <v>23</v>
      </c>
      <c r="D106" s="13">
        <v>100</v>
      </c>
      <c r="E106" s="9">
        <v>100</v>
      </c>
      <c r="F106" s="9">
        <v>100</v>
      </c>
      <c r="G106" s="9">
        <v>100</v>
      </c>
      <c r="J106" s="95"/>
      <c r="K106" s="12" t="s">
        <v>14</v>
      </c>
      <c r="L106" s="14">
        <v>97.2</v>
      </c>
      <c r="M106" s="10">
        <v>97.799999999999898</v>
      </c>
      <c r="N106" s="10">
        <v>98.2</v>
      </c>
      <c r="O106" s="10">
        <v>97.599999999999895</v>
      </c>
      <c r="P106" s="54">
        <f>(SUM(L106:O106)-SUM(Simulationsergebnisse!D337:G337))/4</f>
        <v>-0.22500000000000853</v>
      </c>
    </row>
    <row r="107" spans="2:16" x14ac:dyDescent="0.25">
      <c r="B107" s="98"/>
      <c r="C107" s="28" t="s">
        <v>25</v>
      </c>
      <c r="D107" s="29">
        <v>100</v>
      </c>
      <c r="E107" s="30">
        <v>100</v>
      </c>
      <c r="F107" s="30">
        <v>100</v>
      </c>
      <c r="G107" s="30">
        <v>100</v>
      </c>
    </row>
    <row r="108" spans="2:16" ht="15.75" thickBot="1" x14ac:dyDescent="0.3">
      <c r="B108" s="95"/>
      <c r="C108" s="12" t="s">
        <v>24</v>
      </c>
      <c r="D108" s="14">
        <v>100</v>
      </c>
      <c r="E108" s="10">
        <v>100</v>
      </c>
      <c r="F108" s="10">
        <v>100</v>
      </c>
      <c r="G108" s="10">
        <v>100</v>
      </c>
    </row>
    <row r="110" spans="2:16" ht="15.75" thickBot="1" x14ac:dyDescent="0.3">
      <c r="B110" s="2" t="s">
        <v>33</v>
      </c>
      <c r="C110" s="17" t="s">
        <v>16</v>
      </c>
      <c r="D110" s="16"/>
      <c r="E110" s="16"/>
      <c r="F110" s="16"/>
      <c r="G110" s="16"/>
      <c r="J110" s="2" t="s">
        <v>33</v>
      </c>
      <c r="K110" s="17" t="s">
        <v>16</v>
      </c>
      <c r="L110" s="16"/>
      <c r="M110" s="16"/>
      <c r="N110" s="16"/>
      <c r="O110" s="16"/>
      <c r="P110" s="55" t="s">
        <v>41</v>
      </c>
    </row>
    <row r="111" spans="2:16" x14ac:dyDescent="0.25">
      <c r="B111" s="94" t="s">
        <v>10</v>
      </c>
      <c r="C111" s="11" t="s">
        <v>23</v>
      </c>
      <c r="D111" s="24">
        <v>12.0999999999999</v>
      </c>
      <c r="E111" s="9">
        <v>18</v>
      </c>
      <c r="F111" s="9">
        <v>20.1999999999999</v>
      </c>
      <c r="G111" s="9">
        <v>19.100000000000001</v>
      </c>
      <c r="J111" s="94" t="s">
        <v>10</v>
      </c>
      <c r="K111" s="11" t="s">
        <v>13</v>
      </c>
      <c r="L111" s="13">
        <v>1.69999999999999</v>
      </c>
      <c r="M111" s="9">
        <v>1.19999999999999</v>
      </c>
      <c r="N111" s="9">
        <v>2</v>
      </c>
      <c r="O111" s="9">
        <v>2.2999999999999901</v>
      </c>
      <c r="P111" s="53">
        <f>(SUM(L111:O111)-SUM(Simulationsergebnisse!D344:G344))/4</f>
        <v>0.22499999999999765</v>
      </c>
    </row>
    <row r="112" spans="2:16" ht="15.75" thickBot="1" x14ac:dyDescent="0.3">
      <c r="B112" s="98"/>
      <c r="C112" s="28" t="s">
        <v>25</v>
      </c>
      <c r="D112" s="31">
        <v>89.099999999999895</v>
      </c>
      <c r="E112" s="30">
        <v>95</v>
      </c>
      <c r="F112" s="30">
        <v>95.2</v>
      </c>
      <c r="G112" s="30">
        <v>96.5</v>
      </c>
      <c r="J112" s="95"/>
      <c r="K112" s="12" t="s">
        <v>14</v>
      </c>
      <c r="L112" s="14">
        <v>2.8999999999999901</v>
      </c>
      <c r="M112" s="10">
        <v>6</v>
      </c>
      <c r="N112" s="10">
        <v>4.9000000000000004</v>
      </c>
      <c r="O112" s="10">
        <v>6.4</v>
      </c>
      <c r="P112" s="54">
        <f>(SUM(L112:O112)-SUM(Simulationsergebnisse!D345:G345))/4</f>
        <v>-1.0250000000000004</v>
      </c>
    </row>
    <row r="113" spans="2:16" ht="15.75" thickBot="1" x14ac:dyDescent="0.3">
      <c r="B113" s="95"/>
      <c r="C113" s="12" t="s">
        <v>24</v>
      </c>
      <c r="D113" s="25">
        <v>100</v>
      </c>
      <c r="E113" s="10">
        <v>100</v>
      </c>
      <c r="F113" s="10">
        <v>100</v>
      </c>
      <c r="G113" s="10">
        <v>100</v>
      </c>
      <c r="J113" s="94" t="s">
        <v>11</v>
      </c>
      <c r="K113" s="11" t="s">
        <v>13</v>
      </c>
      <c r="L113" s="13">
        <v>29.1999999999999</v>
      </c>
      <c r="M113" s="9">
        <v>29.6999999999999</v>
      </c>
      <c r="N113" s="9">
        <v>29.6</v>
      </c>
      <c r="O113" s="9">
        <v>35</v>
      </c>
      <c r="P113" s="53">
        <f>(SUM(L113:O113)-SUM(Simulationsergebnisse!D346:G346))/4</f>
        <v>-2.500000000005187E-2</v>
      </c>
    </row>
    <row r="114" spans="2:16" ht="15.75" thickBot="1" x14ac:dyDescent="0.3">
      <c r="B114" s="94" t="s">
        <v>11</v>
      </c>
      <c r="C114" s="11" t="s">
        <v>23</v>
      </c>
      <c r="D114" s="13">
        <v>99.9</v>
      </c>
      <c r="E114" s="9">
        <v>100</v>
      </c>
      <c r="F114" s="9">
        <v>100</v>
      </c>
      <c r="G114" s="9">
        <v>100</v>
      </c>
      <c r="J114" s="95"/>
      <c r="K114" s="12" t="s">
        <v>14</v>
      </c>
      <c r="L114" s="14">
        <v>83.4</v>
      </c>
      <c r="M114" s="10">
        <v>86.5</v>
      </c>
      <c r="N114" s="10">
        <v>87.299999999999898</v>
      </c>
      <c r="O114" s="10">
        <v>85.2</v>
      </c>
      <c r="P114" s="54">
        <f>(SUM(L114:O114)-SUM(Simulationsergebnisse!D347:G347))/4</f>
        <v>1.3500000000000085</v>
      </c>
    </row>
    <row r="115" spans="2:16" x14ac:dyDescent="0.25">
      <c r="B115" s="98"/>
      <c r="C115" s="28" t="s">
        <v>25</v>
      </c>
      <c r="D115" s="29">
        <v>100</v>
      </c>
      <c r="E115" s="30">
        <v>100</v>
      </c>
      <c r="F115" s="30">
        <v>100</v>
      </c>
      <c r="G115" s="30">
        <v>100</v>
      </c>
      <c r="J115" s="94" t="s">
        <v>12</v>
      </c>
      <c r="K115" s="11" t="s">
        <v>13</v>
      </c>
      <c r="L115" s="13">
        <v>6</v>
      </c>
      <c r="M115" s="9">
        <v>6.2</v>
      </c>
      <c r="N115" s="9">
        <v>5.4</v>
      </c>
      <c r="O115" s="9">
        <v>6</v>
      </c>
      <c r="P115" s="53">
        <f>(SUM(L115:O115)-SUM(Simulationsergebnisse!D348:G348))/4</f>
        <v>-0.54999999999999716</v>
      </c>
    </row>
    <row r="116" spans="2:16" ht="15.75" thickBot="1" x14ac:dyDescent="0.3">
      <c r="B116" s="95"/>
      <c r="C116" s="12" t="s">
        <v>24</v>
      </c>
      <c r="D116" s="14">
        <v>100</v>
      </c>
      <c r="E116" s="10">
        <v>100</v>
      </c>
      <c r="F116" s="10">
        <v>100</v>
      </c>
      <c r="G116" s="10">
        <v>100</v>
      </c>
      <c r="J116" s="95"/>
      <c r="K116" s="12" t="s">
        <v>14</v>
      </c>
      <c r="L116" s="14">
        <v>22.1999999999999</v>
      </c>
      <c r="M116" s="10">
        <v>26.6999999999999</v>
      </c>
      <c r="N116" s="10">
        <v>25.899999999999899</v>
      </c>
      <c r="O116" s="10">
        <v>27.1</v>
      </c>
      <c r="P116" s="54">
        <f>(SUM(L116:O116)-SUM(Simulationsergebnisse!D349:G349))/4</f>
        <v>-0.22500000000000142</v>
      </c>
    </row>
    <row r="117" spans="2:16" x14ac:dyDescent="0.25">
      <c r="B117" s="94" t="s">
        <v>12</v>
      </c>
      <c r="C117" s="11" t="s">
        <v>23</v>
      </c>
      <c r="D117" s="13">
        <v>62.7</v>
      </c>
      <c r="E117" s="9">
        <v>71.5</v>
      </c>
      <c r="F117" s="9">
        <v>71.5</v>
      </c>
      <c r="G117" s="9">
        <v>74.599999999999895</v>
      </c>
      <c r="P117" s="8"/>
    </row>
    <row r="118" spans="2:16" ht="15.75" thickBot="1" x14ac:dyDescent="0.3">
      <c r="B118" s="98"/>
      <c r="C118" s="28" t="s">
        <v>25</v>
      </c>
      <c r="D118" s="29">
        <v>100</v>
      </c>
      <c r="E118" s="30">
        <v>100</v>
      </c>
      <c r="F118" s="30">
        <v>100</v>
      </c>
      <c r="G118" s="30">
        <v>100</v>
      </c>
      <c r="J118" s="2" t="s">
        <v>34</v>
      </c>
      <c r="K118" s="17" t="s">
        <v>16</v>
      </c>
      <c r="L118" s="16"/>
      <c r="M118" s="16"/>
      <c r="N118" s="16"/>
      <c r="O118" s="16"/>
      <c r="P118" s="55" t="s">
        <v>41</v>
      </c>
    </row>
    <row r="119" spans="2:16" ht="15.75" thickBot="1" x14ac:dyDescent="0.3">
      <c r="B119" s="95"/>
      <c r="C119" s="12" t="s">
        <v>24</v>
      </c>
      <c r="D119" s="14">
        <v>100</v>
      </c>
      <c r="E119" s="10">
        <v>100</v>
      </c>
      <c r="F119" s="10">
        <v>100</v>
      </c>
      <c r="G119" s="10">
        <v>100</v>
      </c>
      <c r="J119" s="94" t="s">
        <v>10</v>
      </c>
      <c r="K119" s="11" t="s">
        <v>13</v>
      </c>
      <c r="L119" s="24">
        <v>0.29999999999999899</v>
      </c>
      <c r="M119" s="9">
        <v>0.8</v>
      </c>
      <c r="N119" s="9">
        <v>0.5</v>
      </c>
      <c r="O119" s="9">
        <v>0.2</v>
      </c>
      <c r="P119" s="53">
        <f>(SUM(Simulationsergebnisse!D356:G356)-SUM(L119:O119))/4</f>
        <v>0.25</v>
      </c>
    </row>
    <row r="120" spans="2:16" ht="15.75" thickBot="1" x14ac:dyDescent="0.3">
      <c r="J120" s="95"/>
      <c r="K120" s="12" t="s">
        <v>14</v>
      </c>
      <c r="L120" s="25">
        <v>0.1</v>
      </c>
      <c r="M120" s="10">
        <v>1.19999999999999</v>
      </c>
      <c r="N120" s="10">
        <v>2.2000000000000002</v>
      </c>
      <c r="O120" s="10">
        <v>1.69999999999999</v>
      </c>
      <c r="P120" s="54">
        <f>(SUM(Simulationsergebnisse!D357:G357)-SUM(L120:O120))/4</f>
        <v>-5.0000000000000266E-2</v>
      </c>
    </row>
    <row r="121" spans="2:16" ht="15.75" thickBot="1" x14ac:dyDescent="0.3">
      <c r="B121" s="2" t="s">
        <v>34</v>
      </c>
      <c r="C121" s="17" t="s">
        <v>16</v>
      </c>
      <c r="D121" s="16"/>
      <c r="E121" s="16"/>
      <c r="F121" s="16"/>
      <c r="G121" s="16"/>
      <c r="J121" s="94" t="s">
        <v>11</v>
      </c>
      <c r="K121" s="11" t="s">
        <v>13</v>
      </c>
      <c r="L121" s="24">
        <v>0.1</v>
      </c>
      <c r="M121" s="9">
        <v>0.4</v>
      </c>
      <c r="N121" s="9">
        <v>0.59999999999999898</v>
      </c>
      <c r="O121" s="9">
        <v>0.59999999999999898</v>
      </c>
      <c r="P121" s="53">
        <f>(SUM(Simulationsergebnisse!D358:G358)-SUM(L121:O121))/4</f>
        <v>0.4750000000000002</v>
      </c>
    </row>
    <row r="122" spans="2:16" ht="15.75" thickBot="1" x14ac:dyDescent="0.3">
      <c r="B122" s="94" t="s">
        <v>10</v>
      </c>
      <c r="C122" s="11" t="s">
        <v>23</v>
      </c>
      <c r="D122" s="13">
        <v>1</v>
      </c>
      <c r="E122" s="9">
        <v>1.8</v>
      </c>
      <c r="F122" s="9">
        <v>3.6</v>
      </c>
      <c r="G122" s="9">
        <v>4.7999999999999901</v>
      </c>
      <c r="J122" s="95"/>
      <c r="K122" s="12" t="s">
        <v>14</v>
      </c>
      <c r="L122" s="14">
        <v>0.4</v>
      </c>
      <c r="M122" s="10">
        <v>1.19999999999999</v>
      </c>
      <c r="N122" s="10">
        <v>1.6</v>
      </c>
      <c r="O122" s="10">
        <v>1.1000000000000001</v>
      </c>
      <c r="P122" s="54">
        <f>(SUM(Simulationsergebnisse!D359:G359)-SUM(L122:O122))/4</f>
        <v>0.44999999999999729</v>
      </c>
    </row>
    <row r="123" spans="2:16" x14ac:dyDescent="0.25">
      <c r="B123" s="98"/>
      <c r="C123" s="28" t="s">
        <v>25</v>
      </c>
      <c r="D123" s="29">
        <v>0.69999999999999896</v>
      </c>
      <c r="E123" s="30">
        <v>2.5</v>
      </c>
      <c r="F123" s="30">
        <v>4.0999999999999899</v>
      </c>
      <c r="G123" s="30">
        <v>9.1999999999999904</v>
      </c>
      <c r="J123" s="94" t="s">
        <v>12</v>
      </c>
      <c r="K123" s="11" t="s">
        <v>13</v>
      </c>
      <c r="L123" s="13">
        <v>0.59999999999999898</v>
      </c>
      <c r="M123" s="9">
        <v>0.9</v>
      </c>
      <c r="N123" s="9">
        <v>0.4</v>
      </c>
      <c r="O123" s="9">
        <v>0.9</v>
      </c>
      <c r="P123" s="53">
        <f>(SUM(Simulationsergebnisse!D360:G360)-SUM(L123:O123))/4</f>
        <v>-0.12500000000000022</v>
      </c>
    </row>
    <row r="124" spans="2:16" ht="15.75" thickBot="1" x14ac:dyDescent="0.3">
      <c r="B124" s="95"/>
      <c r="C124" s="12" t="s">
        <v>24</v>
      </c>
      <c r="D124" s="14">
        <v>0.4</v>
      </c>
      <c r="E124" s="10">
        <v>3</v>
      </c>
      <c r="F124" s="10">
        <v>5.0999999999999899</v>
      </c>
      <c r="G124" s="10">
        <v>10.5</v>
      </c>
      <c r="J124" s="95"/>
      <c r="K124" s="12" t="s">
        <v>14</v>
      </c>
      <c r="L124" s="14">
        <v>0.4</v>
      </c>
      <c r="M124" s="10">
        <v>1.1000000000000001</v>
      </c>
      <c r="N124" s="10">
        <v>1.3999999999999899</v>
      </c>
      <c r="O124" s="10">
        <v>2</v>
      </c>
      <c r="P124" s="54">
        <f>(SUM(Simulationsergebnisse!D361:G361)-SUM(L124:O124))/4</f>
        <v>0</v>
      </c>
    </row>
    <row r="125" spans="2:16" x14ac:dyDescent="0.25">
      <c r="B125" s="94" t="s">
        <v>11</v>
      </c>
      <c r="C125" s="11" t="s">
        <v>23</v>
      </c>
      <c r="D125" s="24">
        <v>0.5</v>
      </c>
      <c r="E125" s="9">
        <v>2.2000000000000002</v>
      </c>
      <c r="F125" s="9">
        <v>3.2</v>
      </c>
      <c r="G125" s="9">
        <v>3.2999999999999901</v>
      </c>
      <c r="P125" s="8"/>
    </row>
    <row r="126" spans="2:16" x14ac:dyDescent="0.25">
      <c r="B126" s="98"/>
      <c r="C126" s="28" t="s">
        <v>25</v>
      </c>
      <c r="D126" s="31">
        <v>0.2</v>
      </c>
      <c r="E126" s="30">
        <v>2.2999999999999901</v>
      </c>
      <c r="F126" s="30">
        <v>4.4000000000000004</v>
      </c>
      <c r="G126" s="30">
        <v>10.5</v>
      </c>
    </row>
    <row r="127" spans="2:16" ht="15.75" thickBot="1" x14ac:dyDescent="0.3">
      <c r="B127" s="95"/>
      <c r="C127" s="12" t="s">
        <v>24</v>
      </c>
      <c r="D127" s="14">
        <v>0.59999999999999898</v>
      </c>
      <c r="E127" s="10">
        <v>2.7</v>
      </c>
      <c r="F127" s="10">
        <v>5.4</v>
      </c>
      <c r="G127" s="10">
        <v>10.3</v>
      </c>
    </row>
    <row r="128" spans="2:16" x14ac:dyDescent="0.25">
      <c r="B128" s="94" t="s">
        <v>12</v>
      </c>
      <c r="C128" s="11" t="s">
        <v>23</v>
      </c>
      <c r="D128" s="13">
        <v>0.8</v>
      </c>
      <c r="E128" s="9">
        <v>3.2999999999999901</v>
      </c>
      <c r="F128" s="9">
        <v>3.7</v>
      </c>
      <c r="G128" s="9">
        <v>3.8999999999999901</v>
      </c>
    </row>
    <row r="129" spans="2:7" x14ac:dyDescent="0.25">
      <c r="B129" s="98"/>
      <c r="C129" s="28" t="s">
        <v>25</v>
      </c>
      <c r="D129" s="29">
        <v>0.8</v>
      </c>
      <c r="E129" s="30">
        <v>2.7999999999999901</v>
      </c>
      <c r="F129" s="30">
        <v>4.5999999999999899</v>
      </c>
      <c r="G129" s="30">
        <v>10.5999999999999</v>
      </c>
    </row>
    <row r="130" spans="2:7" ht="15.75" thickBot="1" x14ac:dyDescent="0.3">
      <c r="B130" s="95"/>
      <c r="C130" s="12" t="s">
        <v>24</v>
      </c>
      <c r="D130" s="14">
        <v>0.9</v>
      </c>
      <c r="E130" s="10">
        <v>2.2000000000000002</v>
      </c>
      <c r="F130" s="10">
        <v>6.4</v>
      </c>
      <c r="G130" s="10">
        <v>10.6999999999999</v>
      </c>
    </row>
  </sheetData>
  <mergeCells count="92">
    <mergeCell ref="B122:B124"/>
    <mergeCell ref="B125:B127"/>
    <mergeCell ref="B128:B130"/>
    <mergeCell ref="B103:B105"/>
    <mergeCell ref="B106:B108"/>
    <mergeCell ref="B111:B113"/>
    <mergeCell ref="B114:B116"/>
    <mergeCell ref="B117:B119"/>
    <mergeCell ref="B83:G83"/>
    <mergeCell ref="B89:B91"/>
    <mergeCell ref="B92:B94"/>
    <mergeCell ref="B95:B97"/>
    <mergeCell ref="B100:B102"/>
    <mergeCell ref="J115:J116"/>
    <mergeCell ref="J119:J120"/>
    <mergeCell ref="J121:J122"/>
    <mergeCell ref="J123:J124"/>
    <mergeCell ref="J101:J102"/>
    <mergeCell ref="J103:J104"/>
    <mergeCell ref="J105:J106"/>
    <mergeCell ref="J111:J112"/>
    <mergeCell ref="J113:J114"/>
    <mergeCell ref="J93:J94"/>
    <mergeCell ref="J95:J96"/>
    <mergeCell ref="J97:J98"/>
    <mergeCell ref="J72:J73"/>
    <mergeCell ref="J74:J75"/>
    <mergeCell ref="J76:J77"/>
    <mergeCell ref="J80:J81"/>
    <mergeCell ref="J82:J83"/>
    <mergeCell ref="J62:J63"/>
    <mergeCell ref="J64:J65"/>
    <mergeCell ref="J66:J67"/>
    <mergeCell ref="J56:J57"/>
    <mergeCell ref="J84:J85"/>
    <mergeCell ref="J52:J53"/>
    <mergeCell ref="J32:J33"/>
    <mergeCell ref="J34:J35"/>
    <mergeCell ref="J36:J37"/>
    <mergeCell ref="J54:J55"/>
    <mergeCell ref="J28:J29"/>
    <mergeCell ref="J24:J25"/>
    <mergeCell ref="J41:J42"/>
    <mergeCell ref="J43:J44"/>
    <mergeCell ref="J45:J46"/>
    <mergeCell ref="J16:J17"/>
    <mergeCell ref="J18:J19"/>
    <mergeCell ref="J20:J21"/>
    <mergeCell ref="J7:P7"/>
    <mergeCell ref="J26:J27"/>
    <mergeCell ref="B7:G7"/>
    <mergeCell ref="B33:B35"/>
    <mergeCell ref="B36:B38"/>
    <mergeCell ref="B39:B41"/>
    <mergeCell ref="B16:B18"/>
    <mergeCell ref="B19:B21"/>
    <mergeCell ref="B22:B24"/>
    <mergeCell ref="B76:B78"/>
    <mergeCell ref="B59:B61"/>
    <mergeCell ref="B42:B44"/>
    <mergeCell ref="B25:B27"/>
    <mergeCell ref="B13:B15"/>
    <mergeCell ref="B30:B32"/>
    <mergeCell ref="B47:B49"/>
    <mergeCell ref="B64:B66"/>
    <mergeCell ref="B67:B69"/>
    <mergeCell ref="B70:B72"/>
    <mergeCell ref="B73:B75"/>
    <mergeCell ref="B50:B52"/>
    <mergeCell ref="B53:B55"/>
    <mergeCell ref="B56:B58"/>
    <mergeCell ref="S59:S61"/>
    <mergeCell ref="S64:S66"/>
    <mergeCell ref="S67:S69"/>
    <mergeCell ref="S70:S72"/>
    <mergeCell ref="S73:S75"/>
    <mergeCell ref="S76:S78"/>
    <mergeCell ref="S7:AB7"/>
    <mergeCell ref="S13:S15"/>
    <mergeCell ref="S16:S18"/>
    <mergeCell ref="S19:S21"/>
    <mergeCell ref="S22:S24"/>
    <mergeCell ref="S25:S27"/>
    <mergeCell ref="S30:S32"/>
    <mergeCell ref="S33:S35"/>
    <mergeCell ref="S36:S38"/>
    <mergeCell ref="S39:S41"/>
    <mergeCell ref="S42:S44"/>
    <mergeCell ref="S47:S49"/>
    <mergeCell ref="S50:S52"/>
    <mergeCell ref="S53:S55"/>
    <mergeCell ref="S56:S58"/>
  </mergeCells>
  <conditionalFormatting sqref="P16:P21 P24 P52:P57 P32:P37 P26:P29">
    <cfRule type="cellIs" dxfId="223" priority="40" operator="greaterThan">
      <formula>0</formula>
    </cfRule>
  </conditionalFormatting>
  <conditionalFormatting sqref="P52:P57 P16:P24 P26:P29 P31:P37 P61:P67 P88 P71:P77 P93:P106 P125 P110:P116">
    <cfRule type="cellIs" dxfId="222" priority="39" operator="lessThan">
      <formula>0</formula>
    </cfRule>
  </conditionalFormatting>
  <conditionalFormatting sqref="P119:P124">
    <cfRule type="cellIs" dxfId="221" priority="6" operator="greaterThan">
      <formula>0</formula>
    </cfRule>
  </conditionalFormatting>
  <conditionalFormatting sqref="P119:P124">
    <cfRule type="cellIs" dxfId="220" priority="5" operator="lessThan">
      <formula>0</formula>
    </cfRule>
  </conditionalFormatting>
  <conditionalFormatting sqref="P62:P67 P72:P77">
    <cfRule type="cellIs" dxfId="219" priority="18" operator="greaterThan">
      <formula>0</formula>
    </cfRule>
  </conditionalFormatting>
  <conditionalFormatting sqref="P80:P85">
    <cfRule type="cellIs" dxfId="218" priority="8" operator="greaterThan">
      <formula>0</formula>
    </cfRule>
  </conditionalFormatting>
  <conditionalFormatting sqref="P80:P85">
    <cfRule type="cellIs" dxfId="217" priority="7" operator="lessThan">
      <formula>0</formula>
    </cfRule>
  </conditionalFormatting>
  <conditionalFormatting sqref="P41:P46">
    <cfRule type="cellIs" dxfId="216" priority="10" operator="greaterThan">
      <formula>0</formula>
    </cfRule>
  </conditionalFormatting>
  <conditionalFormatting sqref="P41:P46">
    <cfRule type="cellIs" dxfId="215" priority="9" operator="lessThan">
      <formula>0</formula>
    </cfRule>
  </conditionalFormatting>
  <conditionalFormatting sqref="P93:P98 P101:P106 P111:P116">
    <cfRule type="cellIs" dxfId="214" priority="14" operator="greaterThan">
      <formula>0</formula>
    </cfRule>
  </conditionalFormatting>
  <conditionalFormatting sqref="P27:P29">
    <cfRule type="cellIs" dxfId="213" priority="4" operator="greaterThan">
      <formula>0</formula>
    </cfRule>
  </conditionalFormatting>
  <conditionalFormatting sqref="P27:P29">
    <cfRule type="cellIs" dxfId="212" priority="3" operator="lessThan">
      <formula>0</formula>
    </cfRule>
  </conditionalFormatting>
  <conditionalFormatting sqref="P25">
    <cfRule type="cellIs" dxfId="211" priority="2" operator="greaterThan">
      <formula>0</formula>
    </cfRule>
  </conditionalFormatting>
  <conditionalFormatting sqref="P25">
    <cfRule type="cellIs" dxfId="210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C8D9-0C0B-4C9F-94CE-C1A78CC49964}">
  <sheetPr>
    <tabColor rgb="FFCFEDEC"/>
  </sheetPr>
  <dimension ref="A1:Y72"/>
  <sheetViews>
    <sheetView showGridLines="0" zoomScale="70" zoomScaleNormal="70" workbookViewId="0">
      <selection activeCell="X41" sqref="X41"/>
    </sheetView>
  </sheetViews>
  <sheetFormatPr baseColWidth="10" defaultRowHeight="15" x14ac:dyDescent="0.25"/>
  <cols>
    <col min="1" max="1" width="6.140625" style="2" customWidth="1"/>
    <col min="2" max="2" width="26.140625" customWidth="1"/>
    <col min="3" max="3" width="20.140625" customWidth="1"/>
    <col min="4" max="8" width="12.140625" customWidth="1"/>
  </cols>
  <sheetData>
    <row r="1" spans="1:25" s="2" customFormat="1" ht="14.25" x14ac:dyDescent="0.2">
      <c r="B1" s="3" t="s">
        <v>0</v>
      </c>
    </row>
    <row r="2" spans="1:25" s="6" customFormat="1" ht="15" customHeight="1" thickBot="1" x14ac:dyDescent="0.3">
      <c r="A2" s="4"/>
      <c r="B2" s="5" t="s">
        <v>101</v>
      </c>
    </row>
    <row r="3" spans="1:25" s="2" customFormat="1" ht="14.25" x14ac:dyDescent="0.2">
      <c r="A3" s="7"/>
    </row>
    <row r="4" spans="1:25" s="2" customFormat="1" ht="14.25" x14ac:dyDescent="0.2"/>
    <row r="5" spans="1:25" s="2" customFormat="1" ht="14.25" x14ac:dyDescent="0.2"/>
    <row r="6" spans="1:25" s="2" customFormat="1" x14ac:dyDescent="0.25">
      <c r="B6" s="90" t="s">
        <v>102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R6" s="90" t="s">
        <v>106</v>
      </c>
      <c r="S6" s="90"/>
      <c r="T6" s="90"/>
      <c r="U6" s="90"/>
      <c r="V6" s="90"/>
      <c r="W6" s="90"/>
      <c r="X6" s="90"/>
    </row>
    <row r="7" spans="1:25" s="2" customFormat="1" x14ac:dyDescent="0.25">
      <c r="B7"/>
      <c r="C7"/>
      <c r="D7"/>
      <c r="E7"/>
      <c r="F7"/>
      <c r="G7"/>
      <c r="R7"/>
      <c r="S7"/>
      <c r="T7"/>
      <c r="U7"/>
      <c r="V7"/>
      <c r="W7"/>
    </row>
    <row r="8" spans="1:25" s="2" customFormat="1" x14ac:dyDescent="0.25">
      <c r="B8"/>
      <c r="C8"/>
      <c r="D8"/>
      <c r="E8"/>
      <c r="F8"/>
      <c r="G8"/>
      <c r="R8"/>
      <c r="S8"/>
      <c r="T8"/>
      <c r="U8"/>
      <c r="V8"/>
      <c r="W8"/>
    </row>
    <row r="9" spans="1:25" s="2" customFormat="1" x14ac:dyDescent="0.25">
      <c r="B9" s="34" t="s">
        <v>103</v>
      </c>
      <c r="C9" s="18" t="s">
        <v>107</v>
      </c>
      <c r="D9" s="18"/>
      <c r="E9" s="18"/>
      <c r="F9" s="18"/>
      <c r="G9" s="18"/>
      <c r="H9" s="18"/>
      <c r="J9" s="34" t="s">
        <v>103</v>
      </c>
      <c r="K9" s="18"/>
      <c r="L9" s="18" t="s">
        <v>108</v>
      </c>
      <c r="M9" s="18"/>
      <c r="N9" s="18"/>
      <c r="O9" s="18"/>
      <c r="P9" s="18"/>
      <c r="R9" s="34" t="s">
        <v>103</v>
      </c>
      <c r="S9" s="18"/>
      <c r="T9" s="18"/>
      <c r="U9" s="18"/>
      <c r="V9" s="18"/>
      <c r="W9" s="18"/>
      <c r="X9" s="18"/>
    </row>
    <row r="10" spans="1:25" s="2" customFormat="1" ht="14.25" x14ac:dyDescent="0.2">
      <c r="B10" s="15"/>
      <c r="C10" s="7"/>
      <c r="D10" s="7"/>
      <c r="E10" s="7"/>
      <c r="F10" s="7"/>
      <c r="G10" s="7"/>
      <c r="J10" s="15"/>
      <c r="K10" s="7"/>
      <c r="L10" s="7"/>
      <c r="M10" s="7"/>
      <c r="N10" s="7"/>
      <c r="O10" s="7"/>
      <c r="R10" s="15"/>
      <c r="S10" s="7"/>
      <c r="T10" s="7"/>
      <c r="U10" s="7"/>
      <c r="V10" s="7"/>
      <c r="W10" s="7"/>
    </row>
    <row r="11" spans="1:25" s="2" customFormat="1" thickBot="1" x14ac:dyDescent="0.25">
      <c r="B11" s="2" t="s">
        <v>31</v>
      </c>
      <c r="C11" s="17" t="s">
        <v>16</v>
      </c>
      <c r="D11" s="16">
        <v>5</v>
      </c>
      <c r="E11" s="16">
        <v>8</v>
      </c>
      <c r="F11" s="16">
        <v>10</v>
      </c>
      <c r="G11" s="16">
        <v>15</v>
      </c>
      <c r="H11" s="55" t="s">
        <v>41</v>
      </c>
      <c r="J11" s="2" t="s">
        <v>31</v>
      </c>
      <c r="K11" s="17" t="s">
        <v>16</v>
      </c>
      <c r="L11" s="16">
        <v>5</v>
      </c>
      <c r="M11" s="16">
        <v>8</v>
      </c>
      <c r="N11" s="16">
        <v>10</v>
      </c>
      <c r="O11" s="16">
        <v>15</v>
      </c>
      <c r="P11" s="55" t="s">
        <v>41</v>
      </c>
      <c r="R11" s="2" t="s">
        <v>31</v>
      </c>
      <c r="S11" s="17" t="s">
        <v>16</v>
      </c>
      <c r="T11" s="16">
        <v>5</v>
      </c>
      <c r="U11" s="16">
        <v>8</v>
      </c>
      <c r="V11" s="16">
        <v>10</v>
      </c>
      <c r="W11" s="16">
        <v>15</v>
      </c>
      <c r="X11" s="55" t="s">
        <v>41</v>
      </c>
    </row>
    <row r="12" spans="1:25" s="2" customFormat="1" ht="14.25" x14ac:dyDescent="0.2">
      <c r="B12" s="101" t="s">
        <v>10</v>
      </c>
      <c r="C12" s="88" t="s">
        <v>13</v>
      </c>
      <c r="D12" s="13">
        <v>3.2999999999999901</v>
      </c>
      <c r="E12" s="9">
        <v>0.59999999999999898</v>
      </c>
      <c r="F12" s="9">
        <v>0.1</v>
      </c>
      <c r="G12" s="9">
        <v>0</v>
      </c>
      <c r="H12" s="53"/>
      <c r="J12" s="101" t="s">
        <v>10</v>
      </c>
      <c r="K12" s="88" t="s">
        <v>13</v>
      </c>
      <c r="L12" s="13">
        <v>2.8999999999999901</v>
      </c>
      <c r="M12" s="9">
        <v>0.5</v>
      </c>
      <c r="N12" s="9">
        <v>0.29999999999999899</v>
      </c>
      <c r="O12" s="9">
        <v>0</v>
      </c>
      <c r="P12" s="53"/>
      <c r="R12" s="101" t="s">
        <v>10</v>
      </c>
      <c r="S12" s="88" t="s">
        <v>13</v>
      </c>
      <c r="T12" s="13">
        <v>10.3</v>
      </c>
      <c r="U12" s="9">
        <v>4.7</v>
      </c>
      <c r="V12" s="9">
        <v>2.7</v>
      </c>
      <c r="W12" s="9">
        <v>1.1000000000000001</v>
      </c>
      <c r="X12" s="53"/>
    </row>
    <row r="13" spans="1:25" s="2" customFormat="1" ht="15.75" customHeight="1" thickBot="1" x14ac:dyDescent="0.25">
      <c r="B13" s="102"/>
      <c r="C13" s="89" t="s">
        <v>14</v>
      </c>
      <c r="D13" s="14">
        <v>29</v>
      </c>
      <c r="E13" s="10">
        <v>8.1999999999999904</v>
      </c>
      <c r="F13" s="10">
        <v>3.8999999999999901</v>
      </c>
      <c r="G13" s="10">
        <v>0.5</v>
      </c>
      <c r="H13" s="54"/>
      <c r="J13" s="102"/>
      <c r="K13" s="89" t="s">
        <v>14</v>
      </c>
      <c r="L13" s="14">
        <v>28.6999999999999</v>
      </c>
      <c r="M13" s="10">
        <v>8.5999999999999908</v>
      </c>
      <c r="N13" s="10">
        <v>3.8999999999999901</v>
      </c>
      <c r="O13" s="10">
        <v>0.59999999999999898</v>
      </c>
      <c r="P13" s="54"/>
      <c r="R13" s="102"/>
      <c r="S13" s="89" t="s">
        <v>14</v>
      </c>
      <c r="T13" s="14">
        <v>45.399999999999899</v>
      </c>
      <c r="U13" s="10">
        <v>39.6</v>
      </c>
      <c r="V13" s="10">
        <v>31.8</v>
      </c>
      <c r="W13" s="10">
        <v>18</v>
      </c>
      <c r="X13" s="54"/>
    </row>
    <row r="14" spans="1:25" s="2" customFormat="1" ht="15" customHeight="1" thickBot="1" x14ac:dyDescent="0.25">
      <c r="B14" s="102"/>
      <c r="C14" s="89" t="s">
        <v>23</v>
      </c>
      <c r="D14" s="14">
        <v>86</v>
      </c>
      <c r="E14" s="10">
        <v>56.6</v>
      </c>
      <c r="F14" s="10">
        <v>39.700000000000003</v>
      </c>
      <c r="G14" s="10">
        <v>16.6999999999999</v>
      </c>
      <c r="H14" s="54"/>
      <c r="J14" s="102"/>
      <c r="K14" s="89" t="s">
        <v>23</v>
      </c>
      <c r="L14" s="14">
        <v>87.099999999999895</v>
      </c>
      <c r="M14" s="10">
        <v>58.6</v>
      </c>
      <c r="N14" s="10">
        <v>39.200000000000003</v>
      </c>
      <c r="O14" s="10">
        <v>16.399999999999899</v>
      </c>
      <c r="P14" s="54"/>
      <c r="R14" s="102"/>
      <c r="S14" s="89" t="s">
        <v>23</v>
      </c>
      <c r="T14" s="14">
        <v>96</v>
      </c>
      <c r="U14" s="10">
        <v>94.9</v>
      </c>
      <c r="V14" s="10">
        <v>95.299999999999898</v>
      </c>
      <c r="W14" s="10">
        <v>87.2</v>
      </c>
      <c r="X14" s="54"/>
    </row>
    <row r="15" spans="1:25" s="2" customFormat="1" ht="15" customHeight="1" thickBot="1" x14ac:dyDescent="0.25">
      <c r="B15" s="87"/>
      <c r="C15" s="4"/>
      <c r="D15" s="7"/>
      <c r="E15" s="7"/>
      <c r="F15" s="7"/>
      <c r="G15" s="7"/>
      <c r="H15" s="4"/>
      <c r="J15" s="87"/>
      <c r="K15" s="4"/>
      <c r="L15" s="7"/>
      <c r="M15" s="7"/>
      <c r="N15" s="7"/>
      <c r="O15" s="7"/>
      <c r="P15" s="4"/>
      <c r="R15" s="87"/>
      <c r="S15" s="4"/>
      <c r="T15" s="7"/>
      <c r="U15" s="7"/>
      <c r="V15" s="7"/>
      <c r="W15" s="7"/>
      <c r="X15" s="4"/>
    </row>
    <row r="16" spans="1:25" s="2" customFormat="1" ht="15" customHeight="1" x14ac:dyDescent="0.25">
      <c r="B16" s="101" t="s">
        <v>105</v>
      </c>
      <c r="C16" s="88" t="s">
        <v>13</v>
      </c>
      <c r="D16" s="13">
        <v>0.59999999999999898</v>
      </c>
      <c r="E16" s="9">
        <v>0.1</v>
      </c>
      <c r="F16" s="9">
        <v>0.1</v>
      </c>
      <c r="G16" s="9">
        <v>0</v>
      </c>
      <c r="H16" s="53"/>
      <c r="J16"/>
      <c r="K16"/>
      <c r="L16"/>
      <c r="M16"/>
      <c r="N16"/>
      <c r="O16"/>
      <c r="P16"/>
      <c r="R16"/>
      <c r="S16"/>
      <c r="T16"/>
      <c r="U16"/>
      <c r="V16"/>
      <c r="W16"/>
      <c r="X16"/>
      <c r="Y16"/>
    </row>
    <row r="17" spans="2:25" s="2" customFormat="1" ht="15" customHeight="1" thickBot="1" x14ac:dyDescent="0.3">
      <c r="B17" s="102"/>
      <c r="C17" s="89" t="s">
        <v>14</v>
      </c>
      <c r="D17" s="14">
        <v>2.8999999999999901</v>
      </c>
      <c r="E17" s="10">
        <v>1.19999999999999</v>
      </c>
      <c r="F17" s="10">
        <v>0.29999999999999899</v>
      </c>
      <c r="G17" s="10">
        <v>0</v>
      </c>
      <c r="H17" s="54"/>
      <c r="J17"/>
      <c r="K17"/>
      <c r="L17"/>
      <c r="M17"/>
      <c r="N17"/>
      <c r="O17"/>
      <c r="P17"/>
      <c r="R17"/>
      <c r="S17"/>
      <c r="T17"/>
      <c r="U17"/>
      <c r="V17"/>
      <c r="W17"/>
      <c r="X17"/>
      <c r="Y17"/>
    </row>
    <row r="18" spans="2:25" s="2" customFormat="1" ht="15" customHeight="1" thickBot="1" x14ac:dyDescent="0.3">
      <c r="B18" s="102"/>
      <c r="C18" s="89" t="s">
        <v>23</v>
      </c>
      <c r="D18" s="14">
        <v>10.3</v>
      </c>
      <c r="E18" s="10">
        <v>6.4</v>
      </c>
      <c r="F18" s="10">
        <v>3.7999999999999901</v>
      </c>
      <c r="G18" s="10">
        <v>1.1000000000000001</v>
      </c>
      <c r="H18" s="54"/>
      <c r="J18"/>
      <c r="K18"/>
      <c r="L18"/>
      <c r="M18"/>
      <c r="N18"/>
      <c r="O18"/>
      <c r="P18"/>
      <c r="R18"/>
      <c r="S18"/>
      <c r="T18"/>
      <c r="U18"/>
      <c r="V18"/>
      <c r="W18"/>
      <c r="X18"/>
      <c r="Y18"/>
    </row>
    <row r="19" spans="2:25" s="2" customFormat="1" ht="15" customHeight="1" thickBot="1" x14ac:dyDescent="0.25">
      <c r="B19" s="87"/>
      <c r="C19" s="4"/>
      <c r="D19" s="7"/>
      <c r="E19" s="7"/>
      <c r="F19" s="7"/>
      <c r="G19" s="7"/>
      <c r="H19" s="4"/>
      <c r="J19" s="87"/>
      <c r="K19" s="4"/>
      <c r="L19" s="7"/>
      <c r="M19" s="7"/>
      <c r="N19" s="7"/>
      <c r="O19" s="7"/>
      <c r="P19" s="4"/>
      <c r="R19" s="87"/>
      <c r="S19" s="4"/>
      <c r="T19" s="7"/>
      <c r="U19" s="7"/>
      <c r="V19" s="7"/>
      <c r="W19" s="7"/>
      <c r="X19" s="4"/>
    </row>
    <row r="20" spans="2:25" s="2" customFormat="1" ht="15" customHeight="1" x14ac:dyDescent="0.2">
      <c r="B20" s="101" t="s">
        <v>11</v>
      </c>
      <c r="C20" s="11" t="s">
        <v>13</v>
      </c>
      <c r="D20" s="13">
        <v>88</v>
      </c>
      <c r="E20" s="9">
        <v>26.399999999999899</v>
      </c>
      <c r="F20" s="9">
        <v>9.5</v>
      </c>
      <c r="G20" s="9">
        <v>0</v>
      </c>
      <c r="H20" s="53"/>
      <c r="J20" s="101" t="s">
        <v>11</v>
      </c>
      <c r="K20" s="11" t="s">
        <v>13</v>
      </c>
      <c r="L20" s="13">
        <v>84.5</v>
      </c>
      <c r="M20" s="9">
        <v>26.1</v>
      </c>
      <c r="N20" s="9">
        <v>10.4</v>
      </c>
      <c r="O20" s="9">
        <v>0.2</v>
      </c>
      <c r="P20" s="53"/>
      <c r="R20" s="101" t="s">
        <v>11</v>
      </c>
      <c r="S20" s="11" t="s">
        <v>13</v>
      </c>
      <c r="T20" s="13">
        <v>100</v>
      </c>
      <c r="U20" s="9">
        <v>99.7</v>
      </c>
      <c r="V20" s="9">
        <v>99.5</v>
      </c>
      <c r="W20" s="9">
        <v>97.599999999999895</v>
      </c>
      <c r="X20" s="53"/>
    </row>
    <row r="21" spans="2:25" s="2" customFormat="1" ht="15" customHeight="1" thickBot="1" x14ac:dyDescent="0.25">
      <c r="B21" s="102"/>
      <c r="C21" s="12" t="s">
        <v>14</v>
      </c>
      <c r="D21" s="14">
        <v>100</v>
      </c>
      <c r="E21" s="10">
        <v>99.2</v>
      </c>
      <c r="F21" s="10">
        <v>91.7</v>
      </c>
      <c r="G21" s="10">
        <v>38.399999999999899</v>
      </c>
      <c r="H21" s="54"/>
      <c r="J21" s="102"/>
      <c r="K21" s="12" t="s">
        <v>14</v>
      </c>
      <c r="L21" s="14">
        <v>100</v>
      </c>
      <c r="M21" s="10">
        <v>98.7</v>
      </c>
      <c r="N21" s="10">
        <v>89.9</v>
      </c>
      <c r="O21" s="10">
        <v>37.700000000000003</v>
      </c>
      <c r="P21" s="54"/>
      <c r="R21" s="102"/>
      <c r="S21" s="12" t="s">
        <v>14</v>
      </c>
      <c r="T21" s="14">
        <v>100</v>
      </c>
      <c r="U21" s="10">
        <v>100</v>
      </c>
      <c r="V21" s="10">
        <v>100</v>
      </c>
      <c r="W21" s="10">
        <v>100</v>
      </c>
      <c r="X21" s="54"/>
    </row>
    <row r="22" spans="2:25" s="2" customFormat="1" ht="15" customHeight="1" thickBot="1" x14ac:dyDescent="0.25">
      <c r="B22" s="102"/>
      <c r="C22" s="12" t="s">
        <v>23</v>
      </c>
      <c r="D22" s="14">
        <v>100</v>
      </c>
      <c r="E22" s="10">
        <v>100</v>
      </c>
      <c r="F22" s="10">
        <v>100</v>
      </c>
      <c r="G22" s="10">
        <v>99.7</v>
      </c>
      <c r="H22" s="54"/>
      <c r="J22" s="102"/>
      <c r="K22" s="12" t="s">
        <v>23</v>
      </c>
      <c r="L22" s="14">
        <v>100</v>
      </c>
      <c r="M22" s="10">
        <v>100</v>
      </c>
      <c r="N22" s="10">
        <v>100</v>
      </c>
      <c r="O22" s="10">
        <v>99.9</v>
      </c>
      <c r="P22" s="54"/>
      <c r="R22" s="102"/>
      <c r="S22" s="12" t="s">
        <v>23</v>
      </c>
      <c r="T22" s="14">
        <v>100</v>
      </c>
      <c r="U22" s="10">
        <v>100</v>
      </c>
      <c r="V22" s="10">
        <v>100</v>
      </c>
      <c r="W22" s="10">
        <v>100</v>
      </c>
      <c r="X22" s="54"/>
    </row>
    <row r="23" spans="2:25" s="2" customFormat="1" x14ac:dyDescent="0.25">
      <c r="B23"/>
      <c r="C23"/>
      <c r="D23"/>
      <c r="E23"/>
      <c r="F23"/>
      <c r="G23"/>
      <c r="H23" s="8"/>
      <c r="J23"/>
      <c r="K23"/>
      <c r="L23"/>
      <c r="M23"/>
      <c r="N23"/>
      <c r="O23"/>
      <c r="P23" s="8"/>
      <c r="R23"/>
      <c r="S23"/>
      <c r="T23"/>
      <c r="U23"/>
      <c r="V23"/>
      <c r="W23"/>
      <c r="X23" s="8"/>
    </row>
    <row r="24" spans="2:25" s="2" customFormat="1" thickBot="1" x14ac:dyDescent="0.25">
      <c r="B24" s="2" t="s">
        <v>34</v>
      </c>
      <c r="C24" s="17" t="s">
        <v>16</v>
      </c>
      <c r="D24" s="16"/>
      <c r="E24" s="16"/>
      <c r="F24" s="16"/>
      <c r="G24" s="16"/>
      <c r="H24" s="55"/>
      <c r="J24" s="2" t="s">
        <v>34</v>
      </c>
      <c r="K24" s="17" t="s">
        <v>16</v>
      </c>
      <c r="L24" s="16"/>
      <c r="M24" s="16"/>
      <c r="N24" s="16"/>
      <c r="O24" s="16"/>
      <c r="P24" s="55"/>
      <c r="R24" s="2" t="s">
        <v>34</v>
      </c>
      <c r="S24" s="17" t="s">
        <v>16</v>
      </c>
      <c r="T24" s="16"/>
      <c r="U24" s="16"/>
      <c r="V24" s="16"/>
      <c r="W24" s="16"/>
      <c r="X24" s="55"/>
    </row>
    <row r="25" spans="2:25" s="2" customFormat="1" ht="14.25" x14ac:dyDescent="0.2">
      <c r="B25" s="101" t="s">
        <v>10</v>
      </c>
      <c r="C25" s="11" t="s">
        <v>13</v>
      </c>
      <c r="D25" s="13">
        <v>0.5</v>
      </c>
      <c r="E25" s="9">
        <v>0</v>
      </c>
      <c r="F25" s="9">
        <v>0</v>
      </c>
      <c r="G25" s="9">
        <v>0</v>
      </c>
      <c r="H25" s="53"/>
      <c r="J25" s="101" t="s">
        <v>10</v>
      </c>
      <c r="K25" s="11" t="s">
        <v>13</v>
      </c>
      <c r="L25" s="13">
        <v>0.4</v>
      </c>
      <c r="M25" s="9">
        <v>0</v>
      </c>
      <c r="N25" s="9">
        <v>0</v>
      </c>
      <c r="O25" s="9">
        <v>0</v>
      </c>
      <c r="P25" s="53"/>
      <c r="R25" s="101" t="s">
        <v>10</v>
      </c>
      <c r="S25" s="11" t="s">
        <v>13</v>
      </c>
      <c r="T25" s="13">
        <v>0</v>
      </c>
      <c r="U25" s="9">
        <v>0.4</v>
      </c>
      <c r="V25" s="9">
        <v>0</v>
      </c>
      <c r="W25" s="9">
        <v>0</v>
      </c>
      <c r="X25" s="53"/>
    </row>
    <row r="26" spans="2:25" s="2" customFormat="1" thickBot="1" x14ac:dyDescent="0.25">
      <c r="B26" s="102"/>
      <c r="C26" s="12" t="s">
        <v>14</v>
      </c>
      <c r="D26" s="14">
        <v>0.29999999999999899</v>
      </c>
      <c r="E26" s="10">
        <v>0.4</v>
      </c>
      <c r="F26" s="10">
        <v>0</v>
      </c>
      <c r="G26" s="10">
        <v>0</v>
      </c>
      <c r="H26" s="54"/>
      <c r="J26" s="102"/>
      <c r="K26" s="12" t="s">
        <v>14</v>
      </c>
      <c r="L26" s="14">
        <v>0.1</v>
      </c>
      <c r="M26" s="10">
        <v>0.29999999999999899</v>
      </c>
      <c r="N26" s="10">
        <v>0</v>
      </c>
      <c r="O26" s="10">
        <v>0</v>
      </c>
      <c r="P26" s="54"/>
      <c r="R26" s="102"/>
      <c r="S26" s="12" t="s">
        <v>14</v>
      </c>
      <c r="T26" s="14">
        <v>0</v>
      </c>
      <c r="U26" s="10">
        <v>0.59999999999999898</v>
      </c>
      <c r="V26" s="10">
        <v>0.1</v>
      </c>
      <c r="W26" s="10">
        <v>0</v>
      </c>
      <c r="X26" s="54"/>
    </row>
    <row r="27" spans="2:25" s="2" customFormat="1" ht="15.75" thickBot="1" x14ac:dyDescent="0.3">
      <c r="B27" s="102"/>
      <c r="C27" s="12" t="s">
        <v>23</v>
      </c>
      <c r="D27" s="14">
        <v>0.4</v>
      </c>
      <c r="E27" s="10">
        <v>0.59999999999999898</v>
      </c>
      <c r="F27" s="10">
        <v>0.4</v>
      </c>
      <c r="G27" s="10">
        <v>0.1</v>
      </c>
      <c r="H27" s="54"/>
      <c r="I27"/>
      <c r="J27" s="102"/>
      <c r="K27" s="12" t="s">
        <v>23</v>
      </c>
      <c r="L27" s="14">
        <v>0.29999999999999899</v>
      </c>
      <c r="M27" s="10">
        <v>0.9</v>
      </c>
      <c r="N27" s="10">
        <v>0.5</v>
      </c>
      <c r="O27" s="10">
        <v>0</v>
      </c>
      <c r="P27" s="54"/>
      <c r="R27" s="102"/>
      <c r="S27" s="12" t="s">
        <v>23</v>
      </c>
      <c r="T27" s="14">
        <v>0.1</v>
      </c>
      <c r="U27" s="10">
        <v>0.5</v>
      </c>
      <c r="V27" s="10">
        <v>1</v>
      </c>
      <c r="W27" s="10">
        <v>0.9</v>
      </c>
      <c r="X27" s="54"/>
    </row>
    <row r="28" spans="2:25" s="2" customFormat="1" ht="15.75" thickBot="1" x14ac:dyDescent="0.3">
      <c r="B28" s="87"/>
      <c r="C28" s="4"/>
      <c r="D28" s="7"/>
      <c r="E28" s="7"/>
      <c r="F28" s="7"/>
      <c r="G28" s="7"/>
      <c r="H28" s="4"/>
      <c r="I28"/>
      <c r="J28" s="87"/>
      <c r="K28" s="4"/>
      <c r="L28" s="7"/>
      <c r="M28" s="7"/>
      <c r="N28" s="7"/>
      <c r="O28" s="7"/>
      <c r="P28" s="4"/>
      <c r="R28" s="87"/>
      <c r="S28" s="4"/>
      <c r="T28" s="7"/>
      <c r="U28" s="7"/>
      <c r="V28" s="7"/>
      <c r="W28" s="7"/>
      <c r="X28" s="4"/>
    </row>
    <row r="29" spans="2:25" s="2" customFormat="1" x14ac:dyDescent="0.25">
      <c r="B29" s="101" t="s">
        <v>105</v>
      </c>
      <c r="C29" s="11" t="s">
        <v>13</v>
      </c>
      <c r="D29" s="13">
        <v>0.2</v>
      </c>
      <c r="E29" s="9">
        <v>0</v>
      </c>
      <c r="F29" s="9">
        <v>0</v>
      </c>
      <c r="G29" s="9">
        <v>0</v>
      </c>
      <c r="H29" s="53"/>
      <c r="I29"/>
      <c r="J29"/>
      <c r="K29"/>
      <c r="L29"/>
      <c r="M29"/>
      <c r="N29"/>
      <c r="O29"/>
      <c r="P29"/>
      <c r="R29"/>
      <c r="S29"/>
      <c r="T29"/>
      <c r="U29"/>
      <c r="V29"/>
      <c r="W29"/>
      <c r="X29"/>
    </row>
    <row r="30" spans="2:25" s="2" customFormat="1" ht="15.75" thickBot="1" x14ac:dyDescent="0.3">
      <c r="B30" s="102"/>
      <c r="C30" s="12" t="s">
        <v>14</v>
      </c>
      <c r="D30" s="14">
        <v>0.2</v>
      </c>
      <c r="E30" s="10">
        <v>0.29999999999999899</v>
      </c>
      <c r="F30" s="10">
        <v>0</v>
      </c>
      <c r="G30" s="10">
        <v>0</v>
      </c>
      <c r="H30" s="54"/>
      <c r="I30"/>
      <c r="J30"/>
      <c r="K30"/>
      <c r="L30"/>
      <c r="M30"/>
      <c r="N30"/>
      <c r="O30"/>
      <c r="P30"/>
      <c r="R30"/>
      <c r="S30"/>
      <c r="T30"/>
      <c r="U30"/>
      <c r="V30"/>
      <c r="W30"/>
      <c r="X30"/>
    </row>
    <row r="31" spans="2:25" s="2" customFormat="1" ht="15.75" thickBot="1" x14ac:dyDescent="0.3">
      <c r="B31" s="102"/>
      <c r="C31" s="12" t="s">
        <v>23</v>
      </c>
      <c r="D31" s="14">
        <v>0.5</v>
      </c>
      <c r="E31" s="10">
        <v>0.29999999999999899</v>
      </c>
      <c r="F31" s="10">
        <v>0.5</v>
      </c>
      <c r="G31" s="10">
        <v>0</v>
      </c>
      <c r="H31" s="54"/>
      <c r="I31"/>
      <c r="J31"/>
      <c r="K31"/>
      <c r="L31"/>
      <c r="M31"/>
      <c r="N31"/>
      <c r="O31"/>
      <c r="P31"/>
      <c r="R31"/>
      <c r="S31"/>
      <c r="T31"/>
      <c r="U31"/>
      <c r="V31"/>
      <c r="W31"/>
      <c r="X31"/>
    </row>
    <row r="32" spans="2:25" s="2" customFormat="1" ht="15.75" thickBot="1" x14ac:dyDescent="0.3">
      <c r="B32" s="87"/>
      <c r="C32" s="4"/>
      <c r="D32" s="4"/>
      <c r="E32" s="4"/>
      <c r="F32" s="7"/>
      <c r="G32" s="7"/>
      <c r="H32" s="4"/>
      <c r="I32"/>
      <c r="J32" s="87"/>
      <c r="K32" s="4"/>
      <c r="L32" s="4"/>
      <c r="M32" s="4"/>
      <c r="N32" s="7"/>
      <c r="O32" s="7"/>
      <c r="P32" s="4"/>
      <c r="R32" s="87"/>
      <c r="S32" s="4"/>
      <c r="T32" s="4"/>
      <c r="U32" s="4"/>
      <c r="V32" s="7"/>
      <c r="W32" s="7"/>
      <c r="X32" s="4"/>
    </row>
    <row r="33" spans="2:25" s="2" customFormat="1" x14ac:dyDescent="0.25">
      <c r="B33" s="101" t="s">
        <v>11</v>
      </c>
      <c r="C33" s="11" t="s">
        <v>13</v>
      </c>
      <c r="D33" s="13">
        <v>0.2</v>
      </c>
      <c r="E33" s="9">
        <v>0</v>
      </c>
      <c r="F33" s="9">
        <v>0</v>
      </c>
      <c r="G33" s="9">
        <v>0</v>
      </c>
      <c r="H33" s="53"/>
      <c r="I33"/>
      <c r="J33" s="101" t="s">
        <v>11</v>
      </c>
      <c r="K33" s="11" t="s">
        <v>13</v>
      </c>
      <c r="L33" s="13">
        <v>0.1</v>
      </c>
      <c r="M33" s="9">
        <v>0</v>
      </c>
      <c r="N33" s="9">
        <v>0</v>
      </c>
      <c r="O33" s="9">
        <v>0</v>
      </c>
      <c r="P33" s="53"/>
      <c r="R33" s="101" t="s">
        <v>11</v>
      </c>
      <c r="S33" s="11" t="s">
        <v>13</v>
      </c>
      <c r="T33" s="13">
        <v>0.2</v>
      </c>
      <c r="U33" s="9">
        <v>0.29999999999999899</v>
      </c>
      <c r="V33" s="9">
        <v>0</v>
      </c>
      <c r="W33" s="9">
        <v>0</v>
      </c>
      <c r="X33" s="53"/>
    </row>
    <row r="34" spans="2:25" s="2" customFormat="1" ht="15.75" thickBot="1" x14ac:dyDescent="0.3">
      <c r="B34" s="102"/>
      <c r="C34" s="12" t="s">
        <v>14</v>
      </c>
      <c r="D34" s="14">
        <v>0.4</v>
      </c>
      <c r="E34" s="10">
        <v>0.1</v>
      </c>
      <c r="F34" s="10">
        <v>0</v>
      </c>
      <c r="G34" s="10">
        <v>0</v>
      </c>
      <c r="H34" s="54"/>
      <c r="I34"/>
      <c r="J34" s="102"/>
      <c r="K34" s="12" t="s">
        <v>14</v>
      </c>
      <c r="L34" s="14">
        <v>0.69999999999999896</v>
      </c>
      <c r="M34" s="10">
        <v>0.1</v>
      </c>
      <c r="N34" s="10">
        <v>0</v>
      </c>
      <c r="O34" s="10">
        <v>0</v>
      </c>
      <c r="P34" s="54"/>
      <c r="R34" s="102"/>
      <c r="S34" s="12" t="s">
        <v>14</v>
      </c>
      <c r="T34" s="14">
        <v>0.1</v>
      </c>
      <c r="U34" s="10">
        <v>0.59999999999999898</v>
      </c>
      <c r="V34" s="10">
        <v>0.1</v>
      </c>
      <c r="W34" s="10">
        <v>0</v>
      </c>
      <c r="X34" s="54"/>
    </row>
    <row r="35" spans="2:25" s="2" customFormat="1" ht="15.75" thickBot="1" x14ac:dyDescent="0.3">
      <c r="B35" s="102"/>
      <c r="C35" s="12" t="s">
        <v>23</v>
      </c>
      <c r="D35" s="14">
        <v>0.4</v>
      </c>
      <c r="E35" s="10">
        <v>0.2</v>
      </c>
      <c r="F35" s="10">
        <v>0.8</v>
      </c>
      <c r="G35" s="10">
        <v>0</v>
      </c>
      <c r="H35" s="54"/>
      <c r="I35"/>
      <c r="J35" s="102"/>
      <c r="K35" s="12" t="s">
        <v>23</v>
      </c>
      <c r="L35" s="14">
        <v>0.59999999999999898</v>
      </c>
      <c r="M35" s="10">
        <v>0.5</v>
      </c>
      <c r="N35" s="10">
        <v>0.2</v>
      </c>
      <c r="O35" s="10">
        <v>0.1</v>
      </c>
      <c r="P35" s="54"/>
      <c r="R35" s="102"/>
      <c r="S35" s="12" t="s">
        <v>23</v>
      </c>
      <c r="T35" s="14">
        <v>0.1</v>
      </c>
      <c r="U35" s="10">
        <v>0.8</v>
      </c>
      <c r="V35" s="10">
        <v>0.69999999999999896</v>
      </c>
      <c r="W35" s="10">
        <v>1</v>
      </c>
      <c r="X35" s="54"/>
    </row>
    <row r="36" spans="2:25" s="2" customFormat="1" x14ac:dyDescent="0.25">
      <c r="B36"/>
      <c r="C36"/>
      <c r="D36"/>
      <c r="E36"/>
      <c r="F36"/>
      <c r="G36"/>
      <c r="H36"/>
      <c r="I36"/>
      <c r="R36"/>
      <c r="S36"/>
      <c r="T36"/>
      <c r="U36"/>
      <c r="V36"/>
      <c r="W36"/>
      <c r="X36"/>
    </row>
    <row r="37" spans="2:25" s="2" customFormat="1" ht="14.25" x14ac:dyDescent="0.2"/>
    <row r="38" spans="2:25" s="2" customFormat="1" x14ac:dyDescent="0.25">
      <c r="B38" s="34" t="s">
        <v>104</v>
      </c>
      <c r="C38" s="18" t="s">
        <v>107</v>
      </c>
      <c r="D38" s="18"/>
      <c r="E38" s="18"/>
      <c r="F38" s="18"/>
      <c r="G38" s="18"/>
      <c r="H38" s="18"/>
      <c r="J38" s="34" t="s">
        <v>104</v>
      </c>
      <c r="K38" s="18"/>
      <c r="L38" s="18" t="s">
        <v>109</v>
      </c>
      <c r="M38" s="18"/>
      <c r="N38" s="18"/>
      <c r="O38" s="18"/>
      <c r="P38" s="18"/>
      <c r="R38"/>
      <c r="S38"/>
      <c r="T38"/>
      <c r="U38"/>
      <c r="V38"/>
      <c r="W38"/>
      <c r="X38"/>
      <c r="Y38"/>
    </row>
    <row r="39" spans="2:25" s="2" customFormat="1" x14ac:dyDescent="0.25">
      <c r="B39" s="15"/>
      <c r="C39" s="7"/>
      <c r="D39" s="7"/>
      <c r="E39" s="7"/>
      <c r="F39" s="7"/>
      <c r="G39" s="7"/>
      <c r="J39" s="15"/>
      <c r="K39" s="7"/>
      <c r="L39" s="7"/>
      <c r="M39" s="7"/>
      <c r="N39" s="7"/>
      <c r="O39" s="7"/>
      <c r="R39"/>
      <c r="S39"/>
      <c r="T39"/>
      <c r="U39"/>
      <c r="V39"/>
      <c r="W39"/>
      <c r="X39"/>
      <c r="Y39"/>
    </row>
    <row r="40" spans="2:25" s="2" customFormat="1" ht="15.75" thickBot="1" x14ac:dyDescent="0.3">
      <c r="B40" s="2" t="s">
        <v>31</v>
      </c>
      <c r="C40" s="17" t="s">
        <v>16</v>
      </c>
      <c r="D40" s="16">
        <v>5</v>
      </c>
      <c r="E40" s="16">
        <v>8</v>
      </c>
      <c r="F40" s="16">
        <v>10</v>
      </c>
      <c r="G40" s="16">
        <v>15</v>
      </c>
      <c r="H40" s="55" t="s">
        <v>41</v>
      </c>
      <c r="J40" s="2" t="s">
        <v>31</v>
      </c>
      <c r="K40" s="17" t="s">
        <v>16</v>
      </c>
      <c r="L40" s="16">
        <v>5</v>
      </c>
      <c r="M40" s="16">
        <v>8</v>
      </c>
      <c r="N40" s="16">
        <v>10</v>
      </c>
      <c r="O40" s="16">
        <v>15</v>
      </c>
      <c r="P40" s="55" t="s">
        <v>41</v>
      </c>
      <c r="R40"/>
      <c r="S40"/>
      <c r="T40"/>
      <c r="U40"/>
      <c r="V40"/>
      <c r="W40"/>
      <c r="X40"/>
      <c r="Y40"/>
    </row>
    <row r="41" spans="2:25" s="2" customFormat="1" x14ac:dyDescent="0.25">
      <c r="B41" s="101" t="s">
        <v>10</v>
      </c>
      <c r="C41" s="11" t="s">
        <v>13</v>
      </c>
      <c r="D41" s="13">
        <v>3.8999999999999901</v>
      </c>
      <c r="E41" s="9">
        <v>0.5</v>
      </c>
      <c r="F41" s="9">
        <v>0.1</v>
      </c>
      <c r="G41" s="9">
        <v>0</v>
      </c>
      <c r="H41" s="53"/>
      <c r="J41" s="101" t="s">
        <v>10</v>
      </c>
      <c r="K41" s="11" t="s">
        <v>13</v>
      </c>
      <c r="L41" s="13">
        <v>3.7</v>
      </c>
      <c r="M41" s="9">
        <v>0.1</v>
      </c>
      <c r="N41" s="9">
        <v>0.2</v>
      </c>
      <c r="O41" s="9">
        <v>0</v>
      </c>
      <c r="P41" s="53"/>
      <c r="R41"/>
      <c r="S41"/>
      <c r="T41"/>
      <c r="U41"/>
      <c r="V41"/>
      <c r="W41"/>
      <c r="X41"/>
      <c r="Y41"/>
    </row>
    <row r="42" spans="2:25" s="2" customFormat="1" ht="15.75" thickBot="1" x14ac:dyDescent="0.3">
      <c r="B42" s="102"/>
      <c r="C42" s="12" t="s">
        <v>14</v>
      </c>
      <c r="D42" s="14">
        <v>34.200000000000003</v>
      </c>
      <c r="E42" s="10">
        <v>7.9</v>
      </c>
      <c r="F42" s="10">
        <v>3.7999999999999901</v>
      </c>
      <c r="G42" s="10">
        <v>0.59999999999999898</v>
      </c>
      <c r="H42" s="54"/>
      <c r="J42" s="102"/>
      <c r="K42" s="12" t="s">
        <v>14</v>
      </c>
      <c r="L42" s="14">
        <v>31</v>
      </c>
      <c r="M42" s="10">
        <v>8.1999999999999904</v>
      </c>
      <c r="N42" s="10">
        <v>4.2999999999999901</v>
      </c>
      <c r="O42" s="10">
        <v>0.69999999999999896</v>
      </c>
      <c r="P42" s="54"/>
      <c r="R42"/>
      <c r="S42"/>
      <c r="T42"/>
      <c r="U42"/>
      <c r="V42"/>
      <c r="W42"/>
      <c r="X42"/>
      <c r="Y42"/>
    </row>
    <row r="43" spans="2:25" s="2" customFormat="1" ht="15.75" thickBot="1" x14ac:dyDescent="0.3">
      <c r="B43" s="102"/>
      <c r="C43" s="12" t="s">
        <v>23</v>
      </c>
      <c r="D43" s="14">
        <v>91.9</v>
      </c>
      <c r="E43" s="10">
        <v>64.5</v>
      </c>
      <c r="F43" s="10">
        <v>42.899999999999899</v>
      </c>
      <c r="G43" s="10">
        <v>15.5</v>
      </c>
      <c r="H43" s="54"/>
      <c r="J43" s="102"/>
      <c r="K43" s="12" t="s">
        <v>23</v>
      </c>
      <c r="L43" s="14">
        <v>90.599999999999895</v>
      </c>
      <c r="M43" s="10">
        <v>61.899999999999899</v>
      </c>
      <c r="N43" s="10">
        <v>41.399999999999899</v>
      </c>
      <c r="O43" s="10">
        <v>15.8</v>
      </c>
      <c r="P43" s="54"/>
      <c r="R43"/>
      <c r="S43"/>
      <c r="T43"/>
      <c r="U43"/>
      <c r="V43"/>
      <c r="W43"/>
      <c r="X43"/>
      <c r="Y43"/>
    </row>
    <row r="44" spans="2:25" s="2" customFormat="1" ht="15.75" thickBot="1" x14ac:dyDescent="0.3">
      <c r="B44" s="87"/>
      <c r="C44" s="4"/>
      <c r="D44" s="7"/>
      <c r="E44" s="7"/>
      <c r="F44" s="7"/>
      <c r="G44" s="7"/>
      <c r="H44" s="4"/>
      <c r="J44" s="87"/>
      <c r="K44" s="4"/>
      <c r="L44" s="7"/>
      <c r="M44" s="7"/>
      <c r="N44" s="7"/>
      <c r="O44" s="7"/>
      <c r="P44" s="4"/>
      <c r="R44"/>
      <c r="S44"/>
      <c r="T44"/>
      <c r="U44"/>
      <c r="V44"/>
      <c r="W44"/>
      <c r="X44"/>
      <c r="Y44"/>
    </row>
    <row r="45" spans="2:25" s="2" customFormat="1" x14ac:dyDescent="0.25">
      <c r="B45" s="101" t="s">
        <v>105</v>
      </c>
      <c r="C45" s="11" t="s">
        <v>13</v>
      </c>
      <c r="D45" s="13">
        <v>0.8</v>
      </c>
      <c r="E45" s="9">
        <v>0</v>
      </c>
      <c r="F45" s="9">
        <v>0</v>
      </c>
      <c r="G45" s="9">
        <v>0</v>
      </c>
      <c r="H45" s="53"/>
      <c r="J45"/>
      <c r="K45"/>
      <c r="L45"/>
      <c r="M45"/>
      <c r="N45"/>
      <c r="O45"/>
      <c r="P45"/>
      <c r="R45"/>
      <c r="S45"/>
      <c r="T45"/>
      <c r="U45"/>
      <c r="V45"/>
      <c r="W45"/>
      <c r="X45"/>
      <c r="Y45"/>
    </row>
    <row r="46" spans="2:25" s="2" customFormat="1" ht="15.75" thickBot="1" x14ac:dyDescent="0.3">
      <c r="B46" s="102"/>
      <c r="C46" s="12" t="s">
        <v>14</v>
      </c>
      <c r="D46" s="14">
        <v>3.3999999999999901</v>
      </c>
      <c r="E46" s="10">
        <v>0.8</v>
      </c>
      <c r="F46" s="10">
        <v>0.2</v>
      </c>
      <c r="G46" s="10">
        <v>0</v>
      </c>
      <c r="H46" s="54"/>
      <c r="J46"/>
      <c r="K46"/>
      <c r="L46"/>
      <c r="M46"/>
      <c r="N46"/>
      <c r="O46"/>
      <c r="P46"/>
      <c r="R46"/>
      <c r="S46"/>
      <c r="T46"/>
      <c r="U46"/>
      <c r="V46"/>
      <c r="W46"/>
      <c r="X46"/>
      <c r="Y46"/>
    </row>
    <row r="47" spans="2:25" s="2" customFormat="1" ht="15.75" thickBot="1" x14ac:dyDescent="0.3">
      <c r="B47" s="102"/>
      <c r="C47" s="12" t="s">
        <v>23</v>
      </c>
      <c r="D47" s="14">
        <v>8.6999999999999904</v>
      </c>
      <c r="E47" s="10">
        <v>6.7</v>
      </c>
      <c r="F47" s="10">
        <v>2.5</v>
      </c>
      <c r="G47" s="10">
        <v>1</v>
      </c>
      <c r="H47" s="54"/>
      <c r="J47"/>
      <c r="K47"/>
      <c r="L47"/>
      <c r="M47"/>
      <c r="N47"/>
      <c r="O47"/>
      <c r="P47"/>
      <c r="R47"/>
      <c r="S47"/>
      <c r="T47"/>
      <c r="U47"/>
      <c r="V47"/>
      <c r="W47"/>
      <c r="X47"/>
      <c r="Y47"/>
    </row>
    <row r="48" spans="2:25" s="2" customFormat="1" ht="15.75" thickBot="1" x14ac:dyDescent="0.3">
      <c r="B48"/>
      <c r="C48"/>
      <c r="D48"/>
      <c r="E48"/>
      <c r="F48"/>
      <c r="G48"/>
      <c r="H48" s="8"/>
      <c r="J48"/>
      <c r="K48"/>
      <c r="L48"/>
      <c r="M48"/>
      <c r="N48"/>
      <c r="O48"/>
      <c r="P48" s="8"/>
      <c r="R48"/>
      <c r="S48"/>
      <c r="T48"/>
      <c r="U48"/>
      <c r="V48"/>
      <c r="W48"/>
      <c r="X48"/>
      <c r="Y48"/>
    </row>
    <row r="49" spans="2:25" s="2" customFormat="1" x14ac:dyDescent="0.25">
      <c r="B49" s="101" t="s">
        <v>11</v>
      </c>
      <c r="C49" s="11" t="s">
        <v>13</v>
      </c>
      <c r="D49" s="13">
        <v>85.2</v>
      </c>
      <c r="E49" s="9">
        <v>27.3</v>
      </c>
      <c r="F49" s="9">
        <v>11.3</v>
      </c>
      <c r="G49" s="9">
        <v>0.1</v>
      </c>
      <c r="H49" s="53"/>
      <c r="J49" s="101" t="s">
        <v>11</v>
      </c>
      <c r="K49" s="11" t="s">
        <v>13</v>
      </c>
      <c r="L49" s="13">
        <v>87.099999999999895</v>
      </c>
      <c r="M49" s="9">
        <v>27</v>
      </c>
      <c r="N49" s="9">
        <v>9.3000000000000007</v>
      </c>
      <c r="O49" s="9">
        <v>0</v>
      </c>
      <c r="P49" s="53"/>
      <c r="R49"/>
      <c r="S49"/>
      <c r="T49"/>
      <c r="U49"/>
      <c r="V49"/>
      <c r="W49"/>
      <c r="X49"/>
      <c r="Y49"/>
    </row>
    <row r="50" spans="2:25" s="2" customFormat="1" ht="15.75" thickBot="1" x14ac:dyDescent="0.3">
      <c r="B50" s="102"/>
      <c r="C50" s="12" t="s">
        <v>14</v>
      </c>
      <c r="D50" s="14">
        <v>100</v>
      </c>
      <c r="E50" s="10">
        <v>97.9</v>
      </c>
      <c r="F50" s="10">
        <v>88.9</v>
      </c>
      <c r="G50" s="10">
        <v>39.700000000000003</v>
      </c>
      <c r="H50" s="54"/>
      <c r="J50" s="102"/>
      <c r="K50" s="12" t="s">
        <v>14</v>
      </c>
      <c r="L50" s="14">
        <v>100</v>
      </c>
      <c r="M50" s="10">
        <v>99.299999999999898</v>
      </c>
      <c r="N50" s="10">
        <v>90.7</v>
      </c>
      <c r="O50" s="10">
        <v>41.7</v>
      </c>
      <c r="P50" s="54"/>
      <c r="R50"/>
      <c r="S50"/>
      <c r="T50"/>
      <c r="U50"/>
      <c r="V50"/>
      <c r="W50"/>
      <c r="X50"/>
      <c r="Y50"/>
    </row>
    <row r="51" spans="2:25" s="2" customFormat="1" ht="15.75" thickBot="1" x14ac:dyDescent="0.3">
      <c r="B51" s="102"/>
      <c r="C51" s="12" t="s">
        <v>23</v>
      </c>
      <c r="D51" s="14">
        <v>100</v>
      </c>
      <c r="E51" s="10">
        <v>100</v>
      </c>
      <c r="F51" s="10">
        <v>100</v>
      </c>
      <c r="G51" s="10">
        <v>99.9</v>
      </c>
      <c r="H51" s="54"/>
      <c r="J51" s="102"/>
      <c r="K51" s="12" t="s">
        <v>23</v>
      </c>
      <c r="L51" s="14">
        <v>100</v>
      </c>
      <c r="M51" s="10">
        <v>100</v>
      </c>
      <c r="N51" s="10">
        <v>100</v>
      </c>
      <c r="O51" s="10">
        <v>100</v>
      </c>
      <c r="P51" s="54"/>
      <c r="R51"/>
      <c r="S51"/>
      <c r="T51"/>
      <c r="U51"/>
      <c r="V51"/>
      <c r="W51"/>
      <c r="X51"/>
      <c r="Y51"/>
    </row>
    <row r="54" spans="2:25" ht="15.75" thickBot="1" x14ac:dyDescent="0.3">
      <c r="B54" s="2" t="s">
        <v>34</v>
      </c>
      <c r="C54" s="17" t="s">
        <v>16</v>
      </c>
      <c r="D54" s="16"/>
      <c r="E54" s="16"/>
      <c r="F54" s="16"/>
      <c r="G54" s="16"/>
      <c r="H54" s="55"/>
      <c r="J54" s="2" t="s">
        <v>34</v>
      </c>
      <c r="K54" s="17" t="s">
        <v>16</v>
      </c>
      <c r="L54" s="16"/>
      <c r="M54" s="16"/>
      <c r="N54" s="16"/>
      <c r="O54" s="16"/>
      <c r="P54" s="55"/>
    </row>
    <row r="55" spans="2:25" x14ac:dyDescent="0.25">
      <c r="B55" s="101" t="s">
        <v>10</v>
      </c>
      <c r="C55" s="11" t="s">
        <v>13</v>
      </c>
      <c r="D55" s="13">
        <v>0.2</v>
      </c>
      <c r="E55" s="9">
        <v>0</v>
      </c>
      <c r="F55" s="9">
        <v>0</v>
      </c>
      <c r="G55" s="9">
        <v>0</v>
      </c>
      <c r="H55" s="53"/>
      <c r="J55" s="101" t="s">
        <v>10</v>
      </c>
      <c r="K55" s="11" t="s">
        <v>13</v>
      </c>
      <c r="L55" s="13">
        <v>0</v>
      </c>
      <c r="M55" s="9">
        <v>0</v>
      </c>
      <c r="N55" s="9">
        <v>0</v>
      </c>
      <c r="O55" s="9">
        <v>0</v>
      </c>
      <c r="P55" s="53"/>
    </row>
    <row r="56" spans="2:25" ht="15.75" thickBot="1" x14ac:dyDescent="0.3">
      <c r="B56" s="102"/>
      <c r="C56" s="12" t="s">
        <v>14</v>
      </c>
      <c r="D56" s="14">
        <v>0.2</v>
      </c>
      <c r="E56" s="10">
        <v>0.1</v>
      </c>
      <c r="F56" s="10">
        <v>0</v>
      </c>
      <c r="G56" s="10">
        <v>0</v>
      </c>
      <c r="H56" s="54"/>
      <c r="J56" s="102"/>
      <c r="K56" s="12" t="s">
        <v>14</v>
      </c>
      <c r="L56" s="14">
        <v>0.29999999999999899</v>
      </c>
      <c r="M56" s="10">
        <v>0.1</v>
      </c>
      <c r="N56" s="10">
        <v>0</v>
      </c>
      <c r="O56" s="10">
        <v>0</v>
      </c>
      <c r="P56" s="54"/>
    </row>
    <row r="57" spans="2:25" ht="15.75" thickBot="1" x14ac:dyDescent="0.3">
      <c r="B57" s="102"/>
      <c r="C57" s="12" t="s">
        <v>23</v>
      </c>
      <c r="D57" s="14">
        <v>0.29999999999999899</v>
      </c>
      <c r="E57" s="10">
        <v>1.1000000000000001</v>
      </c>
      <c r="F57" s="10">
        <v>0.29999999999999899</v>
      </c>
      <c r="G57" s="10">
        <v>0</v>
      </c>
      <c r="H57" s="54"/>
      <c r="J57" s="102"/>
      <c r="K57" s="12" t="s">
        <v>23</v>
      </c>
      <c r="L57" s="14">
        <v>0.4</v>
      </c>
      <c r="M57" s="10">
        <v>0.29999999999999899</v>
      </c>
      <c r="N57" s="10">
        <v>0.29999999999999899</v>
      </c>
      <c r="O57" s="10">
        <v>0</v>
      </c>
      <c r="P57" s="54"/>
    </row>
    <row r="58" spans="2:25" ht="15.75" thickBot="1" x14ac:dyDescent="0.3">
      <c r="B58" s="87"/>
      <c r="C58" s="4"/>
      <c r="D58" s="7"/>
      <c r="E58" s="7"/>
      <c r="F58" s="7"/>
      <c r="G58" s="7"/>
      <c r="H58" s="4"/>
      <c r="J58" s="87"/>
      <c r="K58" s="4"/>
      <c r="L58" s="7"/>
      <c r="M58" s="7"/>
      <c r="N58" s="7"/>
      <c r="O58" s="7"/>
      <c r="P58" s="4"/>
    </row>
    <row r="59" spans="2:25" x14ac:dyDescent="0.25">
      <c r="B59" s="101" t="s">
        <v>105</v>
      </c>
      <c r="C59" s="11" t="s">
        <v>13</v>
      </c>
      <c r="D59" s="13">
        <v>0.29999999999999899</v>
      </c>
      <c r="E59" s="9">
        <v>0</v>
      </c>
      <c r="F59" s="9">
        <v>0</v>
      </c>
      <c r="G59" s="9">
        <v>0</v>
      </c>
      <c r="H59" s="53"/>
    </row>
    <row r="60" spans="2:25" ht="15.75" thickBot="1" x14ac:dyDescent="0.3">
      <c r="B60" s="102"/>
      <c r="C60" s="12" t="s">
        <v>14</v>
      </c>
      <c r="D60" s="14">
        <v>0.4</v>
      </c>
      <c r="E60" s="10">
        <v>0.29999999999999899</v>
      </c>
      <c r="F60" s="10">
        <v>0</v>
      </c>
      <c r="G60" s="10">
        <v>0</v>
      </c>
      <c r="H60" s="54"/>
    </row>
    <row r="61" spans="2:25" ht="15.75" thickBot="1" x14ac:dyDescent="0.3">
      <c r="B61" s="102"/>
      <c r="C61" s="12" t="s">
        <v>23</v>
      </c>
      <c r="D61" s="14">
        <v>0.29999999999999899</v>
      </c>
      <c r="E61" s="10">
        <v>0.29999999999999899</v>
      </c>
      <c r="F61" s="10">
        <v>0.69999999999999896</v>
      </c>
      <c r="G61" s="10">
        <v>0</v>
      </c>
      <c r="H61" s="54"/>
    </row>
    <row r="62" spans="2:25" ht="15.75" thickBot="1" x14ac:dyDescent="0.3"/>
    <row r="63" spans="2:25" x14ac:dyDescent="0.25">
      <c r="B63" s="101" t="s">
        <v>11</v>
      </c>
      <c r="C63" s="11" t="s">
        <v>13</v>
      </c>
      <c r="D63" s="13">
        <v>0.2</v>
      </c>
      <c r="E63" s="9">
        <v>0</v>
      </c>
      <c r="F63" s="9">
        <v>0</v>
      </c>
      <c r="G63" s="9">
        <v>0</v>
      </c>
      <c r="H63" s="53"/>
      <c r="J63" s="101" t="s">
        <v>11</v>
      </c>
      <c r="K63" s="11" t="s">
        <v>13</v>
      </c>
      <c r="L63" s="13">
        <v>0.5</v>
      </c>
      <c r="M63" s="9">
        <v>0</v>
      </c>
      <c r="N63" s="9">
        <v>0</v>
      </c>
      <c r="O63" s="9">
        <v>0</v>
      </c>
      <c r="P63" s="53"/>
    </row>
    <row r="64" spans="2:25" ht="15.75" thickBot="1" x14ac:dyDescent="0.3">
      <c r="B64" s="102"/>
      <c r="C64" s="12" t="s">
        <v>14</v>
      </c>
      <c r="D64" s="14">
        <v>0.2</v>
      </c>
      <c r="E64" s="10">
        <v>0.2</v>
      </c>
      <c r="F64" s="10">
        <v>0</v>
      </c>
      <c r="G64" s="10">
        <v>0</v>
      </c>
      <c r="H64" s="54"/>
      <c r="J64" s="102"/>
      <c r="K64" s="12" t="s">
        <v>14</v>
      </c>
      <c r="L64" s="14">
        <v>0.2</v>
      </c>
      <c r="M64" s="10">
        <v>0.1</v>
      </c>
      <c r="N64" s="10">
        <v>0</v>
      </c>
      <c r="O64" s="10">
        <v>0</v>
      </c>
      <c r="P64" s="54"/>
    </row>
    <row r="65" spans="1:16" ht="15.75" thickBot="1" x14ac:dyDescent="0.3">
      <c r="B65" s="102"/>
      <c r="C65" s="12" t="s">
        <v>23</v>
      </c>
      <c r="D65" s="14">
        <v>0.5</v>
      </c>
      <c r="E65" s="10">
        <v>0.69999999999999896</v>
      </c>
      <c r="F65" s="10">
        <v>0.4</v>
      </c>
      <c r="G65" s="10">
        <v>0</v>
      </c>
      <c r="H65" s="54"/>
      <c r="J65" s="102"/>
      <c r="K65" s="12" t="s">
        <v>23</v>
      </c>
      <c r="L65" s="14">
        <v>0.2</v>
      </c>
      <c r="M65" s="10">
        <v>0.4</v>
      </c>
      <c r="N65" s="10">
        <v>0.59999999999999898</v>
      </c>
      <c r="O65" s="10">
        <v>0</v>
      </c>
      <c r="P65" s="54"/>
    </row>
    <row r="67" spans="1:16" x14ac:dyDescent="0.25">
      <c r="A67"/>
    </row>
    <row r="68" spans="1:16" x14ac:dyDescent="0.25">
      <c r="A68"/>
    </row>
    <row r="69" spans="1:16" x14ac:dyDescent="0.25">
      <c r="A69"/>
    </row>
    <row r="70" spans="1:16" x14ac:dyDescent="0.25">
      <c r="A70"/>
    </row>
    <row r="71" spans="1:16" x14ac:dyDescent="0.25">
      <c r="A71"/>
    </row>
    <row r="72" spans="1:16" x14ac:dyDescent="0.25">
      <c r="A72"/>
    </row>
  </sheetData>
  <mergeCells count="26">
    <mergeCell ref="J63:J65"/>
    <mergeCell ref="R6:X6"/>
    <mergeCell ref="R12:R14"/>
    <mergeCell ref="R20:R22"/>
    <mergeCell ref="R25:R27"/>
    <mergeCell ref="R33:R35"/>
    <mergeCell ref="J33:J35"/>
    <mergeCell ref="J41:J43"/>
    <mergeCell ref="J49:J51"/>
    <mergeCell ref="J55:J57"/>
    <mergeCell ref="J12:J14"/>
    <mergeCell ref="J20:J22"/>
    <mergeCell ref="J25:J27"/>
    <mergeCell ref="B63:B65"/>
    <mergeCell ref="B59:B61"/>
    <mergeCell ref="B45:B47"/>
    <mergeCell ref="B29:B31"/>
    <mergeCell ref="B12:B14"/>
    <mergeCell ref="B25:B27"/>
    <mergeCell ref="B41:B43"/>
    <mergeCell ref="B55:B57"/>
    <mergeCell ref="B20:B22"/>
    <mergeCell ref="B33:B35"/>
    <mergeCell ref="B49:B51"/>
    <mergeCell ref="B16:B18"/>
    <mergeCell ref="B6:P6"/>
  </mergeCells>
  <conditionalFormatting sqref="H12:H13">
    <cfRule type="cellIs" dxfId="209" priority="180" operator="greaterThan">
      <formula>0</formula>
    </cfRule>
  </conditionalFormatting>
  <conditionalFormatting sqref="H11:H13">
    <cfRule type="cellIs" dxfId="208" priority="179" operator="lessThan">
      <formula>0</formula>
    </cfRule>
  </conditionalFormatting>
  <conditionalFormatting sqref="H14:H15 H19">
    <cfRule type="cellIs" dxfId="207" priority="154" operator="greaterThan">
      <formula>0</formula>
    </cfRule>
  </conditionalFormatting>
  <conditionalFormatting sqref="H14:H15 H19">
    <cfRule type="cellIs" dxfId="206" priority="153" operator="lessThan">
      <formula>0</formula>
    </cfRule>
  </conditionalFormatting>
  <conditionalFormatting sqref="H43:H44">
    <cfRule type="cellIs" dxfId="205" priority="146" operator="greaterThan">
      <formula>0</formula>
    </cfRule>
  </conditionalFormatting>
  <conditionalFormatting sqref="H43:H44">
    <cfRule type="cellIs" dxfId="204" priority="145" operator="lessThan">
      <formula>0</formula>
    </cfRule>
  </conditionalFormatting>
  <conditionalFormatting sqref="H25:H26">
    <cfRule type="cellIs" dxfId="203" priority="152" operator="greaterThan">
      <formula>0</formula>
    </cfRule>
  </conditionalFormatting>
  <conditionalFormatting sqref="H25:H26">
    <cfRule type="cellIs" dxfId="202" priority="151" operator="lessThan">
      <formula>0</formula>
    </cfRule>
  </conditionalFormatting>
  <conditionalFormatting sqref="H27:H28 H32">
    <cfRule type="cellIs" dxfId="201" priority="150" operator="greaterThan">
      <formula>0</formula>
    </cfRule>
  </conditionalFormatting>
  <conditionalFormatting sqref="H27:H28 H32">
    <cfRule type="cellIs" dxfId="200" priority="149" operator="lessThan">
      <formula>0</formula>
    </cfRule>
  </conditionalFormatting>
  <conditionalFormatting sqref="H41:H42">
    <cfRule type="cellIs" dxfId="199" priority="148" operator="greaterThan">
      <formula>0</formula>
    </cfRule>
  </conditionalFormatting>
  <conditionalFormatting sqref="H40:H42">
    <cfRule type="cellIs" dxfId="198" priority="147" operator="lessThan">
      <formula>0</formula>
    </cfRule>
  </conditionalFormatting>
  <conditionalFormatting sqref="H55:H56">
    <cfRule type="cellIs" dxfId="197" priority="144" operator="greaterThan">
      <formula>0</formula>
    </cfRule>
  </conditionalFormatting>
  <conditionalFormatting sqref="H55:H56">
    <cfRule type="cellIs" dxfId="196" priority="143" operator="lessThan">
      <formula>0</formula>
    </cfRule>
  </conditionalFormatting>
  <conditionalFormatting sqref="H57:H58">
    <cfRule type="cellIs" dxfId="195" priority="142" operator="greaterThan">
      <formula>0</formula>
    </cfRule>
  </conditionalFormatting>
  <conditionalFormatting sqref="H57:H58">
    <cfRule type="cellIs" dxfId="194" priority="141" operator="lessThan">
      <formula>0</formula>
    </cfRule>
  </conditionalFormatting>
  <conditionalFormatting sqref="H20:H21">
    <cfRule type="cellIs" dxfId="193" priority="140" operator="greaterThan">
      <formula>0</formula>
    </cfRule>
  </conditionalFormatting>
  <conditionalFormatting sqref="H20:H21">
    <cfRule type="cellIs" dxfId="192" priority="139" operator="lessThan">
      <formula>0</formula>
    </cfRule>
  </conditionalFormatting>
  <conditionalFormatting sqref="H22">
    <cfRule type="cellIs" dxfId="191" priority="138" operator="greaterThan">
      <formula>0</formula>
    </cfRule>
  </conditionalFormatting>
  <conditionalFormatting sqref="H22">
    <cfRule type="cellIs" dxfId="190" priority="137" operator="lessThan">
      <formula>0</formula>
    </cfRule>
  </conditionalFormatting>
  <conditionalFormatting sqref="H33:H34">
    <cfRule type="cellIs" dxfId="189" priority="136" operator="greaterThan">
      <formula>0</formula>
    </cfRule>
  </conditionalFormatting>
  <conditionalFormatting sqref="H33:H34">
    <cfRule type="cellIs" dxfId="188" priority="135" operator="lessThan">
      <formula>0</formula>
    </cfRule>
  </conditionalFormatting>
  <conditionalFormatting sqref="H35">
    <cfRule type="cellIs" dxfId="187" priority="134" operator="greaterThan">
      <formula>0</formula>
    </cfRule>
  </conditionalFormatting>
  <conditionalFormatting sqref="H35">
    <cfRule type="cellIs" dxfId="186" priority="133" operator="lessThan">
      <formula>0</formula>
    </cfRule>
  </conditionalFormatting>
  <conditionalFormatting sqref="H49:H50">
    <cfRule type="cellIs" dxfId="185" priority="132" operator="greaterThan">
      <formula>0</formula>
    </cfRule>
  </conditionalFormatting>
  <conditionalFormatting sqref="H49:H50">
    <cfRule type="cellIs" dxfId="184" priority="131" operator="lessThan">
      <formula>0</formula>
    </cfRule>
  </conditionalFormatting>
  <conditionalFormatting sqref="H51">
    <cfRule type="cellIs" dxfId="183" priority="130" operator="greaterThan">
      <formula>0</formula>
    </cfRule>
  </conditionalFormatting>
  <conditionalFormatting sqref="H51">
    <cfRule type="cellIs" dxfId="182" priority="129" operator="lessThan">
      <formula>0</formula>
    </cfRule>
  </conditionalFormatting>
  <conditionalFormatting sqref="H63:H64">
    <cfRule type="cellIs" dxfId="181" priority="128" operator="greaterThan">
      <formula>0</formula>
    </cfRule>
  </conditionalFormatting>
  <conditionalFormatting sqref="H63:H64">
    <cfRule type="cellIs" dxfId="180" priority="127" operator="lessThan">
      <formula>0</formula>
    </cfRule>
  </conditionalFormatting>
  <conditionalFormatting sqref="H65">
    <cfRule type="cellIs" dxfId="179" priority="126" operator="greaterThan">
      <formula>0</formula>
    </cfRule>
  </conditionalFormatting>
  <conditionalFormatting sqref="H65">
    <cfRule type="cellIs" dxfId="178" priority="125" operator="lessThan">
      <formula>0</formula>
    </cfRule>
  </conditionalFormatting>
  <conditionalFormatting sqref="H47">
    <cfRule type="cellIs" dxfId="177" priority="122" operator="greaterThan">
      <formula>0</formula>
    </cfRule>
  </conditionalFormatting>
  <conditionalFormatting sqref="H47">
    <cfRule type="cellIs" dxfId="176" priority="121" operator="lessThan">
      <formula>0</formula>
    </cfRule>
  </conditionalFormatting>
  <conditionalFormatting sqref="H45:H46">
    <cfRule type="cellIs" dxfId="175" priority="124" operator="greaterThan">
      <formula>0</formula>
    </cfRule>
  </conditionalFormatting>
  <conditionalFormatting sqref="H45:H46">
    <cfRule type="cellIs" dxfId="174" priority="123" operator="lessThan">
      <formula>0</formula>
    </cfRule>
  </conditionalFormatting>
  <conditionalFormatting sqref="H61">
    <cfRule type="cellIs" dxfId="173" priority="118" operator="greaterThan">
      <formula>0</formula>
    </cfRule>
  </conditionalFormatting>
  <conditionalFormatting sqref="H61">
    <cfRule type="cellIs" dxfId="172" priority="117" operator="lessThan">
      <formula>0</formula>
    </cfRule>
  </conditionalFormatting>
  <conditionalFormatting sqref="H59:H60">
    <cfRule type="cellIs" dxfId="171" priority="120" operator="greaterThan">
      <formula>0</formula>
    </cfRule>
  </conditionalFormatting>
  <conditionalFormatting sqref="H59:H60">
    <cfRule type="cellIs" dxfId="170" priority="119" operator="lessThan">
      <formula>0</formula>
    </cfRule>
  </conditionalFormatting>
  <conditionalFormatting sqref="H29:H30">
    <cfRule type="cellIs" dxfId="169" priority="112" operator="greaterThan">
      <formula>0</formula>
    </cfRule>
  </conditionalFormatting>
  <conditionalFormatting sqref="H29:H30">
    <cfRule type="cellIs" dxfId="168" priority="111" operator="lessThan">
      <formula>0</formula>
    </cfRule>
  </conditionalFormatting>
  <conditionalFormatting sqref="H31">
    <cfRule type="cellIs" dxfId="167" priority="110" operator="greaterThan">
      <formula>0</formula>
    </cfRule>
  </conditionalFormatting>
  <conditionalFormatting sqref="H31">
    <cfRule type="cellIs" dxfId="166" priority="109" operator="lessThan">
      <formula>0</formula>
    </cfRule>
  </conditionalFormatting>
  <conditionalFormatting sqref="H16:H17">
    <cfRule type="cellIs" dxfId="165" priority="108" operator="greaterThan">
      <formula>0</formula>
    </cfRule>
  </conditionalFormatting>
  <conditionalFormatting sqref="H16:H17">
    <cfRule type="cellIs" dxfId="164" priority="107" operator="lessThan">
      <formula>0</formula>
    </cfRule>
  </conditionalFormatting>
  <conditionalFormatting sqref="H18">
    <cfRule type="cellIs" dxfId="163" priority="106" operator="greaterThan">
      <formula>0</formula>
    </cfRule>
  </conditionalFormatting>
  <conditionalFormatting sqref="H18">
    <cfRule type="cellIs" dxfId="162" priority="105" operator="lessThan">
      <formula>0</formula>
    </cfRule>
  </conditionalFormatting>
  <conditionalFormatting sqref="P12:P13">
    <cfRule type="cellIs" dxfId="161" priority="104" operator="greaterThan">
      <formula>0</formula>
    </cfRule>
  </conditionalFormatting>
  <conditionalFormatting sqref="P11:P13">
    <cfRule type="cellIs" dxfId="160" priority="103" operator="lessThan">
      <formula>0</formula>
    </cfRule>
  </conditionalFormatting>
  <conditionalFormatting sqref="P14:P15 P19">
    <cfRule type="cellIs" dxfId="159" priority="102" operator="greaterThan">
      <formula>0</formula>
    </cfRule>
  </conditionalFormatting>
  <conditionalFormatting sqref="P14:P15 P19">
    <cfRule type="cellIs" dxfId="158" priority="101" operator="lessThan">
      <formula>0</formula>
    </cfRule>
  </conditionalFormatting>
  <conditionalFormatting sqref="P25:P26">
    <cfRule type="cellIs" dxfId="157" priority="100" operator="greaterThan">
      <formula>0</formula>
    </cfRule>
  </conditionalFormatting>
  <conditionalFormatting sqref="P25:P26">
    <cfRule type="cellIs" dxfId="156" priority="99" operator="lessThan">
      <formula>0</formula>
    </cfRule>
  </conditionalFormatting>
  <conditionalFormatting sqref="P27:P28 P32">
    <cfRule type="cellIs" dxfId="155" priority="98" operator="greaterThan">
      <formula>0</formula>
    </cfRule>
  </conditionalFormatting>
  <conditionalFormatting sqref="P27:P28 P32">
    <cfRule type="cellIs" dxfId="154" priority="97" operator="lessThan">
      <formula>0</formula>
    </cfRule>
  </conditionalFormatting>
  <conditionalFormatting sqref="P20:P21">
    <cfRule type="cellIs" dxfId="153" priority="96" operator="greaterThan">
      <formula>0</formula>
    </cfRule>
  </conditionalFormatting>
  <conditionalFormatting sqref="P20:P21">
    <cfRule type="cellIs" dxfId="152" priority="95" operator="lessThan">
      <formula>0</formula>
    </cfRule>
  </conditionalFormatting>
  <conditionalFormatting sqref="P22">
    <cfRule type="cellIs" dxfId="151" priority="94" operator="greaterThan">
      <formula>0</formula>
    </cfRule>
  </conditionalFormatting>
  <conditionalFormatting sqref="P22">
    <cfRule type="cellIs" dxfId="150" priority="93" operator="lessThan">
      <formula>0</formula>
    </cfRule>
  </conditionalFormatting>
  <conditionalFormatting sqref="P33:P34">
    <cfRule type="cellIs" dxfId="149" priority="92" operator="greaterThan">
      <formula>0</formula>
    </cfRule>
  </conditionalFormatting>
  <conditionalFormatting sqref="P33:P34">
    <cfRule type="cellIs" dxfId="148" priority="91" operator="lessThan">
      <formula>0</formula>
    </cfRule>
  </conditionalFormatting>
  <conditionalFormatting sqref="P35">
    <cfRule type="cellIs" dxfId="147" priority="90" operator="greaterThan">
      <formula>0</formula>
    </cfRule>
  </conditionalFormatting>
  <conditionalFormatting sqref="P35">
    <cfRule type="cellIs" dxfId="146" priority="89" operator="lessThan">
      <formula>0</formula>
    </cfRule>
  </conditionalFormatting>
  <conditionalFormatting sqref="P43:P44">
    <cfRule type="cellIs" dxfId="137" priority="78" operator="greaterThan">
      <formula>0</formula>
    </cfRule>
  </conditionalFormatting>
  <conditionalFormatting sqref="P43:P44">
    <cfRule type="cellIs" dxfId="136" priority="77" operator="lessThan">
      <formula>0</formula>
    </cfRule>
  </conditionalFormatting>
  <conditionalFormatting sqref="P41:P42">
    <cfRule type="cellIs" dxfId="135" priority="80" operator="greaterThan">
      <formula>0</formula>
    </cfRule>
  </conditionalFormatting>
  <conditionalFormatting sqref="P40:P42">
    <cfRule type="cellIs" dxfId="134" priority="79" operator="lessThan">
      <formula>0</formula>
    </cfRule>
  </conditionalFormatting>
  <conditionalFormatting sqref="P55:P56">
    <cfRule type="cellIs" dxfId="133" priority="76" operator="greaterThan">
      <formula>0</formula>
    </cfRule>
  </conditionalFormatting>
  <conditionalFormatting sqref="P55:P56">
    <cfRule type="cellIs" dxfId="132" priority="75" operator="lessThan">
      <formula>0</formula>
    </cfRule>
  </conditionalFormatting>
  <conditionalFormatting sqref="P57:P58">
    <cfRule type="cellIs" dxfId="131" priority="74" operator="greaterThan">
      <formula>0</formula>
    </cfRule>
  </conditionalFormatting>
  <conditionalFormatting sqref="P57:P58">
    <cfRule type="cellIs" dxfId="130" priority="73" operator="lessThan">
      <formula>0</formula>
    </cfRule>
  </conditionalFormatting>
  <conditionalFormatting sqref="P49:P50">
    <cfRule type="cellIs" dxfId="129" priority="72" operator="greaterThan">
      <formula>0</formula>
    </cfRule>
  </conditionalFormatting>
  <conditionalFormatting sqref="P49:P50">
    <cfRule type="cellIs" dxfId="128" priority="71" operator="lessThan">
      <formula>0</formula>
    </cfRule>
  </conditionalFormatting>
  <conditionalFormatting sqref="P51">
    <cfRule type="cellIs" dxfId="127" priority="70" operator="greaterThan">
      <formula>0</formula>
    </cfRule>
  </conditionalFormatting>
  <conditionalFormatting sqref="P51">
    <cfRule type="cellIs" dxfId="126" priority="69" operator="lessThan">
      <formula>0</formula>
    </cfRule>
  </conditionalFormatting>
  <conditionalFormatting sqref="P63:P64">
    <cfRule type="cellIs" dxfId="125" priority="68" operator="greaterThan">
      <formula>0</formula>
    </cfRule>
  </conditionalFormatting>
  <conditionalFormatting sqref="P63:P64">
    <cfRule type="cellIs" dxfId="124" priority="67" operator="lessThan">
      <formula>0</formula>
    </cfRule>
  </conditionalFormatting>
  <conditionalFormatting sqref="P65">
    <cfRule type="cellIs" dxfId="123" priority="66" operator="greaterThan">
      <formula>0</formula>
    </cfRule>
  </conditionalFormatting>
  <conditionalFormatting sqref="P65">
    <cfRule type="cellIs" dxfId="122" priority="65" operator="lessThan">
      <formula>0</formula>
    </cfRule>
  </conditionalFormatting>
  <conditionalFormatting sqref="X12:X13">
    <cfRule type="cellIs" dxfId="113" priority="52" operator="greaterThan">
      <formula>0</formula>
    </cfRule>
  </conditionalFormatting>
  <conditionalFormatting sqref="X11:X13">
    <cfRule type="cellIs" dxfId="112" priority="51" operator="lessThan">
      <formula>0</formula>
    </cfRule>
  </conditionalFormatting>
  <conditionalFormatting sqref="X14:X15 X19">
    <cfRule type="cellIs" dxfId="111" priority="50" operator="greaterThan">
      <formula>0</formula>
    </cfRule>
  </conditionalFormatting>
  <conditionalFormatting sqref="X14:X15 X19">
    <cfRule type="cellIs" dxfId="110" priority="49" operator="lessThan">
      <formula>0</formula>
    </cfRule>
  </conditionalFormatting>
  <conditionalFormatting sqref="X25:X26">
    <cfRule type="cellIs" dxfId="107" priority="48" operator="greaterThan">
      <formula>0</formula>
    </cfRule>
  </conditionalFormatting>
  <conditionalFormatting sqref="X25:X26">
    <cfRule type="cellIs" dxfId="106" priority="47" operator="lessThan">
      <formula>0</formula>
    </cfRule>
  </conditionalFormatting>
  <conditionalFormatting sqref="X27:X28 X32">
    <cfRule type="cellIs" dxfId="105" priority="46" operator="greaterThan">
      <formula>0</formula>
    </cfRule>
  </conditionalFormatting>
  <conditionalFormatting sqref="X27:X28 X32">
    <cfRule type="cellIs" dxfId="104" priority="45" operator="lessThan">
      <formula>0</formula>
    </cfRule>
  </conditionalFormatting>
  <conditionalFormatting sqref="X20:X21">
    <cfRule type="cellIs" dxfId="97" priority="36" operator="greaterThan">
      <formula>0</formula>
    </cfRule>
  </conditionalFormatting>
  <conditionalFormatting sqref="X20:X21">
    <cfRule type="cellIs" dxfId="96" priority="35" operator="lessThan">
      <formula>0</formula>
    </cfRule>
  </conditionalFormatting>
  <conditionalFormatting sqref="X22">
    <cfRule type="cellIs" dxfId="95" priority="34" operator="greaterThan">
      <formula>0</formula>
    </cfRule>
  </conditionalFormatting>
  <conditionalFormatting sqref="X22">
    <cfRule type="cellIs" dxfId="94" priority="33" operator="lessThan">
      <formula>0</formula>
    </cfRule>
  </conditionalFormatting>
  <conditionalFormatting sqref="X33:X34">
    <cfRule type="cellIs" dxfId="93" priority="32" operator="greaterThan">
      <formula>0</formula>
    </cfRule>
  </conditionalFormatting>
  <conditionalFormatting sqref="X33:X34">
    <cfRule type="cellIs" dxfId="92" priority="31" operator="lessThan">
      <formula>0</formula>
    </cfRule>
  </conditionalFormatting>
  <conditionalFormatting sqref="X35">
    <cfRule type="cellIs" dxfId="91" priority="30" operator="greaterThan">
      <formula>0</formula>
    </cfRule>
  </conditionalFormatting>
  <conditionalFormatting sqref="X35">
    <cfRule type="cellIs" dxfId="90" priority="29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FE03-305D-4062-A282-82BD5FF8D865}">
  <sheetPr codeName="Tabelle4">
    <tabColor rgb="FFCFEDEC"/>
  </sheetPr>
  <dimension ref="A1:AD115"/>
  <sheetViews>
    <sheetView showGridLines="0" zoomScale="65" zoomScaleNormal="20" workbookViewId="0">
      <selection activeCell="AD57" sqref="AD57"/>
    </sheetView>
  </sheetViews>
  <sheetFormatPr baseColWidth="10" defaultRowHeight="15" outlineLevelCol="1" x14ac:dyDescent="0.25"/>
  <cols>
    <col min="1" max="1" width="6.140625" style="2" customWidth="1"/>
    <col min="2" max="2" width="26.140625" customWidth="1"/>
    <col min="3" max="3" width="20.140625" customWidth="1"/>
    <col min="4" max="8" width="12.140625" customWidth="1"/>
    <col min="11" max="11" width="26.28515625" customWidth="1" outlineLevel="1"/>
    <col min="12" max="12" width="20.28515625" customWidth="1" outlineLevel="1"/>
    <col min="13" max="17" width="12" customWidth="1" outlineLevel="1"/>
  </cols>
  <sheetData>
    <row r="1" spans="1:30" s="2" customFormat="1" ht="14.25" x14ac:dyDescent="0.2">
      <c r="B1" s="3" t="s">
        <v>0</v>
      </c>
    </row>
    <row r="2" spans="1:30" s="6" customFormat="1" ht="15" customHeight="1" thickBot="1" x14ac:dyDescent="0.3">
      <c r="A2" s="4"/>
      <c r="B2" s="5" t="s">
        <v>43</v>
      </c>
    </row>
    <row r="3" spans="1:30" s="2" customFormat="1" ht="14.25" x14ac:dyDescent="0.2">
      <c r="A3" s="7"/>
    </row>
    <row r="4" spans="1:30" s="2" customFormat="1" ht="14.25" x14ac:dyDescent="0.2"/>
    <row r="5" spans="1:30" s="2" customFormat="1" ht="14.25" x14ac:dyDescent="0.2"/>
    <row r="6" spans="1:30" s="2" customFormat="1" x14ac:dyDescent="0.25">
      <c r="B6" s="90" t="s">
        <v>35</v>
      </c>
      <c r="C6" s="90"/>
      <c r="D6" s="90"/>
      <c r="E6" s="90"/>
      <c r="F6" s="90"/>
      <c r="G6" s="90"/>
      <c r="H6" s="9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s="2" customFormat="1" x14ac:dyDescent="0.25">
      <c r="B7"/>
      <c r="C7"/>
      <c r="D7"/>
      <c r="E7"/>
      <c r="F7"/>
      <c r="G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s="2" customFormat="1" x14ac:dyDescent="0.25">
      <c r="B8"/>
      <c r="C8"/>
      <c r="D8"/>
      <c r="E8"/>
      <c r="F8"/>
      <c r="G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s="2" customFormat="1" x14ac:dyDescent="0.25">
      <c r="B9" s="34">
        <v>0.33300000000000002</v>
      </c>
      <c r="C9" s="18"/>
      <c r="D9" s="18"/>
      <c r="E9" s="18"/>
      <c r="F9" s="18"/>
      <c r="G9" s="18"/>
      <c r="H9" s="18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s="2" customFormat="1" x14ac:dyDescent="0.25">
      <c r="B10" s="15"/>
      <c r="C10" s="7"/>
      <c r="D10" s="7"/>
      <c r="E10" s="7"/>
      <c r="F10" s="7"/>
      <c r="G10" s="7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s="2" customFormat="1" ht="15.75" thickBot="1" x14ac:dyDescent="0.3">
      <c r="B11" s="2" t="s">
        <v>31</v>
      </c>
      <c r="C11" s="17" t="s">
        <v>16</v>
      </c>
      <c r="D11" s="16">
        <v>4</v>
      </c>
      <c r="E11" s="16">
        <v>5</v>
      </c>
      <c r="F11" s="16">
        <v>6</v>
      </c>
      <c r="G11" s="16">
        <v>7</v>
      </c>
      <c r="H11" s="55" t="s">
        <v>41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s="2" customFormat="1" x14ac:dyDescent="0.25">
      <c r="B12" s="94" t="s">
        <v>10</v>
      </c>
      <c r="C12" s="11" t="s">
        <v>13</v>
      </c>
      <c r="D12" s="13">
        <v>21.8</v>
      </c>
      <c r="E12" s="9">
        <v>30.899999999999899</v>
      </c>
      <c r="F12" s="9">
        <v>32</v>
      </c>
      <c r="G12" s="9">
        <v>32.1</v>
      </c>
      <c r="H12" s="53">
        <f>(SUM(Überlappen!D12:G12)-SUM(Simulationsergebnisse!D320:G320))/4</f>
        <v>-3.0499999999999545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s="2" customFormat="1" ht="15.75" thickBot="1" x14ac:dyDescent="0.3">
      <c r="B13" s="95"/>
      <c r="C13" s="12" t="s">
        <v>14</v>
      </c>
      <c r="D13" s="14">
        <v>73.799999999999898</v>
      </c>
      <c r="E13" s="10">
        <v>84.299999999999898</v>
      </c>
      <c r="F13" s="10">
        <v>84.799999999999898</v>
      </c>
      <c r="G13" s="10">
        <v>87.299999999999898</v>
      </c>
      <c r="H13" s="54">
        <f>(SUM(Überlappen!D13:G13)-SUM(Simulationsergebnisse!D321:G321))/4</f>
        <v>-0.10000000000005116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s="2" customFormat="1" x14ac:dyDescent="0.25">
      <c r="B14" s="94" t="s">
        <v>11</v>
      </c>
      <c r="C14" s="11" t="s">
        <v>13</v>
      </c>
      <c r="D14" s="13">
        <v>100</v>
      </c>
      <c r="E14" s="9">
        <v>100</v>
      </c>
      <c r="F14" s="9">
        <v>100</v>
      </c>
      <c r="G14" s="9">
        <v>100</v>
      </c>
      <c r="H14" s="53">
        <f>(SUM(Überlappen!D14:G14)-SUM(Simulationsergebnisse!D322:G322))/4</f>
        <v>2.5000000000005684E-2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s="2" customFormat="1" ht="15.75" thickBot="1" x14ac:dyDescent="0.3">
      <c r="B15" s="95"/>
      <c r="C15" s="12" t="s">
        <v>14</v>
      </c>
      <c r="D15" s="14">
        <v>100</v>
      </c>
      <c r="E15" s="10">
        <v>100</v>
      </c>
      <c r="F15" s="10">
        <v>100</v>
      </c>
      <c r="G15" s="10">
        <v>100</v>
      </c>
      <c r="H15" s="54">
        <f>(SUM(Überlappen!D15:G15)-SUM(Simulationsergebnisse!D323:G323))/4</f>
        <v>0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s="2" customFormat="1" x14ac:dyDescent="0.25">
      <c r="B16" s="94" t="s">
        <v>12</v>
      </c>
      <c r="C16" s="11" t="s">
        <v>13</v>
      </c>
      <c r="D16" s="13">
        <v>98.299999999999898</v>
      </c>
      <c r="E16" s="9">
        <v>99.599999999999895</v>
      </c>
      <c r="F16" s="9">
        <v>99.799999999999898</v>
      </c>
      <c r="G16" s="9">
        <v>99.4</v>
      </c>
      <c r="H16" s="53">
        <f>(SUM(Überlappen!D16:G16)-SUM(Simulationsergebnisse!D324:G324))/4</f>
        <v>2.7249999999999375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2:30" s="2" customFormat="1" ht="15.75" thickBot="1" x14ac:dyDescent="0.3">
      <c r="B17" s="95"/>
      <c r="C17" s="12" t="s">
        <v>14</v>
      </c>
      <c r="D17" s="14">
        <v>100</v>
      </c>
      <c r="E17" s="10">
        <v>100</v>
      </c>
      <c r="F17" s="10">
        <v>100</v>
      </c>
      <c r="G17" s="10">
        <v>100</v>
      </c>
      <c r="H17" s="54">
        <f>(SUM(Überlappen!D17:G17)-SUM(Simulationsergebnisse!D325:G325))/4</f>
        <v>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2:30" s="2" customFormat="1" x14ac:dyDescent="0.25">
      <c r="H18" s="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s="2" customFormat="1" ht="15.75" thickBot="1" x14ac:dyDescent="0.3">
      <c r="B19" s="2" t="s">
        <v>32</v>
      </c>
      <c r="C19" s="17" t="s">
        <v>16</v>
      </c>
      <c r="D19" s="16"/>
      <c r="E19" s="16"/>
      <c r="F19" s="16"/>
      <c r="G19" s="16"/>
      <c r="H19" s="55" t="s">
        <v>41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s="2" customFormat="1" x14ac:dyDescent="0.25">
      <c r="B20" s="94" t="s">
        <v>10</v>
      </c>
      <c r="C20" s="11" t="s">
        <v>13</v>
      </c>
      <c r="D20" s="13">
        <v>6.5</v>
      </c>
      <c r="E20" s="9">
        <v>6.2</v>
      </c>
      <c r="F20" s="9">
        <v>9.4</v>
      </c>
      <c r="G20" s="9">
        <v>8.9</v>
      </c>
      <c r="H20" s="53">
        <f>(SUM(Überlappen!D20:G20)-SUM(Simulationsergebnisse!D332:G332))/4</f>
        <v>-0.82499999999999218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s="2" customFormat="1" ht="15.75" thickBot="1" x14ac:dyDescent="0.3">
      <c r="B21" s="95"/>
      <c r="C21" s="12" t="s">
        <v>14</v>
      </c>
      <c r="D21" s="14">
        <v>21.5</v>
      </c>
      <c r="E21" s="10">
        <v>30.8</v>
      </c>
      <c r="F21" s="10">
        <v>29.899999999999899</v>
      </c>
      <c r="G21" s="10">
        <v>34</v>
      </c>
      <c r="H21" s="54">
        <f>(SUM(Überlappen!D21:G21)-SUM(Simulationsergebnisse!D333:G333))/4</f>
        <v>-3.1000000000000014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s="2" customFormat="1" x14ac:dyDescent="0.25">
      <c r="B22" s="94" t="s">
        <v>11</v>
      </c>
      <c r="C22" s="11" t="s">
        <v>13</v>
      </c>
      <c r="D22" s="44">
        <v>99.599999999999895</v>
      </c>
      <c r="E22" s="45">
        <v>99.9</v>
      </c>
      <c r="F22" s="45">
        <v>99.9</v>
      </c>
      <c r="G22" s="45">
        <v>99.9</v>
      </c>
      <c r="H22" s="53">
        <f>(SUM(Überlappen!D22:G22)-SUM(Simulationsergebnisse!D334:G334))/4</f>
        <v>0.70000000000001705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s="2" customFormat="1" ht="15.75" thickBot="1" x14ac:dyDescent="0.3">
      <c r="B23" s="95"/>
      <c r="C23" s="12" t="s">
        <v>14</v>
      </c>
      <c r="D23" s="46">
        <v>100</v>
      </c>
      <c r="E23" s="47">
        <v>100</v>
      </c>
      <c r="F23" s="47">
        <v>100</v>
      </c>
      <c r="G23" s="47">
        <v>100</v>
      </c>
      <c r="H23" s="54">
        <f>(SUM(Überlappen!D23:G23)-SUM(Simulationsergebnisse!D335:G335))/4</f>
        <v>0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s="2" customFormat="1" x14ac:dyDescent="0.25">
      <c r="B24" s="94" t="s">
        <v>12</v>
      </c>
      <c r="C24" s="11" t="s">
        <v>13</v>
      </c>
      <c r="D24" s="13">
        <v>53.1</v>
      </c>
      <c r="E24" s="9">
        <v>59.7</v>
      </c>
      <c r="F24" s="9">
        <v>63.2</v>
      </c>
      <c r="G24" s="9">
        <v>62.5</v>
      </c>
      <c r="H24" s="53">
        <f>(SUM(Überlappen!D24:G24)-SUM(Simulationsergebnisse!D336:G336))/4</f>
        <v>12.099999999999994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s="2" customFormat="1" ht="15.75" thickBot="1" x14ac:dyDescent="0.3">
      <c r="B25" s="95"/>
      <c r="C25" s="12" t="s">
        <v>14</v>
      </c>
      <c r="D25" s="14">
        <v>97.7</v>
      </c>
      <c r="E25" s="10">
        <v>99.299999999999898</v>
      </c>
      <c r="F25" s="10">
        <v>99.7</v>
      </c>
      <c r="G25" s="10">
        <v>99.7</v>
      </c>
      <c r="H25" s="54">
        <f>(SUM(Überlappen!D25:G25)-SUM(Simulationsergebnisse!D337:G337))/4</f>
        <v>1.1750000000000114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s="2" customFormat="1" x14ac:dyDescent="0.25">
      <c r="B26"/>
      <c r="C26"/>
      <c r="D26"/>
      <c r="E26"/>
      <c r="F26"/>
      <c r="G26"/>
      <c r="H26" s="8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s="2" customFormat="1" ht="15.75" thickBot="1" x14ac:dyDescent="0.3">
      <c r="B27" s="2" t="s">
        <v>33</v>
      </c>
      <c r="C27" s="17" t="s">
        <v>16</v>
      </c>
      <c r="D27" s="16"/>
      <c r="E27" s="16"/>
      <c r="F27" s="16"/>
      <c r="G27" s="16"/>
      <c r="H27" s="55" t="s">
        <v>41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s="2" customFormat="1" x14ac:dyDescent="0.25">
      <c r="B28" s="94" t="s">
        <v>10</v>
      </c>
      <c r="C28" s="11" t="s">
        <v>13</v>
      </c>
      <c r="D28" s="13">
        <v>0.69999999999999896</v>
      </c>
      <c r="E28" s="9">
        <v>1.3999999999999899</v>
      </c>
      <c r="F28" s="9">
        <v>1.3999999999999899</v>
      </c>
      <c r="G28" s="9">
        <v>1.3</v>
      </c>
      <c r="H28" s="53">
        <f>(SUM(Überlappen!D28:G28)-SUM(Simulationsergebnisse!D344:G344))/4</f>
        <v>-0.37500000000000022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s="2" customFormat="1" ht="15.75" thickBot="1" x14ac:dyDescent="0.3">
      <c r="B29" s="95"/>
      <c r="C29" s="12" t="s">
        <v>14</v>
      </c>
      <c r="D29" s="14">
        <v>1.3</v>
      </c>
      <c r="E29" s="10">
        <v>3</v>
      </c>
      <c r="F29" s="10">
        <v>4.4000000000000004</v>
      </c>
      <c r="G29" s="10">
        <v>5</v>
      </c>
      <c r="H29" s="54">
        <f>(SUM(Überlappen!D29:G29)-SUM(Simulationsergebnisse!D345:G345))/4</f>
        <v>-2.6499999999999977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s="2" customFormat="1" x14ac:dyDescent="0.25">
      <c r="B30" s="94" t="s">
        <v>11</v>
      </c>
      <c r="C30" s="11" t="s">
        <v>13</v>
      </c>
      <c r="D30" s="44">
        <v>22.3</v>
      </c>
      <c r="E30" s="45">
        <v>30</v>
      </c>
      <c r="F30" s="45">
        <v>33.1</v>
      </c>
      <c r="G30" s="45">
        <v>32.1</v>
      </c>
      <c r="H30" s="53">
        <f>(SUM(Überlappen!D30:G30)-SUM(Simulationsergebnisse!D346:G346))/4</f>
        <v>-1.5250000000000021</v>
      </c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s="2" customFormat="1" ht="15.75" thickBot="1" x14ac:dyDescent="0.3">
      <c r="B31" s="95"/>
      <c r="C31" s="12" t="s">
        <v>14</v>
      </c>
      <c r="D31" s="46">
        <v>71.400000000000006</v>
      </c>
      <c r="E31" s="47">
        <v>88.299999999999898</v>
      </c>
      <c r="F31" s="47">
        <v>89.099999999999895</v>
      </c>
      <c r="G31" s="47">
        <v>87.4</v>
      </c>
      <c r="H31" s="54">
        <f>(SUM(Überlappen!D31:G31)-SUM(Simulationsergebnisse!D347:G347))/4</f>
        <v>-0.20000000000001705</v>
      </c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s="2" customFormat="1" x14ac:dyDescent="0.25">
      <c r="B32" s="94" t="s">
        <v>12</v>
      </c>
      <c r="C32" s="11" t="s">
        <v>13</v>
      </c>
      <c r="D32" s="13">
        <v>3.7999999999999901</v>
      </c>
      <c r="E32" s="9">
        <v>7.7999999999999901</v>
      </c>
      <c r="F32" s="9">
        <v>6.7</v>
      </c>
      <c r="G32" s="9">
        <v>8.1999999999999904</v>
      </c>
      <c r="H32" s="53">
        <f>(SUM(Überlappen!D32:G32)-SUM(Simulationsergebnisse!D348:G348))/4</f>
        <v>0.17499999999999538</v>
      </c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s="2" customFormat="1" ht="15.75" thickBot="1" x14ac:dyDescent="0.3">
      <c r="B33" s="95"/>
      <c r="C33" s="12" t="s">
        <v>14</v>
      </c>
      <c r="D33" s="14">
        <v>19.3</v>
      </c>
      <c r="E33" s="10">
        <v>25.6999999999999</v>
      </c>
      <c r="F33" s="10">
        <v>30.1</v>
      </c>
      <c r="G33" s="10">
        <v>30.1</v>
      </c>
      <c r="H33" s="54">
        <f>(SUM(Überlappen!D33:G33)-SUM(Simulationsergebnisse!D349:G349))/4</f>
        <v>0.60000000000005116</v>
      </c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s="2" customFormat="1" x14ac:dyDescent="0.25">
      <c r="B34"/>
      <c r="C34"/>
      <c r="D34"/>
      <c r="E34"/>
      <c r="F34"/>
      <c r="G34"/>
      <c r="H34" s="8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s="2" customFormat="1" ht="15.75" thickBot="1" x14ac:dyDescent="0.3">
      <c r="B35" s="2" t="s">
        <v>34</v>
      </c>
      <c r="C35" s="17" t="s">
        <v>16</v>
      </c>
      <c r="D35" s="16"/>
      <c r="E35" s="16"/>
      <c r="F35" s="16"/>
      <c r="G35" s="16"/>
      <c r="H35" s="55" t="s">
        <v>41</v>
      </c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s="2" customFormat="1" x14ac:dyDescent="0.25">
      <c r="B36" s="94" t="s">
        <v>10</v>
      </c>
      <c r="C36" s="11" t="s">
        <v>13</v>
      </c>
      <c r="D36" s="24">
        <v>0</v>
      </c>
      <c r="E36" s="9">
        <v>0.1</v>
      </c>
      <c r="F36" s="9">
        <v>0.1</v>
      </c>
      <c r="G36" s="9">
        <v>0.29999999999999899</v>
      </c>
      <c r="H36" s="53">
        <f>(SUM(Überlappen!D36:G36)-SUM(Simulationsergebnisse!D356:G356))/4</f>
        <v>-0.57499999999999996</v>
      </c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s="2" customFormat="1" ht="15.75" thickBot="1" x14ac:dyDescent="0.3">
      <c r="B37" s="95"/>
      <c r="C37" s="12" t="s">
        <v>14</v>
      </c>
      <c r="D37" s="25">
        <v>0</v>
      </c>
      <c r="E37" s="10">
        <v>0.29999999999999899</v>
      </c>
      <c r="F37" s="10">
        <v>0.5</v>
      </c>
      <c r="G37" s="10">
        <v>0.59999999999999898</v>
      </c>
      <c r="H37" s="54">
        <f>(SUM(Überlappen!D37:G37)-SUM(Simulationsergebnisse!D357:G357))/4</f>
        <v>-0.89999999999999525</v>
      </c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s="2" customFormat="1" x14ac:dyDescent="0.25">
      <c r="B38" s="94" t="s">
        <v>11</v>
      </c>
      <c r="C38" s="11" t="s">
        <v>13</v>
      </c>
      <c r="D38" s="24">
        <v>0.1</v>
      </c>
      <c r="E38" s="9">
        <v>0.4</v>
      </c>
      <c r="F38" s="9">
        <v>0.5</v>
      </c>
      <c r="G38" s="9">
        <v>0.59999999999999898</v>
      </c>
      <c r="H38" s="53">
        <f>(SUM(Überlappen!D38:G38)-SUM(Simulationsergebnisse!D358:G358))/4</f>
        <v>-0.49999999999999994</v>
      </c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s="2" customFormat="1" ht="15.75" thickBot="1" x14ac:dyDescent="0.3">
      <c r="B39" s="95"/>
      <c r="C39" s="12" t="s">
        <v>14</v>
      </c>
      <c r="D39" s="14">
        <v>0</v>
      </c>
      <c r="E39" s="10">
        <v>0.29999999999999899</v>
      </c>
      <c r="F39" s="10">
        <v>0.9</v>
      </c>
      <c r="G39" s="10">
        <v>1.1000000000000001</v>
      </c>
      <c r="H39" s="54">
        <f>(SUM(Überlappen!D39:G39)-SUM(Simulationsergebnisse!D359:G359))/4</f>
        <v>-0.94999999999999507</v>
      </c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s="2" customFormat="1" x14ac:dyDescent="0.25">
      <c r="B40" s="94" t="s">
        <v>12</v>
      </c>
      <c r="C40" s="11" t="s">
        <v>13</v>
      </c>
      <c r="D40" s="24">
        <v>0.1</v>
      </c>
      <c r="E40" s="9">
        <v>0.29999999999999899</v>
      </c>
      <c r="F40" s="9">
        <v>0.2</v>
      </c>
      <c r="G40" s="9">
        <v>0.4</v>
      </c>
      <c r="H40" s="53">
        <f>(SUM(Überlappen!D40:G40)-SUM(Simulationsergebnisse!D360:G360))/4</f>
        <v>-0.32499999999999973</v>
      </c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s="2" customFormat="1" ht="15.75" thickBot="1" x14ac:dyDescent="0.3">
      <c r="B41" s="95"/>
      <c r="C41" s="12" t="s">
        <v>14</v>
      </c>
      <c r="D41" s="25">
        <v>0.1</v>
      </c>
      <c r="E41" s="10">
        <v>0.9</v>
      </c>
      <c r="F41" s="10">
        <v>0.29999999999999899</v>
      </c>
      <c r="G41" s="10">
        <v>0.8</v>
      </c>
      <c r="H41" s="54">
        <f>(SUM(Überlappen!D41:G41)-SUM(Simulationsergebnisse!D361:G361))/4</f>
        <v>-0.69999999999999774</v>
      </c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s="2" customFormat="1" x14ac:dyDescent="0.25"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2:30" s="2" customFormat="1" x14ac:dyDescent="0.25"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2:30" s="2" customFormat="1" x14ac:dyDescent="0.25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2:30" s="2" customFormat="1" x14ac:dyDescent="0.25"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2:30" s="2" customFormat="1" x14ac:dyDescent="0.25">
      <c r="B46" s="34">
        <v>0.2</v>
      </c>
      <c r="C46" s="18"/>
      <c r="D46" s="18"/>
      <c r="E46" s="18"/>
      <c r="F46" s="18"/>
      <c r="G46" s="18"/>
      <c r="H46" s="18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2:30" s="2" customFormat="1" x14ac:dyDescent="0.25">
      <c r="B47" s="15"/>
      <c r="C47" s="7"/>
      <c r="D47" s="7"/>
      <c r="E47" s="7"/>
      <c r="F47" s="7"/>
      <c r="G47" s="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2:30" s="2" customFormat="1" ht="15.75" thickBot="1" x14ac:dyDescent="0.3">
      <c r="B48" s="2" t="s">
        <v>31</v>
      </c>
      <c r="C48" s="17" t="s">
        <v>16</v>
      </c>
      <c r="D48" s="16"/>
      <c r="E48" s="16"/>
      <c r="F48" s="16"/>
      <c r="G48" s="16"/>
      <c r="H48" s="52" t="s">
        <v>41</v>
      </c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2:30" s="2" customFormat="1" x14ac:dyDescent="0.25">
      <c r="B49" s="94" t="s">
        <v>10</v>
      </c>
      <c r="C49" s="11" t="s">
        <v>13</v>
      </c>
      <c r="D49" s="13">
        <v>26.1999999999999</v>
      </c>
      <c r="E49" s="9">
        <v>32.700000000000003</v>
      </c>
      <c r="F49" s="9">
        <v>34.299999999999898</v>
      </c>
      <c r="G49" s="9">
        <v>34.700000000000003</v>
      </c>
      <c r="H49" s="53">
        <f>(SUM(Überlappen!D49:G49)-SUM(Simulationsergebnisse!D320:G320))/4</f>
        <v>-0.27499999999997726</v>
      </c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2:30" s="2" customFormat="1" ht="15.75" thickBot="1" x14ac:dyDescent="0.3">
      <c r="B50" s="95"/>
      <c r="C50" s="12" t="s">
        <v>14</v>
      </c>
      <c r="D50" s="14">
        <v>75.5</v>
      </c>
      <c r="E50" s="10">
        <v>84.7</v>
      </c>
      <c r="F50" s="10">
        <v>87.2</v>
      </c>
      <c r="G50" s="10">
        <v>86.799999999999898</v>
      </c>
      <c r="H50" s="54">
        <f>(SUM(Überlappen!D50:G50)-SUM(Simulationsergebnisse!D321:G321))/4</f>
        <v>0.9000000000000199</v>
      </c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2:30" s="2" customFormat="1" x14ac:dyDescent="0.25">
      <c r="B51" s="94" t="s">
        <v>11</v>
      </c>
      <c r="C51" s="11" t="s">
        <v>13</v>
      </c>
      <c r="D51" s="13">
        <v>100</v>
      </c>
      <c r="E51" s="9">
        <v>100</v>
      </c>
      <c r="F51" s="9">
        <v>100</v>
      </c>
      <c r="G51" s="9">
        <v>100</v>
      </c>
      <c r="H51" s="53">
        <f>(SUM(Überlappen!D51:G51)-SUM(Simulationsergebnisse!D322:G322))/4</f>
        <v>2.5000000000005684E-2</v>
      </c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2:30" s="2" customFormat="1" ht="15.75" thickBot="1" x14ac:dyDescent="0.3">
      <c r="B52" s="95"/>
      <c r="C52" s="12" t="s">
        <v>14</v>
      </c>
      <c r="D52" s="14">
        <v>100</v>
      </c>
      <c r="E52" s="10">
        <v>100</v>
      </c>
      <c r="F52" s="10">
        <v>100</v>
      </c>
      <c r="G52" s="10">
        <v>100</v>
      </c>
      <c r="H52" s="54">
        <f>(SUM(Überlappen!D52:G52)-SUM(Simulationsergebnisse!D323:G323))/4</f>
        <v>0</v>
      </c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2:30" s="2" customFormat="1" x14ac:dyDescent="0.25">
      <c r="B53" s="94" t="s">
        <v>12</v>
      </c>
      <c r="C53" s="11" t="s">
        <v>13</v>
      </c>
      <c r="D53" s="13">
        <v>98.7</v>
      </c>
      <c r="E53" s="9">
        <v>99.5</v>
      </c>
      <c r="F53" s="9">
        <v>99.4</v>
      </c>
      <c r="G53" s="9">
        <v>99.799999999999898</v>
      </c>
      <c r="H53" s="53">
        <f>(SUM(Überlappen!D53:G53)-SUM(Simulationsergebnisse!D324:G324))/4</f>
        <v>2.7999999999999972</v>
      </c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2:30" s="2" customFormat="1" ht="15.75" thickBot="1" x14ac:dyDescent="0.3">
      <c r="B54" s="95"/>
      <c r="C54" s="12" t="s">
        <v>14</v>
      </c>
      <c r="D54" s="14">
        <v>100</v>
      </c>
      <c r="E54" s="10">
        <v>100</v>
      </c>
      <c r="F54" s="10">
        <v>100</v>
      </c>
      <c r="G54" s="10">
        <v>100</v>
      </c>
      <c r="H54" s="54">
        <f>(SUM(Überlappen!D54:G54)-SUM(Simulationsergebnisse!D325:G325))/4</f>
        <v>0</v>
      </c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2:30" s="2" customFormat="1" x14ac:dyDescent="0.25">
      <c r="H55" s="8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2:30" ht="15.75" thickBot="1" x14ac:dyDescent="0.3">
      <c r="B56" s="2" t="s">
        <v>32</v>
      </c>
      <c r="C56" s="17" t="s">
        <v>16</v>
      </c>
      <c r="D56" s="16"/>
      <c r="E56" s="16"/>
      <c r="F56" s="16"/>
      <c r="G56" s="16"/>
      <c r="H56" s="55" t="s">
        <v>41</v>
      </c>
    </row>
    <row r="57" spans="2:30" x14ac:dyDescent="0.25">
      <c r="B57" s="94" t="s">
        <v>10</v>
      </c>
      <c r="C57" s="11" t="s">
        <v>13</v>
      </c>
      <c r="D57" s="13">
        <v>7.0999999999999899</v>
      </c>
      <c r="E57" s="9">
        <v>7.4</v>
      </c>
      <c r="F57" s="9">
        <v>9.0999999999999908</v>
      </c>
      <c r="G57" s="9">
        <v>8.5999999999999908</v>
      </c>
      <c r="H57" s="53">
        <f>(SUM(Überlappen!D57:G57)-SUM(Simulationsergebnisse!D332:G332))/4</f>
        <v>-0.52499999999999858</v>
      </c>
    </row>
    <row r="58" spans="2:30" ht="15.75" thickBot="1" x14ac:dyDescent="0.3">
      <c r="B58" s="95"/>
      <c r="C58" s="12" t="s">
        <v>14</v>
      </c>
      <c r="D58" s="14">
        <v>24.1999999999999</v>
      </c>
      <c r="E58" s="10">
        <v>30.899999999999899</v>
      </c>
      <c r="F58" s="10">
        <v>35.799999999999898</v>
      </c>
      <c r="G58" s="10">
        <v>38.200000000000003</v>
      </c>
      <c r="H58" s="54">
        <f>(SUM(Überlappen!D58:G58)-SUM(Simulationsergebnisse!D333:G333))/4</f>
        <v>0.12499999999994316</v>
      </c>
    </row>
    <row r="59" spans="2:30" x14ac:dyDescent="0.25">
      <c r="B59" s="94" t="s">
        <v>11</v>
      </c>
      <c r="C59" s="11" t="s">
        <v>13</v>
      </c>
      <c r="D59" s="44">
        <v>99.599999999999895</v>
      </c>
      <c r="E59" s="45">
        <v>99.5</v>
      </c>
      <c r="F59" s="45">
        <v>99.799999999999898</v>
      </c>
      <c r="G59" s="45">
        <v>99.5</v>
      </c>
      <c r="H59" s="53">
        <f>(SUM(Überlappen!D59:G59)-SUM(Simulationsergebnisse!D334:G334))/4</f>
        <v>0.47500000000000853</v>
      </c>
    </row>
    <row r="60" spans="2:30" ht="15.75" thickBot="1" x14ac:dyDescent="0.3">
      <c r="B60" s="95"/>
      <c r="C60" s="12" t="s">
        <v>14</v>
      </c>
      <c r="D60" s="46">
        <v>100</v>
      </c>
      <c r="E60" s="47">
        <v>100</v>
      </c>
      <c r="F60" s="47">
        <v>100</v>
      </c>
      <c r="G60" s="47">
        <v>100</v>
      </c>
      <c r="H60" s="54">
        <f>(SUM(Überlappen!D60:G60)-SUM(Simulationsergebnisse!D335:G335))/4</f>
        <v>0</v>
      </c>
    </row>
    <row r="61" spans="2:30" x14ac:dyDescent="0.25">
      <c r="B61" s="94" t="s">
        <v>12</v>
      </c>
      <c r="C61" s="11" t="s">
        <v>13</v>
      </c>
      <c r="D61" s="13">
        <v>54.299999999999898</v>
      </c>
      <c r="E61" s="9">
        <v>61.299999999999898</v>
      </c>
      <c r="F61" s="9">
        <v>57.6</v>
      </c>
      <c r="G61" s="9">
        <v>59.799999999999898</v>
      </c>
      <c r="H61" s="53">
        <f>(SUM(Überlappen!D61:G61)-SUM(Simulationsergebnisse!D336:G336))/4</f>
        <v>10.724999999999916</v>
      </c>
    </row>
    <row r="62" spans="2:30" ht="15.75" thickBot="1" x14ac:dyDescent="0.3">
      <c r="B62" s="95"/>
      <c r="C62" s="12" t="s">
        <v>14</v>
      </c>
      <c r="D62" s="14">
        <v>98.2</v>
      </c>
      <c r="E62" s="10">
        <v>99.7</v>
      </c>
      <c r="F62" s="10">
        <v>99.4</v>
      </c>
      <c r="G62" s="10">
        <v>99.7</v>
      </c>
      <c r="H62" s="54">
        <f>(SUM(Überlappen!D62:G62)-SUM(Simulationsergebnisse!D337:G337))/4</f>
        <v>1.3250000000000455</v>
      </c>
    </row>
    <row r="63" spans="2:30" x14ac:dyDescent="0.25">
      <c r="H63" s="8"/>
    </row>
    <row r="64" spans="2:30" ht="15.75" thickBot="1" x14ac:dyDescent="0.3">
      <c r="B64" s="2" t="s">
        <v>33</v>
      </c>
      <c r="C64" s="17" t="s">
        <v>16</v>
      </c>
      <c r="D64" s="16"/>
      <c r="E64" s="16"/>
      <c r="F64" s="16"/>
      <c r="G64" s="16"/>
      <c r="H64" s="55" t="s">
        <v>41</v>
      </c>
    </row>
    <row r="65" spans="2:8" x14ac:dyDescent="0.25">
      <c r="B65" s="94" t="s">
        <v>10</v>
      </c>
      <c r="C65" s="11" t="s">
        <v>13</v>
      </c>
      <c r="D65" s="13">
        <v>0.4</v>
      </c>
      <c r="E65" s="9">
        <v>0.9</v>
      </c>
      <c r="F65" s="9">
        <v>1.6</v>
      </c>
      <c r="G65" s="9">
        <v>1.8</v>
      </c>
      <c r="H65" s="53">
        <f>(SUM(Überlappen!D65:G65)-SUM(Simulationsergebnisse!D344:G344))/4</f>
        <v>-0.3999999999999948</v>
      </c>
    </row>
    <row r="66" spans="2:8" ht="15.75" thickBot="1" x14ac:dyDescent="0.3">
      <c r="B66" s="95"/>
      <c r="C66" s="12" t="s">
        <v>14</v>
      </c>
      <c r="D66" s="14">
        <v>2.7999999999999901</v>
      </c>
      <c r="E66" s="10">
        <v>4.5999999999999899</v>
      </c>
      <c r="F66" s="10">
        <v>5.2999999999999901</v>
      </c>
      <c r="G66" s="10">
        <v>5.2999999999999901</v>
      </c>
      <c r="H66" s="54">
        <f>(SUM(Überlappen!D66:G66)-SUM(Simulationsergebnisse!D345:G345))/4</f>
        <v>-1.5750000000000073</v>
      </c>
    </row>
    <row r="67" spans="2:8" x14ac:dyDescent="0.25">
      <c r="B67" s="94" t="s">
        <v>11</v>
      </c>
      <c r="C67" s="11" t="s">
        <v>13</v>
      </c>
      <c r="D67" s="44">
        <v>24.1</v>
      </c>
      <c r="E67" s="45">
        <v>31.8</v>
      </c>
      <c r="F67" s="45">
        <v>29.3</v>
      </c>
      <c r="G67" s="45">
        <v>33.1</v>
      </c>
      <c r="H67" s="53">
        <f>(SUM(Überlappen!D67:G67)-SUM(Simulationsergebnisse!D346:G346))/4</f>
        <v>-1.3249999999999993</v>
      </c>
    </row>
    <row r="68" spans="2:8" ht="15.75" thickBot="1" x14ac:dyDescent="0.3">
      <c r="B68" s="95"/>
      <c r="C68" s="12" t="s">
        <v>14</v>
      </c>
      <c r="D68" s="46">
        <v>73.7</v>
      </c>
      <c r="E68" s="47">
        <v>89.7</v>
      </c>
      <c r="F68" s="47">
        <v>88.2</v>
      </c>
      <c r="G68" s="47">
        <v>89</v>
      </c>
      <c r="H68" s="54">
        <f>(SUM(Überlappen!D68:G68)-SUM(Simulationsergebnisse!D347:G347))/4</f>
        <v>0.90000000000003411</v>
      </c>
    </row>
    <row r="69" spans="2:8" x14ac:dyDescent="0.25">
      <c r="B69" s="94" t="s">
        <v>12</v>
      </c>
      <c r="C69" s="11" t="s">
        <v>13</v>
      </c>
      <c r="D69" s="13">
        <v>5.5</v>
      </c>
      <c r="E69" s="9">
        <v>7.2999999999999901</v>
      </c>
      <c r="F69" s="9">
        <v>6.2999999999999901</v>
      </c>
      <c r="G69" s="9">
        <v>5.7999999999999901</v>
      </c>
      <c r="H69" s="53">
        <f>(SUM(Überlappen!D69:G69)-SUM(Simulationsergebnisse!D348:G348))/4</f>
        <v>-0.22500000000000497</v>
      </c>
    </row>
    <row r="70" spans="2:8" ht="15.75" thickBot="1" x14ac:dyDescent="0.3">
      <c r="B70" s="95"/>
      <c r="C70" s="12" t="s">
        <v>14</v>
      </c>
      <c r="D70" s="14">
        <v>20.8</v>
      </c>
      <c r="E70" s="10">
        <v>26.6</v>
      </c>
      <c r="F70" s="10">
        <v>29</v>
      </c>
      <c r="G70" s="10">
        <v>32.799999999999898</v>
      </c>
      <c r="H70" s="54">
        <f>(SUM(Überlappen!D70:G70)-SUM(Simulationsergebnisse!D349:G349))/4</f>
        <v>1.6000000000000512</v>
      </c>
    </row>
    <row r="71" spans="2:8" x14ac:dyDescent="0.25">
      <c r="H71" s="8"/>
    </row>
    <row r="72" spans="2:8" ht="15.75" thickBot="1" x14ac:dyDescent="0.3">
      <c r="B72" s="2" t="s">
        <v>34</v>
      </c>
      <c r="C72" s="17" t="s">
        <v>16</v>
      </c>
      <c r="D72" s="16"/>
      <c r="E72" s="16"/>
      <c r="F72" s="16"/>
      <c r="G72" s="16"/>
      <c r="H72" s="55" t="s">
        <v>41</v>
      </c>
    </row>
    <row r="73" spans="2:8" x14ac:dyDescent="0.25">
      <c r="B73" s="94" t="s">
        <v>10</v>
      </c>
      <c r="C73" s="11" t="s">
        <v>13</v>
      </c>
      <c r="D73" s="24">
        <v>0.1</v>
      </c>
      <c r="E73" s="9">
        <v>0.59999999999999898</v>
      </c>
      <c r="F73" s="9">
        <v>0.69999999999999896</v>
      </c>
      <c r="G73" s="9">
        <v>0.5</v>
      </c>
      <c r="H73" s="53">
        <f>(SUM(Überlappen!D73:G73)-SUM(Simulationsergebnisse!D356:G356))/4</f>
        <v>-0.22500000000000026</v>
      </c>
    </row>
    <row r="74" spans="2:8" ht="15.75" thickBot="1" x14ac:dyDescent="0.3">
      <c r="B74" s="95"/>
      <c r="C74" s="12" t="s">
        <v>14</v>
      </c>
      <c r="D74" s="25">
        <v>0</v>
      </c>
      <c r="E74" s="10">
        <v>1.19999999999999</v>
      </c>
      <c r="F74" s="10">
        <v>0.8</v>
      </c>
      <c r="G74" s="10">
        <v>1.1000000000000001</v>
      </c>
      <c r="H74" s="54">
        <f>(SUM(Überlappen!D74:G74)-SUM(Simulationsergebnisse!D357:G357))/4</f>
        <v>-0.4749999999999972</v>
      </c>
    </row>
    <row r="75" spans="2:8" x14ac:dyDescent="0.25">
      <c r="B75" s="94" t="s">
        <v>11</v>
      </c>
      <c r="C75" s="11" t="s">
        <v>13</v>
      </c>
      <c r="D75" s="24">
        <v>0.4</v>
      </c>
      <c r="E75" s="9">
        <v>0.8</v>
      </c>
      <c r="F75" s="9">
        <v>0.69999999999999896</v>
      </c>
      <c r="G75" s="9">
        <v>0.69999999999999896</v>
      </c>
      <c r="H75" s="53">
        <f>(SUM(Überlappen!D75:G75)-SUM(Simulationsergebnisse!D358:G358))/4</f>
        <v>-0.25000000000000022</v>
      </c>
    </row>
    <row r="76" spans="2:8" ht="15.75" thickBot="1" x14ac:dyDescent="0.3">
      <c r="B76" s="95"/>
      <c r="C76" s="12" t="s">
        <v>14</v>
      </c>
      <c r="D76" s="14">
        <v>0.4</v>
      </c>
      <c r="E76" s="10">
        <v>0.59999999999999898</v>
      </c>
      <c r="F76" s="10">
        <v>1.3999999999999899</v>
      </c>
      <c r="G76" s="10">
        <v>1.19999999999999</v>
      </c>
      <c r="H76" s="54">
        <f>(SUM(Überlappen!D76:G76)-SUM(Simulationsergebnisse!D359:G359))/4</f>
        <v>-0.62500000000000011</v>
      </c>
    </row>
    <row r="77" spans="2:8" x14ac:dyDescent="0.25">
      <c r="B77" s="94" t="s">
        <v>12</v>
      </c>
      <c r="C77" s="11" t="s">
        <v>13</v>
      </c>
      <c r="D77" s="24">
        <v>0.1</v>
      </c>
      <c r="E77" s="9">
        <v>0.4</v>
      </c>
      <c r="F77" s="9">
        <v>0.5</v>
      </c>
      <c r="G77" s="9">
        <v>1</v>
      </c>
      <c r="H77" s="53">
        <f>(SUM(Überlappen!D77:G77)-SUM(Simulationsergebnisse!D360:G360))/4</f>
        <v>-7.4999999999999512E-2</v>
      </c>
    </row>
    <row r="78" spans="2:8" ht="15.75" thickBot="1" x14ac:dyDescent="0.3">
      <c r="B78" s="95"/>
      <c r="C78" s="12" t="s">
        <v>14</v>
      </c>
      <c r="D78" s="25">
        <v>0.59999999999999898</v>
      </c>
      <c r="E78" s="10">
        <v>0.5</v>
      </c>
      <c r="F78" s="10">
        <v>1.1000000000000001</v>
      </c>
      <c r="G78" s="10">
        <v>0.69999999999999896</v>
      </c>
      <c r="H78" s="54">
        <f>(SUM(Überlappen!D78:G78)-SUM(Simulationsergebnisse!D361:G361))/4</f>
        <v>-0.49999999999999789</v>
      </c>
    </row>
    <row r="83" spans="2:8" x14ac:dyDescent="0.25">
      <c r="B83" s="34">
        <v>0.1</v>
      </c>
      <c r="C83" s="18"/>
      <c r="D83" s="18"/>
      <c r="E83" s="18"/>
      <c r="F83" s="18"/>
      <c r="G83" s="18"/>
      <c r="H83" s="18"/>
    </row>
    <row r="84" spans="2:8" x14ac:dyDescent="0.25">
      <c r="B84" s="15"/>
      <c r="C84" s="7"/>
      <c r="D84" s="7"/>
      <c r="E84" s="7"/>
      <c r="F84" s="7"/>
      <c r="G84" s="7"/>
      <c r="H84" s="2"/>
    </row>
    <row r="85" spans="2:8" ht="15.75" thickBot="1" x14ac:dyDescent="0.3">
      <c r="B85" s="2" t="s">
        <v>31</v>
      </c>
      <c r="C85" s="17" t="s">
        <v>16</v>
      </c>
      <c r="D85" s="16"/>
      <c r="E85" s="16"/>
      <c r="F85" s="16"/>
      <c r="G85" s="16"/>
      <c r="H85" s="52" t="s">
        <v>41</v>
      </c>
    </row>
    <row r="86" spans="2:8" x14ac:dyDescent="0.25">
      <c r="B86" s="94" t="s">
        <v>10</v>
      </c>
      <c r="C86" s="11" t="s">
        <v>13</v>
      </c>
      <c r="D86" s="13">
        <v>26.8</v>
      </c>
      <c r="E86" s="9">
        <v>31.6999999999999</v>
      </c>
      <c r="F86" s="9">
        <v>31.5</v>
      </c>
      <c r="G86" s="9">
        <v>35.6</v>
      </c>
      <c r="H86" s="53">
        <f>(SUM(Überlappen!D49:G49)-SUM(Simulationsergebnisse!D320:G320))/4</f>
        <v>-0.27499999999997726</v>
      </c>
    </row>
    <row r="87" spans="2:8" ht="15.75" thickBot="1" x14ac:dyDescent="0.3">
      <c r="B87" s="95"/>
      <c r="C87" s="12" t="s">
        <v>14</v>
      </c>
      <c r="D87" s="14">
        <v>76.099999999999895</v>
      </c>
      <c r="E87" s="10">
        <v>84.9</v>
      </c>
      <c r="F87" s="10">
        <v>85</v>
      </c>
      <c r="G87" s="10">
        <v>85.9</v>
      </c>
      <c r="H87" s="54">
        <f>(SUM(Überlappen!D50:G50)-SUM(Simulationsergebnisse!D321:G321))/4</f>
        <v>0.9000000000000199</v>
      </c>
    </row>
    <row r="88" spans="2:8" x14ac:dyDescent="0.25">
      <c r="B88" s="94" t="s">
        <v>11</v>
      </c>
      <c r="C88" s="11" t="s">
        <v>13</v>
      </c>
      <c r="D88" s="13">
        <v>100</v>
      </c>
      <c r="E88" s="9">
        <v>100</v>
      </c>
      <c r="F88" s="9">
        <v>100</v>
      </c>
      <c r="G88" s="9">
        <v>100</v>
      </c>
      <c r="H88" s="53">
        <f>(SUM(Überlappen!D51:G51)-SUM(Simulationsergebnisse!D322:G322))/4</f>
        <v>2.5000000000005684E-2</v>
      </c>
    </row>
    <row r="89" spans="2:8" ht="15.75" thickBot="1" x14ac:dyDescent="0.3">
      <c r="B89" s="95"/>
      <c r="C89" s="12" t="s">
        <v>14</v>
      </c>
      <c r="D89" s="14">
        <v>100</v>
      </c>
      <c r="E89" s="10">
        <v>100</v>
      </c>
      <c r="F89" s="10">
        <v>100</v>
      </c>
      <c r="G89" s="10">
        <v>100</v>
      </c>
      <c r="H89" s="54">
        <f>(SUM(Überlappen!D52:G52)-SUM(Simulationsergebnisse!D323:G323))/4</f>
        <v>0</v>
      </c>
    </row>
    <row r="90" spans="2:8" x14ac:dyDescent="0.25">
      <c r="B90" s="94" t="s">
        <v>12</v>
      </c>
      <c r="C90" s="11" t="s">
        <v>13</v>
      </c>
      <c r="D90" s="13">
        <v>97.799999999999898</v>
      </c>
      <c r="E90" s="9">
        <v>97.799999999999898</v>
      </c>
      <c r="F90" s="9">
        <v>97.7</v>
      </c>
      <c r="G90" s="9">
        <v>98.799999999999898</v>
      </c>
      <c r="H90" s="53">
        <f>(SUM(Überlappen!D53:G53)-SUM(Simulationsergebnisse!D324:G324))/4</f>
        <v>2.7999999999999972</v>
      </c>
    </row>
    <row r="91" spans="2:8" ht="15.75" thickBot="1" x14ac:dyDescent="0.3">
      <c r="B91" s="95"/>
      <c r="C91" s="12" t="s">
        <v>14</v>
      </c>
      <c r="D91" s="14">
        <v>100</v>
      </c>
      <c r="E91" s="10">
        <v>100</v>
      </c>
      <c r="F91" s="10">
        <v>100</v>
      </c>
      <c r="G91" s="10">
        <v>100</v>
      </c>
      <c r="H91" s="54">
        <f>(SUM(Überlappen!D54:G54)-SUM(Simulationsergebnisse!D325:G325))/4</f>
        <v>0</v>
      </c>
    </row>
    <row r="92" spans="2:8" x14ac:dyDescent="0.25">
      <c r="B92" s="2"/>
      <c r="C92" s="2"/>
      <c r="D92" s="2"/>
      <c r="E92" s="2"/>
      <c r="F92" s="2"/>
      <c r="G92" s="2"/>
      <c r="H92" s="8"/>
    </row>
    <row r="93" spans="2:8" ht="15.75" thickBot="1" x14ac:dyDescent="0.3">
      <c r="B93" s="2" t="s">
        <v>32</v>
      </c>
      <c r="C93" s="17" t="s">
        <v>16</v>
      </c>
      <c r="D93" s="16"/>
      <c r="E93" s="16"/>
      <c r="F93" s="16"/>
      <c r="G93" s="16"/>
      <c r="H93" s="55" t="s">
        <v>41</v>
      </c>
    </row>
    <row r="94" spans="2:8" x14ac:dyDescent="0.25">
      <c r="B94" s="94" t="s">
        <v>10</v>
      </c>
      <c r="C94" s="11" t="s">
        <v>13</v>
      </c>
      <c r="D94" s="13">
        <v>7.5999999999999899</v>
      </c>
      <c r="E94" s="9">
        <v>11.0999999999999</v>
      </c>
      <c r="F94" s="9">
        <v>9.5999999999999908</v>
      </c>
      <c r="G94" s="9">
        <v>8.5999999999999908</v>
      </c>
      <c r="H94" s="53">
        <f>(SUM(Überlappen!D57:G57)-SUM(Simulationsergebnisse!D332:G332))/4</f>
        <v>-0.52499999999999858</v>
      </c>
    </row>
    <row r="95" spans="2:8" ht="15.75" thickBot="1" x14ac:dyDescent="0.3">
      <c r="B95" s="95"/>
      <c r="C95" s="12" t="s">
        <v>14</v>
      </c>
      <c r="D95" s="14">
        <v>26.6</v>
      </c>
      <c r="E95" s="10">
        <v>34.399999999999899</v>
      </c>
      <c r="F95" s="10">
        <v>35.200000000000003</v>
      </c>
      <c r="G95" s="10">
        <v>35.1</v>
      </c>
      <c r="H95" s="54">
        <f>(SUM(Überlappen!D58:G58)-SUM(Simulationsergebnisse!D333:G333))/4</f>
        <v>0.12499999999994316</v>
      </c>
    </row>
    <row r="96" spans="2:8" x14ac:dyDescent="0.25">
      <c r="B96" s="94" t="s">
        <v>11</v>
      </c>
      <c r="C96" s="11" t="s">
        <v>13</v>
      </c>
      <c r="D96" s="44">
        <v>99.7</v>
      </c>
      <c r="E96" s="45">
        <v>99.2</v>
      </c>
      <c r="F96" s="45">
        <v>99.7</v>
      </c>
      <c r="G96" s="45">
        <v>99.599999999999895</v>
      </c>
      <c r="H96" s="53">
        <f>(SUM(Überlappen!D59:G59)-SUM(Simulationsergebnisse!D334:G334))/4</f>
        <v>0.47500000000000853</v>
      </c>
    </row>
    <row r="97" spans="2:8" ht="15.75" thickBot="1" x14ac:dyDescent="0.3">
      <c r="B97" s="95"/>
      <c r="C97" s="12" t="s">
        <v>14</v>
      </c>
      <c r="D97" s="46">
        <v>100</v>
      </c>
      <c r="E97" s="47">
        <v>100</v>
      </c>
      <c r="F97" s="47">
        <v>100</v>
      </c>
      <c r="G97" s="47">
        <v>100</v>
      </c>
      <c r="H97" s="54">
        <f>(SUM(Überlappen!D60:G60)-SUM(Simulationsergebnisse!D335:G335))/4</f>
        <v>0</v>
      </c>
    </row>
    <row r="98" spans="2:8" x14ac:dyDescent="0.25">
      <c r="B98" s="94" t="s">
        <v>12</v>
      </c>
      <c r="C98" s="11" t="s">
        <v>13</v>
      </c>
      <c r="D98" s="13">
        <v>49.6</v>
      </c>
      <c r="E98" s="9">
        <v>57.899999999999899</v>
      </c>
      <c r="F98" s="9">
        <v>56.299999999999898</v>
      </c>
      <c r="G98" s="9">
        <v>57.1</v>
      </c>
      <c r="H98" s="53">
        <f>(SUM(Überlappen!D61:G61)-SUM(Simulationsergebnisse!D336:G336))/4</f>
        <v>10.724999999999916</v>
      </c>
    </row>
    <row r="99" spans="2:8" ht="15.75" thickBot="1" x14ac:dyDescent="0.3">
      <c r="B99" s="95"/>
      <c r="C99" s="12" t="s">
        <v>14</v>
      </c>
      <c r="D99" s="14">
        <v>97.7</v>
      </c>
      <c r="E99" s="10">
        <v>98.9</v>
      </c>
      <c r="F99" s="10">
        <v>99.2</v>
      </c>
      <c r="G99" s="10">
        <v>99</v>
      </c>
      <c r="H99" s="54">
        <f>(SUM(Überlappen!D62:G62)-SUM(Simulationsergebnisse!D337:G337))/4</f>
        <v>1.3250000000000455</v>
      </c>
    </row>
    <row r="100" spans="2:8" x14ac:dyDescent="0.25">
      <c r="H100" s="8"/>
    </row>
    <row r="101" spans="2:8" ht="15.75" thickBot="1" x14ac:dyDescent="0.3">
      <c r="B101" s="2" t="s">
        <v>33</v>
      </c>
      <c r="C101" s="17" t="s">
        <v>16</v>
      </c>
      <c r="D101" s="16"/>
      <c r="E101" s="16"/>
      <c r="F101" s="16"/>
      <c r="G101" s="16"/>
      <c r="H101" s="55" t="s">
        <v>41</v>
      </c>
    </row>
    <row r="102" spans="2:8" x14ac:dyDescent="0.25">
      <c r="B102" s="94" t="s">
        <v>10</v>
      </c>
      <c r="C102" s="11" t="s">
        <v>13</v>
      </c>
      <c r="D102" s="13">
        <v>0.8</v>
      </c>
      <c r="E102" s="9">
        <v>1.69999999999999</v>
      </c>
      <c r="F102" s="9">
        <v>1.69999999999999</v>
      </c>
      <c r="G102" s="9">
        <v>1.1000000000000001</v>
      </c>
      <c r="H102" s="53">
        <f>(SUM(Überlappen!D65:G65)-SUM(Simulationsergebnisse!D344:G344))/4</f>
        <v>-0.3999999999999948</v>
      </c>
    </row>
    <row r="103" spans="2:8" ht="15.75" thickBot="1" x14ac:dyDescent="0.3">
      <c r="B103" s="95"/>
      <c r="C103" s="12" t="s">
        <v>14</v>
      </c>
      <c r="D103" s="14">
        <v>2.7</v>
      </c>
      <c r="E103" s="10">
        <v>5.5</v>
      </c>
      <c r="F103" s="10">
        <v>5</v>
      </c>
      <c r="G103" s="10">
        <v>6.2999999999999901</v>
      </c>
      <c r="H103" s="54">
        <f>(SUM(Überlappen!D66:G66)-SUM(Simulationsergebnisse!D345:G345))/4</f>
        <v>-1.5750000000000073</v>
      </c>
    </row>
    <row r="104" spans="2:8" x14ac:dyDescent="0.25">
      <c r="B104" s="94" t="s">
        <v>11</v>
      </c>
      <c r="C104" s="11" t="s">
        <v>13</v>
      </c>
      <c r="D104" s="44">
        <v>30.3</v>
      </c>
      <c r="E104" s="45">
        <v>31.6999999999999</v>
      </c>
      <c r="F104" s="45">
        <v>32.799999999999898</v>
      </c>
      <c r="G104" s="45">
        <v>32.6</v>
      </c>
      <c r="H104" s="53">
        <f>(SUM(Überlappen!D67:G67)-SUM(Simulationsergebnisse!D346:G346))/4</f>
        <v>-1.3249999999999993</v>
      </c>
    </row>
    <row r="105" spans="2:8" ht="15.75" thickBot="1" x14ac:dyDescent="0.3">
      <c r="B105" s="95"/>
      <c r="C105" s="12" t="s">
        <v>14</v>
      </c>
      <c r="D105" s="46">
        <v>81.900000000000006</v>
      </c>
      <c r="E105" s="47">
        <v>85.5</v>
      </c>
      <c r="F105" s="47">
        <v>88.099999999999895</v>
      </c>
      <c r="G105" s="47">
        <v>88.5</v>
      </c>
      <c r="H105" s="54">
        <f>(SUM(Überlappen!D68:G68)-SUM(Simulationsergebnisse!D347:G347))/4</f>
        <v>0.90000000000003411</v>
      </c>
    </row>
    <row r="106" spans="2:8" x14ac:dyDescent="0.25">
      <c r="B106" s="94" t="s">
        <v>12</v>
      </c>
      <c r="C106" s="11" t="s">
        <v>13</v>
      </c>
      <c r="D106" s="13">
        <v>5.2999999999999901</v>
      </c>
      <c r="E106" s="9">
        <v>6.2999999999999901</v>
      </c>
      <c r="F106" s="9">
        <v>7.9</v>
      </c>
      <c r="G106" s="9">
        <v>5.0999999999999899</v>
      </c>
      <c r="H106" s="53">
        <f>(SUM(Überlappen!D69:G69)-SUM(Simulationsergebnisse!D348:G348))/4</f>
        <v>-0.22500000000000497</v>
      </c>
    </row>
    <row r="107" spans="2:8" ht="15.75" thickBot="1" x14ac:dyDescent="0.3">
      <c r="B107" s="95"/>
      <c r="C107" s="12" t="s">
        <v>14</v>
      </c>
      <c r="D107" s="14">
        <v>22.6</v>
      </c>
      <c r="E107" s="10">
        <v>25.6</v>
      </c>
      <c r="F107" s="10">
        <v>27.399999999999899</v>
      </c>
      <c r="G107" s="10">
        <v>30.899999999999899</v>
      </c>
      <c r="H107" s="54">
        <f>(SUM(Überlappen!D70:G70)-SUM(Simulationsergebnisse!D349:G349))/4</f>
        <v>1.6000000000000512</v>
      </c>
    </row>
    <row r="108" spans="2:8" x14ac:dyDescent="0.25">
      <c r="H108" s="8"/>
    </row>
    <row r="109" spans="2:8" ht="15.75" thickBot="1" x14ac:dyDescent="0.3">
      <c r="B109" s="2" t="s">
        <v>34</v>
      </c>
      <c r="C109" s="17" t="s">
        <v>16</v>
      </c>
      <c r="D109" s="16"/>
      <c r="E109" s="16"/>
      <c r="F109" s="16"/>
      <c r="G109" s="16"/>
      <c r="H109" s="55" t="s">
        <v>41</v>
      </c>
    </row>
    <row r="110" spans="2:8" x14ac:dyDescent="0.25">
      <c r="B110" s="94" t="s">
        <v>10</v>
      </c>
      <c r="C110" s="11" t="s">
        <v>13</v>
      </c>
      <c r="D110" s="24">
        <v>0.1</v>
      </c>
      <c r="E110" s="9">
        <v>0.69999999999999896</v>
      </c>
      <c r="F110" s="9">
        <v>0.9</v>
      </c>
      <c r="G110" s="9">
        <v>1.1000000000000001</v>
      </c>
      <c r="H110" s="53">
        <f>(SUM(Überlappen!D73:G73)-SUM(Simulationsergebnisse!D356:G356))/4</f>
        <v>-0.22500000000000026</v>
      </c>
    </row>
    <row r="111" spans="2:8" ht="15.75" thickBot="1" x14ac:dyDescent="0.3">
      <c r="B111" s="95"/>
      <c r="C111" s="12" t="s">
        <v>14</v>
      </c>
      <c r="D111" s="25">
        <v>0.1</v>
      </c>
      <c r="E111" s="10">
        <v>0.8</v>
      </c>
      <c r="F111" s="10">
        <v>1.1000000000000001</v>
      </c>
      <c r="G111" s="10">
        <v>1.3999999999999899</v>
      </c>
      <c r="H111" s="54">
        <f>(SUM(Überlappen!D74:G74)-SUM(Simulationsergebnisse!D357:G357))/4</f>
        <v>-0.4749999999999972</v>
      </c>
    </row>
    <row r="112" spans="2:8" x14ac:dyDescent="0.25">
      <c r="B112" s="94" t="s">
        <v>11</v>
      </c>
      <c r="C112" s="11" t="s">
        <v>13</v>
      </c>
      <c r="D112" s="24">
        <v>0.5</v>
      </c>
      <c r="E112" s="9">
        <v>0.5</v>
      </c>
      <c r="F112" s="9">
        <v>0.69999999999999896</v>
      </c>
      <c r="G112" s="9">
        <v>0.59999999999999898</v>
      </c>
      <c r="H112" s="53">
        <f>(SUM(Überlappen!D75:G75)-SUM(Simulationsergebnisse!D358:G358))/4</f>
        <v>-0.25000000000000022</v>
      </c>
    </row>
    <row r="113" spans="2:8" ht="15.75" thickBot="1" x14ac:dyDescent="0.3">
      <c r="B113" s="95"/>
      <c r="C113" s="12" t="s">
        <v>14</v>
      </c>
      <c r="D113" s="14">
        <v>0.2</v>
      </c>
      <c r="E113" s="10">
        <v>0.9</v>
      </c>
      <c r="F113" s="10">
        <v>1.19999999999999</v>
      </c>
      <c r="G113" s="10">
        <v>1.6</v>
      </c>
      <c r="H113" s="54">
        <f>(SUM(Überlappen!D76:G76)-SUM(Simulationsergebnisse!D359:G359))/4</f>
        <v>-0.62500000000000011</v>
      </c>
    </row>
    <row r="114" spans="2:8" x14ac:dyDescent="0.25">
      <c r="B114" s="94" t="s">
        <v>12</v>
      </c>
      <c r="C114" s="11" t="s">
        <v>13</v>
      </c>
      <c r="D114" s="24">
        <v>0.5</v>
      </c>
      <c r="E114" s="9">
        <v>0.69999999999999896</v>
      </c>
      <c r="F114" s="9">
        <v>0.9</v>
      </c>
      <c r="G114" s="9">
        <v>0.5</v>
      </c>
      <c r="H114" s="53">
        <f>(SUM(Überlappen!D77:G77)-SUM(Simulationsergebnisse!D360:G360))/4</f>
        <v>-7.4999999999999512E-2</v>
      </c>
    </row>
    <row r="115" spans="2:8" ht="15.75" thickBot="1" x14ac:dyDescent="0.3">
      <c r="B115" s="95"/>
      <c r="C115" s="12" t="s">
        <v>14</v>
      </c>
      <c r="D115" s="25">
        <v>0.4</v>
      </c>
      <c r="E115" s="10">
        <v>1.19999999999999</v>
      </c>
      <c r="F115" s="10">
        <v>0.8</v>
      </c>
      <c r="G115" s="10">
        <v>1.6</v>
      </c>
      <c r="H115" s="54">
        <f>(SUM(Überlappen!D78:G78)-SUM(Simulationsergebnisse!D361:G361))/4</f>
        <v>-0.49999999999999789</v>
      </c>
    </row>
  </sheetData>
  <mergeCells count="37">
    <mergeCell ref="B114:B115"/>
    <mergeCell ref="B110:B111"/>
    <mergeCell ref="B112:B113"/>
    <mergeCell ref="B104:B105"/>
    <mergeCell ref="B106:B107"/>
    <mergeCell ref="B98:B99"/>
    <mergeCell ref="B102:B103"/>
    <mergeCell ref="B94:B95"/>
    <mergeCell ref="B96:B97"/>
    <mergeCell ref="B88:B89"/>
    <mergeCell ref="B90:B91"/>
    <mergeCell ref="B77:B78"/>
    <mergeCell ref="B86:B87"/>
    <mergeCell ref="B73:B74"/>
    <mergeCell ref="B75:B76"/>
    <mergeCell ref="B69:B70"/>
    <mergeCell ref="B61:B62"/>
    <mergeCell ref="B65:B66"/>
    <mergeCell ref="B57:B58"/>
    <mergeCell ref="B59:B60"/>
    <mergeCell ref="B67:B68"/>
    <mergeCell ref="B49:B50"/>
    <mergeCell ref="B51:B52"/>
    <mergeCell ref="B53:B54"/>
    <mergeCell ref="B40:B41"/>
    <mergeCell ref="B32:B33"/>
    <mergeCell ref="B36:B37"/>
    <mergeCell ref="B38:B39"/>
    <mergeCell ref="B28:B29"/>
    <mergeCell ref="B30:B31"/>
    <mergeCell ref="B22:B23"/>
    <mergeCell ref="B24:B25"/>
    <mergeCell ref="B16:B17"/>
    <mergeCell ref="B20:B21"/>
    <mergeCell ref="B6:H6"/>
    <mergeCell ref="B12:B13"/>
    <mergeCell ref="B14:B15"/>
  </mergeCells>
  <conditionalFormatting sqref="H18:H19 H26:H27">
    <cfRule type="cellIs" dxfId="64" priority="81" operator="lessThan">
      <formula>0</formula>
    </cfRule>
  </conditionalFormatting>
  <conditionalFormatting sqref="H12:H17">
    <cfRule type="cellIs" dxfId="37" priority="30" operator="greaterThan">
      <formula>0</formula>
    </cfRule>
  </conditionalFormatting>
  <conditionalFormatting sqref="H11:H17">
    <cfRule type="cellIs" dxfId="36" priority="29" operator="lessThan">
      <formula>0</formula>
    </cfRule>
  </conditionalFormatting>
  <conditionalFormatting sqref="H20:H25">
    <cfRule type="cellIs" dxfId="35" priority="28" operator="greaterThan">
      <formula>0</formula>
    </cfRule>
  </conditionalFormatting>
  <conditionalFormatting sqref="H20:H25">
    <cfRule type="cellIs" dxfId="34" priority="27" operator="lessThan">
      <formula>0</formula>
    </cfRule>
  </conditionalFormatting>
  <conditionalFormatting sqref="H28:H33">
    <cfRule type="cellIs" dxfId="33" priority="26" operator="greaterThan">
      <formula>0</formula>
    </cfRule>
  </conditionalFormatting>
  <conditionalFormatting sqref="H28:H33">
    <cfRule type="cellIs" dxfId="32" priority="25" operator="lessThan">
      <formula>0</formula>
    </cfRule>
  </conditionalFormatting>
  <conditionalFormatting sqref="H36:H41">
    <cfRule type="cellIs" dxfId="31" priority="24" operator="greaterThan">
      <formula>0</formula>
    </cfRule>
  </conditionalFormatting>
  <conditionalFormatting sqref="H36:H41">
    <cfRule type="cellIs" dxfId="30" priority="23" operator="lessThan">
      <formula>0</formula>
    </cfRule>
  </conditionalFormatting>
  <conditionalFormatting sqref="H102:H107">
    <cfRule type="cellIs" dxfId="29" priority="4" operator="greaterThan">
      <formula>0</formula>
    </cfRule>
  </conditionalFormatting>
  <conditionalFormatting sqref="H102:H107">
    <cfRule type="cellIs" dxfId="28" priority="3" operator="lessThan">
      <formula>0</formula>
    </cfRule>
  </conditionalFormatting>
  <conditionalFormatting sqref="H73:H78">
    <cfRule type="cellIs" dxfId="27" priority="11" operator="greaterThan">
      <formula>0</formula>
    </cfRule>
  </conditionalFormatting>
  <conditionalFormatting sqref="H73:H78">
    <cfRule type="cellIs" dxfId="26" priority="10" operator="lessThan">
      <formula>0</formula>
    </cfRule>
  </conditionalFormatting>
  <conditionalFormatting sqref="H55:H56 H63:H64">
    <cfRule type="cellIs" dxfId="25" priority="18" operator="lessThan">
      <formula>0</formula>
    </cfRule>
  </conditionalFormatting>
  <conditionalFormatting sqref="H49:H54">
    <cfRule type="cellIs" dxfId="24" priority="17" operator="greaterThan">
      <formula>0</formula>
    </cfRule>
  </conditionalFormatting>
  <conditionalFormatting sqref="H49:H54">
    <cfRule type="cellIs" dxfId="23" priority="16" operator="lessThan">
      <formula>0</formula>
    </cfRule>
  </conditionalFormatting>
  <conditionalFormatting sqref="H57:H62">
    <cfRule type="cellIs" dxfId="22" priority="15" operator="greaterThan">
      <formula>0</formula>
    </cfRule>
  </conditionalFormatting>
  <conditionalFormatting sqref="H57:H62">
    <cfRule type="cellIs" dxfId="21" priority="14" operator="lessThan">
      <formula>0</formula>
    </cfRule>
  </conditionalFormatting>
  <conditionalFormatting sqref="H65:H70">
    <cfRule type="cellIs" dxfId="20" priority="13" operator="greaterThan">
      <formula>0</formula>
    </cfRule>
  </conditionalFormatting>
  <conditionalFormatting sqref="H65:H70">
    <cfRule type="cellIs" dxfId="19" priority="12" operator="lessThan">
      <formula>0</formula>
    </cfRule>
  </conditionalFormatting>
  <conditionalFormatting sqref="H92:H93 H100:H101">
    <cfRule type="cellIs" dxfId="18" priority="9" operator="lessThan">
      <formula>0</formula>
    </cfRule>
  </conditionalFormatting>
  <conditionalFormatting sqref="H86:H91">
    <cfRule type="cellIs" dxfId="17" priority="8" operator="greaterThan">
      <formula>0</formula>
    </cfRule>
  </conditionalFormatting>
  <conditionalFormatting sqref="H86:H91">
    <cfRule type="cellIs" dxfId="16" priority="7" operator="lessThan">
      <formula>0</formula>
    </cfRule>
  </conditionalFormatting>
  <conditionalFormatting sqref="H94:H99">
    <cfRule type="cellIs" dxfId="15" priority="6" operator="greaterThan">
      <formula>0</formula>
    </cfRule>
  </conditionalFormatting>
  <conditionalFormatting sqref="H94:H99">
    <cfRule type="cellIs" dxfId="14" priority="5" operator="lessThan">
      <formula>0</formula>
    </cfRule>
  </conditionalFormatting>
  <conditionalFormatting sqref="H110:H115">
    <cfRule type="cellIs" dxfId="13" priority="2" operator="greaterThan">
      <formula>0</formula>
    </cfRule>
  </conditionalFormatting>
  <conditionalFormatting sqref="H110:H115">
    <cfRule type="cellIs" dxfId="12" priority="1" operator="less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F240-E75C-45E4-BEE1-385519177CC3}">
  <sheetPr codeName="Tabelle5">
    <tabColor rgb="FFCFEDEC"/>
  </sheetPr>
  <dimension ref="A1:BH61"/>
  <sheetViews>
    <sheetView showGridLines="0" zoomScale="55" zoomScaleNormal="55" workbookViewId="0">
      <selection activeCell="X10" sqref="X10"/>
    </sheetView>
  </sheetViews>
  <sheetFormatPr baseColWidth="10" defaultRowHeight="15" x14ac:dyDescent="0.25"/>
  <cols>
    <col min="1" max="1" width="6.140625" style="2" customWidth="1"/>
    <col min="2" max="2" width="26.140625" customWidth="1"/>
    <col min="3" max="3" width="20.140625" customWidth="1"/>
    <col min="4" max="20" width="12.140625" customWidth="1"/>
    <col min="23" max="23" width="12.28515625" customWidth="1"/>
    <col min="24" max="24" width="20.28515625" customWidth="1"/>
    <col min="25" max="41" width="12" customWidth="1"/>
  </cols>
  <sheetData>
    <row r="1" spans="1:41" s="2" customFormat="1" ht="14.25" x14ac:dyDescent="0.2">
      <c r="B1" s="3" t="s">
        <v>0</v>
      </c>
    </row>
    <row r="2" spans="1:41" s="6" customFormat="1" ht="15" customHeight="1" thickBot="1" x14ac:dyDescent="0.3">
      <c r="A2" s="4"/>
      <c r="B2" s="5" t="s">
        <v>44</v>
      </c>
    </row>
    <row r="3" spans="1:41" s="2" customFormat="1" ht="14.25" x14ac:dyDescent="0.2">
      <c r="A3" s="7"/>
    </row>
    <row r="4" spans="1:41" s="2" customFormat="1" x14ac:dyDescent="0.25">
      <c r="B4" s="90" t="s">
        <v>45</v>
      </c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/>
    </row>
    <row r="5" spans="1:41" s="2" customFormat="1" x14ac:dyDescent="0.25">
      <c r="B5" t="s">
        <v>46</v>
      </c>
      <c r="C5"/>
      <c r="D5"/>
      <c r="E5"/>
      <c r="F5"/>
      <c r="G5"/>
      <c r="H5"/>
      <c r="I5"/>
      <c r="J5"/>
      <c r="K5"/>
      <c r="L5"/>
      <c r="M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2" customFormat="1" x14ac:dyDescent="0.25">
      <c r="B6"/>
      <c r="C6"/>
      <c r="D6"/>
      <c r="E6"/>
      <c r="F6"/>
      <c r="G6"/>
      <c r="H6"/>
      <c r="I6"/>
      <c r="J6"/>
      <c r="K6"/>
      <c r="L6"/>
      <c r="M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2" customFormat="1" x14ac:dyDescent="0.25">
      <c r="B7" s="34" t="s">
        <v>36</v>
      </c>
      <c r="C7" s="18"/>
      <c r="D7" s="18"/>
      <c r="E7" s="18"/>
      <c r="F7" s="18"/>
      <c r="G7" s="18"/>
      <c r="H7" s="18"/>
      <c r="I7" s="18"/>
      <c r="J7" s="18"/>
      <c r="K7" s="39"/>
      <c r="L7" s="18" t="s">
        <v>37</v>
      </c>
      <c r="M7" s="18"/>
      <c r="N7" s="18"/>
      <c r="O7" s="18"/>
      <c r="P7" s="18"/>
      <c r="Q7" s="18"/>
      <c r="R7" s="18"/>
      <c r="S7" s="18"/>
      <c r="T7" s="18"/>
      <c r="V7" s="18" t="s">
        <v>38</v>
      </c>
      <c r="W7" s="18"/>
      <c r="X7" s="18"/>
      <c r="Y7" s="18"/>
      <c r="Z7" s="18"/>
      <c r="AA7" s="18"/>
      <c r="AB7" s="18"/>
      <c r="AC7" s="18"/>
      <c r="AD7" s="18"/>
      <c r="AE7"/>
      <c r="AF7" s="18" t="s">
        <v>39</v>
      </c>
      <c r="AG7" s="18"/>
      <c r="AH7" s="18"/>
      <c r="AI7" s="18"/>
      <c r="AJ7" s="18"/>
      <c r="AK7" s="18"/>
      <c r="AL7" s="18"/>
      <c r="AM7" s="18"/>
      <c r="AN7" s="18"/>
      <c r="AO7"/>
    </row>
    <row r="8" spans="1:41" s="2" customFormat="1" x14ac:dyDescent="0.25">
      <c r="B8" s="15"/>
      <c r="C8" s="7"/>
      <c r="D8" s="7"/>
      <c r="E8" s="7"/>
      <c r="F8" s="7"/>
      <c r="G8" s="7"/>
      <c r="H8"/>
      <c r="I8"/>
      <c r="J8"/>
      <c r="K8" s="40"/>
      <c r="L8"/>
      <c r="M8"/>
      <c r="V8"/>
      <c r="W8"/>
      <c r="AE8"/>
      <c r="AF8"/>
      <c r="AG8"/>
      <c r="AO8"/>
    </row>
    <row r="9" spans="1:41" s="2" customFormat="1" ht="15.75" thickBot="1" x14ac:dyDescent="0.3">
      <c r="B9" s="2" t="s">
        <v>31</v>
      </c>
      <c r="C9" s="17" t="s">
        <v>16</v>
      </c>
      <c r="D9" s="16">
        <v>4</v>
      </c>
      <c r="E9" s="16">
        <v>5</v>
      </c>
      <c r="F9" s="16">
        <v>6</v>
      </c>
      <c r="G9" s="16">
        <v>7</v>
      </c>
      <c r="H9" s="16">
        <v>8</v>
      </c>
      <c r="I9" s="16">
        <v>9</v>
      </c>
      <c r="J9" s="16">
        <v>10</v>
      </c>
      <c r="K9"/>
      <c r="L9" s="2" t="s">
        <v>31</v>
      </c>
      <c r="M9" s="17" t="s">
        <v>16</v>
      </c>
      <c r="N9" s="16">
        <v>4</v>
      </c>
      <c r="O9" s="16">
        <v>5</v>
      </c>
      <c r="P9" s="16">
        <v>6</v>
      </c>
      <c r="Q9" s="16">
        <v>7</v>
      </c>
      <c r="R9" s="16">
        <v>8</v>
      </c>
      <c r="S9" s="16">
        <v>9</v>
      </c>
      <c r="T9" s="16">
        <v>10</v>
      </c>
      <c r="U9"/>
      <c r="V9" s="2" t="s">
        <v>31</v>
      </c>
      <c r="W9" s="17" t="s">
        <v>16</v>
      </c>
      <c r="X9" s="16">
        <v>4</v>
      </c>
      <c r="Y9" s="16">
        <v>5</v>
      </c>
      <c r="Z9" s="16">
        <v>6</v>
      </c>
      <c r="AA9" s="16">
        <v>7</v>
      </c>
      <c r="AB9" s="16">
        <v>8</v>
      </c>
      <c r="AC9" s="16">
        <v>9</v>
      </c>
      <c r="AD9" s="16">
        <v>10</v>
      </c>
      <c r="AE9"/>
      <c r="AF9" s="2" t="s">
        <v>31</v>
      </c>
      <c r="AG9" s="17" t="s">
        <v>16</v>
      </c>
      <c r="AH9" s="16">
        <v>4</v>
      </c>
      <c r="AI9" s="16">
        <v>5</v>
      </c>
      <c r="AJ9" s="16">
        <v>6</v>
      </c>
      <c r="AK9" s="16">
        <v>7</v>
      </c>
      <c r="AL9" s="16">
        <v>8</v>
      </c>
      <c r="AM9" s="16">
        <v>9</v>
      </c>
      <c r="AN9" s="16">
        <v>10</v>
      </c>
      <c r="AO9"/>
    </row>
    <row r="10" spans="1:41" s="2" customFormat="1" x14ac:dyDescent="0.25">
      <c r="B10" s="94" t="s">
        <v>10</v>
      </c>
      <c r="C10" s="11" t="s">
        <v>13</v>
      </c>
      <c r="D10" s="19"/>
      <c r="E10" s="20"/>
      <c r="F10" s="20"/>
      <c r="G10" s="20"/>
      <c r="H10" s="20"/>
      <c r="I10" s="20"/>
      <c r="J10" s="20"/>
      <c r="K10"/>
      <c r="L10" s="94" t="s">
        <v>10</v>
      </c>
      <c r="M10" s="11" t="s">
        <v>13</v>
      </c>
      <c r="N10" s="19">
        <f>(D10/100)*(1-(D10/100))</f>
        <v>0</v>
      </c>
      <c r="O10" s="20">
        <f t="shared" ref="O10:T10" si="0">E10/100*(1-E10/100)</f>
        <v>0</v>
      </c>
      <c r="P10" s="20">
        <f t="shared" si="0"/>
        <v>0</v>
      </c>
      <c r="Q10" s="20">
        <f t="shared" si="0"/>
        <v>0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/>
      <c r="V10" s="94" t="s">
        <v>10</v>
      </c>
      <c r="W10" s="11" t="s">
        <v>13</v>
      </c>
      <c r="X10" s="19" t="e">
        <f>((Simulationsergebnisse!#REF!/100-Modelvergleich!D10/100)/SQRT(Modelvergleich!N10))*SQRT(1000)</f>
        <v>#REF!</v>
      </c>
      <c r="Y10" s="20" t="e">
        <f>(Simulationsergebnisse!D197/100-Modelvergleich!E10/100)/SQRT(Modelvergleich!O10)*SQRT(1000)</f>
        <v>#DIV/0!</v>
      </c>
      <c r="Z10" s="20" t="e">
        <f>(Simulationsergebnisse!#REF!/100-Modelvergleich!F10/100)/SQRT(Modelvergleich!P10)*SQRT(1000)</f>
        <v>#REF!</v>
      </c>
      <c r="AA10" s="20" t="e">
        <f>(Simulationsergebnisse!#REF!/100-Modelvergleich!G10/100)/SQRT(Modelvergleich!Q10)*SQRT(1000)</f>
        <v>#REF!</v>
      </c>
      <c r="AB10" s="20" t="e">
        <f>(Simulationsergebnisse!E197/100-Modelvergleich!H10/100)/SQRT(Modelvergleich!R10)*SQRT(1000)</f>
        <v>#DIV/0!</v>
      </c>
      <c r="AC10" s="20" t="e">
        <f>(Simulationsergebnisse!#REF!/100-Modelvergleich!I10/100)/SQRT(Modelvergleich!S10)*SQRT(1000)</f>
        <v>#REF!</v>
      </c>
      <c r="AD10" s="20" t="e">
        <f>(Simulationsergebnisse!F197/100-Modelvergleich!J10/100)/SQRT(Modelvergleich!T10)*SQRT(1000)</f>
        <v>#DIV/0!</v>
      </c>
      <c r="AE10"/>
      <c r="AF10" s="94" t="s">
        <v>10</v>
      </c>
      <c r="AG10" s="11" t="s">
        <v>13</v>
      </c>
      <c r="AH10" s="19" t="e">
        <f t="shared" ref="AH10:AH15" si="1">_xlfn.NORM.S.DIST(X10,1)</f>
        <v>#REF!</v>
      </c>
      <c r="AI10" s="20" t="e">
        <f t="shared" ref="AI10:AN15" si="2">_xlfn.NORM.S.DIST(Y10,1)</f>
        <v>#DIV/0!</v>
      </c>
      <c r="AJ10" s="20" t="e">
        <f t="shared" si="2"/>
        <v>#REF!</v>
      </c>
      <c r="AK10" s="20" t="e">
        <f t="shared" si="2"/>
        <v>#REF!</v>
      </c>
      <c r="AL10" s="20" t="e">
        <f t="shared" si="2"/>
        <v>#DIV/0!</v>
      </c>
      <c r="AM10" s="20" t="e">
        <f t="shared" si="2"/>
        <v>#REF!</v>
      </c>
      <c r="AN10" s="20" t="e">
        <f t="shared" si="2"/>
        <v>#DIV/0!</v>
      </c>
      <c r="AO10"/>
    </row>
    <row r="11" spans="1:41" s="2" customFormat="1" ht="15.75" thickBot="1" x14ac:dyDescent="0.3">
      <c r="B11" s="95"/>
      <c r="C11" s="12" t="s">
        <v>14</v>
      </c>
      <c r="D11" s="21"/>
      <c r="E11" s="48"/>
      <c r="F11" s="22"/>
      <c r="G11" s="48"/>
      <c r="H11" s="22"/>
      <c r="I11" s="22"/>
      <c r="J11" s="22"/>
      <c r="K11"/>
      <c r="L11" s="95"/>
      <c r="M11" s="12" t="s">
        <v>14</v>
      </c>
      <c r="N11" s="21">
        <f t="shared" ref="N11:T15" si="3">D11/100*(1-D11/100)</f>
        <v>0</v>
      </c>
      <c r="O11" s="22">
        <f t="shared" si="3"/>
        <v>0</v>
      </c>
      <c r="P11" s="22">
        <f t="shared" si="3"/>
        <v>0</v>
      </c>
      <c r="Q11" s="22">
        <f t="shared" si="3"/>
        <v>0</v>
      </c>
      <c r="R11" s="22">
        <f t="shared" si="3"/>
        <v>0</v>
      </c>
      <c r="S11" s="22">
        <f t="shared" si="3"/>
        <v>0</v>
      </c>
      <c r="T11" s="22">
        <f t="shared" si="3"/>
        <v>0</v>
      </c>
      <c r="U11"/>
      <c r="V11" s="95"/>
      <c r="W11" s="12" t="s">
        <v>14</v>
      </c>
      <c r="X11" s="21" t="e">
        <f>(Simulationsergebnisse!#REF!/100-Modelvergleich!D11/100)/SQRT(Modelvergleich!N11)*SQRT(1000)</f>
        <v>#REF!</v>
      </c>
      <c r="Y11" s="22" t="e">
        <f>(Simulationsergebnisse!D198/100-Modelvergleich!E11/100)/SQRT(Modelvergleich!O11)*SQRT(1000)</f>
        <v>#DIV/0!</v>
      </c>
      <c r="Z11" s="22" t="e">
        <f>(Simulationsergebnisse!#REF!/100-Modelvergleich!F11/100)/SQRT(Modelvergleich!P11)*SQRT(1000)</f>
        <v>#REF!</v>
      </c>
      <c r="AA11" s="22" t="e">
        <f>(Simulationsergebnisse!#REF!/100-Modelvergleich!G11/100)/SQRT(Modelvergleich!Q11)*SQRT(1000)</f>
        <v>#REF!</v>
      </c>
      <c r="AB11" s="22" t="e">
        <f>(Simulationsergebnisse!E198/100-Modelvergleich!H11/100)/SQRT(Modelvergleich!R11)*SQRT(1000)</f>
        <v>#DIV/0!</v>
      </c>
      <c r="AC11" s="22" t="e">
        <f>(Simulationsergebnisse!#REF!/100-Modelvergleich!I11/100)/SQRT(Modelvergleich!S11)*SQRT(1000)</f>
        <v>#REF!</v>
      </c>
      <c r="AD11" s="22" t="e">
        <f>(Simulationsergebnisse!F198/100-Modelvergleich!J11/100)/SQRT(Modelvergleich!T11)*SQRT(1000)</f>
        <v>#DIV/0!</v>
      </c>
      <c r="AE11"/>
      <c r="AF11" s="95"/>
      <c r="AG11" s="12" t="s">
        <v>14</v>
      </c>
      <c r="AH11" s="21" t="e">
        <f t="shared" si="1"/>
        <v>#REF!</v>
      </c>
      <c r="AI11" s="22" t="e">
        <f t="shared" si="2"/>
        <v>#DIV/0!</v>
      </c>
      <c r="AJ11" s="22" t="e">
        <f t="shared" si="2"/>
        <v>#REF!</v>
      </c>
      <c r="AK11" s="22" t="e">
        <f t="shared" si="2"/>
        <v>#REF!</v>
      </c>
      <c r="AL11" s="22" t="e">
        <f t="shared" si="2"/>
        <v>#DIV/0!</v>
      </c>
      <c r="AM11" s="22" t="e">
        <f t="shared" si="2"/>
        <v>#REF!</v>
      </c>
      <c r="AN11" s="22" t="e">
        <f t="shared" si="2"/>
        <v>#DIV/0!</v>
      </c>
      <c r="AO11"/>
    </row>
    <row r="12" spans="1:41" s="2" customFormat="1" x14ac:dyDescent="0.25">
      <c r="B12" s="94" t="s">
        <v>11</v>
      </c>
      <c r="C12" s="11" t="s">
        <v>13</v>
      </c>
      <c r="D12" s="19"/>
      <c r="E12" s="20"/>
      <c r="F12" s="20"/>
      <c r="G12" s="20"/>
      <c r="H12" s="20"/>
      <c r="I12" s="20"/>
      <c r="J12" s="20"/>
      <c r="K12"/>
      <c r="L12" s="94" t="s">
        <v>11</v>
      </c>
      <c r="M12" s="11" t="s">
        <v>13</v>
      </c>
      <c r="N12" s="19">
        <f t="shared" si="3"/>
        <v>0</v>
      </c>
      <c r="O12" s="20">
        <f t="shared" si="3"/>
        <v>0</v>
      </c>
      <c r="P12" s="20">
        <f t="shared" si="3"/>
        <v>0</v>
      </c>
      <c r="Q12" s="20">
        <f t="shared" si="3"/>
        <v>0</v>
      </c>
      <c r="R12" s="20">
        <f t="shared" si="3"/>
        <v>0</v>
      </c>
      <c r="S12" s="20">
        <f t="shared" si="3"/>
        <v>0</v>
      </c>
      <c r="T12" s="20">
        <f t="shared" si="3"/>
        <v>0</v>
      </c>
      <c r="U12"/>
      <c r="V12" s="94" t="s">
        <v>11</v>
      </c>
      <c r="W12" s="11" t="s">
        <v>13</v>
      </c>
      <c r="X12" s="19" t="e">
        <f>(Simulationsergebnisse!#REF!/100-Modelvergleich!D12/100)/SQRT(Modelvergleich!N12)*SQRT(1000)</f>
        <v>#REF!</v>
      </c>
      <c r="Y12" s="20" t="e">
        <f>(Simulationsergebnisse!D199/100-Modelvergleich!E12/100)/SQRT(Modelvergleich!O12)*SQRT(1000)</f>
        <v>#DIV/0!</v>
      </c>
      <c r="Z12" s="20" t="e">
        <f>(Simulationsergebnisse!#REF!/100-Modelvergleich!F12/100)/SQRT(Modelvergleich!P12)*SQRT(1000)</f>
        <v>#REF!</v>
      </c>
      <c r="AA12" s="20" t="e">
        <f>(Simulationsergebnisse!#REF!/100-Modelvergleich!G12/100)/SQRT(Modelvergleich!Q12)*SQRT(1000)</f>
        <v>#REF!</v>
      </c>
      <c r="AB12" s="20" t="e">
        <f>(Simulationsergebnisse!E199/100-Modelvergleich!H12/100)/SQRT(Modelvergleich!R12)*SQRT(1000)</f>
        <v>#DIV/0!</v>
      </c>
      <c r="AC12" s="20" t="e">
        <f>(Simulationsergebnisse!#REF!/100-Modelvergleich!I12/100)/SQRT(Modelvergleich!S12)*SQRT(1000)</f>
        <v>#REF!</v>
      </c>
      <c r="AD12" s="20" t="e">
        <f>(Simulationsergebnisse!F199/100-Modelvergleich!J12/100)/SQRT(Modelvergleich!T12)*SQRT(1000)</f>
        <v>#DIV/0!</v>
      </c>
      <c r="AE12"/>
      <c r="AF12" s="94" t="s">
        <v>11</v>
      </c>
      <c r="AG12" s="11" t="s">
        <v>13</v>
      </c>
      <c r="AH12" s="19" t="e">
        <f t="shared" si="1"/>
        <v>#REF!</v>
      </c>
      <c r="AI12" s="20" t="e">
        <f t="shared" si="2"/>
        <v>#DIV/0!</v>
      </c>
      <c r="AJ12" s="20" t="e">
        <f t="shared" si="2"/>
        <v>#REF!</v>
      </c>
      <c r="AK12" s="20" t="e">
        <f t="shared" si="2"/>
        <v>#REF!</v>
      </c>
      <c r="AL12" s="20" t="e">
        <f t="shared" si="2"/>
        <v>#DIV/0!</v>
      </c>
      <c r="AM12" s="20" t="e">
        <f t="shared" si="2"/>
        <v>#REF!</v>
      </c>
      <c r="AN12" s="20" t="e">
        <f t="shared" si="2"/>
        <v>#DIV/0!</v>
      </c>
      <c r="AO12"/>
    </row>
    <row r="13" spans="1:41" s="2" customFormat="1" ht="15.75" thickBot="1" x14ac:dyDescent="0.3">
      <c r="B13" s="95"/>
      <c r="C13" s="12" t="s">
        <v>14</v>
      </c>
      <c r="D13" s="21"/>
      <c r="E13" s="22"/>
      <c r="F13" s="48"/>
      <c r="G13" s="22"/>
      <c r="H13" s="22"/>
      <c r="I13" s="22"/>
      <c r="J13" s="22"/>
      <c r="K13"/>
      <c r="L13" s="95"/>
      <c r="M13" s="12" t="s">
        <v>14</v>
      </c>
      <c r="N13" s="21">
        <f t="shared" si="3"/>
        <v>0</v>
      </c>
      <c r="O13" s="22">
        <f t="shared" si="3"/>
        <v>0</v>
      </c>
      <c r="P13" s="22">
        <f t="shared" si="3"/>
        <v>0</v>
      </c>
      <c r="Q13" s="22">
        <f t="shared" si="3"/>
        <v>0</v>
      </c>
      <c r="R13" s="22">
        <f t="shared" si="3"/>
        <v>0</v>
      </c>
      <c r="S13" s="22">
        <f t="shared" si="3"/>
        <v>0</v>
      </c>
      <c r="T13" s="22">
        <f t="shared" si="3"/>
        <v>0</v>
      </c>
      <c r="U13"/>
      <c r="V13" s="95"/>
      <c r="W13" s="12" t="s">
        <v>14</v>
      </c>
      <c r="X13" s="21" t="e">
        <f>(Simulationsergebnisse!#REF!/100-Modelvergleich!D13/100)/SQRT(Modelvergleich!N13)*SQRT(1000)</f>
        <v>#REF!</v>
      </c>
      <c r="Y13" s="22" t="e">
        <f>(Simulationsergebnisse!D200/100-Modelvergleich!E13/100)/SQRT(Modelvergleich!O13)*SQRT(1000)</f>
        <v>#DIV/0!</v>
      </c>
      <c r="Z13" s="22" t="e">
        <f>(Simulationsergebnisse!#REF!/100-Modelvergleich!F13/100)/SQRT(Modelvergleich!P13)*SQRT(1000)</f>
        <v>#REF!</v>
      </c>
      <c r="AA13" s="22" t="e">
        <f>(Simulationsergebnisse!#REF!/100-Modelvergleich!G13/100)/SQRT(Modelvergleich!Q13)*SQRT(1000)</f>
        <v>#REF!</v>
      </c>
      <c r="AB13" s="22" t="e">
        <f>(Simulationsergebnisse!E200/100-Modelvergleich!H13/100)/SQRT(Modelvergleich!R13)*SQRT(1000)</f>
        <v>#DIV/0!</v>
      </c>
      <c r="AC13" s="22" t="e">
        <f>(Simulationsergebnisse!#REF!/100-Modelvergleich!I13/100)/SQRT(Modelvergleich!S13)*SQRT(1000)</f>
        <v>#REF!</v>
      </c>
      <c r="AD13" s="22" t="e">
        <f>(Simulationsergebnisse!F200/100-Modelvergleich!J13/100)/SQRT(Modelvergleich!T13)*SQRT(1000)</f>
        <v>#DIV/0!</v>
      </c>
      <c r="AE13"/>
      <c r="AF13" s="95"/>
      <c r="AG13" s="12" t="s">
        <v>14</v>
      </c>
      <c r="AH13" s="41" t="e">
        <f t="shared" si="1"/>
        <v>#REF!</v>
      </c>
      <c r="AI13" s="42" t="e">
        <f t="shared" si="2"/>
        <v>#DIV/0!</v>
      </c>
      <c r="AJ13" s="42" t="e">
        <f t="shared" si="2"/>
        <v>#REF!</v>
      </c>
      <c r="AK13" s="42" t="e">
        <f t="shared" si="2"/>
        <v>#REF!</v>
      </c>
      <c r="AL13" s="42" t="e">
        <f t="shared" si="2"/>
        <v>#DIV/0!</v>
      </c>
      <c r="AM13" s="22" t="e">
        <f t="shared" si="2"/>
        <v>#REF!</v>
      </c>
      <c r="AN13" s="22" t="e">
        <f t="shared" si="2"/>
        <v>#DIV/0!</v>
      </c>
      <c r="AO13"/>
    </row>
    <row r="14" spans="1:41" s="2" customFormat="1" x14ac:dyDescent="0.25">
      <c r="B14" s="94" t="s">
        <v>12</v>
      </c>
      <c r="C14" s="11" t="s">
        <v>13</v>
      </c>
      <c r="D14" s="58"/>
      <c r="E14" s="59"/>
      <c r="F14" s="59"/>
      <c r="G14" s="59"/>
      <c r="H14" s="59"/>
      <c r="I14" s="59"/>
      <c r="J14" s="59"/>
      <c r="K14"/>
      <c r="L14" s="94" t="s">
        <v>12</v>
      </c>
      <c r="M14" s="11" t="s">
        <v>13</v>
      </c>
      <c r="N14" s="19">
        <f t="shared" si="3"/>
        <v>0</v>
      </c>
      <c r="O14" s="20">
        <f t="shared" si="3"/>
        <v>0</v>
      </c>
      <c r="P14" s="20">
        <f t="shared" si="3"/>
        <v>0</v>
      </c>
      <c r="Q14" s="20">
        <f t="shared" si="3"/>
        <v>0</v>
      </c>
      <c r="R14" s="20">
        <f t="shared" si="3"/>
        <v>0</v>
      </c>
      <c r="S14" s="20">
        <f t="shared" si="3"/>
        <v>0</v>
      </c>
      <c r="T14" s="20">
        <f t="shared" si="3"/>
        <v>0</v>
      </c>
      <c r="U14"/>
      <c r="V14" s="94" t="s">
        <v>12</v>
      </c>
      <c r="W14" s="11" t="s">
        <v>13</v>
      </c>
      <c r="X14" s="19" t="e">
        <f>(Simulationsergebnisse!#REF!/100-Modelvergleich!D14/100)/SQRT(Modelvergleich!N14)*SQRT(1000)</f>
        <v>#REF!</v>
      </c>
      <c r="Y14" s="20" t="e">
        <f>(Simulationsergebnisse!D201/100-Modelvergleich!E14/100)/SQRT(Modelvergleich!O14)*SQRT(1000)</f>
        <v>#DIV/0!</v>
      </c>
      <c r="Z14" s="20" t="e">
        <f>(Simulationsergebnisse!#REF!/100-Modelvergleich!F14/100)/SQRT(Modelvergleich!P14)*SQRT(1000)</f>
        <v>#REF!</v>
      </c>
      <c r="AA14" s="20" t="e">
        <f>(Simulationsergebnisse!#REF!/100-Modelvergleich!G14/100)/SQRT(Modelvergleich!Q14)*SQRT(1000)</f>
        <v>#REF!</v>
      </c>
      <c r="AB14" s="20" t="e">
        <f>(Simulationsergebnisse!E201/100-Modelvergleich!H14/100)/SQRT(Modelvergleich!R14)*SQRT(1000)</f>
        <v>#DIV/0!</v>
      </c>
      <c r="AC14" s="20" t="e">
        <f>(Simulationsergebnisse!#REF!/100-Modelvergleich!I14/100)/SQRT(Modelvergleich!S14)*SQRT(1000)</f>
        <v>#REF!</v>
      </c>
      <c r="AD14" s="20" t="e">
        <f>(Simulationsergebnisse!F201/100-Modelvergleich!J14/100)/SQRT(Modelvergleich!T14)*SQRT(1000)</f>
        <v>#DIV/0!</v>
      </c>
      <c r="AE14"/>
      <c r="AF14" s="94" t="s">
        <v>12</v>
      </c>
      <c r="AG14" s="11" t="s">
        <v>13</v>
      </c>
      <c r="AH14" s="19" t="e">
        <f t="shared" si="1"/>
        <v>#REF!</v>
      </c>
      <c r="AI14" s="20" t="e">
        <f t="shared" si="2"/>
        <v>#DIV/0!</v>
      </c>
      <c r="AJ14" s="20" t="e">
        <f t="shared" si="2"/>
        <v>#REF!</v>
      </c>
      <c r="AK14" s="20" t="e">
        <f t="shared" si="2"/>
        <v>#REF!</v>
      </c>
      <c r="AL14" s="20" t="e">
        <f t="shared" si="2"/>
        <v>#DIV/0!</v>
      </c>
      <c r="AM14" s="20" t="e">
        <f t="shared" si="2"/>
        <v>#REF!</v>
      </c>
      <c r="AN14" s="20" t="e">
        <f t="shared" si="2"/>
        <v>#DIV/0!</v>
      </c>
      <c r="AO14"/>
    </row>
    <row r="15" spans="1:41" s="2" customFormat="1" ht="15.75" thickBot="1" x14ac:dyDescent="0.3">
      <c r="B15" s="95"/>
      <c r="C15" s="12" t="s">
        <v>14</v>
      </c>
      <c r="D15" s="60"/>
      <c r="E15" s="61"/>
      <c r="F15" s="61"/>
      <c r="G15" s="61"/>
      <c r="H15" s="61"/>
      <c r="I15" s="61"/>
      <c r="J15" s="61"/>
      <c r="K15"/>
      <c r="L15" s="95"/>
      <c r="M15" s="12" t="s">
        <v>14</v>
      </c>
      <c r="N15" s="21">
        <f t="shared" si="3"/>
        <v>0</v>
      </c>
      <c r="O15" s="22">
        <f t="shared" si="3"/>
        <v>0</v>
      </c>
      <c r="P15" s="22">
        <f t="shared" si="3"/>
        <v>0</v>
      </c>
      <c r="Q15" s="22">
        <f t="shared" si="3"/>
        <v>0</v>
      </c>
      <c r="R15" s="22">
        <f t="shared" si="3"/>
        <v>0</v>
      </c>
      <c r="S15" s="22">
        <f t="shared" si="3"/>
        <v>0</v>
      </c>
      <c r="T15" s="22">
        <f t="shared" si="3"/>
        <v>0</v>
      </c>
      <c r="U15"/>
      <c r="V15" s="95"/>
      <c r="W15" s="12" t="s">
        <v>14</v>
      </c>
      <c r="X15" s="21" t="e">
        <f>(Simulationsergebnisse!#REF!/100-Modelvergleich!D15/100)/SQRT(Modelvergleich!N15)*SQRT(1000)</f>
        <v>#REF!</v>
      </c>
      <c r="Y15" s="22" t="e">
        <f>(Simulationsergebnisse!D202/100-Modelvergleich!E15/100)/SQRT(Modelvergleich!O15)*SQRT(1000)</f>
        <v>#DIV/0!</v>
      </c>
      <c r="Z15" s="22" t="e">
        <f>(Simulationsergebnisse!#REF!/100-Modelvergleich!F15/100)/SQRT(Modelvergleich!P15)*SQRT(1000)</f>
        <v>#REF!</v>
      </c>
      <c r="AA15" s="22" t="e">
        <f>(Simulationsergebnisse!#REF!/100-Modelvergleich!G15/100)/SQRT(Modelvergleich!Q15)*SQRT(1000)</f>
        <v>#REF!</v>
      </c>
      <c r="AB15" s="22" t="e">
        <f>(Simulationsergebnisse!E202/100-Modelvergleich!H15/100)/SQRT(Modelvergleich!R15)*SQRT(1000)</f>
        <v>#DIV/0!</v>
      </c>
      <c r="AC15" s="22" t="e">
        <f>(Simulationsergebnisse!#REF!/100-Modelvergleich!I15/100)/SQRT(Modelvergleich!S15)*SQRT(1000)</f>
        <v>#REF!</v>
      </c>
      <c r="AD15" s="22" t="e">
        <f>(Simulationsergebnisse!F202/100-Modelvergleich!J15/100)/SQRT(Modelvergleich!T15)*SQRT(1000)</f>
        <v>#DIV/0!</v>
      </c>
      <c r="AE15"/>
      <c r="AF15" s="95"/>
      <c r="AG15" s="12" t="s">
        <v>14</v>
      </c>
      <c r="AH15" s="21" t="e">
        <f t="shared" si="1"/>
        <v>#REF!</v>
      </c>
      <c r="AI15" s="22" t="e">
        <f t="shared" si="2"/>
        <v>#DIV/0!</v>
      </c>
      <c r="AJ15" s="22" t="e">
        <f t="shared" si="2"/>
        <v>#REF!</v>
      </c>
      <c r="AK15" s="22" t="e">
        <f t="shared" si="2"/>
        <v>#REF!</v>
      </c>
      <c r="AL15" s="22" t="e">
        <f t="shared" si="2"/>
        <v>#DIV/0!</v>
      </c>
      <c r="AM15" s="22" t="e">
        <f t="shared" si="2"/>
        <v>#REF!</v>
      </c>
      <c r="AN15" s="22" t="e">
        <f t="shared" si="2"/>
        <v>#DIV/0!</v>
      </c>
      <c r="AO15"/>
    </row>
    <row r="16" spans="1:41" s="2" customFormat="1" x14ac:dyDescent="0.25">
      <c r="D16" s="23"/>
      <c r="E16" s="23"/>
      <c r="F16" s="23"/>
      <c r="G16" s="23"/>
      <c r="H16" s="23"/>
      <c r="I16" s="23"/>
      <c r="J16" s="23"/>
      <c r="K16"/>
      <c r="N16" s="23"/>
      <c r="O16" s="23"/>
      <c r="P16" s="23"/>
      <c r="Q16" s="23"/>
      <c r="R16" s="23"/>
      <c r="S16" s="23"/>
      <c r="T16" s="23"/>
      <c r="U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2:41" s="2" customFormat="1" ht="15.75" thickBot="1" x14ac:dyDescent="0.3">
      <c r="B17" s="2" t="s">
        <v>32</v>
      </c>
      <c r="C17" s="17" t="s">
        <v>16</v>
      </c>
      <c r="D17" s="35"/>
      <c r="E17" s="35"/>
      <c r="F17" s="35"/>
      <c r="G17" s="35"/>
      <c r="H17" s="35"/>
      <c r="I17" s="35"/>
      <c r="J17" s="36"/>
      <c r="K17"/>
      <c r="L17" s="2" t="s">
        <v>32</v>
      </c>
      <c r="M17" s="17" t="s">
        <v>16</v>
      </c>
      <c r="N17" s="35">
        <v>4</v>
      </c>
      <c r="O17" s="35">
        <v>5</v>
      </c>
      <c r="P17" s="35">
        <v>6</v>
      </c>
      <c r="Q17" s="35">
        <v>7</v>
      </c>
      <c r="R17" s="35">
        <v>8</v>
      </c>
      <c r="S17" s="35">
        <v>9</v>
      </c>
      <c r="T17" s="36">
        <v>10</v>
      </c>
      <c r="U17"/>
      <c r="V17" s="2" t="s">
        <v>32</v>
      </c>
      <c r="W17" s="17" t="s">
        <v>16</v>
      </c>
      <c r="X17" s="16">
        <v>4</v>
      </c>
      <c r="Y17" s="16">
        <v>5</v>
      </c>
      <c r="Z17" s="16">
        <v>6</v>
      </c>
      <c r="AA17" s="16">
        <v>7</v>
      </c>
      <c r="AB17" s="16">
        <v>8</v>
      </c>
      <c r="AC17" s="16">
        <v>9</v>
      </c>
      <c r="AD17" s="16">
        <v>10</v>
      </c>
      <c r="AE17"/>
      <c r="AF17" s="2" t="s">
        <v>32</v>
      </c>
      <c r="AG17" s="17" t="s">
        <v>16</v>
      </c>
      <c r="AH17" s="16">
        <v>4</v>
      </c>
      <c r="AI17" s="16">
        <v>5</v>
      </c>
      <c r="AJ17" s="16">
        <v>6</v>
      </c>
      <c r="AK17" s="16">
        <v>7</v>
      </c>
      <c r="AL17" s="16">
        <v>8</v>
      </c>
      <c r="AM17" s="16">
        <v>9</v>
      </c>
      <c r="AN17" s="16">
        <v>10</v>
      </c>
      <c r="AO17"/>
    </row>
    <row r="18" spans="2:41" s="2" customFormat="1" x14ac:dyDescent="0.25">
      <c r="B18" s="94" t="s">
        <v>10</v>
      </c>
      <c r="C18" s="11" t="s">
        <v>13</v>
      </c>
      <c r="D18" s="19"/>
      <c r="E18" s="20"/>
      <c r="F18" s="20"/>
      <c r="G18" s="20"/>
      <c r="H18" s="20"/>
      <c r="I18" s="20"/>
      <c r="J18" s="37"/>
      <c r="K18"/>
      <c r="L18" s="94" t="s">
        <v>10</v>
      </c>
      <c r="M18" s="11" t="s">
        <v>13</v>
      </c>
      <c r="N18" s="19">
        <f t="shared" ref="N18:N23" si="4">D18/100*(1-D18/100)</f>
        <v>0</v>
      </c>
      <c r="O18" s="20">
        <f t="shared" ref="O18:O23" si="5">E18/100*(1-E18/100)</f>
        <v>0</v>
      </c>
      <c r="P18" s="20">
        <f t="shared" ref="P18:P23" si="6">F18/100*(1-F18/100)</f>
        <v>0</v>
      </c>
      <c r="Q18" s="20">
        <f t="shared" ref="Q18:Q23" si="7">G18/100*(1-G18/100)</f>
        <v>0</v>
      </c>
      <c r="R18" s="20">
        <f t="shared" ref="R18:R23" si="8">H18/100*(1-H18/100)</f>
        <v>0</v>
      </c>
      <c r="S18" s="20">
        <f t="shared" ref="S18:S23" si="9">I18/100*(1-I18/100)</f>
        <v>0</v>
      </c>
      <c r="T18" s="20">
        <f t="shared" ref="T18:T23" si="10">J18/100*(1-J18/100)</f>
        <v>0</v>
      </c>
      <c r="U18"/>
      <c r="V18" s="94" t="s">
        <v>10</v>
      </c>
      <c r="W18" s="11" t="s">
        <v>13</v>
      </c>
      <c r="X18" s="19" t="e">
        <f>(Simulationsergebnisse!#REF!/100-Modelvergleich!D18/100)/SQRT(Modelvergleich!N18)*SQRT(1000)</f>
        <v>#REF!</v>
      </c>
      <c r="Y18" s="20" t="e">
        <f>(Simulationsergebnisse!D205/100-Modelvergleich!E18/100)/SQRT(Modelvergleich!O18)*SQRT(1000)</f>
        <v>#DIV/0!</v>
      </c>
      <c r="Z18" s="20" t="e">
        <f>(Simulationsergebnisse!#REF!/100-Modelvergleich!F18/100)/SQRT(Modelvergleich!P18)*SQRT(1000)</f>
        <v>#REF!</v>
      </c>
      <c r="AA18" s="20" t="e">
        <f>(Simulationsergebnisse!#REF!/100-Modelvergleich!G18/100)/SQRT(Modelvergleich!Q18)*SQRT(1000)</f>
        <v>#REF!</v>
      </c>
      <c r="AB18" s="20" t="e">
        <f>(Simulationsergebnisse!E205/100-Modelvergleich!H18/100)/SQRT(Modelvergleich!R18)*SQRT(1000)</f>
        <v>#DIV/0!</v>
      </c>
      <c r="AC18" s="20" t="e">
        <f>(Simulationsergebnisse!#REF!/100-Modelvergleich!I18/100)/SQRT(Modelvergleich!S18)*SQRT(1000)</f>
        <v>#REF!</v>
      </c>
      <c r="AD18" s="20" t="e">
        <f>(Simulationsergebnisse!F205/100-Modelvergleich!J18/100)/SQRT(Modelvergleich!T18)*SQRT(1000)</f>
        <v>#DIV/0!</v>
      </c>
      <c r="AE18"/>
      <c r="AF18" s="94" t="s">
        <v>10</v>
      </c>
      <c r="AG18" s="11" t="s">
        <v>13</v>
      </c>
      <c r="AH18" s="19" t="e">
        <f t="shared" ref="AH18:AH23" si="11">_xlfn.NORM.S.DIST(X18,1)</f>
        <v>#REF!</v>
      </c>
      <c r="AI18" s="20" t="e">
        <f t="shared" ref="AI18:AI23" si="12">_xlfn.NORM.S.DIST(Y18,1)</f>
        <v>#DIV/0!</v>
      </c>
      <c r="AJ18" s="20" t="e">
        <f t="shared" ref="AJ18:AJ23" si="13">_xlfn.NORM.S.DIST(Z18,1)</f>
        <v>#REF!</v>
      </c>
      <c r="AK18" s="20" t="e">
        <f t="shared" ref="AK18:AK23" si="14">_xlfn.NORM.S.DIST(AA18,1)</f>
        <v>#REF!</v>
      </c>
      <c r="AL18" s="20" t="e">
        <f t="shared" ref="AL18:AL23" si="15">_xlfn.NORM.S.DIST(AB18,1)</f>
        <v>#DIV/0!</v>
      </c>
      <c r="AM18" s="20" t="e">
        <f t="shared" ref="AM18:AM23" si="16">_xlfn.NORM.S.DIST(AC18,1)</f>
        <v>#REF!</v>
      </c>
      <c r="AN18" s="20" t="e">
        <f t="shared" ref="AN18:AN23" si="17">_xlfn.NORM.S.DIST(AD18,1)</f>
        <v>#DIV/0!</v>
      </c>
      <c r="AO18"/>
    </row>
    <row r="19" spans="2:41" s="2" customFormat="1" ht="15.75" thickBot="1" x14ac:dyDescent="0.3">
      <c r="B19" s="95"/>
      <c r="C19" s="12" t="s">
        <v>14</v>
      </c>
      <c r="D19" s="21"/>
      <c r="E19" s="22"/>
      <c r="F19" s="22"/>
      <c r="G19" s="22"/>
      <c r="H19" s="22"/>
      <c r="I19" s="22"/>
      <c r="J19" s="38"/>
      <c r="K19"/>
      <c r="L19" s="95"/>
      <c r="M19" s="12" t="s">
        <v>14</v>
      </c>
      <c r="N19" s="21">
        <f t="shared" si="4"/>
        <v>0</v>
      </c>
      <c r="O19" s="22">
        <f t="shared" si="5"/>
        <v>0</v>
      </c>
      <c r="P19" s="22">
        <f t="shared" si="6"/>
        <v>0</v>
      </c>
      <c r="Q19" s="22">
        <f t="shared" si="7"/>
        <v>0</v>
      </c>
      <c r="R19" s="22">
        <f t="shared" si="8"/>
        <v>0</v>
      </c>
      <c r="S19" s="22">
        <f t="shared" si="9"/>
        <v>0</v>
      </c>
      <c r="T19" s="22">
        <f t="shared" si="10"/>
        <v>0</v>
      </c>
      <c r="U19"/>
      <c r="V19" s="95"/>
      <c r="W19" s="12" t="s">
        <v>14</v>
      </c>
      <c r="X19" s="21" t="e">
        <f>(Simulationsergebnisse!#REF!/100-Modelvergleich!D19/100)/SQRT(Modelvergleich!N19)*SQRT(1000)</f>
        <v>#REF!</v>
      </c>
      <c r="Y19" s="22" t="e">
        <f>(Simulationsergebnisse!D206/100-Modelvergleich!E19/100)/SQRT(Modelvergleich!O19)*SQRT(1000)</f>
        <v>#DIV/0!</v>
      </c>
      <c r="Z19" s="22" t="e">
        <f>(Simulationsergebnisse!#REF!/100-Modelvergleich!F19/100)/SQRT(Modelvergleich!P19)*SQRT(1000)</f>
        <v>#REF!</v>
      </c>
      <c r="AA19" s="22" t="e">
        <f>(Simulationsergebnisse!#REF!/100-Modelvergleich!G19/100)/SQRT(Modelvergleich!Q19)*SQRT(1000)</f>
        <v>#REF!</v>
      </c>
      <c r="AB19" s="22" t="e">
        <f>(Simulationsergebnisse!E206/100-Modelvergleich!H19/100)/SQRT(Modelvergleich!R19)*SQRT(1000)</f>
        <v>#DIV/0!</v>
      </c>
      <c r="AC19" s="22" t="e">
        <f>(Simulationsergebnisse!#REF!/100-Modelvergleich!I19/100)/SQRT(Modelvergleich!S19)*SQRT(1000)</f>
        <v>#REF!</v>
      </c>
      <c r="AD19" s="22" t="e">
        <f>(Simulationsergebnisse!F206/100-Modelvergleich!J19/100)/SQRT(Modelvergleich!T19)*SQRT(1000)</f>
        <v>#DIV/0!</v>
      </c>
      <c r="AE19"/>
      <c r="AF19" s="95"/>
      <c r="AG19" s="12" t="s">
        <v>14</v>
      </c>
      <c r="AH19" s="21" t="e">
        <f t="shared" si="11"/>
        <v>#REF!</v>
      </c>
      <c r="AI19" s="22" t="e">
        <f t="shared" si="12"/>
        <v>#DIV/0!</v>
      </c>
      <c r="AJ19" s="22" t="e">
        <f t="shared" si="13"/>
        <v>#REF!</v>
      </c>
      <c r="AK19" s="22" t="e">
        <f t="shared" si="14"/>
        <v>#REF!</v>
      </c>
      <c r="AL19" s="22" t="e">
        <f t="shared" si="15"/>
        <v>#DIV/0!</v>
      </c>
      <c r="AM19" s="22" t="e">
        <f t="shared" si="16"/>
        <v>#REF!</v>
      </c>
      <c r="AN19" s="22" t="e">
        <f t="shared" si="17"/>
        <v>#DIV/0!</v>
      </c>
      <c r="AO19"/>
    </row>
    <row r="20" spans="2:41" s="2" customFormat="1" x14ac:dyDescent="0.25">
      <c r="B20" s="94" t="s">
        <v>11</v>
      </c>
      <c r="C20" s="11" t="s">
        <v>13</v>
      </c>
      <c r="D20" s="19"/>
      <c r="E20" s="20"/>
      <c r="F20" s="20"/>
      <c r="G20" s="20"/>
      <c r="H20" s="20"/>
      <c r="I20" s="20"/>
      <c r="J20" s="37"/>
      <c r="K20"/>
      <c r="L20" s="94" t="s">
        <v>11</v>
      </c>
      <c r="M20" s="11" t="s">
        <v>13</v>
      </c>
      <c r="N20" s="19">
        <f t="shared" si="4"/>
        <v>0</v>
      </c>
      <c r="O20" s="20">
        <f t="shared" si="5"/>
        <v>0</v>
      </c>
      <c r="P20" s="20">
        <f t="shared" si="6"/>
        <v>0</v>
      </c>
      <c r="Q20" s="20">
        <f t="shared" si="7"/>
        <v>0</v>
      </c>
      <c r="R20" s="20">
        <f t="shared" si="8"/>
        <v>0</v>
      </c>
      <c r="S20" s="20">
        <f t="shared" si="9"/>
        <v>0</v>
      </c>
      <c r="T20" s="20">
        <f t="shared" si="10"/>
        <v>0</v>
      </c>
      <c r="U20"/>
      <c r="V20" s="94" t="s">
        <v>11</v>
      </c>
      <c r="W20" s="11" t="s">
        <v>13</v>
      </c>
      <c r="X20" s="19" t="e">
        <f>(Simulationsergebnisse!#REF!/100-Modelvergleich!D20/100)/SQRT(Modelvergleich!N20)*SQRT(1000)</f>
        <v>#REF!</v>
      </c>
      <c r="Y20" s="20" t="e">
        <f>(Simulationsergebnisse!D207/100-Modelvergleich!E20/100)/SQRT(Modelvergleich!O20)*SQRT(1000)</f>
        <v>#DIV/0!</v>
      </c>
      <c r="Z20" s="20" t="e">
        <f>(Simulationsergebnisse!#REF!/100-Modelvergleich!F20/100)/SQRT(Modelvergleich!P20)*SQRT(1000)</f>
        <v>#REF!</v>
      </c>
      <c r="AA20" s="20" t="e">
        <f>(Simulationsergebnisse!#REF!/100-Modelvergleich!G20/100)/SQRT(Modelvergleich!Q20)*SQRT(1000)</f>
        <v>#REF!</v>
      </c>
      <c r="AB20" s="20" t="e">
        <f>(Simulationsergebnisse!E207/100-Modelvergleich!H20/100)/SQRT(Modelvergleich!R20)*SQRT(1000)</f>
        <v>#DIV/0!</v>
      </c>
      <c r="AC20" s="20" t="e">
        <f>(Simulationsergebnisse!#REF!/100-Modelvergleich!I20/100)/SQRT(Modelvergleich!S20)*SQRT(1000)</f>
        <v>#REF!</v>
      </c>
      <c r="AD20" s="20" t="e">
        <f>(Simulationsergebnisse!F207/100-Modelvergleich!J20/100)/SQRT(Modelvergleich!T20)*SQRT(1000)</f>
        <v>#DIV/0!</v>
      </c>
      <c r="AE20"/>
      <c r="AF20" s="94" t="s">
        <v>11</v>
      </c>
      <c r="AG20" s="11" t="s">
        <v>13</v>
      </c>
      <c r="AH20" s="19" t="e">
        <f t="shared" si="11"/>
        <v>#REF!</v>
      </c>
      <c r="AI20" s="20" t="e">
        <f t="shared" si="12"/>
        <v>#DIV/0!</v>
      </c>
      <c r="AJ20" s="20" t="e">
        <f t="shared" si="13"/>
        <v>#REF!</v>
      </c>
      <c r="AK20" s="20" t="e">
        <f t="shared" si="14"/>
        <v>#REF!</v>
      </c>
      <c r="AL20" s="20" t="e">
        <f t="shared" si="15"/>
        <v>#DIV/0!</v>
      </c>
      <c r="AM20" s="20" t="e">
        <f t="shared" si="16"/>
        <v>#REF!</v>
      </c>
      <c r="AN20" s="20" t="e">
        <f t="shared" si="17"/>
        <v>#DIV/0!</v>
      </c>
      <c r="AO20"/>
    </row>
    <row r="21" spans="2:41" s="2" customFormat="1" ht="15.75" thickBot="1" x14ac:dyDescent="0.3">
      <c r="B21" s="95"/>
      <c r="C21" s="12" t="s">
        <v>14</v>
      </c>
      <c r="D21" s="21"/>
      <c r="E21" s="22"/>
      <c r="F21" s="22"/>
      <c r="G21" s="22"/>
      <c r="H21" s="22"/>
      <c r="I21" s="22"/>
      <c r="J21" s="22"/>
      <c r="K21"/>
      <c r="L21" s="95"/>
      <c r="M21" s="12" t="s">
        <v>14</v>
      </c>
      <c r="N21" s="21">
        <f t="shared" si="4"/>
        <v>0</v>
      </c>
      <c r="O21" s="22">
        <f t="shared" si="5"/>
        <v>0</v>
      </c>
      <c r="P21" s="22">
        <f t="shared" si="6"/>
        <v>0</v>
      </c>
      <c r="Q21" s="22">
        <f t="shared" si="7"/>
        <v>0</v>
      </c>
      <c r="R21" s="22">
        <f t="shared" si="8"/>
        <v>0</v>
      </c>
      <c r="S21" s="22">
        <f t="shared" si="9"/>
        <v>0</v>
      </c>
      <c r="T21" s="22">
        <f t="shared" si="10"/>
        <v>0</v>
      </c>
      <c r="U21"/>
      <c r="V21" s="95"/>
      <c r="W21" s="12" t="s">
        <v>14</v>
      </c>
      <c r="X21" s="21" t="e">
        <f>(Simulationsergebnisse!#REF!/100-Modelvergleich!D21/100)/SQRT(Modelvergleich!N21)*SQRT(1000)</f>
        <v>#REF!</v>
      </c>
      <c r="Y21" s="22" t="e">
        <f>(Simulationsergebnisse!D208/100-Modelvergleich!E21/100)/SQRT(Modelvergleich!O21)*SQRT(1000)</f>
        <v>#DIV/0!</v>
      </c>
      <c r="Z21" s="22" t="e">
        <f>(Simulationsergebnisse!#REF!/100-Modelvergleich!F21/100)/SQRT(Modelvergleich!P21)*SQRT(1000)</f>
        <v>#REF!</v>
      </c>
      <c r="AA21" s="22" t="e">
        <f>(Simulationsergebnisse!#REF!/100-Modelvergleich!G21/100)/SQRT(Modelvergleich!Q21)*SQRT(1000)</f>
        <v>#REF!</v>
      </c>
      <c r="AB21" s="22" t="e">
        <f>(Simulationsergebnisse!E208/100-Modelvergleich!H21/100)/SQRT(Modelvergleich!R21)*SQRT(1000)</f>
        <v>#DIV/0!</v>
      </c>
      <c r="AC21" s="22" t="e">
        <f>(Simulationsergebnisse!#REF!/100-Modelvergleich!I21/100)/SQRT(Modelvergleich!S21)*SQRT(1000)</f>
        <v>#REF!</v>
      </c>
      <c r="AD21" s="22" t="e">
        <f>(Simulationsergebnisse!F208/100-Modelvergleich!J21/100)/SQRT(Modelvergleich!T21)*SQRT(1000)</f>
        <v>#DIV/0!</v>
      </c>
      <c r="AE21"/>
      <c r="AF21" s="95"/>
      <c r="AG21" s="12" t="s">
        <v>14</v>
      </c>
      <c r="AH21" s="41" t="e">
        <f t="shared" si="11"/>
        <v>#REF!</v>
      </c>
      <c r="AI21" s="42" t="e">
        <f t="shared" si="12"/>
        <v>#DIV/0!</v>
      </c>
      <c r="AJ21" s="22" t="e">
        <f t="shared" si="13"/>
        <v>#REF!</v>
      </c>
      <c r="AK21" s="22" t="e">
        <f t="shared" si="14"/>
        <v>#REF!</v>
      </c>
      <c r="AL21" s="22" t="e">
        <f t="shared" si="15"/>
        <v>#DIV/0!</v>
      </c>
      <c r="AM21" s="22" t="e">
        <f t="shared" si="16"/>
        <v>#REF!</v>
      </c>
      <c r="AN21" s="22" t="e">
        <f t="shared" si="17"/>
        <v>#DIV/0!</v>
      </c>
      <c r="AO21"/>
    </row>
    <row r="22" spans="2:41" s="2" customFormat="1" x14ac:dyDescent="0.25">
      <c r="B22" s="94" t="s">
        <v>12</v>
      </c>
      <c r="C22" s="11" t="s">
        <v>13</v>
      </c>
      <c r="D22" s="19"/>
      <c r="E22" s="20"/>
      <c r="F22" s="20"/>
      <c r="G22" s="20"/>
      <c r="H22" s="20"/>
      <c r="I22" s="20"/>
      <c r="J22" s="37"/>
      <c r="K22"/>
      <c r="L22" s="94" t="s">
        <v>12</v>
      </c>
      <c r="M22" s="11" t="s">
        <v>13</v>
      </c>
      <c r="N22" s="19">
        <f t="shared" si="4"/>
        <v>0</v>
      </c>
      <c r="O22" s="20">
        <f t="shared" si="5"/>
        <v>0</v>
      </c>
      <c r="P22" s="20">
        <f t="shared" si="6"/>
        <v>0</v>
      </c>
      <c r="Q22" s="20">
        <f t="shared" si="7"/>
        <v>0</v>
      </c>
      <c r="R22" s="20">
        <f t="shared" si="8"/>
        <v>0</v>
      </c>
      <c r="S22" s="20">
        <f t="shared" si="9"/>
        <v>0</v>
      </c>
      <c r="T22" s="20">
        <f t="shared" si="10"/>
        <v>0</v>
      </c>
      <c r="U22"/>
      <c r="V22" s="94" t="s">
        <v>12</v>
      </c>
      <c r="W22" s="11" t="s">
        <v>13</v>
      </c>
      <c r="X22" s="19" t="e">
        <f>(Simulationsergebnisse!#REF!/100-Modelvergleich!D22/100)/SQRT(Modelvergleich!N22)*SQRT(1000)</f>
        <v>#REF!</v>
      </c>
      <c r="Y22" s="20" t="e">
        <f>(Simulationsergebnisse!D209/100-Modelvergleich!E22/100)/SQRT(Modelvergleich!O22)*SQRT(1000)</f>
        <v>#DIV/0!</v>
      </c>
      <c r="Z22" s="20" t="e">
        <f>(Simulationsergebnisse!#REF!/100-Modelvergleich!F22/100)/SQRT(Modelvergleich!P22)*SQRT(1000)</f>
        <v>#REF!</v>
      </c>
      <c r="AA22" s="20" t="e">
        <f>(Simulationsergebnisse!#REF!/100-Modelvergleich!G22/100)/SQRT(Modelvergleich!Q22)*SQRT(1000)</f>
        <v>#REF!</v>
      </c>
      <c r="AB22" s="20" t="e">
        <f>(Simulationsergebnisse!E209/100-Modelvergleich!H22/100)/SQRT(Modelvergleich!R22)*SQRT(1000)</f>
        <v>#DIV/0!</v>
      </c>
      <c r="AC22" s="20" t="e">
        <f>(Simulationsergebnisse!#REF!/100-Modelvergleich!I22/100)/SQRT(Modelvergleich!S22)*SQRT(1000)</f>
        <v>#REF!</v>
      </c>
      <c r="AD22" s="20" t="e">
        <f>(Simulationsergebnisse!F209/100-Modelvergleich!J22/100)/SQRT(Modelvergleich!T22)*SQRT(1000)</f>
        <v>#DIV/0!</v>
      </c>
      <c r="AE22"/>
      <c r="AF22" s="94" t="s">
        <v>12</v>
      </c>
      <c r="AG22" s="11" t="s">
        <v>13</v>
      </c>
      <c r="AH22" s="19" t="e">
        <f t="shared" si="11"/>
        <v>#REF!</v>
      </c>
      <c r="AI22" s="20" t="e">
        <f t="shared" si="12"/>
        <v>#DIV/0!</v>
      </c>
      <c r="AJ22" s="20" t="e">
        <f t="shared" si="13"/>
        <v>#REF!</v>
      </c>
      <c r="AK22" s="20" t="e">
        <f t="shared" si="14"/>
        <v>#REF!</v>
      </c>
      <c r="AL22" s="20" t="e">
        <f t="shared" si="15"/>
        <v>#DIV/0!</v>
      </c>
      <c r="AM22" s="20" t="e">
        <f t="shared" si="16"/>
        <v>#REF!</v>
      </c>
      <c r="AN22" s="20" t="e">
        <f t="shared" si="17"/>
        <v>#DIV/0!</v>
      </c>
      <c r="AO22"/>
    </row>
    <row r="23" spans="2:41" s="2" customFormat="1" ht="15.75" thickBot="1" x14ac:dyDescent="0.3">
      <c r="B23" s="95"/>
      <c r="C23" s="12" t="s">
        <v>14</v>
      </c>
      <c r="D23" s="21"/>
      <c r="E23" s="22"/>
      <c r="F23" s="22"/>
      <c r="G23" s="22"/>
      <c r="H23" s="22"/>
      <c r="I23" s="22"/>
      <c r="J23" s="38"/>
      <c r="K23"/>
      <c r="L23" s="95"/>
      <c r="M23" s="12" t="s">
        <v>14</v>
      </c>
      <c r="N23" s="21">
        <f t="shared" si="4"/>
        <v>0</v>
      </c>
      <c r="O23" s="22">
        <f t="shared" si="5"/>
        <v>0</v>
      </c>
      <c r="P23" s="22">
        <f t="shared" si="6"/>
        <v>0</v>
      </c>
      <c r="Q23" s="22">
        <f t="shared" si="7"/>
        <v>0</v>
      </c>
      <c r="R23" s="22">
        <f t="shared" si="8"/>
        <v>0</v>
      </c>
      <c r="S23" s="22">
        <f t="shared" si="9"/>
        <v>0</v>
      </c>
      <c r="T23" s="22">
        <f t="shared" si="10"/>
        <v>0</v>
      </c>
      <c r="U23"/>
      <c r="V23" s="95"/>
      <c r="W23" s="12" t="s">
        <v>14</v>
      </c>
      <c r="X23" s="21" t="e">
        <f>(Simulationsergebnisse!#REF!/100-Modelvergleich!D23/100)/SQRT(Modelvergleich!N23)*SQRT(1000)</f>
        <v>#REF!</v>
      </c>
      <c r="Y23" s="22" t="e">
        <f>(Simulationsergebnisse!D210/100-Modelvergleich!E23/100)/SQRT(Modelvergleich!O23)*SQRT(1000)</f>
        <v>#DIV/0!</v>
      </c>
      <c r="Z23" s="22" t="e">
        <f>(Simulationsergebnisse!#REF!/100-Modelvergleich!F23/100)/SQRT(Modelvergleich!P23)*SQRT(1000)</f>
        <v>#REF!</v>
      </c>
      <c r="AA23" s="22" t="e">
        <f>(Simulationsergebnisse!#REF!/100-Modelvergleich!G23/100)/SQRT(Modelvergleich!Q23)*SQRT(1000)</f>
        <v>#REF!</v>
      </c>
      <c r="AB23" s="22" t="e">
        <f>(Simulationsergebnisse!E210/100-Modelvergleich!H23/100)/SQRT(Modelvergleich!R23)*SQRT(1000)</f>
        <v>#DIV/0!</v>
      </c>
      <c r="AC23" s="22" t="e">
        <f>(Simulationsergebnisse!#REF!/100-Modelvergleich!I23/100)/SQRT(Modelvergleich!S23)*SQRT(1000)</f>
        <v>#REF!</v>
      </c>
      <c r="AD23" s="22" t="e">
        <f>(Simulationsergebnisse!F210/100-Modelvergleich!J23/100)/SQRT(Modelvergleich!T23)*SQRT(1000)</f>
        <v>#DIV/0!</v>
      </c>
      <c r="AE23"/>
      <c r="AF23" s="95"/>
      <c r="AG23" s="12" t="s">
        <v>14</v>
      </c>
      <c r="AH23" s="21" t="e">
        <f t="shared" si="11"/>
        <v>#REF!</v>
      </c>
      <c r="AI23" s="22" t="e">
        <f t="shared" si="12"/>
        <v>#DIV/0!</v>
      </c>
      <c r="AJ23" s="22" t="e">
        <f t="shared" si="13"/>
        <v>#REF!</v>
      </c>
      <c r="AK23" s="22" t="e">
        <f t="shared" si="14"/>
        <v>#REF!</v>
      </c>
      <c r="AL23" s="22" t="e">
        <f t="shared" si="15"/>
        <v>#DIV/0!</v>
      </c>
      <c r="AM23" s="22" t="e">
        <f t="shared" si="16"/>
        <v>#REF!</v>
      </c>
      <c r="AN23" s="22" t="e">
        <f t="shared" si="17"/>
        <v>#DIV/0!</v>
      </c>
      <c r="AO23"/>
    </row>
    <row r="24" spans="2:41" s="2" customFormat="1" x14ac:dyDescent="0.25">
      <c r="B24"/>
      <c r="C24"/>
      <c r="D24" s="1"/>
      <c r="E24" s="1"/>
      <c r="F24" s="1"/>
      <c r="G24" s="1"/>
      <c r="H24" s="23"/>
      <c r="I24" s="23"/>
      <c r="J24" s="23"/>
      <c r="K24"/>
      <c r="L24"/>
      <c r="M24"/>
      <c r="N24" s="1"/>
      <c r="O24" s="1"/>
      <c r="P24" s="1"/>
      <c r="Q24" s="1"/>
      <c r="R24" s="23"/>
      <c r="S24" s="23"/>
      <c r="T24" s="23"/>
      <c r="U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2:41" s="2" customFormat="1" ht="15.75" thickBot="1" x14ac:dyDescent="0.3">
      <c r="B25" s="2" t="s">
        <v>33</v>
      </c>
      <c r="C25" s="17" t="s">
        <v>16</v>
      </c>
      <c r="D25" s="35"/>
      <c r="E25" s="35"/>
      <c r="F25" s="35"/>
      <c r="G25" s="35"/>
      <c r="H25" s="35"/>
      <c r="I25" s="35"/>
      <c r="J25" s="35"/>
      <c r="K25"/>
      <c r="L25" s="2" t="s">
        <v>33</v>
      </c>
      <c r="M25" s="17" t="s">
        <v>16</v>
      </c>
      <c r="N25" s="35">
        <v>4</v>
      </c>
      <c r="O25" s="35">
        <v>5</v>
      </c>
      <c r="P25" s="35">
        <v>6</v>
      </c>
      <c r="Q25" s="35">
        <v>7</v>
      </c>
      <c r="R25" s="35">
        <v>8</v>
      </c>
      <c r="S25" s="35">
        <v>9</v>
      </c>
      <c r="T25" s="35">
        <v>10</v>
      </c>
      <c r="U25"/>
      <c r="V25" s="2" t="s">
        <v>32</v>
      </c>
      <c r="W25" s="17" t="s">
        <v>16</v>
      </c>
      <c r="X25" s="16">
        <v>4</v>
      </c>
      <c r="Y25" s="16">
        <v>5</v>
      </c>
      <c r="Z25" s="16">
        <v>6</v>
      </c>
      <c r="AA25" s="16">
        <v>7</v>
      </c>
      <c r="AB25" s="16">
        <v>8</v>
      </c>
      <c r="AC25" s="16">
        <v>9</v>
      </c>
      <c r="AD25" s="16">
        <v>10</v>
      </c>
      <c r="AE25"/>
      <c r="AF25" s="2" t="s">
        <v>32</v>
      </c>
      <c r="AG25" s="17" t="s">
        <v>16</v>
      </c>
      <c r="AH25" s="16">
        <v>4</v>
      </c>
      <c r="AI25" s="16">
        <v>5</v>
      </c>
      <c r="AJ25" s="16">
        <v>6</v>
      </c>
      <c r="AK25" s="16">
        <v>7</v>
      </c>
      <c r="AL25" s="16">
        <v>8</v>
      </c>
      <c r="AM25" s="16">
        <v>9</v>
      </c>
      <c r="AN25" s="16">
        <v>10</v>
      </c>
      <c r="AO25"/>
    </row>
    <row r="26" spans="2:41" s="2" customFormat="1" x14ac:dyDescent="0.25">
      <c r="B26" s="94" t="s">
        <v>10</v>
      </c>
      <c r="C26" s="11" t="s">
        <v>13</v>
      </c>
      <c r="D26" s="19"/>
      <c r="E26" s="20"/>
      <c r="F26" s="20"/>
      <c r="G26" s="20"/>
      <c r="H26" s="20"/>
      <c r="I26" s="20"/>
      <c r="J26" s="20"/>
      <c r="K26"/>
      <c r="L26" s="94" t="s">
        <v>10</v>
      </c>
      <c r="M26" s="11" t="s">
        <v>13</v>
      </c>
      <c r="N26" s="19">
        <f t="shared" ref="N26:N31" si="18">D26/100*(1-D26/100)</f>
        <v>0</v>
      </c>
      <c r="O26" s="20">
        <f t="shared" ref="O26:O31" si="19">E26/100*(1-E26/100)</f>
        <v>0</v>
      </c>
      <c r="P26" s="20">
        <f t="shared" ref="P26:P31" si="20">F26/100*(1-F26/100)</f>
        <v>0</v>
      </c>
      <c r="Q26" s="20">
        <f t="shared" ref="Q26:Q31" si="21">G26/100*(1-G26/100)</f>
        <v>0</v>
      </c>
      <c r="R26" s="20">
        <f t="shared" ref="R26:R31" si="22">H26/100*(1-H26/100)</f>
        <v>0</v>
      </c>
      <c r="S26" s="20">
        <f t="shared" ref="S26:S31" si="23">I26/100*(1-I26/100)</f>
        <v>0</v>
      </c>
      <c r="T26" s="20">
        <f t="shared" ref="T26:T31" si="24">J26/100*(1-J26/100)</f>
        <v>0</v>
      </c>
      <c r="U26"/>
      <c r="V26" s="94" t="s">
        <v>10</v>
      </c>
      <c r="W26" s="11" t="s">
        <v>13</v>
      </c>
      <c r="X26" s="19" t="e">
        <f>(Simulationsergebnisse!#REF!/100-Modelvergleich!D26/100)/SQRT(Modelvergleich!N26)*SQRT(1000)</f>
        <v>#REF!</v>
      </c>
      <c r="Y26" s="20" t="e">
        <f>(Simulationsergebnisse!D213/100-Modelvergleich!E26/100)/SQRT(Modelvergleich!O26)*SQRT(1000)</f>
        <v>#DIV/0!</v>
      </c>
      <c r="Z26" s="20" t="e">
        <f>(Simulationsergebnisse!#REF!/100-Modelvergleich!F26/100)/SQRT(Modelvergleich!P26)*SQRT(1000)</f>
        <v>#REF!</v>
      </c>
      <c r="AA26" s="20" t="e">
        <f>(Simulationsergebnisse!#REF!/100-Modelvergleich!G26/100)/SQRT(Modelvergleich!Q26)*SQRT(1000)</f>
        <v>#REF!</v>
      </c>
      <c r="AB26" s="20" t="e">
        <f>(Simulationsergebnisse!E213/100-Modelvergleich!H26/100)/SQRT(Modelvergleich!R26)*SQRT(1000)</f>
        <v>#DIV/0!</v>
      </c>
      <c r="AC26" s="20" t="e">
        <f>(Simulationsergebnisse!#REF!/100-Modelvergleich!I26/100)/SQRT(Modelvergleich!S26)*SQRT(1000)</f>
        <v>#REF!</v>
      </c>
      <c r="AD26" s="20" t="e">
        <f>(Simulationsergebnisse!F213/100-Modelvergleich!J26/100)/SQRT(Modelvergleich!T26)*SQRT(1000)</f>
        <v>#DIV/0!</v>
      </c>
      <c r="AE26"/>
      <c r="AF26" s="94" t="s">
        <v>10</v>
      </c>
      <c r="AG26" s="11" t="s">
        <v>13</v>
      </c>
      <c r="AH26" s="19" t="e">
        <f t="shared" ref="AH26:AH31" si="25">_xlfn.NORM.S.DIST(X26,1)</f>
        <v>#REF!</v>
      </c>
      <c r="AI26" s="20" t="e">
        <f t="shared" ref="AI26:AI31" si="26">_xlfn.NORM.S.DIST(Y26,1)</f>
        <v>#DIV/0!</v>
      </c>
      <c r="AJ26" s="20" t="e">
        <f t="shared" ref="AJ26:AJ31" si="27">_xlfn.NORM.S.DIST(Z26,1)</f>
        <v>#REF!</v>
      </c>
      <c r="AK26" s="20" t="e">
        <f t="shared" ref="AK26:AK31" si="28">_xlfn.NORM.S.DIST(AA26,1)</f>
        <v>#REF!</v>
      </c>
      <c r="AL26" s="20" t="e">
        <f t="shared" ref="AL26:AL31" si="29">_xlfn.NORM.S.DIST(AB26,1)</f>
        <v>#DIV/0!</v>
      </c>
      <c r="AM26" s="20" t="e">
        <f t="shared" ref="AM26:AM31" si="30">_xlfn.NORM.S.DIST(AC26,1)</f>
        <v>#REF!</v>
      </c>
      <c r="AN26" s="20" t="e">
        <f t="shared" ref="AN26:AN31" si="31">_xlfn.NORM.S.DIST(AD26,1)</f>
        <v>#DIV/0!</v>
      </c>
      <c r="AO26"/>
    </row>
    <row r="27" spans="2:41" s="2" customFormat="1" ht="15.75" thickBot="1" x14ac:dyDescent="0.3">
      <c r="B27" s="95"/>
      <c r="C27" s="12" t="s">
        <v>14</v>
      </c>
      <c r="D27" s="21"/>
      <c r="E27" s="22"/>
      <c r="F27" s="22"/>
      <c r="G27" s="22"/>
      <c r="H27" s="22"/>
      <c r="I27" s="22"/>
      <c r="J27" s="22"/>
      <c r="K27"/>
      <c r="L27" s="95"/>
      <c r="M27" s="12" t="s">
        <v>14</v>
      </c>
      <c r="N27" s="21">
        <f t="shared" si="18"/>
        <v>0</v>
      </c>
      <c r="O27" s="22">
        <f t="shared" si="19"/>
        <v>0</v>
      </c>
      <c r="P27" s="22">
        <f t="shared" si="20"/>
        <v>0</v>
      </c>
      <c r="Q27" s="22">
        <f t="shared" si="21"/>
        <v>0</v>
      </c>
      <c r="R27" s="22">
        <f t="shared" si="22"/>
        <v>0</v>
      </c>
      <c r="S27" s="22">
        <f t="shared" si="23"/>
        <v>0</v>
      </c>
      <c r="T27" s="22">
        <f t="shared" si="24"/>
        <v>0</v>
      </c>
      <c r="U27"/>
      <c r="V27" s="95"/>
      <c r="W27" s="12" t="s">
        <v>14</v>
      </c>
      <c r="X27" s="21" t="e">
        <f>(Simulationsergebnisse!#REF!/100-Modelvergleich!D27/100)/SQRT(Modelvergleich!N27)*SQRT(1000)</f>
        <v>#REF!</v>
      </c>
      <c r="Y27" s="22" t="e">
        <f>(Simulationsergebnisse!D214/100-Modelvergleich!E27/100)/SQRT(Modelvergleich!O27)*SQRT(1000)</f>
        <v>#DIV/0!</v>
      </c>
      <c r="Z27" s="22" t="e">
        <f>(Simulationsergebnisse!#REF!/100-Modelvergleich!F27/100)/SQRT(Modelvergleich!P27)*SQRT(1000)</f>
        <v>#REF!</v>
      </c>
      <c r="AA27" s="22" t="e">
        <f>(Simulationsergebnisse!#REF!/100-Modelvergleich!G27/100)/SQRT(Modelvergleich!Q27)*SQRT(1000)</f>
        <v>#REF!</v>
      </c>
      <c r="AB27" s="22" t="e">
        <f>(Simulationsergebnisse!E214/100-Modelvergleich!H27/100)/SQRT(Modelvergleich!R27)*SQRT(1000)</f>
        <v>#DIV/0!</v>
      </c>
      <c r="AC27" s="22" t="e">
        <f>(Simulationsergebnisse!#REF!/100-Modelvergleich!I27/100)/SQRT(Modelvergleich!S27)*SQRT(1000)</f>
        <v>#REF!</v>
      </c>
      <c r="AD27" s="22" t="e">
        <f>(Simulationsergebnisse!F214/100-Modelvergleich!J27/100)/SQRT(Modelvergleich!T27)*SQRT(1000)</f>
        <v>#DIV/0!</v>
      </c>
      <c r="AE27"/>
      <c r="AF27" s="95"/>
      <c r="AG27" s="12" t="s">
        <v>14</v>
      </c>
      <c r="AH27" s="21" t="e">
        <f t="shared" si="25"/>
        <v>#REF!</v>
      </c>
      <c r="AI27" s="22" t="e">
        <f t="shared" si="26"/>
        <v>#DIV/0!</v>
      </c>
      <c r="AJ27" s="22" t="e">
        <f t="shared" si="27"/>
        <v>#REF!</v>
      </c>
      <c r="AK27" s="22" t="e">
        <f t="shared" si="28"/>
        <v>#REF!</v>
      </c>
      <c r="AL27" s="22" t="e">
        <f t="shared" si="29"/>
        <v>#DIV/0!</v>
      </c>
      <c r="AM27" s="22" t="e">
        <f t="shared" si="30"/>
        <v>#REF!</v>
      </c>
      <c r="AN27" s="22" t="e">
        <f t="shared" si="31"/>
        <v>#DIV/0!</v>
      </c>
      <c r="AO27"/>
    </row>
    <row r="28" spans="2:41" s="2" customFormat="1" x14ac:dyDescent="0.25">
      <c r="B28" s="94" t="s">
        <v>11</v>
      </c>
      <c r="C28" s="11" t="s">
        <v>13</v>
      </c>
      <c r="D28" s="19"/>
      <c r="E28" s="20"/>
      <c r="F28" s="20"/>
      <c r="G28" s="20"/>
      <c r="H28" s="20"/>
      <c r="I28" s="20"/>
      <c r="J28" s="20"/>
      <c r="K28"/>
      <c r="L28" s="94" t="s">
        <v>11</v>
      </c>
      <c r="M28" s="11" t="s">
        <v>13</v>
      </c>
      <c r="N28" s="19">
        <f t="shared" si="18"/>
        <v>0</v>
      </c>
      <c r="O28" s="20">
        <f t="shared" si="19"/>
        <v>0</v>
      </c>
      <c r="P28" s="20">
        <f t="shared" si="20"/>
        <v>0</v>
      </c>
      <c r="Q28" s="20">
        <f t="shared" si="21"/>
        <v>0</v>
      </c>
      <c r="R28" s="20">
        <f t="shared" si="22"/>
        <v>0</v>
      </c>
      <c r="S28" s="20">
        <f t="shared" si="23"/>
        <v>0</v>
      </c>
      <c r="T28" s="20">
        <f t="shared" si="24"/>
        <v>0</v>
      </c>
      <c r="U28"/>
      <c r="V28" s="94" t="s">
        <v>11</v>
      </c>
      <c r="W28" s="11" t="s">
        <v>13</v>
      </c>
      <c r="X28" s="19" t="e">
        <f>(Simulationsergebnisse!#REF!/100-Modelvergleich!D28/100)/SQRT(Modelvergleich!N28)*SQRT(1000)</f>
        <v>#REF!</v>
      </c>
      <c r="Y28" s="20" t="e">
        <f>(Simulationsergebnisse!D215/100-Modelvergleich!E28/100)/SQRT(Modelvergleich!O28)*SQRT(1000)</f>
        <v>#DIV/0!</v>
      </c>
      <c r="Z28" s="20" t="e">
        <f>(Simulationsergebnisse!#REF!/100-Modelvergleich!F28/100)/SQRT(Modelvergleich!P28)*SQRT(1000)</f>
        <v>#REF!</v>
      </c>
      <c r="AA28" s="20" t="e">
        <f>(Simulationsergebnisse!#REF!/100-Modelvergleich!G28/100)/SQRT(Modelvergleich!Q28)*SQRT(1000)</f>
        <v>#REF!</v>
      </c>
      <c r="AB28" s="20" t="e">
        <f>(Simulationsergebnisse!E215/100-Modelvergleich!H28/100)/SQRT(Modelvergleich!R28)*SQRT(1000)</f>
        <v>#DIV/0!</v>
      </c>
      <c r="AC28" s="20" t="e">
        <f>(Simulationsergebnisse!#REF!/100-Modelvergleich!I28/100)/SQRT(Modelvergleich!S28)*SQRT(1000)</f>
        <v>#REF!</v>
      </c>
      <c r="AD28" s="20" t="e">
        <f>(Simulationsergebnisse!F215/100-Modelvergleich!J28/100)/SQRT(Modelvergleich!T28)*SQRT(1000)</f>
        <v>#DIV/0!</v>
      </c>
      <c r="AE28"/>
      <c r="AF28" s="94" t="s">
        <v>11</v>
      </c>
      <c r="AG28" s="11" t="s">
        <v>13</v>
      </c>
      <c r="AH28" s="19" t="e">
        <f t="shared" si="25"/>
        <v>#REF!</v>
      </c>
      <c r="AI28" s="20" t="e">
        <f t="shared" si="26"/>
        <v>#DIV/0!</v>
      </c>
      <c r="AJ28" s="20" t="e">
        <f t="shared" si="27"/>
        <v>#REF!</v>
      </c>
      <c r="AK28" s="20" t="e">
        <f t="shared" si="28"/>
        <v>#REF!</v>
      </c>
      <c r="AL28" s="20" t="e">
        <f t="shared" si="29"/>
        <v>#DIV/0!</v>
      </c>
      <c r="AM28" s="20" t="e">
        <f t="shared" si="30"/>
        <v>#REF!</v>
      </c>
      <c r="AN28" s="20" t="e">
        <f t="shared" si="31"/>
        <v>#DIV/0!</v>
      </c>
      <c r="AO28"/>
    </row>
    <row r="29" spans="2:41" s="2" customFormat="1" ht="15.75" thickBot="1" x14ac:dyDescent="0.3">
      <c r="B29" s="95"/>
      <c r="C29" s="12" t="s">
        <v>14</v>
      </c>
      <c r="D29" s="21"/>
      <c r="E29" s="22"/>
      <c r="F29" s="22"/>
      <c r="G29" s="22"/>
      <c r="H29" s="22"/>
      <c r="I29" s="22"/>
      <c r="J29" s="22"/>
      <c r="K29"/>
      <c r="L29" s="95"/>
      <c r="M29" s="12" t="s">
        <v>14</v>
      </c>
      <c r="N29" s="21">
        <f t="shared" si="18"/>
        <v>0</v>
      </c>
      <c r="O29" s="22">
        <f t="shared" si="19"/>
        <v>0</v>
      </c>
      <c r="P29" s="22">
        <f t="shared" si="20"/>
        <v>0</v>
      </c>
      <c r="Q29" s="22">
        <f t="shared" si="21"/>
        <v>0</v>
      </c>
      <c r="R29" s="22">
        <f t="shared" si="22"/>
        <v>0</v>
      </c>
      <c r="S29" s="22">
        <f t="shared" si="23"/>
        <v>0</v>
      </c>
      <c r="T29" s="22">
        <f t="shared" si="24"/>
        <v>0</v>
      </c>
      <c r="U29"/>
      <c r="V29" s="95"/>
      <c r="W29" s="12" t="s">
        <v>14</v>
      </c>
      <c r="X29" s="21" t="e">
        <f>(Simulationsergebnisse!#REF!/100-Modelvergleich!D29/100)/SQRT(Modelvergleich!N29)*SQRT(1000)</f>
        <v>#REF!</v>
      </c>
      <c r="Y29" s="22" t="e">
        <f>(Simulationsergebnisse!D216/100-Modelvergleich!E29/100)/SQRT(Modelvergleich!O29)*SQRT(1000)</f>
        <v>#DIV/0!</v>
      </c>
      <c r="Z29" s="22" t="e">
        <f>(Simulationsergebnisse!#REF!/100-Modelvergleich!F29/100)/SQRT(Modelvergleich!P29)*SQRT(1000)</f>
        <v>#REF!</v>
      </c>
      <c r="AA29" s="22" t="e">
        <f>(Simulationsergebnisse!#REF!/100-Modelvergleich!G29/100)/SQRT(Modelvergleich!Q29)*SQRT(1000)</f>
        <v>#REF!</v>
      </c>
      <c r="AB29" s="22" t="e">
        <f>(Simulationsergebnisse!E216/100-Modelvergleich!H29/100)/SQRT(Modelvergleich!R29)*SQRT(1000)</f>
        <v>#DIV/0!</v>
      </c>
      <c r="AC29" s="22" t="e">
        <f>(Simulationsergebnisse!#REF!/100-Modelvergleich!I29/100)/SQRT(Modelvergleich!S29)*SQRT(1000)</f>
        <v>#REF!</v>
      </c>
      <c r="AD29" s="22" t="e">
        <f>(Simulationsergebnisse!F216/100-Modelvergleich!J29/100)/SQRT(Modelvergleich!T29)*SQRT(1000)</f>
        <v>#DIV/0!</v>
      </c>
      <c r="AE29"/>
      <c r="AF29" s="95"/>
      <c r="AG29" s="12" t="s">
        <v>14</v>
      </c>
      <c r="AH29" s="21" t="e">
        <f t="shared" si="25"/>
        <v>#REF!</v>
      </c>
      <c r="AI29" s="22" t="e">
        <f t="shared" si="26"/>
        <v>#DIV/0!</v>
      </c>
      <c r="AJ29" s="22" t="e">
        <f t="shared" si="27"/>
        <v>#REF!</v>
      </c>
      <c r="AK29" s="22" t="e">
        <f t="shared" si="28"/>
        <v>#REF!</v>
      </c>
      <c r="AL29" s="22" t="e">
        <f t="shared" si="29"/>
        <v>#DIV/0!</v>
      </c>
      <c r="AM29" s="22" t="e">
        <f t="shared" si="30"/>
        <v>#REF!</v>
      </c>
      <c r="AN29" s="22" t="e">
        <f t="shared" si="31"/>
        <v>#DIV/0!</v>
      </c>
      <c r="AO29"/>
    </row>
    <row r="30" spans="2:41" s="2" customFormat="1" x14ac:dyDescent="0.25">
      <c r="B30" s="94" t="s">
        <v>12</v>
      </c>
      <c r="C30" s="11" t="s">
        <v>13</v>
      </c>
      <c r="D30" s="19"/>
      <c r="E30" s="20"/>
      <c r="F30" s="20"/>
      <c r="G30" s="20"/>
      <c r="H30" s="20"/>
      <c r="I30" s="20"/>
      <c r="J30" s="20"/>
      <c r="K30"/>
      <c r="L30" s="94" t="s">
        <v>12</v>
      </c>
      <c r="M30" s="11" t="s">
        <v>13</v>
      </c>
      <c r="N30" s="19">
        <f t="shared" si="18"/>
        <v>0</v>
      </c>
      <c r="O30" s="20">
        <f t="shared" si="19"/>
        <v>0</v>
      </c>
      <c r="P30" s="20">
        <f t="shared" si="20"/>
        <v>0</v>
      </c>
      <c r="Q30" s="20">
        <f t="shared" si="21"/>
        <v>0</v>
      </c>
      <c r="R30" s="20">
        <f t="shared" si="22"/>
        <v>0</v>
      </c>
      <c r="S30" s="20">
        <f t="shared" si="23"/>
        <v>0</v>
      </c>
      <c r="T30" s="20">
        <f t="shared" si="24"/>
        <v>0</v>
      </c>
      <c r="U30"/>
      <c r="V30" s="94" t="s">
        <v>12</v>
      </c>
      <c r="W30" s="11" t="s">
        <v>13</v>
      </c>
      <c r="X30" s="19" t="e">
        <f>(Simulationsergebnisse!#REF!/100-Modelvergleich!D30/100)/SQRT(Modelvergleich!N30)*SQRT(1000)</f>
        <v>#REF!</v>
      </c>
      <c r="Y30" s="20" t="e">
        <f>(Simulationsergebnisse!D217/100-Modelvergleich!E30/100)/SQRT(Modelvergleich!O30)*SQRT(1000)</f>
        <v>#DIV/0!</v>
      </c>
      <c r="Z30" s="20" t="e">
        <f>(Simulationsergebnisse!#REF!/100-Modelvergleich!F30/100)/SQRT(Modelvergleich!P30)*SQRT(1000)</f>
        <v>#REF!</v>
      </c>
      <c r="AA30" s="20" t="e">
        <f>(Simulationsergebnisse!#REF!/100-Modelvergleich!G30/100)/SQRT(Modelvergleich!Q30)*SQRT(1000)</f>
        <v>#REF!</v>
      </c>
      <c r="AB30" s="20" t="e">
        <f>(Simulationsergebnisse!E217/100-Modelvergleich!H30/100)/SQRT(Modelvergleich!R30)*SQRT(1000)</f>
        <v>#DIV/0!</v>
      </c>
      <c r="AC30" s="20" t="e">
        <f>(Simulationsergebnisse!#REF!/100-Modelvergleich!I30/100)/SQRT(Modelvergleich!S30)*SQRT(1000)</f>
        <v>#REF!</v>
      </c>
      <c r="AD30" s="20" t="e">
        <f>(Simulationsergebnisse!F217/100-Modelvergleich!J30/100)/SQRT(Modelvergleich!T30)*SQRT(1000)</f>
        <v>#DIV/0!</v>
      </c>
      <c r="AE30"/>
      <c r="AF30" s="94" t="s">
        <v>12</v>
      </c>
      <c r="AG30" s="11" t="s">
        <v>13</v>
      </c>
      <c r="AH30" s="19" t="e">
        <f t="shared" si="25"/>
        <v>#REF!</v>
      </c>
      <c r="AI30" s="20" t="e">
        <f t="shared" si="26"/>
        <v>#DIV/0!</v>
      </c>
      <c r="AJ30" s="20" t="e">
        <f t="shared" si="27"/>
        <v>#REF!</v>
      </c>
      <c r="AK30" s="20" t="e">
        <f t="shared" si="28"/>
        <v>#REF!</v>
      </c>
      <c r="AL30" s="20" t="e">
        <f t="shared" si="29"/>
        <v>#DIV/0!</v>
      </c>
      <c r="AM30" s="20" t="e">
        <f t="shared" si="30"/>
        <v>#REF!</v>
      </c>
      <c r="AN30" s="20" t="e">
        <f t="shared" si="31"/>
        <v>#DIV/0!</v>
      </c>
      <c r="AO30"/>
    </row>
    <row r="31" spans="2:41" s="2" customFormat="1" ht="15.75" thickBot="1" x14ac:dyDescent="0.3">
      <c r="B31" s="95"/>
      <c r="C31" s="12" t="s">
        <v>14</v>
      </c>
      <c r="D31" s="21"/>
      <c r="E31" s="22"/>
      <c r="F31" s="22"/>
      <c r="G31" s="22"/>
      <c r="H31" s="22"/>
      <c r="I31" s="22"/>
      <c r="J31" s="22"/>
      <c r="K31"/>
      <c r="L31" s="95"/>
      <c r="M31" s="12" t="s">
        <v>14</v>
      </c>
      <c r="N31" s="21">
        <f t="shared" si="18"/>
        <v>0</v>
      </c>
      <c r="O31" s="22">
        <f t="shared" si="19"/>
        <v>0</v>
      </c>
      <c r="P31" s="22">
        <f t="shared" si="20"/>
        <v>0</v>
      </c>
      <c r="Q31" s="22">
        <f t="shared" si="21"/>
        <v>0</v>
      </c>
      <c r="R31" s="22">
        <f t="shared" si="22"/>
        <v>0</v>
      </c>
      <c r="S31" s="22">
        <f t="shared" si="23"/>
        <v>0</v>
      </c>
      <c r="T31" s="22">
        <f t="shared" si="24"/>
        <v>0</v>
      </c>
      <c r="U31"/>
      <c r="V31" s="95"/>
      <c r="W31" s="12" t="s">
        <v>14</v>
      </c>
      <c r="X31" s="21" t="e">
        <f>(Simulationsergebnisse!#REF!/100-Modelvergleich!D31/100)/SQRT(Modelvergleich!N31)*SQRT(1000)</f>
        <v>#REF!</v>
      </c>
      <c r="Y31" s="22" t="e">
        <f>(Simulationsergebnisse!D218/100-Modelvergleich!E31/100)/SQRT(Modelvergleich!O31)*SQRT(1000)</f>
        <v>#DIV/0!</v>
      </c>
      <c r="Z31" s="22" t="e">
        <f>(Simulationsergebnisse!#REF!/100-Modelvergleich!F31/100)/SQRT(Modelvergleich!P31)*SQRT(1000)</f>
        <v>#REF!</v>
      </c>
      <c r="AA31" s="22" t="e">
        <f>(Simulationsergebnisse!#REF!/100-Modelvergleich!G31/100)/SQRT(Modelvergleich!Q31)*SQRT(1000)</f>
        <v>#REF!</v>
      </c>
      <c r="AB31" s="22" t="e">
        <f>(Simulationsergebnisse!E218/100-Modelvergleich!H31/100)/SQRT(Modelvergleich!R31)*SQRT(1000)</f>
        <v>#DIV/0!</v>
      </c>
      <c r="AC31" s="22" t="e">
        <f>(Simulationsergebnisse!#REF!/100-Modelvergleich!I31/100)/SQRT(Modelvergleich!S31)*SQRT(1000)</f>
        <v>#REF!</v>
      </c>
      <c r="AD31" s="22" t="e">
        <f>(Simulationsergebnisse!F218/100-Modelvergleich!J31/100)/SQRT(Modelvergleich!T31)*SQRT(1000)</f>
        <v>#DIV/0!</v>
      </c>
      <c r="AE31"/>
      <c r="AF31" s="95"/>
      <c r="AG31" s="12" t="s">
        <v>14</v>
      </c>
      <c r="AH31" s="21" t="e">
        <f t="shared" si="25"/>
        <v>#REF!</v>
      </c>
      <c r="AI31" s="22" t="e">
        <f t="shared" si="26"/>
        <v>#DIV/0!</v>
      </c>
      <c r="AJ31" s="22" t="e">
        <f t="shared" si="27"/>
        <v>#REF!</v>
      </c>
      <c r="AK31" s="22" t="e">
        <f t="shared" si="28"/>
        <v>#REF!</v>
      </c>
      <c r="AL31" s="22" t="e">
        <f t="shared" si="29"/>
        <v>#DIV/0!</v>
      </c>
      <c r="AM31" s="22" t="e">
        <f t="shared" si="30"/>
        <v>#REF!</v>
      </c>
      <c r="AN31" s="22" t="e">
        <f t="shared" si="31"/>
        <v>#DIV/0!</v>
      </c>
      <c r="AO31"/>
    </row>
    <row r="32" spans="2:41" s="2" customFormat="1" x14ac:dyDescent="0.25">
      <c r="B32"/>
      <c r="C32"/>
      <c r="D32"/>
      <c r="E32"/>
      <c r="F32"/>
      <c r="G32"/>
      <c r="K32"/>
      <c r="L32"/>
      <c r="M32"/>
      <c r="N32"/>
      <c r="O32"/>
      <c r="P32"/>
      <c r="Q32"/>
      <c r="R32"/>
      <c r="S32"/>
      <c r="T32"/>
      <c r="U32"/>
      <c r="W32"/>
      <c r="X32"/>
      <c r="Y32"/>
      <c r="Z32"/>
      <c r="AA32"/>
      <c r="AB32"/>
    </row>
    <row r="33" spans="2:60" s="2" customForma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2:60" s="2" customFormat="1" x14ac:dyDescent="0.25">
      <c r="B34" s="90" t="s">
        <v>40</v>
      </c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/>
      <c r="AP34"/>
      <c r="AQ34"/>
      <c r="AR34"/>
      <c r="AS34"/>
      <c r="AT34"/>
      <c r="AU34"/>
      <c r="AV34"/>
    </row>
    <row r="35" spans="2:60" s="2" customFormat="1" x14ac:dyDescent="0.25">
      <c r="B35"/>
      <c r="C35"/>
      <c r="D35"/>
      <c r="E35"/>
      <c r="F35"/>
      <c r="G35"/>
      <c r="H35"/>
      <c r="I35"/>
      <c r="J35"/>
      <c r="K35"/>
      <c r="L35"/>
      <c r="M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2:60" s="2" customFormat="1" x14ac:dyDescent="0.25">
      <c r="B36"/>
      <c r="C36"/>
      <c r="D36"/>
      <c r="E36"/>
      <c r="F36"/>
      <c r="G36"/>
      <c r="H36"/>
      <c r="I36"/>
      <c r="J36"/>
      <c r="K36"/>
      <c r="L36"/>
      <c r="M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2:60" s="2" customFormat="1" x14ac:dyDescent="0.25">
      <c r="B37" s="34" t="s">
        <v>36</v>
      </c>
      <c r="C37" s="18"/>
      <c r="D37" s="18"/>
      <c r="E37" s="18"/>
      <c r="F37" s="18"/>
      <c r="G37" s="18"/>
      <c r="H37" s="18"/>
      <c r="I37" s="18"/>
      <c r="J37" s="18"/>
      <c r="K37" s="39"/>
      <c r="L37" s="18" t="s">
        <v>37</v>
      </c>
      <c r="M37" s="18"/>
      <c r="N37" s="18"/>
      <c r="O37" s="18"/>
      <c r="P37" s="18"/>
      <c r="Q37" s="18"/>
      <c r="R37" s="18"/>
      <c r="S37" s="18"/>
      <c r="T37" s="18"/>
      <c r="V37" s="18" t="s">
        <v>38</v>
      </c>
      <c r="W37" s="18"/>
      <c r="X37" s="18"/>
      <c r="Y37" s="18"/>
      <c r="Z37" s="18"/>
      <c r="AA37" s="18"/>
      <c r="AB37" s="18"/>
      <c r="AC37" s="18"/>
      <c r="AD37" s="18"/>
      <c r="AE37"/>
      <c r="AF37" s="18" t="s">
        <v>39</v>
      </c>
      <c r="AG37" s="18"/>
      <c r="AH37" s="18"/>
      <c r="AI37" s="18"/>
      <c r="AJ37" s="18"/>
      <c r="AK37" s="18"/>
      <c r="AL37" s="18"/>
      <c r="AM37" s="18"/>
      <c r="AN37" s="18"/>
      <c r="AO37"/>
      <c r="AP37"/>
      <c r="AQ37"/>
      <c r="AR37"/>
      <c r="AS37"/>
      <c r="AT37"/>
      <c r="AU37"/>
      <c r="AV37"/>
    </row>
    <row r="38" spans="2:60" s="2" customFormat="1" x14ac:dyDescent="0.25">
      <c r="B38" s="15"/>
      <c r="C38" s="7"/>
      <c r="D38" s="7"/>
      <c r="E38" s="7"/>
      <c r="F38" s="7"/>
      <c r="G38" s="7"/>
      <c r="H38"/>
      <c r="I38"/>
      <c r="J38"/>
      <c r="K38" s="40"/>
      <c r="L38"/>
      <c r="M38"/>
      <c r="V38"/>
      <c r="W38"/>
      <c r="AE38"/>
      <c r="AF38"/>
      <c r="AG38"/>
      <c r="AO38"/>
      <c r="AP38"/>
      <c r="AQ38"/>
      <c r="AR38"/>
      <c r="AS38"/>
      <c r="AT38"/>
      <c r="AU38"/>
      <c r="AV38"/>
    </row>
    <row r="39" spans="2:60" s="2" customFormat="1" ht="15.75" thickBot="1" x14ac:dyDescent="0.3">
      <c r="B39" s="2" t="s">
        <v>31</v>
      </c>
      <c r="C39" s="17" t="s">
        <v>16</v>
      </c>
      <c r="D39" s="16">
        <v>4</v>
      </c>
      <c r="E39" s="16">
        <v>5</v>
      </c>
      <c r="F39" s="16">
        <v>6</v>
      </c>
      <c r="G39" s="16">
        <v>7</v>
      </c>
      <c r="H39" s="16">
        <v>8</v>
      </c>
      <c r="I39" s="16">
        <v>9</v>
      </c>
      <c r="J39" s="16">
        <v>10</v>
      </c>
      <c r="K39"/>
      <c r="L39" s="2" t="s">
        <v>31</v>
      </c>
      <c r="M39" s="17" t="s">
        <v>16</v>
      </c>
      <c r="N39" s="16">
        <v>4</v>
      </c>
      <c r="O39" s="16">
        <v>5</v>
      </c>
      <c r="P39" s="16">
        <v>6</v>
      </c>
      <c r="Q39" s="16">
        <v>7</v>
      </c>
      <c r="R39" s="16">
        <v>8</v>
      </c>
      <c r="S39" s="16">
        <v>9</v>
      </c>
      <c r="T39" s="16">
        <v>10</v>
      </c>
      <c r="U39"/>
      <c r="V39" s="2" t="s">
        <v>31</v>
      </c>
      <c r="W39" s="17" t="s">
        <v>16</v>
      </c>
      <c r="X39" s="16">
        <v>4</v>
      </c>
      <c r="Y39" s="16">
        <v>5</v>
      </c>
      <c r="Z39" s="16">
        <v>6</v>
      </c>
      <c r="AA39" s="16">
        <v>7</v>
      </c>
      <c r="AB39" s="16">
        <v>8</v>
      </c>
      <c r="AC39" s="16">
        <v>9</v>
      </c>
      <c r="AD39" s="16">
        <v>10</v>
      </c>
      <c r="AE39"/>
      <c r="AF39" s="2" t="s">
        <v>31</v>
      </c>
      <c r="AG39" s="17" t="s">
        <v>16</v>
      </c>
      <c r="AH39" s="16">
        <v>4</v>
      </c>
      <c r="AI39" s="16">
        <v>5</v>
      </c>
      <c r="AJ39" s="16">
        <v>6</v>
      </c>
      <c r="AK39" s="16">
        <v>7</v>
      </c>
      <c r="AL39" s="16">
        <v>8</v>
      </c>
      <c r="AM39" s="16">
        <v>9</v>
      </c>
      <c r="AN39" s="16">
        <v>10</v>
      </c>
      <c r="AO39"/>
      <c r="AP39"/>
      <c r="AQ39"/>
      <c r="AR39"/>
      <c r="AS39"/>
      <c r="AT39"/>
      <c r="AU39"/>
      <c r="AV39"/>
    </row>
    <row r="40" spans="2:60" s="2" customFormat="1" x14ac:dyDescent="0.25">
      <c r="B40" s="94" t="s">
        <v>10</v>
      </c>
      <c r="C40" s="11" t="s">
        <v>13</v>
      </c>
      <c r="D40" s="19"/>
      <c r="E40" s="20"/>
      <c r="F40" s="20"/>
      <c r="G40" s="20"/>
      <c r="H40" s="20"/>
      <c r="I40" s="20"/>
      <c r="J40" s="20"/>
      <c r="K40"/>
      <c r="L40" s="94" t="s">
        <v>10</v>
      </c>
      <c r="M40" s="11" t="s">
        <v>13</v>
      </c>
      <c r="N40" s="19">
        <f>(D40/100)*(1-(D40/100))</f>
        <v>0</v>
      </c>
      <c r="O40" s="20">
        <f t="shared" ref="O40:O45" si="32">E40/100*(1-E40/100)</f>
        <v>0</v>
      </c>
      <c r="P40" s="20">
        <f t="shared" ref="P40:P45" si="33">F40/100*(1-F40/100)</f>
        <v>0</v>
      </c>
      <c r="Q40" s="20">
        <f t="shared" ref="Q40:Q45" si="34">G40/100*(1-G40/100)</f>
        <v>0</v>
      </c>
      <c r="R40" s="20">
        <f t="shared" ref="R40:R45" si="35">H40/100*(1-H40/100)</f>
        <v>0</v>
      </c>
      <c r="S40" s="20">
        <f t="shared" ref="S40:S45" si="36">I40/100*(1-I40/100)</f>
        <v>0</v>
      </c>
      <c r="T40" s="20">
        <f t="shared" ref="T40:T45" si="37">J40/100*(1-J40/100)</f>
        <v>0</v>
      </c>
      <c r="U40"/>
      <c r="V40" s="94" t="s">
        <v>10</v>
      </c>
      <c r="W40" s="11" t="s">
        <v>13</v>
      </c>
      <c r="X40" s="19" t="e">
        <f>((Simulationsergebnisse!#REF!/100-Modelvergleich!D40/100)/SQRT(Modelvergleich!N40))*SQRT(1000)</f>
        <v>#REF!</v>
      </c>
      <c r="Y40" s="20" t="e">
        <f>((Simulationsergebnisse!D147/100-Modelvergleich!E40/100)/SQRT(Modelvergleich!O40))*SQRT(1000)</f>
        <v>#DIV/0!</v>
      </c>
      <c r="Z40" s="20" t="e">
        <f>((Simulationsergebnisse!#REF!/100-Modelvergleich!F40/100)/SQRT(Modelvergleich!P40))*SQRT(1000)</f>
        <v>#REF!</v>
      </c>
      <c r="AA40" s="20" t="e">
        <f>((Simulationsergebnisse!#REF!/100-Modelvergleich!G40/100)/SQRT(Modelvergleich!Q40))*SQRT(1000)</f>
        <v>#REF!</v>
      </c>
      <c r="AB40" s="20" t="e">
        <f>((Simulationsergebnisse!E147/100-Modelvergleich!H40/100)/SQRT(Modelvergleich!R40))*SQRT(1000)</f>
        <v>#DIV/0!</v>
      </c>
      <c r="AC40" s="20" t="e">
        <f>((Simulationsergebnisse!#REF!/100-Modelvergleich!I40/100)/SQRT(Modelvergleich!S40))*SQRT(1000)</f>
        <v>#REF!</v>
      </c>
      <c r="AD40" s="20" t="e">
        <f>((Simulationsergebnisse!F147/100-Modelvergleich!J40/100)/SQRT(Modelvergleich!T40))*SQRT(1000)</f>
        <v>#DIV/0!</v>
      </c>
      <c r="AE40"/>
      <c r="AF40" s="94" t="s">
        <v>10</v>
      </c>
      <c r="AG40" s="11" t="s">
        <v>13</v>
      </c>
      <c r="AH40" s="19" t="e">
        <f t="shared" ref="AH40:AH45" si="38">_xlfn.NORM.S.DIST(X40,1)</f>
        <v>#REF!</v>
      </c>
      <c r="AI40" s="20" t="e">
        <f t="shared" ref="AI40:AI45" si="39">_xlfn.NORM.S.DIST(Y40,1)</f>
        <v>#DIV/0!</v>
      </c>
      <c r="AJ40" s="20" t="e">
        <f t="shared" ref="AJ40:AJ45" si="40">_xlfn.NORM.S.DIST(Z40,1)</f>
        <v>#REF!</v>
      </c>
      <c r="AK40" s="20" t="e">
        <f t="shared" ref="AK40:AK45" si="41">_xlfn.NORM.S.DIST(AA40,1)</f>
        <v>#REF!</v>
      </c>
      <c r="AL40" s="20" t="e">
        <f t="shared" ref="AL40:AL45" si="42">_xlfn.NORM.S.DIST(AB40,1)</f>
        <v>#DIV/0!</v>
      </c>
      <c r="AM40" s="20" t="e">
        <f t="shared" ref="AM40:AM45" si="43">_xlfn.NORM.S.DIST(AC40,1)</f>
        <v>#REF!</v>
      </c>
      <c r="AN40" s="20" t="e">
        <f t="shared" ref="AN40:AN45" si="44">_xlfn.NORM.S.DIST(AD40,1)</f>
        <v>#DIV/0!</v>
      </c>
      <c r="AO40"/>
      <c r="AP40"/>
      <c r="AQ40"/>
      <c r="AR40"/>
      <c r="AS40"/>
      <c r="AT40"/>
      <c r="AU40"/>
      <c r="AV40"/>
    </row>
    <row r="41" spans="2:60" s="2" customFormat="1" ht="15.75" thickBot="1" x14ac:dyDescent="0.3">
      <c r="B41" s="95"/>
      <c r="C41" s="12" t="s">
        <v>14</v>
      </c>
      <c r="D41" s="21"/>
      <c r="E41" s="22"/>
      <c r="F41" s="22"/>
      <c r="G41" s="22"/>
      <c r="H41" s="22"/>
      <c r="I41" s="22"/>
      <c r="J41" s="22"/>
      <c r="K41"/>
      <c r="L41" s="95"/>
      <c r="M41" s="12" t="s">
        <v>14</v>
      </c>
      <c r="N41" s="21">
        <f>D41/100*(1-D41/100)</f>
        <v>0</v>
      </c>
      <c r="O41" s="22">
        <f t="shared" si="32"/>
        <v>0</v>
      </c>
      <c r="P41" s="22">
        <f t="shared" si="33"/>
        <v>0</v>
      </c>
      <c r="Q41" s="22">
        <f t="shared" si="34"/>
        <v>0</v>
      </c>
      <c r="R41" s="22">
        <f t="shared" si="35"/>
        <v>0</v>
      </c>
      <c r="S41" s="22">
        <f t="shared" si="36"/>
        <v>0</v>
      </c>
      <c r="T41" s="22">
        <f t="shared" si="37"/>
        <v>0</v>
      </c>
      <c r="U41"/>
      <c r="V41" s="95"/>
      <c r="W41" s="12" t="s">
        <v>14</v>
      </c>
      <c r="X41" s="21" t="e">
        <f>((Simulationsergebnisse!#REF!/100-Modelvergleich!D41/100)/SQRT(Modelvergleich!N41))*SQRT(1000)</f>
        <v>#REF!</v>
      </c>
      <c r="Y41" s="22" t="e">
        <f>((Simulationsergebnisse!D148/100-Modelvergleich!E41/100)/SQRT(Modelvergleich!O41))*SQRT(1000)</f>
        <v>#DIV/0!</v>
      </c>
      <c r="Z41" s="22" t="e">
        <f>((Simulationsergebnisse!#REF!/100-Modelvergleich!F41/100)/SQRT(Modelvergleich!P41))*SQRT(1000)</f>
        <v>#REF!</v>
      </c>
      <c r="AA41" s="22" t="e">
        <f>((Simulationsergebnisse!#REF!/100-Modelvergleich!G41/100)/SQRT(Modelvergleich!Q41))*SQRT(1000)</f>
        <v>#REF!</v>
      </c>
      <c r="AB41" s="22" t="e">
        <f>((Simulationsergebnisse!E148/100-Modelvergleich!H41/100)/SQRT(Modelvergleich!R41))*SQRT(1000)</f>
        <v>#DIV/0!</v>
      </c>
      <c r="AC41" s="22" t="e">
        <f>((Simulationsergebnisse!#REF!/100-Modelvergleich!I41/100)/SQRT(Modelvergleich!S41))*SQRT(1000)</f>
        <v>#REF!</v>
      </c>
      <c r="AD41" s="22" t="e">
        <f>((Simulationsergebnisse!F148/100-Modelvergleich!J41/100)/SQRT(Modelvergleich!T41))*SQRT(1000)</f>
        <v>#DIV/0!</v>
      </c>
      <c r="AE41"/>
      <c r="AF41" s="95"/>
      <c r="AG41" s="12" t="s">
        <v>14</v>
      </c>
      <c r="AH41" s="21" t="e">
        <f t="shared" si="38"/>
        <v>#REF!</v>
      </c>
      <c r="AI41" s="22" t="e">
        <f t="shared" si="39"/>
        <v>#DIV/0!</v>
      </c>
      <c r="AJ41" s="22" t="e">
        <f t="shared" si="40"/>
        <v>#REF!</v>
      </c>
      <c r="AK41" s="22" t="e">
        <f t="shared" si="41"/>
        <v>#REF!</v>
      </c>
      <c r="AL41" s="22" t="e">
        <f t="shared" si="42"/>
        <v>#DIV/0!</v>
      </c>
      <c r="AM41" s="22" t="e">
        <f t="shared" si="43"/>
        <v>#REF!</v>
      </c>
      <c r="AN41" s="22" t="e">
        <f t="shared" si="44"/>
        <v>#DIV/0!</v>
      </c>
      <c r="AO41"/>
      <c r="AP41"/>
      <c r="AQ41"/>
      <c r="AR41"/>
      <c r="AS41"/>
      <c r="AT41"/>
      <c r="AU41"/>
      <c r="AV41"/>
    </row>
    <row r="42" spans="2:60" s="2" customFormat="1" x14ac:dyDescent="0.25">
      <c r="B42" s="94" t="s">
        <v>11</v>
      </c>
      <c r="C42" s="11" t="s">
        <v>13</v>
      </c>
      <c r="D42" s="19"/>
      <c r="E42" s="20"/>
      <c r="F42" s="20"/>
      <c r="G42" s="20"/>
      <c r="H42" s="20"/>
      <c r="I42" s="20"/>
      <c r="J42" s="20"/>
      <c r="K42"/>
      <c r="L42" s="94" t="s">
        <v>11</v>
      </c>
      <c r="M42" s="11" t="s">
        <v>13</v>
      </c>
      <c r="N42" s="19">
        <f>D42/100*(1-D42/100)</f>
        <v>0</v>
      </c>
      <c r="O42" s="20">
        <f t="shared" si="32"/>
        <v>0</v>
      </c>
      <c r="P42" s="20">
        <f t="shared" si="33"/>
        <v>0</v>
      </c>
      <c r="Q42" s="20">
        <f t="shared" si="34"/>
        <v>0</v>
      </c>
      <c r="R42" s="20">
        <f t="shared" si="35"/>
        <v>0</v>
      </c>
      <c r="S42" s="20">
        <f t="shared" si="36"/>
        <v>0</v>
      </c>
      <c r="T42" s="20">
        <f t="shared" si="37"/>
        <v>0</v>
      </c>
      <c r="U42"/>
      <c r="V42" s="94" t="s">
        <v>11</v>
      </c>
      <c r="W42" s="11" t="s">
        <v>13</v>
      </c>
      <c r="X42" s="19" t="e">
        <f>((Simulationsergebnisse!#REF!/100-Modelvergleich!D42/100)/SQRT(Modelvergleich!N42))*SQRT(1000)</f>
        <v>#REF!</v>
      </c>
      <c r="Y42" s="20" t="e">
        <f>((Simulationsergebnisse!D149/100-Modelvergleich!E42/100)/SQRT(Modelvergleich!O42))*SQRT(1000)</f>
        <v>#DIV/0!</v>
      </c>
      <c r="Z42" s="20" t="e">
        <f>((Simulationsergebnisse!#REF!/100-Modelvergleich!F42/100)/SQRT(Modelvergleich!P42))*SQRT(1000)</f>
        <v>#REF!</v>
      </c>
      <c r="AA42" s="20" t="e">
        <f>((Simulationsergebnisse!#REF!/100-Modelvergleich!G42/100)/SQRT(Modelvergleich!Q42))*SQRT(1000)</f>
        <v>#REF!</v>
      </c>
      <c r="AB42" s="20" t="e">
        <f>((Simulationsergebnisse!E149/100-Modelvergleich!H42/100)/SQRT(Modelvergleich!R42))*SQRT(1000)</f>
        <v>#DIV/0!</v>
      </c>
      <c r="AC42" s="20" t="e">
        <f>((Simulationsergebnisse!#REF!/100-Modelvergleich!I42/100)/SQRT(Modelvergleich!S42))*SQRT(1000)</f>
        <v>#REF!</v>
      </c>
      <c r="AD42" s="20" t="e">
        <f>((Simulationsergebnisse!F149/100-Modelvergleich!J42/100)/SQRT(Modelvergleich!T42))*SQRT(1000)</f>
        <v>#DIV/0!</v>
      </c>
      <c r="AE42"/>
      <c r="AF42" s="94" t="s">
        <v>11</v>
      </c>
      <c r="AG42" s="11" t="s">
        <v>13</v>
      </c>
      <c r="AH42" s="19" t="e">
        <f t="shared" si="38"/>
        <v>#REF!</v>
      </c>
      <c r="AI42" s="20" t="e">
        <f t="shared" si="39"/>
        <v>#DIV/0!</v>
      </c>
      <c r="AJ42" s="20" t="e">
        <f t="shared" si="40"/>
        <v>#REF!</v>
      </c>
      <c r="AK42" s="20" t="e">
        <f t="shared" si="41"/>
        <v>#REF!</v>
      </c>
      <c r="AL42" s="20" t="e">
        <f t="shared" si="42"/>
        <v>#DIV/0!</v>
      </c>
      <c r="AM42" s="20" t="e">
        <f t="shared" si="43"/>
        <v>#REF!</v>
      </c>
      <c r="AN42" s="20" t="e">
        <f t="shared" si="44"/>
        <v>#DIV/0!</v>
      </c>
      <c r="AO42"/>
      <c r="AP42"/>
      <c r="AQ42"/>
      <c r="AR42"/>
      <c r="AS42"/>
      <c r="AT42"/>
      <c r="AU42"/>
      <c r="AV42"/>
    </row>
    <row r="43" spans="2:60" s="2" customFormat="1" ht="15.75" thickBot="1" x14ac:dyDescent="0.3">
      <c r="B43" s="95"/>
      <c r="C43" s="12" t="s">
        <v>14</v>
      </c>
      <c r="D43" s="21"/>
      <c r="E43" s="22"/>
      <c r="F43" s="22"/>
      <c r="G43" s="22"/>
      <c r="H43" s="22"/>
      <c r="I43" s="22"/>
      <c r="J43" s="22"/>
      <c r="K43"/>
      <c r="L43" s="95"/>
      <c r="M43" s="12" t="s">
        <v>14</v>
      </c>
      <c r="N43" s="21">
        <f>D43/100*(1-D43/100)</f>
        <v>0</v>
      </c>
      <c r="O43" s="22">
        <f t="shared" si="32"/>
        <v>0</v>
      </c>
      <c r="P43" s="22">
        <f t="shared" si="33"/>
        <v>0</v>
      </c>
      <c r="Q43" s="22">
        <f t="shared" si="34"/>
        <v>0</v>
      </c>
      <c r="R43" s="22">
        <f t="shared" si="35"/>
        <v>0</v>
      </c>
      <c r="S43" s="22">
        <f t="shared" si="36"/>
        <v>0</v>
      </c>
      <c r="T43" s="22">
        <f t="shared" si="37"/>
        <v>0</v>
      </c>
      <c r="U43"/>
      <c r="V43" s="95"/>
      <c r="W43" s="12" t="s">
        <v>14</v>
      </c>
      <c r="X43" s="21" t="e">
        <f>((Simulationsergebnisse!#REF!/100-Modelvergleich!D43/100)/SQRT(Modelvergleich!N43))*SQRT(1000)</f>
        <v>#REF!</v>
      </c>
      <c r="Y43" s="22" t="e">
        <f>((Simulationsergebnisse!D150/100-Modelvergleich!E43/100)/SQRT(Modelvergleich!O43))*SQRT(1000)</f>
        <v>#DIV/0!</v>
      </c>
      <c r="Z43" s="22" t="e">
        <f>((Simulationsergebnisse!#REF!/100-Modelvergleich!F43/100)/SQRT(Modelvergleich!P43))*SQRT(1000)</f>
        <v>#REF!</v>
      </c>
      <c r="AA43" s="22" t="e">
        <f>((Simulationsergebnisse!#REF!/100-Modelvergleich!G43/100)/SQRT(Modelvergleich!Q43))*SQRT(1000)</f>
        <v>#REF!</v>
      </c>
      <c r="AB43" s="22" t="e">
        <f>((Simulationsergebnisse!E150/100-Modelvergleich!H43/100)/SQRT(Modelvergleich!R43))*SQRT(1000)</f>
        <v>#DIV/0!</v>
      </c>
      <c r="AC43" s="22" t="e">
        <f>((Simulationsergebnisse!#REF!/100-Modelvergleich!I43/100)/SQRT(Modelvergleich!S43))*SQRT(1000)</f>
        <v>#REF!</v>
      </c>
      <c r="AD43" s="22" t="e">
        <f>((Simulationsergebnisse!F150/100-Modelvergleich!J43/100)/SQRT(Modelvergleich!T43))*SQRT(1000)</f>
        <v>#DIV/0!</v>
      </c>
      <c r="AE43"/>
      <c r="AF43" s="95"/>
      <c r="AG43" s="12" t="s">
        <v>14</v>
      </c>
      <c r="AH43" s="41" t="e">
        <f t="shared" si="38"/>
        <v>#REF!</v>
      </c>
      <c r="AI43" s="42" t="e">
        <f t="shared" si="39"/>
        <v>#DIV/0!</v>
      </c>
      <c r="AJ43" s="22" t="e">
        <f t="shared" si="40"/>
        <v>#REF!</v>
      </c>
      <c r="AK43" s="22" t="e">
        <f t="shared" si="41"/>
        <v>#REF!</v>
      </c>
      <c r="AL43" s="22" t="e">
        <f t="shared" si="42"/>
        <v>#DIV/0!</v>
      </c>
      <c r="AM43" s="22" t="e">
        <f t="shared" si="43"/>
        <v>#REF!</v>
      </c>
      <c r="AN43" s="22" t="e">
        <f t="shared" si="44"/>
        <v>#DIV/0!</v>
      </c>
      <c r="AO43"/>
      <c r="AP43"/>
      <c r="AQ43"/>
      <c r="AR43"/>
      <c r="AS43"/>
      <c r="AT43"/>
      <c r="AU43"/>
      <c r="AV43"/>
    </row>
    <row r="44" spans="2:60" s="2" customFormat="1" x14ac:dyDescent="0.25">
      <c r="B44" s="94" t="s">
        <v>12</v>
      </c>
      <c r="C44" s="11" t="s">
        <v>13</v>
      </c>
      <c r="D44" s="19"/>
      <c r="E44" s="20"/>
      <c r="F44" s="20"/>
      <c r="G44" s="20"/>
      <c r="H44" s="20"/>
      <c r="I44" s="20"/>
      <c r="J44" s="20"/>
      <c r="K44"/>
      <c r="L44" s="94" t="s">
        <v>12</v>
      </c>
      <c r="M44" s="11" t="s">
        <v>13</v>
      </c>
      <c r="N44" s="19">
        <f>D44/100*(1-D44/100)</f>
        <v>0</v>
      </c>
      <c r="O44" s="20">
        <f t="shared" si="32"/>
        <v>0</v>
      </c>
      <c r="P44" s="20">
        <f t="shared" si="33"/>
        <v>0</v>
      </c>
      <c r="Q44" s="20">
        <f t="shared" si="34"/>
        <v>0</v>
      </c>
      <c r="R44" s="20">
        <f t="shared" si="35"/>
        <v>0</v>
      </c>
      <c r="S44" s="20">
        <f t="shared" si="36"/>
        <v>0</v>
      </c>
      <c r="T44" s="20">
        <f t="shared" si="37"/>
        <v>0</v>
      </c>
      <c r="U44"/>
      <c r="V44" s="94" t="s">
        <v>12</v>
      </c>
      <c r="W44" s="11" t="s">
        <v>13</v>
      </c>
      <c r="X44" s="19" t="e">
        <f>((Simulationsergebnisse!#REF!/100-Modelvergleich!D44/100)/SQRT(Modelvergleich!N44))*SQRT(1000)</f>
        <v>#REF!</v>
      </c>
      <c r="Y44" s="20" t="e">
        <f>((Simulationsergebnisse!D151/100-Modelvergleich!E44/100)/SQRT(Modelvergleich!O44))*SQRT(1000)</f>
        <v>#DIV/0!</v>
      </c>
      <c r="Z44" s="20" t="e">
        <f>((Simulationsergebnisse!#REF!/100-Modelvergleich!F44/100)/SQRT(Modelvergleich!P44))*SQRT(1000)</f>
        <v>#REF!</v>
      </c>
      <c r="AA44" s="20" t="e">
        <f>((Simulationsergebnisse!#REF!/100-Modelvergleich!G44/100)/SQRT(Modelvergleich!Q44))*SQRT(1000)</f>
        <v>#REF!</v>
      </c>
      <c r="AB44" s="20" t="e">
        <f>((Simulationsergebnisse!E151/100-Modelvergleich!H44/100)/SQRT(Modelvergleich!R44))*SQRT(1000)</f>
        <v>#DIV/0!</v>
      </c>
      <c r="AC44" s="20" t="e">
        <f>((Simulationsergebnisse!#REF!/100-Modelvergleich!I44/100)/SQRT(Modelvergleich!S44))*SQRT(1000)</f>
        <v>#REF!</v>
      </c>
      <c r="AD44" s="20" t="e">
        <f>((Simulationsergebnisse!F151/100-Modelvergleich!J44/100)/SQRT(Modelvergleich!T44))*SQRT(1000)</f>
        <v>#DIV/0!</v>
      </c>
      <c r="AE44"/>
      <c r="AF44" s="94" t="s">
        <v>12</v>
      </c>
      <c r="AG44" s="11" t="s">
        <v>13</v>
      </c>
      <c r="AH44" s="19" t="e">
        <f t="shared" si="38"/>
        <v>#REF!</v>
      </c>
      <c r="AI44" s="20" t="e">
        <f t="shared" si="39"/>
        <v>#DIV/0!</v>
      </c>
      <c r="AJ44" s="20" t="e">
        <f t="shared" si="40"/>
        <v>#REF!</v>
      </c>
      <c r="AK44" s="20" t="e">
        <f t="shared" si="41"/>
        <v>#REF!</v>
      </c>
      <c r="AL44" s="20" t="e">
        <f t="shared" si="42"/>
        <v>#DIV/0!</v>
      </c>
      <c r="AM44" s="20" t="e">
        <f t="shared" si="43"/>
        <v>#REF!</v>
      </c>
      <c r="AN44" s="20" t="e">
        <f t="shared" si="44"/>
        <v>#DIV/0!</v>
      </c>
      <c r="AO44"/>
      <c r="AP44"/>
      <c r="AQ44"/>
      <c r="AR44"/>
      <c r="AS44"/>
      <c r="AT44"/>
      <c r="AU44"/>
      <c r="AV44"/>
    </row>
    <row r="45" spans="2:60" s="2" customFormat="1" ht="15.75" thickBot="1" x14ac:dyDescent="0.3">
      <c r="B45" s="95"/>
      <c r="C45" s="12" t="s">
        <v>14</v>
      </c>
      <c r="D45" s="21"/>
      <c r="E45" s="22"/>
      <c r="F45" s="22"/>
      <c r="G45" s="22"/>
      <c r="H45" s="22"/>
      <c r="I45" s="22"/>
      <c r="J45" s="22"/>
      <c r="K45"/>
      <c r="L45" s="95"/>
      <c r="M45" s="12" t="s">
        <v>14</v>
      </c>
      <c r="N45" s="21">
        <f>D45/100*(1-D45/100)</f>
        <v>0</v>
      </c>
      <c r="O45" s="22">
        <f t="shared" si="32"/>
        <v>0</v>
      </c>
      <c r="P45" s="22">
        <f t="shared" si="33"/>
        <v>0</v>
      </c>
      <c r="Q45" s="22">
        <f t="shared" si="34"/>
        <v>0</v>
      </c>
      <c r="R45" s="22">
        <f t="shared" si="35"/>
        <v>0</v>
      </c>
      <c r="S45" s="22">
        <f t="shared" si="36"/>
        <v>0</v>
      </c>
      <c r="T45" s="22">
        <f t="shared" si="37"/>
        <v>0</v>
      </c>
      <c r="U45"/>
      <c r="V45" s="95"/>
      <c r="W45" s="12" t="s">
        <v>14</v>
      </c>
      <c r="X45" s="21" t="e">
        <f>((Simulationsergebnisse!#REF!/100-Modelvergleich!D45/100)/SQRT(Modelvergleich!N45))*SQRT(1000)</f>
        <v>#REF!</v>
      </c>
      <c r="Y45" s="22" t="e">
        <f>((Simulationsergebnisse!D152/100-Modelvergleich!E45/100)/SQRT(Modelvergleich!O45))*SQRT(1000)</f>
        <v>#DIV/0!</v>
      </c>
      <c r="Z45" s="22" t="e">
        <f>((Simulationsergebnisse!#REF!/100-Modelvergleich!F45/100)/SQRT(Modelvergleich!P45))*SQRT(1000)</f>
        <v>#REF!</v>
      </c>
      <c r="AA45" s="22" t="e">
        <f>((Simulationsergebnisse!#REF!/100-Modelvergleich!G45/100)/SQRT(Modelvergleich!Q45))*SQRT(1000)</f>
        <v>#REF!</v>
      </c>
      <c r="AB45" s="22" t="e">
        <f>((Simulationsergebnisse!E152/100-Modelvergleich!H45/100)/SQRT(Modelvergleich!R45))*SQRT(1000)</f>
        <v>#DIV/0!</v>
      </c>
      <c r="AC45" s="22" t="e">
        <f>((Simulationsergebnisse!#REF!/100-Modelvergleich!I45/100)/SQRT(Modelvergleich!S45))*SQRT(1000)</f>
        <v>#REF!</v>
      </c>
      <c r="AD45" s="22" t="e">
        <f>((Simulationsergebnisse!F152/100-Modelvergleich!J45/100)/SQRT(Modelvergleich!T45))*SQRT(1000)</f>
        <v>#DIV/0!</v>
      </c>
      <c r="AE45"/>
      <c r="AF45" s="95"/>
      <c r="AG45" s="12" t="s">
        <v>14</v>
      </c>
      <c r="AH45" s="21" t="e">
        <f t="shared" si="38"/>
        <v>#REF!</v>
      </c>
      <c r="AI45" s="22" t="e">
        <f t="shared" si="39"/>
        <v>#DIV/0!</v>
      </c>
      <c r="AJ45" s="22" t="e">
        <f t="shared" si="40"/>
        <v>#REF!</v>
      </c>
      <c r="AK45" s="22" t="e">
        <f t="shared" si="41"/>
        <v>#REF!</v>
      </c>
      <c r="AL45" s="22" t="e">
        <f t="shared" si="42"/>
        <v>#DIV/0!</v>
      </c>
      <c r="AM45" s="22" t="e">
        <f t="shared" si="43"/>
        <v>#REF!</v>
      </c>
      <c r="AN45" s="22" t="e">
        <f t="shared" si="44"/>
        <v>#DIV/0!</v>
      </c>
      <c r="AO45"/>
      <c r="AP45"/>
      <c r="AQ45"/>
      <c r="AR45"/>
      <c r="AS45"/>
      <c r="AT45"/>
      <c r="AU45"/>
      <c r="AV45"/>
    </row>
    <row r="46" spans="2:60" s="2" customFormat="1" x14ac:dyDescent="0.25">
      <c r="D46" s="23"/>
      <c r="E46" s="23"/>
      <c r="F46" s="23"/>
      <c r="G46" s="23"/>
      <c r="H46" s="23"/>
      <c r="I46" s="23"/>
      <c r="J46" s="23"/>
      <c r="K46"/>
      <c r="N46" s="23"/>
      <c r="O46" s="23"/>
      <c r="P46" s="23"/>
      <c r="Q46" s="23"/>
      <c r="R46" s="23"/>
      <c r="S46" s="23"/>
      <c r="T46" s="23"/>
      <c r="U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2:60" s="2" customFormat="1" ht="15.75" thickBot="1" x14ac:dyDescent="0.3">
      <c r="B47" s="2" t="s">
        <v>32</v>
      </c>
      <c r="C47" s="17" t="s">
        <v>16</v>
      </c>
      <c r="D47" s="35"/>
      <c r="E47" s="35"/>
      <c r="F47" s="35"/>
      <c r="G47" s="35"/>
      <c r="H47" s="35"/>
      <c r="I47" s="35"/>
      <c r="J47" s="36"/>
      <c r="K47"/>
      <c r="L47" s="2" t="s">
        <v>32</v>
      </c>
      <c r="M47" s="17" t="s">
        <v>16</v>
      </c>
      <c r="N47" s="35">
        <v>4</v>
      </c>
      <c r="O47" s="35">
        <v>5</v>
      </c>
      <c r="P47" s="35">
        <v>6</v>
      </c>
      <c r="Q47" s="35">
        <v>7</v>
      </c>
      <c r="R47" s="35">
        <v>8</v>
      </c>
      <c r="S47" s="35">
        <v>9</v>
      </c>
      <c r="T47" s="36">
        <v>10</v>
      </c>
      <c r="U47"/>
      <c r="V47" s="2" t="s">
        <v>32</v>
      </c>
      <c r="W47" s="17" t="s">
        <v>16</v>
      </c>
      <c r="X47" s="16">
        <v>4</v>
      </c>
      <c r="Y47" s="16">
        <v>5</v>
      </c>
      <c r="Z47" s="16">
        <v>6</v>
      </c>
      <c r="AA47" s="16">
        <v>7</v>
      </c>
      <c r="AB47" s="16">
        <v>8</v>
      </c>
      <c r="AC47" s="16">
        <v>9</v>
      </c>
      <c r="AD47" s="16">
        <v>10</v>
      </c>
      <c r="AE47"/>
      <c r="AF47" s="2" t="s">
        <v>32</v>
      </c>
      <c r="AG47" s="17" t="s">
        <v>16</v>
      </c>
      <c r="AH47" s="16">
        <v>4</v>
      </c>
      <c r="AI47" s="16">
        <v>5</v>
      </c>
      <c r="AJ47" s="16">
        <v>6</v>
      </c>
      <c r="AK47" s="16">
        <v>7</v>
      </c>
      <c r="AL47" s="16">
        <v>8</v>
      </c>
      <c r="AM47" s="16">
        <v>9</v>
      </c>
      <c r="AN47" s="16">
        <v>10</v>
      </c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2:60" s="2" customFormat="1" x14ac:dyDescent="0.25">
      <c r="B48" s="94" t="s">
        <v>10</v>
      </c>
      <c r="C48" s="11" t="s">
        <v>13</v>
      </c>
      <c r="D48" s="19"/>
      <c r="E48" s="20"/>
      <c r="F48" s="20"/>
      <c r="G48" s="20"/>
      <c r="H48" s="20"/>
      <c r="I48" s="20"/>
      <c r="J48" s="37"/>
      <c r="K48"/>
      <c r="L48" s="94" t="s">
        <v>10</v>
      </c>
      <c r="M48" s="11" t="s">
        <v>13</v>
      </c>
      <c r="N48" s="19">
        <f t="shared" ref="N48:N53" si="45">D48/100*(1-D48/100)</f>
        <v>0</v>
      </c>
      <c r="O48" s="20">
        <f t="shared" ref="O48:O53" si="46">E48/100*(1-E48/100)</f>
        <v>0</v>
      </c>
      <c r="P48" s="20">
        <f t="shared" ref="P48:P53" si="47">F48/100*(1-F48/100)</f>
        <v>0</v>
      </c>
      <c r="Q48" s="20">
        <f t="shared" ref="Q48:Q53" si="48">G48/100*(1-G48/100)</f>
        <v>0</v>
      </c>
      <c r="R48" s="20">
        <f t="shared" ref="R48:R53" si="49">H48/100*(1-H48/100)</f>
        <v>0</v>
      </c>
      <c r="S48" s="20">
        <f t="shared" ref="S48:S53" si="50">I48/100*(1-I48/100)</f>
        <v>0</v>
      </c>
      <c r="T48" s="20">
        <f t="shared" ref="T48:T53" si="51">J48/100*(1-J48/100)</f>
        <v>0</v>
      </c>
      <c r="U48"/>
      <c r="V48" s="94" t="s">
        <v>10</v>
      </c>
      <c r="W48" s="11" t="s">
        <v>13</v>
      </c>
      <c r="X48" s="19" t="e">
        <f>((Simulationsergebnisse!#REF!/100-Modelvergleich!D48/100)/SQRT(Modelvergleich!N48))*SQRT(1000)</f>
        <v>#REF!</v>
      </c>
      <c r="Y48" s="20" t="e">
        <f>((Simulationsergebnisse!D159/100-Modelvergleich!E48/100)/SQRT(Modelvergleich!O48))*SQRT(1000)</f>
        <v>#DIV/0!</v>
      </c>
      <c r="Z48" s="20" t="e">
        <f>((Simulationsergebnisse!#REF!/100-Modelvergleich!F48/100)/SQRT(Modelvergleich!P48))*SQRT(1000)</f>
        <v>#REF!</v>
      </c>
      <c r="AA48" s="20" t="e">
        <f>((Simulationsergebnisse!#REF!/100-Modelvergleich!G48/100)/SQRT(Modelvergleich!Q48))*SQRT(1000)</f>
        <v>#REF!</v>
      </c>
      <c r="AB48" s="20" t="e">
        <f>((Simulationsergebnisse!E159/100-Modelvergleich!H48/100)/SQRT(Modelvergleich!R48))*SQRT(1000)</f>
        <v>#DIV/0!</v>
      </c>
      <c r="AC48" s="20" t="e">
        <f>((Simulationsergebnisse!#REF!/100-Modelvergleich!I48/100)/SQRT(Modelvergleich!S48))*SQRT(1000)</f>
        <v>#REF!</v>
      </c>
      <c r="AD48" s="20" t="e">
        <f>((Simulationsergebnisse!F159/100-Modelvergleich!J48/100)/SQRT(Modelvergleich!T48))*SQRT(1000)</f>
        <v>#DIV/0!</v>
      </c>
      <c r="AE48"/>
      <c r="AF48" s="94" t="s">
        <v>10</v>
      </c>
      <c r="AG48" s="11" t="s">
        <v>13</v>
      </c>
      <c r="AH48" s="19" t="e">
        <f t="shared" ref="AH48:AH53" si="52">_xlfn.NORM.S.DIST(X48,1)</f>
        <v>#REF!</v>
      </c>
      <c r="AI48" s="20" t="e">
        <f t="shared" ref="AI48:AI53" si="53">_xlfn.NORM.S.DIST(Y48,1)</f>
        <v>#DIV/0!</v>
      </c>
      <c r="AJ48" s="20" t="e">
        <f t="shared" ref="AJ48:AJ53" si="54">_xlfn.NORM.S.DIST(Z48,1)</f>
        <v>#REF!</v>
      </c>
      <c r="AK48" s="20" t="e">
        <f t="shared" ref="AK48:AK53" si="55">_xlfn.NORM.S.DIST(AA48,1)</f>
        <v>#REF!</v>
      </c>
      <c r="AL48" s="20" t="e">
        <f t="shared" ref="AL48:AL53" si="56">_xlfn.NORM.S.DIST(AB48,1)</f>
        <v>#DIV/0!</v>
      </c>
      <c r="AM48" s="20" t="e">
        <f t="shared" ref="AM48:AM53" si="57">_xlfn.NORM.S.DIST(AC48,1)</f>
        <v>#REF!</v>
      </c>
      <c r="AN48" s="20" t="e">
        <f t="shared" ref="AN48:AN53" si="58">_xlfn.NORM.S.DIST(AD48,1)</f>
        <v>#DIV/0!</v>
      </c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2:60" s="2" customFormat="1" ht="15.75" thickBot="1" x14ac:dyDescent="0.3">
      <c r="B49" s="95"/>
      <c r="C49" s="12" t="s">
        <v>14</v>
      </c>
      <c r="D49" s="21"/>
      <c r="E49" s="22"/>
      <c r="F49" s="22"/>
      <c r="G49" s="22"/>
      <c r="H49" s="22"/>
      <c r="I49" s="22"/>
      <c r="J49" s="38"/>
      <c r="K49"/>
      <c r="L49" s="95"/>
      <c r="M49" s="12" t="s">
        <v>14</v>
      </c>
      <c r="N49" s="21">
        <f t="shared" si="45"/>
        <v>0</v>
      </c>
      <c r="O49" s="22">
        <f t="shared" si="46"/>
        <v>0</v>
      </c>
      <c r="P49" s="22">
        <f t="shared" si="47"/>
        <v>0</v>
      </c>
      <c r="Q49" s="22">
        <f t="shared" si="48"/>
        <v>0</v>
      </c>
      <c r="R49" s="22">
        <f t="shared" si="49"/>
        <v>0</v>
      </c>
      <c r="S49" s="22">
        <f t="shared" si="50"/>
        <v>0</v>
      </c>
      <c r="T49" s="22">
        <f t="shared" si="51"/>
        <v>0</v>
      </c>
      <c r="U49"/>
      <c r="V49" s="95"/>
      <c r="W49" s="12" t="s">
        <v>14</v>
      </c>
      <c r="X49" s="21" t="e">
        <f>((Simulationsergebnisse!#REF!/100-Modelvergleich!D49/100)/SQRT(Modelvergleich!N49))*SQRT(1000)</f>
        <v>#REF!</v>
      </c>
      <c r="Y49" s="22" t="e">
        <f>((Simulationsergebnisse!D160/100-Modelvergleich!E49/100)/SQRT(Modelvergleich!O49))*SQRT(1000)</f>
        <v>#DIV/0!</v>
      </c>
      <c r="Z49" s="22" t="e">
        <f>((Simulationsergebnisse!#REF!/100-Modelvergleich!F49/100)/SQRT(Modelvergleich!P49))*SQRT(1000)</f>
        <v>#REF!</v>
      </c>
      <c r="AA49" s="22" t="e">
        <f>((Simulationsergebnisse!#REF!/100-Modelvergleich!G49/100)/SQRT(Modelvergleich!Q49))*SQRT(1000)</f>
        <v>#REF!</v>
      </c>
      <c r="AB49" s="22" t="e">
        <f>((Simulationsergebnisse!E160/100-Modelvergleich!H49/100)/SQRT(Modelvergleich!R49))*SQRT(1000)</f>
        <v>#DIV/0!</v>
      </c>
      <c r="AC49" s="22" t="e">
        <f>((Simulationsergebnisse!#REF!/100-Modelvergleich!I49/100)/SQRT(Modelvergleich!S49))*SQRT(1000)</f>
        <v>#REF!</v>
      </c>
      <c r="AD49" s="22" t="e">
        <f>((Simulationsergebnisse!F160/100-Modelvergleich!J49/100)/SQRT(Modelvergleich!T49))*SQRT(1000)</f>
        <v>#DIV/0!</v>
      </c>
      <c r="AE49"/>
      <c r="AF49" s="95"/>
      <c r="AG49" s="12" t="s">
        <v>14</v>
      </c>
      <c r="AH49" s="21" t="e">
        <f t="shared" si="52"/>
        <v>#REF!</v>
      </c>
      <c r="AI49" s="22" t="e">
        <f t="shared" si="53"/>
        <v>#DIV/0!</v>
      </c>
      <c r="AJ49" s="22" t="e">
        <f t="shared" si="54"/>
        <v>#REF!</v>
      </c>
      <c r="AK49" s="22" t="e">
        <f t="shared" si="55"/>
        <v>#REF!</v>
      </c>
      <c r="AL49" s="22" t="e">
        <f t="shared" si="56"/>
        <v>#DIV/0!</v>
      </c>
      <c r="AM49" s="22" t="e">
        <f t="shared" si="57"/>
        <v>#REF!</v>
      </c>
      <c r="AN49" s="22" t="e">
        <f t="shared" si="58"/>
        <v>#DIV/0!</v>
      </c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2:60" s="2" customFormat="1" x14ac:dyDescent="0.25">
      <c r="B50" s="94" t="s">
        <v>11</v>
      </c>
      <c r="C50" s="11" t="s">
        <v>13</v>
      </c>
      <c r="D50" s="19"/>
      <c r="E50" s="20"/>
      <c r="F50" s="20"/>
      <c r="G50" s="20"/>
      <c r="H50" s="20"/>
      <c r="I50" s="20"/>
      <c r="J50" s="37"/>
      <c r="K50"/>
      <c r="L50" s="94" t="s">
        <v>11</v>
      </c>
      <c r="M50" s="11" t="s">
        <v>13</v>
      </c>
      <c r="N50" s="19">
        <f t="shared" si="45"/>
        <v>0</v>
      </c>
      <c r="O50" s="20">
        <f t="shared" si="46"/>
        <v>0</v>
      </c>
      <c r="P50" s="20">
        <f t="shared" si="47"/>
        <v>0</v>
      </c>
      <c r="Q50" s="20">
        <f t="shared" si="48"/>
        <v>0</v>
      </c>
      <c r="R50" s="20">
        <f t="shared" si="49"/>
        <v>0</v>
      </c>
      <c r="S50" s="20">
        <f t="shared" si="50"/>
        <v>0</v>
      </c>
      <c r="T50" s="20">
        <f t="shared" si="51"/>
        <v>0</v>
      </c>
      <c r="U50"/>
      <c r="V50" s="94" t="s">
        <v>11</v>
      </c>
      <c r="W50" s="11" t="s">
        <v>13</v>
      </c>
      <c r="X50" s="19" t="e">
        <f>((Simulationsergebnisse!#REF!/100-Modelvergleich!D50/100)/SQRT(Modelvergleich!N50))*SQRT(1000)</f>
        <v>#REF!</v>
      </c>
      <c r="Y50" s="20" t="e">
        <f>((Simulationsergebnisse!D161/100-Modelvergleich!E50/100)/SQRT(Modelvergleich!O50))*SQRT(1000)</f>
        <v>#DIV/0!</v>
      </c>
      <c r="Z50" s="20" t="e">
        <f>((Simulationsergebnisse!#REF!/100-Modelvergleich!F50/100)/SQRT(Modelvergleich!P50))*SQRT(1000)</f>
        <v>#REF!</v>
      </c>
      <c r="AA50" s="20" t="e">
        <f>((Simulationsergebnisse!#REF!/100-Modelvergleich!G50/100)/SQRT(Modelvergleich!Q50))*SQRT(1000)</f>
        <v>#REF!</v>
      </c>
      <c r="AB50" s="20" t="e">
        <f>((Simulationsergebnisse!E161/100-Modelvergleich!H50/100)/SQRT(Modelvergleich!R50))*SQRT(1000)</f>
        <v>#DIV/0!</v>
      </c>
      <c r="AC50" s="20" t="e">
        <f>((Simulationsergebnisse!#REF!/100-Modelvergleich!I50/100)/SQRT(Modelvergleich!S50))*SQRT(1000)</f>
        <v>#REF!</v>
      </c>
      <c r="AD50" s="20" t="e">
        <f>((Simulationsergebnisse!F161/100-Modelvergleich!J50/100)/SQRT(Modelvergleich!T50))*SQRT(1000)</f>
        <v>#DIV/0!</v>
      </c>
      <c r="AE50"/>
      <c r="AF50" s="94" t="s">
        <v>11</v>
      </c>
      <c r="AG50" s="11" t="s">
        <v>13</v>
      </c>
      <c r="AH50" s="19" t="e">
        <f t="shared" si="52"/>
        <v>#REF!</v>
      </c>
      <c r="AI50" s="20" t="e">
        <f t="shared" si="53"/>
        <v>#DIV/0!</v>
      </c>
      <c r="AJ50" s="20" t="e">
        <f t="shared" si="54"/>
        <v>#REF!</v>
      </c>
      <c r="AK50" s="20" t="e">
        <f t="shared" si="55"/>
        <v>#REF!</v>
      </c>
      <c r="AL50" s="20" t="e">
        <f t="shared" si="56"/>
        <v>#DIV/0!</v>
      </c>
      <c r="AM50" s="20" t="e">
        <f t="shared" si="57"/>
        <v>#REF!</v>
      </c>
      <c r="AN50" s="20" t="e">
        <f t="shared" si="58"/>
        <v>#DIV/0!</v>
      </c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2:60" s="2" customFormat="1" ht="15.75" thickBot="1" x14ac:dyDescent="0.3">
      <c r="B51" s="95"/>
      <c r="C51" s="12" t="s">
        <v>14</v>
      </c>
      <c r="D51" s="21"/>
      <c r="E51" s="22"/>
      <c r="F51" s="22"/>
      <c r="G51" s="22"/>
      <c r="H51" s="22"/>
      <c r="I51" s="22"/>
      <c r="J51" s="22"/>
      <c r="K51"/>
      <c r="L51" s="95"/>
      <c r="M51" s="12" t="s">
        <v>14</v>
      </c>
      <c r="N51" s="21">
        <f t="shared" si="45"/>
        <v>0</v>
      </c>
      <c r="O51" s="22">
        <f t="shared" si="46"/>
        <v>0</v>
      </c>
      <c r="P51" s="22">
        <f t="shared" si="47"/>
        <v>0</v>
      </c>
      <c r="Q51" s="22">
        <f t="shared" si="48"/>
        <v>0</v>
      </c>
      <c r="R51" s="22">
        <f t="shared" si="49"/>
        <v>0</v>
      </c>
      <c r="S51" s="22">
        <f t="shared" si="50"/>
        <v>0</v>
      </c>
      <c r="T51" s="22">
        <f t="shared" si="51"/>
        <v>0</v>
      </c>
      <c r="U51"/>
      <c r="V51" s="95"/>
      <c r="W51" s="12" t="s">
        <v>14</v>
      </c>
      <c r="X51" s="21" t="e">
        <f>((Simulationsergebnisse!#REF!/100-Modelvergleich!D51/100)/SQRT(Modelvergleich!N51))*SQRT(1000)</f>
        <v>#REF!</v>
      </c>
      <c r="Y51" s="22" t="e">
        <f>((Simulationsergebnisse!D162/100-Modelvergleich!E51/100)/SQRT(Modelvergleich!O51))*SQRT(1000)</f>
        <v>#DIV/0!</v>
      </c>
      <c r="Z51" s="22" t="e">
        <f>((Simulationsergebnisse!#REF!/100-Modelvergleich!F51/100)/SQRT(Modelvergleich!P51))*SQRT(1000)</f>
        <v>#REF!</v>
      </c>
      <c r="AA51" s="22" t="e">
        <f>((Simulationsergebnisse!#REF!/100-Modelvergleich!G51/100)/SQRT(Modelvergleich!Q51))*SQRT(1000)</f>
        <v>#REF!</v>
      </c>
      <c r="AB51" s="22" t="e">
        <f>((Simulationsergebnisse!E162/100-Modelvergleich!H51/100)/SQRT(Modelvergleich!R51))*SQRT(1000)</f>
        <v>#DIV/0!</v>
      </c>
      <c r="AC51" s="22" t="e">
        <f>((Simulationsergebnisse!#REF!/100-Modelvergleich!I51/100)/SQRT(Modelvergleich!S51))*SQRT(1000)</f>
        <v>#REF!</v>
      </c>
      <c r="AD51" s="22" t="e">
        <f>((Simulationsergebnisse!F162/100-Modelvergleich!J51/100)/SQRT(Modelvergleich!T51))*SQRT(1000)</f>
        <v>#DIV/0!</v>
      </c>
      <c r="AE51"/>
      <c r="AF51" s="95"/>
      <c r="AG51" s="12" t="s">
        <v>14</v>
      </c>
      <c r="AH51" s="25" t="e">
        <f t="shared" si="52"/>
        <v>#REF!</v>
      </c>
      <c r="AI51" s="43" t="e">
        <f t="shared" si="53"/>
        <v>#DIV/0!</v>
      </c>
      <c r="AJ51" s="22" t="e">
        <f t="shared" si="54"/>
        <v>#REF!</v>
      </c>
      <c r="AK51" s="22" t="e">
        <f t="shared" si="55"/>
        <v>#REF!</v>
      </c>
      <c r="AL51" s="22" t="e">
        <f t="shared" si="56"/>
        <v>#DIV/0!</v>
      </c>
      <c r="AM51" s="22" t="e">
        <f t="shared" si="57"/>
        <v>#REF!</v>
      </c>
      <c r="AN51" s="22" t="e">
        <f t="shared" si="58"/>
        <v>#DIV/0!</v>
      </c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2:60" s="2" customFormat="1" x14ac:dyDescent="0.25">
      <c r="B52" s="94" t="s">
        <v>12</v>
      </c>
      <c r="C52" s="11" t="s">
        <v>13</v>
      </c>
      <c r="D52" s="19"/>
      <c r="E52" s="20"/>
      <c r="F52" s="20"/>
      <c r="G52" s="20"/>
      <c r="H52" s="20"/>
      <c r="I52" s="20"/>
      <c r="J52" s="37"/>
      <c r="K52"/>
      <c r="L52" s="94" t="s">
        <v>12</v>
      </c>
      <c r="M52" s="11" t="s">
        <v>13</v>
      </c>
      <c r="N52" s="19">
        <f t="shared" si="45"/>
        <v>0</v>
      </c>
      <c r="O52" s="20">
        <f t="shared" si="46"/>
        <v>0</v>
      </c>
      <c r="P52" s="20">
        <f t="shared" si="47"/>
        <v>0</v>
      </c>
      <c r="Q52" s="20">
        <f t="shared" si="48"/>
        <v>0</v>
      </c>
      <c r="R52" s="20">
        <f t="shared" si="49"/>
        <v>0</v>
      </c>
      <c r="S52" s="20">
        <f t="shared" si="50"/>
        <v>0</v>
      </c>
      <c r="T52" s="20">
        <f t="shared" si="51"/>
        <v>0</v>
      </c>
      <c r="U52"/>
      <c r="V52" s="94" t="s">
        <v>12</v>
      </c>
      <c r="W52" s="11" t="s">
        <v>13</v>
      </c>
      <c r="X52" s="19" t="e">
        <f>((Simulationsergebnisse!#REF!/100-Modelvergleich!D52/100)/SQRT(Modelvergleich!N52))*SQRT(1000)</f>
        <v>#REF!</v>
      </c>
      <c r="Y52" s="20" t="e">
        <f>((Simulationsergebnisse!D163/100-Modelvergleich!E52/100)/SQRT(Modelvergleich!O52))*SQRT(1000)</f>
        <v>#DIV/0!</v>
      </c>
      <c r="Z52" s="20" t="e">
        <f>((Simulationsergebnisse!#REF!/100-Modelvergleich!F52/100)/SQRT(Modelvergleich!P52))*SQRT(1000)</f>
        <v>#REF!</v>
      </c>
      <c r="AA52" s="20" t="e">
        <f>((Simulationsergebnisse!#REF!/100-Modelvergleich!G52/100)/SQRT(Modelvergleich!Q52))*SQRT(1000)</f>
        <v>#REF!</v>
      </c>
      <c r="AB52" s="20" t="e">
        <f>((Simulationsergebnisse!E163/100-Modelvergleich!H52/100)/SQRT(Modelvergleich!R52))*SQRT(1000)</f>
        <v>#DIV/0!</v>
      </c>
      <c r="AC52" s="20" t="e">
        <f>((Simulationsergebnisse!#REF!/100-Modelvergleich!I52/100)/SQRT(Modelvergleich!S52))*SQRT(1000)</f>
        <v>#REF!</v>
      </c>
      <c r="AD52" s="20" t="e">
        <f>((Simulationsergebnisse!F163/100-Modelvergleich!J52/100)/SQRT(Modelvergleich!T52))*SQRT(1000)</f>
        <v>#DIV/0!</v>
      </c>
      <c r="AE52"/>
      <c r="AF52" s="94" t="s">
        <v>12</v>
      </c>
      <c r="AG52" s="11" t="s">
        <v>13</v>
      </c>
      <c r="AH52" s="19" t="e">
        <f t="shared" si="52"/>
        <v>#REF!</v>
      </c>
      <c r="AI52" s="20" t="e">
        <f t="shared" si="53"/>
        <v>#DIV/0!</v>
      </c>
      <c r="AJ52" s="20" t="e">
        <f t="shared" si="54"/>
        <v>#REF!</v>
      </c>
      <c r="AK52" s="20" t="e">
        <f t="shared" si="55"/>
        <v>#REF!</v>
      </c>
      <c r="AL52" s="20" t="e">
        <f t="shared" si="56"/>
        <v>#DIV/0!</v>
      </c>
      <c r="AM52" s="20" t="e">
        <f t="shared" si="57"/>
        <v>#REF!</v>
      </c>
      <c r="AN52" s="20" t="e">
        <f t="shared" si="58"/>
        <v>#DIV/0!</v>
      </c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2:60" s="2" customFormat="1" ht="15.75" thickBot="1" x14ac:dyDescent="0.3">
      <c r="B53" s="95"/>
      <c r="C53" s="12" t="s">
        <v>14</v>
      </c>
      <c r="D53" s="21"/>
      <c r="E53" s="22"/>
      <c r="F53" s="22"/>
      <c r="G53" s="22"/>
      <c r="H53" s="22"/>
      <c r="I53" s="22"/>
      <c r="J53" s="38"/>
      <c r="K53"/>
      <c r="L53" s="95"/>
      <c r="M53" s="12" t="s">
        <v>14</v>
      </c>
      <c r="N53" s="21">
        <f t="shared" si="45"/>
        <v>0</v>
      </c>
      <c r="O53" s="22">
        <f t="shared" si="46"/>
        <v>0</v>
      </c>
      <c r="P53" s="22">
        <f t="shared" si="47"/>
        <v>0</v>
      </c>
      <c r="Q53" s="22">
        <f t="shared" si="48"/>
        <v>0</v>
      </c>
      <c r="R53" s="22">
        <f t="shared" si="49"/>
        <v>0</v>
      </c>
      <c r="S53" s="22">
        <f t="shared" si="50"/>
        <v>0</v>
      </c>
      <c r="T53" s="22">
        <f t="shared" si="51"/>
        <v>0</v>
      </c>
      <c r="U53"/>
      <c r="V53" s="95"/>
      <c r="W53" s="12" t="s">
        <v>14</v>
      </c>
      <c r="X53" s="21" t="e">
        <f>((Simulationsergebnisse!#REF!/100-Modelvergleich!D53/100)/SQRT(Modelvergleich!N53))*SQRT(1000)</f>
        <v>#REF!</v>
      </c>
      <c r="Y53" s="22" t="e">
        <f>((Simulationsergebnisse!D164/100-Modelvergleich!E53/100)/SQRT(Modelvergleich!O53))*SQRT(1000)</f>
        <v>#DIV/0!</v>
      </c>
      <c r="Z53" s="22" t="e">
        <f>((Simulationsergebnisse!#REF!/100-Modelvergleich!F53/100)/SQRT(Modelvergleich!P53))*SQRT(1000)</f>
        <v>#REF!</v>
      </c>
      <c r="AA53" s="22" t="e">
        <f>((Simulationsergebnisse!#REF!/100-Modelvergleich!G53/100)/SQRT(Modelvergleich!Q53))*SQRT(1000)</f>
        <v>#REF!</v>
      </c>
      <c r="AB53" s="22" t="e">
        <f>((Simulationsergebnisse!E164/100-Modelvergleich!H53/100)/SQRT(Modelvergleich!R53))*SQRT(1000)</f>
        <v>#DIV/0!</v>
      </c>
      <c r="AC53" s="22" t="e">
        <f>((Simulationsergebnisse!#REF!/100-Modelvergleich!I53/100)/SQRT(Modelvergleich!S53))*SQRT(1000)</f>
        <v>#REF!</v>
      </c>
      <c r="AD53" s="22" t="e">
        <f>((Simulationsergebnisse!F164/100-Modelvergleich!J53/100)/SQRT(Modelvergleich!T53))*SQRT(1000)</f>
        <v>#DIV/0!</v>
      </c>
      <c r="AE53"/>
      <c r="AF53" s="95"/>
      <c r="AG53" s="12" t="s">
        <v>14</v>
      </c>
      <c r="AH53" s="21" t="e">
        <f t="shared" si="52"/>
        <v>#REF!</v>
      </c>
      <c r="AI53" s="22" t="e">
        <f t="shared" si="53"/>
        <v>#DIV/0!</v>
      </c>
      <c r="AJ53" s="22" t="e">
        <f t="shared" si="54"/>
        <v>#REF!</v>
      </c>
      <c r="AK53" s="22" t="e">
        <f t="shared" si="55"/>
        <v>#REF!</v>
      </c>
      <c r="AL53" s="22" t="e">
        <f t="shared" si="56"/>
        <v>#DIV/0!</v>
      </c>
      <c r="AM53" s="22" t="e">
        <f t="shared" si="57"/>
        <v>#REF!</v>
      </c>
      <c r="AN53" s="22" t="e">
        <f t="shared" si="58"/>
        <v>#DIV/0!</v>
      </c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2:60" s="2" customFormat="1" x14ac:dyDescent="0.25">
      <c r="B54"/>
      <c r="C54"/>
      <c r="D54" s="1"/>
      <c r="E54" s="1"/>
      <c r="F54" s="1"/>
      <c r="G54" s="1"/>
      <c r="H54" s="23"/>
      <c r="I54" s="23"/>
      <c r="J54" s="23"/>
      <c r="K54"/>
      <c r="L54"/>
      <c r="M54"/>
      <c r="N54" s="1"/>
      <c r="O54" s="1"/>
      <c r="P54" s="1"/>
      <c r="Q54" s="1"/>
      <c r="R54" s="23"/>
      <c r="S54" s="23"/>
      <c r="T54" s="23"/>
      <c r="U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2:60" s="2" customFormat="1" ht="15.75" thickBot="1" x14ac:dyDescent="0.3">
      <c r="B55" s="2" t="s">
        <v>33</v>
      </c>
      <c r="C55" s="17" t="s">
        <v>16</v>
      </c>
      <c r="D55" s="35"/>
      <c r="E55" s="35"/>
      <c r="F55" s="35"/>
      <c r="G55" s="35"/>
      <c r="H55" s="35"/>
      <c r="I55" s="35"/>
      <c r="J55" s="35"/>
      <c r="K55"/>
      <c r="L55" s="2" t="s">
        <v>33</v>
      </c>
      <c r="M55" s="17" t="s">
        <v>16</v>
      </c>
      <c r="N55" s="35">
        <v>4</v>
      </c>
      <c r="O55" s="35">
        <v>5</v>
      </c>
      <c r="P55" s="35">
        <v>6</v>
      </c>
      <c r="Q55" s="35">
        <v>7</v>
      </c>
      <c r="R55" s="35">
        <v>8</v>
      </c>
      <c r="S55" s="35">
        <v>9</v>
      </c>
      <c r="T55" s="35">
        <v>10</v>
      </c>
      <c r="U55"/>
      <c r="V55" s="2" t="s">
        <v>32</v>
      </c>
      <c r="W55" s="17" t="s">
        <v>16</v>
      </c>
      <c r="X55" s="16">
        <v>4</v>
      </c>
      <c r="Y55" s="16">
        <v>5</v>
      </c>
      <c r="Z55" s="16">
        <v>6</v>
      </c>
      <c r="AA55" s="16">
        <v>7</v>
      </c>
      <c r="AB55" s="16">
        <v>8</v>
      </c>
      <c r="AC55" s="16">
        <v>9</v>
      </c>
      <c r="AD55" s="16">
        <v>10</v>
      </c>
      <c r="AE55"/>
      <c r="AF55" s="2" t="s">
        <v>32</v>
      </c>
      <c r="AG55" s="17" t="s">
        <v>16</v>
      </c>
      <c r="AH55" s="16">
        <v>4</v>
      </c>
      <c r="AI55" s="16">
        <v>5</v>
      </c>
      <c r="AJ55" s="16">
        <v>6</v>
      </c>
      <c r="AK55" s="16">
        <v>7</v>
      </c>
      <c r="AL55" s="16">
        <v>8</v>
      </c>
      <c r="AM55" s="16">
        <v>9</v>
      </c>
      <c r="AN55" s="16">
        <v>10</v>
      </c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2:60" x14ac:dyDescent="0.25">
      <c r="B56" s="94" t="s">
        <v>10</v>
      </c>
      <c r="C56" s="11" t="s">
        <v>13</v>
      </c>
      <c r="D56" s="19"/>
      <c r="E56" s="20"/>
      <c r="F56" s="20"/>
      <c r="G56" s="20"/>
      <c r="H56" s="20"/>
      <c r="I56" s="20"/>
      <c r="J56" s="20"/>
      <c r="L56" s="94" t="s">
        <v>10</v>
      </c>
      <c r="M56" s="11" t="s">
        <v>13</v>
      </c>
      <c r="N56" s="19">
        <f t="shared" ref="N56:N61" si="59">D56/100*(1-D56/100)</f>
        <v>0</v>
      </c>
      <c r="O56" s="20">
        <f t="shared" ref="O56:O61" si="60">E56/100*(1-E56/100)</f>
        <v>0</v>
      </c>
      <c r="P56" s="20">
        <f t="shared" ref="P56:P61" si="61">F56/100*(1-F56/100)</f>
        <v>0</v>
      </c>
      <c r="Q56" s="20">
        <f t="shared" ref="Q56:Q61" si="62">G56/100*(1-G56/100)</f>
        <v>0</v>
      </c>
      <c r="R56" s="20">
        <f t="shared" ref="R56:R61" si="63">H56/100*(1-H56/100)</f>
        <v>0</v>
      </c>
      <c r="S56" s="20">
        <f t="shared" ref="S56:S61" si="64">I56/100*(1-I56/100)</f>
        <v>0</v>
      </c>
      <c r="T56" s="20">
        <f t="shared" ref="T56:T61" si="65">J56/100*(1-J56/100)</f>
        <v>0</v>
      </c>
      <c r="V56" s="94" t="s">
        <v>10</v>
      </c>
      <c r="W56" s="11" t="s">
        <v>13</v>
      </c>
      <c r="X56" s="19" t="e">
        <f>((Simulationsergebnisse!#REF!/100-Modelvergleich!D56/100)/SQRT(Modelvergleich!N56))*SQRT(1000)</f>
        <v>#REF!</v>
      </c>
      <c r="Y56" s="20" t="e">
        <f>((Simulationsergebnisse!D171/100-Modelvergleich!E56/100)/SQRT(Modelvergleich!O56))*SQRT(1000)</f>
        <v>#DIV/0!</v>
      </c>
      <c r="Z56" s="20" t="e">
        <f>((Simulationsergebnisse!#REF!/100-Modelvergleich!F56/100)/SQRT(Modelvergleich!P56))*SQRT(1000)</f>
        <v>#REF!</v>
      </c>
      <c r="AA56" s="20" t="e">
        <f>((Simulationsergebnisse!#REF!/100-Modelvergleich!G56/100)/SQRT(Modelvergleich!Q56))*SQRT(1000)</f>
        <v>#REF!</v>
      </c>
      <c r="AB56" s="20" t="e">
        <f>((Simulationsergebnisse!E171/100-Modelvergleich!H56/100)/SQRT(Modelvergleich!R56))*SQRT(1000)</f>
        <v>#DIV/0!</v>
      </c>
      <c r="AC56" s="20" t="e">
        <f>((Simulationsergebnisse!#REF!/100-Modelvergleich!I56/100)/SQRT(Modelvergleich!S56))*SQRT(1000)</f>
        <v>#REF!</v>
      </c>
      <c r="AD56" s="20" t="e">
        <f>((Simulationsergebnisse!F171/100-Modelvergleich!J56/100)/SQRT(Modelvergleich!T56))*SQRT(1000)</f>
        <v>#DIV/0!</v>
      </c>
      <c r="AF56" s="94" t="s">
        <v>10</v>
      </c>
      <c r="AG56" s="11" t="s">
        <v>13</v>
      </c>
      <c r="AH56" s="19" t="e">
        <f t="shared" ref="AH56:AH61" si="66">_xlfn.NORM.S.DIST(X56,1)</f>
        <v>#REF!</v>
      </c>
      <c r="AI56" s="20" t="e">
        <f t="shared" ref="AI56:AI61" si="67">_xlfn.NORM.S.DIST(Y56,1)</f>
        <v>#DIV/0!</v>
      </c>
      <c r="AJ56" s="20" t="e">
        <f t="shared" ref="AJ56:AJ61" si="68">_xlfn.NORM.S.DIST(Z56,1)</f>
        <v>#REF!</v>
      </c>
      <c r="AK56" s="20" t="e">
        <f t="shared" ref="AK56:AK61" si="69">_xlfn.NORM.S.DIST(AA56,1)</f>
        <v>#REF!</v>
      </c>
      <c r="AL56" s="20" t="e">
        <f t="shared" ref="AL56:AL61" si="70">_xlfn.NORM.S.DIST(AB56,1)</f>
        <v>#DIV/0!</v>
      </c>
      <c r="AM56" s="20" t="e">
        <f t="shared" ref="AM56:AM61" si="71">_xlfn.NORM.S.DIST(AC56,1)</f>
        <v>#REF!</v>
      </c>
      <c r="AN56" s="20" t="e">
        <f t="shared" ref="AN56:AN61" si="72">_xlfn.NORM.S.DIST(AD56,1)</f>
        <v>#DIV/0!</v>
      </c>
    </row>
    <row r="57" spans="2:60" ht="15.75" thickBot="1" x14ac:dyDescent="0.3">
      <c r="B57" s="95"/>
      <c r="C57" s="12" t="s">
        <v>14</v>
      </c>
      <c r="D57" s="21"/>
      <c r="E57" s="22"/>
      <c r="F57" s="22"/>
      <c r="G57" s="22"/>
      <c r="H57" s="22"/>
      <c r="I57" s="22"/>
      <c r="J57" s="22"/>
      <c r="L57" s="95"/>
      <c r="M57" s="12" t="s">
        <v>14</v>
      </c>
      <c r="N57" s="21">
        <f t="shared" si="59"/>
        <v>0</v>
      </c>
      <c r="O57" s="22">
        <f t="shared" si="60"/>
        <v>0</v>
      </c>
      <c r="P57" s="22">
        <f t="shared" si="61"/>
        <v>0</v>
      </c>
      <c r="Q57" s="22">
        <f t="shared" si="62"/>
        <v>0</v>
      </c>
      <c r="R57" s="22">
        <f t="shared" si="63"/>
        <v>0</v>
      </c>
      <c r="S57" s="22">
        <f t="shared" si="64"/>
        <v>0</v>
      </c>
      <c r="T57" s="22">
        <f t="shared" si="65"/>
        <v>0</v>
      </c>
      <c r="V57" s="95"/>
      <c r="W57" s="12" t="s">
        <v>14</v>
      </c>
      <c r="X57" s="21" t="e">
        <f>((Simulationsergebnisse!#REF!/100-Modelvergleich!D57/100)/SQRT(Modelvergleich!N57))*SQRT(1000)</f>
        <v>#REF!</v>
      </c>
      <c r="Y57" s="22" t="e">
        <f>((Simulationsergebnisse!D172/100-Modelvergleich!E57/100)/SQRT(Modelvergleich!O57))*SQRT(1000)</f>
        <v>#DIV/0!</v>
      </c>
      <c r="Z57" s="22" t="e">
        <f>((Simulationsergebnisse!#REF!/100-Modelvergleich!F57/100)/SQRT(Modelvergleich!P57))*SQRT(1000)</f>
        <v>#REF!</v>
      </c>
      <c r="AA57" s="22" t="e">
        <f>((Simulationsergebnisse!#REF!/100-Modelvergleich!G57/100)/SQRT(Modelvergleich!Q57))*SQRT(1000)</f>
        <v>#REF!</v>
      </c>
      <c r="AB57" s="22" t="e">
        <f>((Simulationsergebnisse!E172/100-Modelvergleich!H57/100)/SQRT(Modelvergleich!R57))*SQRT(1000)</f>
        <v>#DIV/0!</v>
      </c>
      <c r="AC57" s="22" t="e">
        <f>((Simulationsergebnisse!#REF!/100-Modelvergleich!I57/100)/SQRT(Modelvergleich!S57))*SQRT(1000)</f>
        <v>#REF!</v>
      </c>
      <c r="AD57" s="22" t="e">
        <f>((Simulationsergebnisse!F172/100-Modelvergleich!J57/100)/SQRT(Modelvergleich!T57))*SQRT(1000)</f>
        <v>#DIV/0!</v>
      </c>
      <c r="AF57" s="95"/>
      <c r="AG57" s="12" t="s">
        <v>14</v>
      </c>
      <c r="AH57" s="21" t="e">
        <f t="shared" si="66"/>
        <v>#REF!</v>
      </c>
      <c r="AI57" s="22" t="e">
        <f t="shared" si="67"/>
        <v>#DIV/0!</v>
      </c>
      <c r="AJ57" s="22" t="e">
        <f t="shared" si="68"/>
        <v>#REF!</v>
      </c>
      <c r="AK57" s="22" t="e">
        <f t="shared" si="69"/>
        <v>#REF!</v>
      </c>
      <c r="AL57" s="22" t="e">
        <f t="shared" si="70"/>
        <v>#DIV/0!</v>
      </c>
      <c r="AM57" s="22" t="e">
        <f t="shared" si="71"/>
        <v>#REF!</v>
      </c>
      <c r="AN57" s="22" t="e">
        <f t="shared" si="72"/>
        <v>#DIV/0!</v>
      </c>
    </row>
    <row r="58" spans="2:60" x14ac:dyDescent="0.25">
      <c r="B58" s="94" t="s">
        <v>11</v>
      </c>
      <c r="C58" s="11" t="s">
        <v>13</v>
      </c>
      <c r="D58" s="19"/>
      <c r="E58" s="20"/>
      <c r="F58" s="20"/>
      <c r="G58" s="20"/>
      <c r="H58" s="20"/>
      <c r="I58" s="20"/>
      <c r="J58" s="20"/>
      <c r="L58" s="94" t="s">
        <v>11</v>
      </c>
      <c r="M58" s="11" t="s">
        <v>13</v>
      </c>
      <c r="N58" s="19">
        <f t="shared" si="59"/>
        <v>0</v>
      </c>
      <c r="O58" s="20">
        <f t="shared" si="60"/>
        <v>0</v>
      </c>
      <c r="P58" s="20">
        <f t="shared" si="61"/>
        <v>0</v>
      </c>
      <c r="Q58" s="20">
        <f t="shared" si="62"/>
        <v>0</v>
      </c>
      <c r="R58" s="20">
        <f t="shared" si="63"/>
        <v>0</v>
      </c>
      <c r="S58" s="20">
        <f t="shared" si="64"/>
        <v>0</v>
      </c>
      <c r="T58" s="20">
        <f t="shared" si="65"/>
        <v>0</v>
      </c>
      <c r="V58" s="94" t="s">
        <v>11</v>
      </c>
      <c r="W58" s="11" t="s">
        <v>13</v>
      </c>
      <c r="X58" s="19" t="e">
        <f>((Simulationsergebnisse!#REF!/100-Modelvergleich!D58/100)/SQRT(Modelvergleich!N58))*SQRT(1000)</f>
        <v>#REF!</v>
      </c>
      <c r="Y58" s="20" t="e">
        <f>((Simulationsergebnisse!D173/100-Modelvergleich!E58/100)/SQRT(Modelvergleich!O58))*SQRT(1000)</f>
        <v>#DIV/0!</v>
      </c>
      <c r="Z58" s="20" t="e">
        <f>((Simulationsergebnisse!#REF!/100-Modelvergleich!F58/100)/SQRT(Modelvergleich!P58))*SQRT(1000)</f>
        <v>#REF!</v>
      </c>
      <c r="AA58" s="20" t="e">
        <f>((Simulationsergebnisse!#REF!/100-Modelvergleich!G58/100)/SQRT(Modelvergleich!Q58))*SQRT(1000)</f>
        <v>#REF!</v>
      </c>
      <c r="AB58" s="20" t="e">
        <f>((Simulationsergebnisse!E173/100-Modelvergleich!H58/100)/SQRT(Modelvergleich!R58))*SQRT(1000)</f>
        <v>#DIV/0!</v>
      </c>
      <c r="AC58" s="20" t="e">
        <f>((Simulationsergebnisse!#REF!/100-Modelvergleich!I58/100)/SQRT(Modelvergleich!S58))*SQRT(1000)</f>
        <v>#REF!</v>
      </c>
      <c r="AD58" s="20" t="e">
        <f>((Simulationsergebnisse!F173/100-Modelvergleich!J58/100)/SQRT(Modelvergleich!T58))*SQRT(1000)</f>
        <v>#DIV/0!</v>
      </c>
      <c r="AF58" s="94" t="s">
        <v>11</v>
      </c>
      <c r="AG58" s="11" t="s">
        <v>13</v>
      </c>
      <c r="AH58" s="19" t="e">
        <f t="shared" si="66"/>
        <v>#REF!</v>
      </c>
      <c r="AI58" s="20" t="e">
        <f t="shared" si="67"/>
        <v>#DIV/0!</v>
      </c>
      <c r="AJ58" s="20" t="e">
        <f t="shared" si="68"/>
        <v>#REF!</v>
      </c>
      <c r="AK58" s="20" t="e">
        <f t="shared" si="69"/>
        <v>#REF!</v>
      </c>
      <c r="AL58" s="20" t="e">
        <f t="shared" si="70"/>
        <v>#DIV/0!</v>
      </c>
      <c r="AM58" s="20" t="e">
        <f t="shared" si="71"/>
        <v>#REF!</v>
      </c>
      <c r="AN58" s="20" t="e">
        <f t="shared" si="72"/>
        <v>#DIV/0!</v>
      </c>
    </row>
    <row r="59" spans="2:60" ht="15.75" thickBot="1" x14ac:dyDescent="0.3">
      <c r="B59" s="95"/>
      <c r="C59" s="12" t="s">
        <v>14</v>
      </c>
      <c r="D59" s="21"/>
      <c r="E59" s="22"/>
      <c r="F59" s="22"/>
      <c r="G59" s="22"/>
      <c r="H59" s="22"/>
      <c r="I59" s="22"/>
      <c r="J59" s="22"/>
      <c r="L59" s="95"/>
      <c r="M59" s="12" t="s">
        <v>14</v>
      </c>
      <c r="N59" s="21">
        <f t="shared" si="59"/>
        <v>0</v>
      </c>
      <c r="O59" s="22">
        <f t="shared" si="60"/>
        <v>0</v>
      </c>
      <c r="P59" s="22">
        <f t="shared" si="61"/>
        <v>0</v>
      </c>
      <c r="Q59" s="22">
        <f t="shared" si="62"/>
        <v>0</v>
      </c>
      <c r="R59" s="22">
        <f t="shared" si="63"/>
        <v>0</v>
      </c>
      <c r="S59" s="22">
        <f t="shared" si="64"/>
        <v>0</v>
      </c>
      <c r="T59" s="22">
        <f t="shared" si="65"/>
        <v>0</v>
      </c>
      <c r="V59" s="95"/>
      <c r="W59" s="12" t="s">
        <v>14</v>
      </c>
      <c r="X59" s="21" t="e">
        <f>((Simulationsergebnisse!#REF!/100-Modelvergleich!D59/100)/SQRT(Modelvergleich!N59))*SQRT(1000)</f>
        <v>#REF!</v>
      </c>
      <c r="Y59" s="22" t="e">
        <f>((Simulationsergebnisse!D174/100-Modelvergleich!E59/100)/SQRT(Modelvergleich!O59))*SQRT(1000)</f>
        <v>#DIV/0!</v>
      </c>
      <c r="Z59" s="22" t="e">
        <f>((Simulationsergebnisse!#REF!/100-Modelvergleich!F59/100)/SQRT(Modelvergleich!P59))*SQRT(1000)</f>
        <v>#REF!</v>
      </c>
      <c r="AA59" s="22" t="e">
        <f>((Simulationsergebnisse!#REF!/100-Modelvergleich!G59/100)/SQRT(Modelvergleich!Q59))*SQRT(1000)</f>
        <v>#REF!</v>
      </c>
      <c r="AB59" s="22" t="e">
        <f>((Simulationsergebnisse!E174/100-Modelvergleich!H59/100)/SQRT(Modelvergleich!R59))*SQRT(1000)</f>
        <v>#DIV/0!</v>
      </c>
      <c r="AC59" s="22" t="e">
        <f>((Simulationsergebnisse!#REF!/100-Modelvergleich!I59/100)/SQRT(Modelvergleich!S59))*SQRT(1000)</f>
        <v>#REF!</v>
      </c>
      <c r="AD59" s="22" t="e">
        <f>((Simulationsergebnisse!F174/100-Modelvergleich!J59/100)/SQRT(Modelvergleich!T59))*SQRT(1000)</f>
        <v>#DIV/0!</v>
      </c>
      <c r="AF59" s="95"/>
      <c r="AG59" s="12" t="s">
        <v>14</v>
      </c>
      <c r="AH59" s="21" t="e">
        <f t="shared" si="66"/>
        <v>#REF!</v>
      </c>
      <c r="AI59" s="22" t="e">
        <f t="shared" si="67"/>
        <v>#DIV/0!</v>
      </c>
      <c r="AJ59" s="22" t="e">
        <f t="shared" si="68"/>
        <v>#REF!</v>
      </c>
      <c r="AK59" s="22" t="e">
        <f t="shared" si="69"/>
        <v>#REF!</v>
      </c>
      <c r="AL59" s="22" t="e">
        <f t="shared" si="70"/>
        <v>#DIV/0!</v>
      </c>
      <c r="AM59" s="22" t="e">
        <f t="shared" si="71"/>
        <v>#REF!</v>
      </c>
      <c r="AN59" s="22" t="e">
        <f t="shared" si="72"/>
        <v>#DIV/0!</v>
      </c>
    </row>
    <row r="60" spans="2:60" x14ac:dyDescent="0.25">
      <c r="B60" s="94" t="s">
        <v>12</v>
      </c>
      <c r="C60" s="11" t="s">
        <v>13</v>
      </c>
      <c r="D60" s="19"/>
      <c r="E60" s="20"/>
      <c r="F60" s="20"/>
      <c r="G60" s="20"/>
      <c r="H60" s="20"/>
      <c r="I60" s="20"/>
      <c r="J60" s="20"/>
      <c r="L60" s="94" t="s">
        <v>12</v>
      </c>
      <c r="M60" s="11" t="s">
        <v>13</v>
      </c>
      <c r="N60" s="19">
        <f t="shared" si="59"/>
        <v>0</v>
      </c>
      <c r="O60" s="20">
        <f t="shared" si="60"/>
        <v>0</v>
      </c>
      <c r="P60" s="20">
        <f t="shared" si="61"/>
        <v>0</v>
      </c>
      <c r="Q60" s="20">
        <f t="shared" si="62"/>
        <v>0</v>
      </c>
      <c r="R60" s="20">
        <f t="shared" si="63"/>
        <v>0</v>
      </c>
      <c r="S60" s="20">
        <f t="shared" si="64"/>
        <v>0</v>
      </c>
      <c r="T60" s="20">
        <f t="shared" si="65"/>
        <v>0</v>
      </c>
      <c r="V60" s="94" t="s">
        <v>12</v>
      </c>
      <c r="W60" s="11" t="s">
        <v>13</v>
      </c>
      <c r="X60" s="19" t="e">
        <f>((Simulationsergebnisse!#REF!/100-Modelvergleich!D60/100)/SQRT(Modelvergleich!N60))*SQRT(1000)</f>
        <v>#REF!</v>
      </c>
      <c r="Y60" s="20" t="e">
        <f>((Simulationsergebnisse!D175/100-Modelvergleich!E60/100)/SQRT(Modelvergleich!O60))*SQRT(1000)</f>
        <v>#DIV/0!</v>
      </c>
      <c r="Z60" s="20" t="e">
        <f>((Simulationsergebnisse!#REF!/100-Modelvergleich!F60/100)/SQRT(Modelvergleich!P60))*SQRT(1000)</f>
        <v>#REF!</v>
      </c>
      <c r="AA60" s="20" t="e">
        <f>((Simulationsergebnisse!#REF!/100-Modelvergleich!G60/100)/SQRT(Modelvergleich!Q60))*SQRT(1000)</f>
        <v>#REF!</v>
      </c>
      <c r="AB60" s="20" t="e">
        <f>((Simulationsergebnisse!E175/100-Modelvergleich!H60/100)/SQRT(Modelvergleich!R60))*SQRT(1000)</f>
        <v>#DIV/0!</v>
      </c>
      <c r="AC60" s="20" t="e">
        <f>((Simulationsergebnisse!#REF!/100-Modelvergleich!I60/100)/SQRT(Modelvergleich!S60))*SQRT(1000)</f>
        <v>#REF!</v>
      </c>
      <c r="AD60" s="20" t="e">
        <f>((Simulationsergebnisse!F175/100-Modelvergleich!J60/100)/SQRT(Modelvergleich!T60))*SQRT(1000)</f>
        <v>#DIV/0!</v>
      </c>
      <c r="AF60" s="94" t="s">
        <v>12</v>
      </c>
      <c r="AG60" s="11" t="s">
        <v>13</v>
      </c>
      <c r="AH60" s="19" t="e">
        <f t="shared" si="66"/>
        <v>#REF!</v>
      </c>
      <c r="AI60" s="20" t="e">
        <f t="shared" si="67"/>
        <v>#DIV/0!</v>
      </c>
      <c r="AJ60" s="20" t="e">
        <f t="shared" si="68"/>
        <v>#REF!</v>
      </c>
      <c r="AK60" s="20" t="e">
        <f t="shared" si="69"/>
        <v>#REF!</v>
      </c>
      <c r="AL60" s="20" t="e">
        <f t="shared" si="70"/>
        <v>#DIV/0!</v>
      </c>
      <c r="AM60" s="20" t="e">
        <f t="shared" si="71"/>
        <v>#REF!</v>
      </c>
      <c r="AN60" s="20" t="e">
        <f t="shared" si="72"/>
        <v>#DIV/0!</v>
      </c>
    </row>
    <row r="61" spans="2:60" ht="15.75" thickBot="1" x14ac:dyDescent="0.3">
      <c r="B61" s="95"/>
      <c r="C61" s="12" t="s">
        <v>14</v>
      </c>
      <c r="D61" s="21"/>
      <c r="E61" s="22"/>
      <c r="F61" s="22"/>
      <c r="G61" s="22"/>
      <c r="H61" s="22"/>
      <c r="I61" s="22"/>
      <c r="J61" s="22"/>
      <c r="L61" s="95"/>
      <c r="M61" s="12" t="s">
        <v>14</v>
      </c>
      <c r="N61" s="21">
        <f t="shared" si="59"/>
        <v>0</v>
      </c>
      <c r="O61" s="22">
        <f t="shared" si="60"/>
        <v>0</v>
      </c>
      <c r="P61" s="22">
        <f t="shared" si="61"/>
        <v>0</v>
      </c>
      <c r="Q61" s="22">
        <f t="shared" si="62"/>
        <v>0</v>
      </c>
      <c r="R61" s="22">
        <f t="shared" si="63"/>
        <v>0</v>
      </c>
      <c r="S61" s="22">
        <f t="shared" si="64"/>
        <v>0</v>
      </c>
      <c r="T61" s="22">
        <f t="shared" si="65"/>
        <v>0</v>
      </c>
      <c r="V61" s="95"/>
      <c r="W61" s="12" t="s">
        <v>14</v>
      </c>
      <c r="X61" s="21" t="e">
        <f>((Simulationsergebnisse!#REF!/100-Modelvergleich!D61/100)/SQRT(Modelvergleich!N61))*SQRT(1000)</f>
        <v>#REF!</v>
      </c>
      <c r="Y61" s="22" t="e">
        <f>((Simulationsergebnisse!D176/100-Modelvergleich!E61/100)/SQRT(Modelvergleich!O61))*SQRT(1000)</f>
        <v>#DIV/0!</v>
      </c>
      <c r="Z61" s="22" t="e">
        <f>((Simulationsergebnisse!#REF!/100-Modelvergleich!F61/100)/SQRT(Modelvergleich!P61))*SQRT(1000)</f>
        <v>#REF!</v>
      </c>
      <c r="AA61" s="22" t="e">
        <f>((Simulationsergebnisse!#REF!/100-Modelvergleich!G61/100)/SQRT(Modelvergleich!Q61))*SQRT(1000)</f>
        <v>#REF!</v>
      </c>
      <c r="AB61" s="22" t="e">
        <f>((Simulationsergebnisse!E176/100-Modelvergleich!H61/100)/SQRT(Modelvergleich!R61))*SQRT(1000)</f>
        <v>#DIV/0!</v>
      </c>
      <c r="AC61" s="22" t="e">
        <f>((Simulationsergebnisse!#REF!/100-Modelvergleich!I61/100)/SQRT(Modelvergleich!S61))*SQRT(1000)</f>
        <v>#REF!</v>
      </c>
      <c r="AD61" s="22" t="e">
        <f>((Simulationsergebnisse!F176/100-Modelvergleich!J61/100)/SQRT(Modelvergleich!T61))*SQRT(1000)</f>
        <v>#DIV/0!</v>
      </c>
      <c r="AF61" s="95"/>
      <c r="AG61" s="12" t="s">
        <v>14</v>
      </c>
      <c r="AH61" s="21" t="e">
        <f t="shared" si="66"/>
        <v>#REF!</v>
      </c>
      <c r="AI61" s="22" t="e">
        <f t="shared" si="67"/>
        <v>#DIV/0!</v>
      </c>
      <c r="AJ61" s="22" t="e">
        <f t="shared" si="68"/>
        <v>#REF!</v>
      </c>
      <c r="AK61" s="22" t="e">
        <f t="shared" si="69"/>
        <v>#REF!</v>
      </c>
      <c r="AL61" s="22" t="e">
        <f t="shared" si="70"/>
        <v>#DIV/0!</v>
      </c>
      <c r="AM61" s="22" t="e">
        <f t="shared" si="71"/>
        <v>#REF!</v>
      </c>
      <c r="AN61" s="22" t="e">
        <f t="shared" si="72"/>
        <v>#DIV/0!</v>
      </c>
    </row>
  </sheetData>
  <mergeCells count="74">
    <mergeCell ref="V18:V19"/>
    <mergeCell ref="AF30:AF31"/>
    <mergeCell ref="B4:AN4"/>
    <mergeCell ref="V20:V21"/>
    <mergeCell ref="V22:V23"/>
    <mergeCell ref="V26:V27"/>
    <mergeCell ref="V28:V29"/>
    <mergeCell ref="V30:V31"/>
    <mergeCell ref="AF18:AF19"/>
    <mergeCell ref="AF20:AF21"/>
    <mergeCell ref="AF22:AF23"/>
    <mergeCell ref="AF26:AF27"/>
    <mergeCell ref="AF28:AF29"/>
    <mergeCell ref="V10:V11"/>
    <mergeCell ref="V12:V13"/>
    <mergeCell ref="V14:V15"/>
    <mergeCell ref="AF12:AF13"/>
    <mergeCell ref="AF14:AF15"/>
    <mergeCell ref="L10:L11"/>
    <mergeCell ref="L12:L13"/>
    <mergeCell ref="L14:L15"/>
    <mergeCell ref="AF10:AF11"/>
    <mergeCell ref="B10:B11"/>
    <mergeCell ref="B12:B13"/>
    <mergeCell ref="B14:B15"/>
    <mergeCell ref="B34:AN34"/>
    <mergeCell ref="L30:L31"/>
    <mergeCell ref="B30:B31"/>
    <mergeCell ref="B26:B27"/>
    <mergeCell ref="B28:B29"/>
    <mergeCell ref="B18:B19"/>
    <mergeCell ref="B20:B21"/>
    <mergeCell ref="B22:B23"/>
    <mergeCell ref="L18:L19"/>
    <mergeCell ref="L20:L21"/>
    <mergeCell ref="L22:L23"/>
    <mergeCell ref="L26:L27"/>
    <mergeCell ref="L28:L29"/>
    <mergeCell ref="B40:B41"/>
    <mergeCell ref="L40:L41"/>
    <mergeCell ref="V40:V41"/>
    <mergeCell ref="AF40:AF41"/>
    <mergeCell ref="B42:B43"/>
    <mergeCell ref="L42:L43"/>
    <mergeCell ref="V42:V43"/>
    <mergeCell ref="AF42:AF43"/>
    <mergeCell ref="B44:B45"/>
    <mergeCell ref="L44:L45"/>
    <mergeCell ref="V44:V45"/>
    <mergeCell ref="AF44:AF45"/>
    <mergeCell ref="B48:B49"/>
    <mergeCell ref="L48:L49"/>
    <mergeCell ref="V48:V49"/>
    <mergeCell ref="AF48:AF49"/>
    <mergeCell ref="B50:B51"/>
    <mergeCell ref="L50:L51"/>
    <mergeCell ref="V50:V51"/>
    <mergeCell ref="AF50:AF51"/>
    <mergeCell ref="B52:B53"/>
    <mergeCell ref="L52:L53"/>
    <mergeCell ref="V52:V53"/>
    <mergeCell ref="AF52:AF53"/>
    <mergeCell ref="B60:B61"/>
    <mergeCell ref="L60:L61"/>
    <mergeCell ref="V60:V61"/>
    <mergeCell ref="AF60:AF61"/>
    <mergeCell ref="B56:B57"/>
    <mergeCell ref="L56:L57"/>
    <mergeCell ref="V56:V57"/>
    <mergeCell ref="AF56:AF57"/>
    <mergeCell ref="B58:B59"/>
    <mergeCell ref="L58:L59"/>
    <mergeCell ref="V58:V59"/>
    <mergeCell ref="AF58:AF59"/>
  </mergeCells>
  <conditionalFormatting sqref="AH10:AN15 AH18:AN23 AH26:AN30">
    <cfRule type="cellIs" dxfId="11" priority="10" operator="greaterThan">
      <formula>0.975</formula>
    </cfRule>
    <cfRule type="cellIs" dxfId="10" priority="11" operator="lessThan">
      <formula>0.025</formula>
    </cfRule>
    <cfRule type="cellIs" dxfId="9" priority="12" operator="between">
      <formula>0.025</formula>
      <formula>0.975</formula>
    </cfRule>
  </conditionalFormatting>
  <conditionalFormatting sqref="AH31:AN31">
    <cfRule type="cellIs" dxfId="8" priority="7" operator="greaterThan">
      <formula>0.975</formula>
    </cfRule>
    <cfRule type="cellIs" dxfId="7" priority="8" operator="lessThan">
      <formula>0.025</formula>
    </cfRule>
    <cfRule type="cellIs" dxfId="6" priority="9" operator="between">
      <formula>0.025</formula>
      <formula>0.975</formula>
    </cfRule>
  </conditionalFormatting>
  <conditionalFormatting sqref="AH48:AN53 AH56:AN60 AH40:AN45">
    <cfRule type="cellIs" dxfId="5" priority="4" operator="greaterThan">
      <formula>0.975</formula>
    </cfRule>
    <cfRule type="cellIs" dxfId="4" priority="5" operator="lessThan">
      <formula>0.025</formula>
    </cfRule>
    <cfRule type="cellIs" dxfId="3" priority="6" operator="between">
      <formula>0.025</formula>
      <formula>0.975</formula>
    </cfRule>
  </conditionalFormatting>
  <conditionalFormatting sqref="AH61:AN61">
    <cfRule type="cellIs" dxfId="2" priority="1" operator="greaterThan">
      <formula>0.975</formula>
    </cfRule>
    <cfRule type="cellIs" dxfId="1" priority="2" operator="lessThan">
      <formula>0.025</formula>
    </cfRule>
    <cfRule type="cellIs" dxfId="0" priority="3" operator="between">
      <formula>0.025</formula>
      <formula>0.975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Analyse erste Ergebnisse</vt:lpstr>
      <vt:lpstr>help</vt:lpstr>
      <vt:lpstr>Simulationsergebnisse</vt:lpstr>
      <vt:lpstr>Grid verschieben - mehr Daten</vt:lpstr>
      <vt:lpstr>Sonstiges</vt:lpstr>
      <vt:lpstr>Überlappen</vt:lpstr>
      <vt:lpstr>Modelvergleich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Kächele</dc:creator>
  <cp:lastModifiedBy>Fabian Kächele</cp:lastModifiedBy>
  <dcterms:created xsi:type="dcterms:W3CDTF">2019-05-10T08:30:55Z</dcterms:created>
  <dcterms:modified xsi:type="dcterms:W3CDTF">2019-11-07T10:58:02Z</dcterms:modified>
</cp:coreProperties>
</file>