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G26"/>
  <c r="F26"/>
  <c r="E5"/>
  <c r="E37" s="1"/>
  <c r="E9"/>
  <c r="E38" s="1"/>
  <c r="E13"/>
  <c r="E39" s="1"/>
  <c r="E30"/>
  <c r="J22"/>
  <c r="N20"/>
  <c r="N21"/>
  <c r="N22"/>
  <c r="N23"/>
  <c r="N25"/>
  <c r="J25"/>
  <c r="J19"/>
  <c r="N19" s="1"/>
  <c r="J20"/>
  <c r="J21"/>
  <c r="J23"/>
  <c r="J18"/>
  <c r="N18" s="1"/>
  <c r="B19"/>
  <c r="B20"/>
  <c r="B21"/>
  <c r="B22"/>
  <c r="B23"/>
  <c r="B25"/>
  <c r="B18"/>
  <c r="E41"/>
  <c r="E40"/>
  <c r="N26" l="1"/>
  <c r="E34" s="1"/>
  <c r="E33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<sst xmlns="http://schemas.openxmlformats.org/spreadsheetml/2006/main" count="54" uniqueCount="37">
  <si>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</si>
  <si>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</si>
  <si>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</si>
  <si>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</si>
  <si>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</si>
  <si>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</si>
  <si>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</si>
  <si>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</si>
  <si>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</si>
  <si>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</si>
  <si>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</si>
  <si>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</si>
  <si>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</si>
  <si>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</si>
  <si>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</si>
  <si>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</si>
  <si>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</si>
  <si>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</si>
  <si>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</si>
  <si>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</si>
  <si>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</si>
  <si>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</si>
  <si>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</si>
  <si>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</si>
  <si>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</si>
  <si>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</si>
  <si>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</si>
  <si>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</si>
  <si>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</si>
  <si>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</si>
  <si>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</si>
  <si>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</si>
  <si>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</si>
  <si>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</si>
  <si>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 CORRER QUE ES MUY SALUDABLE</t>
  </si>
  <si>
    <t>Clase Corredor</t>
  </si>
  <si>
    <t>Clase Categoría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</si>
</sst>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3.4722222222220989E-3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0</c:v>
                </c:pt>
                <c:pt idx="5">
                  <c:v>1.388888888888884E-2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0" workbookViewId="0">
      <selection activeCell="F20" sqref="F2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0.84375</v>
      </c>
      <c r="D5" s="2">
        <v>0.86458333333333337</v>
      </c>
      <c r="E5" s="52">
        <f>IFERROR(IF(OR(ISBLANK(C5),ISBLANK(D5)),"Completar",IF(D5&gt;=C5,D5-C5,"Error")),"Error")</f>
        <v>2.083333333333337E-2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3.472222222222222E-3</v>
      </c>
      <c r="C9" s="2">
        <v>0.86458333333333337</v>
      </c>
      <c r="D9" s="2">
        <v>0.86805555555555547</v>
      </c>
      <c r="E9" s="52">
        <f>IFERROR(IF(OR(ISBLANK(C9),ISBLANK(D9)),"Completar",IF(D9&gt;=C9,D9-C9,"Error")),"Error")</f>
        <v>3.4722222222220989E-3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0.86805555555555547</v>
      </c>
      <c r="D13" s="2">
        <v>0.875</v>
      </c>
      <c r="E13" s="52">
        <f>IFERROR(IF(OR(ISBLANK(C13),ISBLANK(D13)),"Completar",IF(D13&gt;=C13,D13-C13,"Error")),"Error")</f>
        <v>6.9444444444445308E-3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35</v>
      </c>
      <c r="D18" s="79"/>
      <c r="E18" s="80"/>
      <c r="F18" s="3">
        <v>50</v>
      </c>
      <c r="G18" s="4">
        <v>6.9444444444444441E-3</v>
      </c>
      <c r="H18" s="5">
        <v>0.86805555555555547</v>
      </c>
      <c r="I18" s="6">
        <v>0.87361111111111101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50</v>
      </c>
      <c r="G19" s="4">
        <v>6.9444444444444441E-3</v>
      </c>
      <c r="H19" s="5">
        <v>0.87430555555555556</v>
      </c>
      <c r="I19" s="6">
        <v>0.88263888888888886</v>
      </c>
      <c r="J19" s="53">
        <f t="shared" ref="J19:J23" si="1">IFERROR(IF(OR(ISBLANK(H19),ISBLANK(I19)),"",IF(I19&gt;=H19,I19-H19,"Error")),"Error")</f>
        <v>8.3333333333333037E-3</v>
      </c>
      <c r="K19" s="7">
        <v>0</v>
      </c>
      <c r="L19" s="8">
        <v>0</v>
      </c>
      <c r="M19" s="9">
        <v>52</v>
      </c>
      <c r="N19" s="54">
        <f t="shared" ref="N19:N25" si="2">IFERROR(IF(OR(J19="",ISBLANK(L19)),"",J19+L19),"Error")</f>
        <v>8.3333333333333037E-3</v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100</v>
      </c>
      <c r="G26" s="46">
        <f>IF(SUM(G18:G25)=0,"Completar",SUM(G18:G25))</f>
        <v>1.3888888888888888E-2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1.388888888888884E-2</v>
      </c>
      <c r="K26" s="50">
        <f>SUM(K18:K25)</f>
        <v>0</v>
      </c>
      <c r="L26" s="46">
        <f>SUM(L18:L25)</f>
        <v>0</v>
      </c>
      <c r="M26" s="51">
        <f>IF(SUM(M18:M25)=0,"Completar",SUM(M18:M25))</f>
        <v>97</v>
      </c>
      <c r="N26" s="52">
        <f>IF(OR(COUNTIF(N18:N25,"Error")&gt;0,COUNTIF(N18:N25,"Completar")&gt;0),"Error",IF(SUM(N18:N25)=0,"Completar",SUM(N18:N25)))</f>
        <v>1.388888888888884E-2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97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291.00000000000102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2.083333333333337E-2</v>
      </c>
      <c r="F37" s="58">
        <f>IF(E37="Completar",E37,IFERROR(E37/$E$43,"Error"))</f>
        <v>0.46153846153846284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3.4722222222220989E-3</v>
      </c>
      <c r="F38" s="58">
        <f>IF(E38="Completar",E38,IFERROR(E38/$E$43,"Error"))</f>
        <v>7.6923076923074277E-2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6.9444444444445308E-3</v>
      </c>
      <c r="F39" s="58">
        <f t="shared" ref="F39" si="3">IF(E39="Completar",E39,IFERROR(E39/$E$43,"Error"))</f>
        <v>0.15384615384615594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1.388888888888884E-2</v>
      </c>
      <c r="F42" s="58">
        <f>IF(E42="Completar",E42,IFERROR(E42/$E$43,"Completar"))</f>
        <v>0.30769230769230693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4.513888888888884E-2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2017-05-08T00:12:53Z</dcterms:modified>
</cp:coreProperties>
</file>