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45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G26"/>
  <c r="F26"/>
  <c r="E5"/>
  <c r="E37" s="1"/>
  <c r="E9"/>
  <c r="E38" s="1"/>
  <c r="E13"/>
  <c r="E39" s="1"/>
  <c r="E30"/>
  <c r="J22"/>
  <c r="N22" s="1"/>
  <c r="N23"/>
  <c r="J25"/>
  <c r="N25" s="1"/>
  <c r="J19"/>
  <c r="N19" s="1"/>
  <c r="J20"/>
  <c r="N20" s="1"/>
  <c r="J21"/>
  <c r="N21" s="1"/>
  <c r="J23"/>
  <c r="J18"/>
  <c r="N18" s="1"/>
  <c r="B19"/>
  <c r="B20"/>
  <c r="B21"/>
  <c r="B22"/>
  <c r="B23"/>
  <c r="B25"/>
  <c r="B18"/>
  <c r="E41"/>
  <c r="E40"/>
  <c r="N26" l="1"/>
  <c r="E34" s="1"/>
  <c r="J26"/>
  <c r="E42" s="1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<sst xmlns="http://schemas.openxmlformats.org/spreadsheetml/2006/main" count="57" uniqueCount="40">
  <si>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</si>
  <si>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</si>
  <si>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</si>
  <si>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</si>
  <si>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</si>
  <si>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</si>
  <si>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</si>
  <si>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</si>
  <si>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</si>
  <si>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</si>
  <si>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</si>
  <si>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</si>
  <si>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</si>
  <si>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</si>
  <si>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</si>
  <si>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</si>
  <si>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</si>
  <si>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</si>
  <si>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</si>
  <si>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</si>
  <si>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</si>
  <si>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</si>
  <si>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</si>
  <si>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</si>
  <si>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</si>
  <si>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</si>
  <si>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</si>
  <si>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</si>
  <si>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</si>
  <si>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</si>
  <si>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</si>
  <si>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</si>
  <si>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</si>
  <si>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</si>
  <si>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VAGONES DE TREN</t>
  </si>
  <si>
    <t>Especie: atrubutos, getters y const</t>
  </si>
  <si>
    <t>Especie: implementa Comparable</t>
  </si>
  <si>
    <t>Tren: atributos, getters y setters</t>
  </si>
  <si>
    <t>Tren: constructor</t>
  </si>
  <si>
    <t>Tren: separarAnimalesEnVagones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</si>
</sst>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FC6-4E4B-A499-BA78C4162177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6-4E4B-A499-BA78C4162177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FC6-4E4B-A499-BA78C4162177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C6-4E4B-A499-BA78C4162177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FC6-4E4B-A499-BA78C4162177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C6-4E4B-A499-BA78C416217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1.736111111111116E-2</c:v>
                </c:pt>
                <c:pt idx="1">
                  <c:v>2.0138888888888817E-2</c:v>
                </c:pt>
                <c:pt idx="2">
                  <c:v>2.0833333333333259E-2</c:v>
                </c:pt>
                <c:pt idx="3">
                  <c:v>0</c:v>
                </c:pt>
                <c:pt idx="4">
                  <c:v>3.472222222222222E-3</c:v>
                </c:pt>
                <c:pt idx="5">
                  <c:v>2.6388888888888795E-2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FC6-4E4B-A499-BA78C4162177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B10" workbookViewId="0">
      <selection activeCell="C23" sqref="C23:E2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0.86805555555555547</v>
      </c>
      <c r="D5" s="2">
        <v>0.88541666666666663</v>
      </c>
      <c r="E5" s="52">
        <f>IFERROR(IF(OR(ISBLANK(C5),ISBLANK(D5)),"Completar",IF(D5&gt;=C5,D5-C5,"Error")),"Error")</f>
        <v>1.736111111111116E-2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0.88958333333333339</v>
      </c>
      <c r="D9" s="2">
        <v>0.90972222222222221</v>
      </c>
      <c r="E9" s="52">
        <f>IFERROR(IF(OR(ISBLANK(C9),ISBLANK(D9)),"Completar",IF(D9&gt;=C9,D9-C9,"Error")),"Error")</f>
        <v>2.0138888888888817E-2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3.125E-2</v>
      </c>
      <c r="C13" s="2">
        <v>0.98611111111111116</v>
      </c>
      <c r="D13" s="2">
        <v>1.0069444444444444</v>
      </c>
      <c r="E13" s="52">
        <f>IFERROR(IF(OR(ISBLANK(C13),ISBLANK(D13)),"Completar",IF(D13&gt;=C13,D13-C13,"Error")),"Error")</f>
        <v>2.0833333333333259E-2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35</v>
      </c>
      <c r="D18" s="79"/>
      <c r="E18" s="80"/>
      <c r="F18" s="3">
        <v>20</v>
      </c>
      <c r="G18" s="4">
        <v>3.472222222222222E-3</v>
      </c>
      <c r="H18" s="5">
        <v>0.69097222222222221</v>
      </c>
      <c r="I18" s="6">
        <v>0.69236111111111109</v>
      </c>
      <c r="J18" s="53">
        <f>IFERROR(IF(OR(ISBLANK(H18),ISBLANK(I18)),"",IF(I18&gt;=H18,I18-H18,"Error")),"Error")</f>
        <v>1.388888888888884E-3</v>
      </c>
      <c r="K18" s="7">
        <v>0</v>
      </c>
      <c r="L18" s="8">
        <v>0</v>
      </c>
      <c r="M18" s="9">
        <v>17</v>
      </c>
      <c r="N18" s="54">
        <f>IFERROR(IF(OR(J18="",ISBLANK(L18)),"",J18+L18),"Error")</f>
        <v>1.388888888888884E-3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3</v>
      </c>
      <c r="G19" s="4">
        <v>2.0833333333333333E-3</v>
      </c>
      <c r="H19" s="5">
        <v>0.69236111111111109</v>
      </c>
      <c r="I19" s="6">
        <v>0.69305555555555554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28</v>
      </c>
      <c r="G20" s="4">
        <v>3.472222222222222E-3</v>
      </c>
      <c r="H20" s="5">
        <v>0.69444444444444453</v>
      </c>
      <c r="I20" s="6">
        <v>0.69791666666666663</v>
      </c>
      <c r="J20" s="53">
        <f t="shared" si="1"/>
        <v>3.4722222222220989E-3</v>
      </c>
      <c r="K20" s="7">
        <v>0</v>
      </c>
      <c r="L20" s="8">
        <v>0</v>
      </c>
      <c r="M20" s="9">
        <v>30</v>
      </c>
      <c r="N20" s="54">
        <f t="shared" si="2"/>
        <v>3.4722222222220989E-3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38</v>
      </c>
      <c r="D21" s="79"/>
      <c r="E21" s="80"/>
      <c r="F21" s="3">
        <v>30</v>
      </c>
      <c r="G21" s="4">
        <v>1.3888888888888888E-2</v>
      </c>
      <c r="H21" s="5">
        <v>0.70138888888888884</v>
      </c>
      <c r="I21" s="6">
        <v>0.70833333333333337</v>
      </c>
      <c r="J21" s="53">
        <f t="shared" si="1"/>
        <v>6.9444444444445308E-3</v>
      </c>
      <c r="K21" s="7">
        <v>0</v>
      </c>
      <c r="L21" s="8">
        <v>0</v>
      </c>
      <c r="M21" s="9">
        <v>25</v>
      </c>
      <c r="N21" s="54">
        <f t="shared" si="2"/>
        <v>6.9444444444445308E-3</v>
      </c>
      <c r="O21" s="19"/>
      <c r="P21" s="22"/>
    </row>
    <row r="22" spans="1:16" s="23" customFormat="1">
      <c r="A22" s="19"/>
      <c r="B22" s="44">
        <f t="shared" si="0"/>
        <v>6</v>
      </c>
      <c r="C22" s="79" t="s">
        <v>39</v>
      </c>
      <c r="D22" s="79"/>
      <c r="E22" s="80"/>
      <c r="F22" s="3">
        <v>40</v>
      </c>
      <c r="G22" s="4">
        <v>2.0833333333333332E-2</v>
      </c>
      <c r="H22" s="5">
        <v>0.70833333333333337</v>
      </c>
      <c r="I22" s="6">
        <v>0.72222222222222221</v>
      </c>
      <c r="J22" s="53">
        <f t="shared" si="1"/>
        <v>1.388888888888884E-2</v>
      </c>
      <c r="K22" s="7">
        <v>2</v>
      </c>
      <c r="L22" s="8">
        <v>3.472222222222222E-3</v>
      </c>
      <c r="M22" s="9">
        <v>32</v>
      </c>
      <c r="N22" s="54">
        <f t="shared" si="2"/>
        <v>1.7361111111111063E-2</v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121</v>
      </c>
      <c r="G26" s="46">
        <f>IF(SUM(G18:G25)=0,"Completar",SUM(G18:G25))</f>
        <v>4.3749999999999997E-2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2.6388888888888795E-2</v>
      </c>
      <c r="K26" s="50">
        <f>SUM(K18:K25)</f>
        <v>2</v>
      </c>
      <c r="L26" s="46">
        <f>SUM(L18:L25)</f>
        <v>3.472222222222222E-3</v>
      </c>
      <c r="M26" s="51">
        <f>IF(SUM(M18:M25)=0,"Completar",SUM(M18:M25))</f>
        <v>107</v>
      </c>
      <c r="N26" s="52">
        <f>IF(OR(COUNTIF(N18:N25,"Error")&gt;0,COUNTIF(N18:N25,"Completar")&gt;0),"Error",IF(SUM(N18:N25)=0,"Completar",SUM(N18:N25)))</f>
        <v>2.9861111111111019E-2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107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149.30232558139582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2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1.8691588785046728E-2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1.736111111111116E-2</v>
      </c>
      <c r="F37" s="58">
        <f>IF(E37="Completar",E37,IFERROR(E37/$E$43,"Error"))</f>
        <v>0.19685039370078838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2.0138888888888817E-2</v>
      </c>
      <c r="F38" s="58">
        <f>IF(E38="Completar",E38,IFERROR(E38/$E$43,"Error"))</f>
        <v>0.22834645669291306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2.0833333333333259E-2</v>
      </c>
      <c r="F39" s="58">
        <f t="shared" ref="F39" si="3">IF(E39="Completar",E39,IFERROR(E39/$E$43,"Error"))</f>
        <v>0.23622047244094455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3.472222222222222E-3</v>
      </c>
      <c r="F41" s="58">
        <f>IF(E41="Completar",E41,IFERROR(E41/$E$43,"Completar"))</f>
        <v>3.9370078740157563E-2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2.6388888888888795E-2</v>
      </c>
      <c r="F42" s="58">
        <f>IF(E42="Completar",E42,IFERROR(E42/$E$43,"Completar"))</f>
        <v>0.29921259842519643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8.8194444444444256E-2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2017-05-07T21:09:04Z</dcterms:modified>
</cp:coreProperties>
</file>