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escobar\Downloads\"/>
    </mc:Choice>
  </mc:AlternateContent>
  <xr:revisionPtr revIDLastSave="0" documentId="13_ncr:1_{CEAB5F1E-E5BD-488E-91B4-305CE0D29576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 suma resta" sheetId="1" r:id="rId1"/>
    <sheet name="Funciones" sheetId="2" r:id="rId2"/>
    <sheet name="min max" sheetId="3" r:id="rId3"/>
    <sheet name="promedio y contara" sheetId="4" r:id="rId4"/>
    <sheet name="contarsi" sheetId="5" r:id="rId5"/>
    <sheet name="fecha-sifech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8" l="1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E7" i="8"/>
  <c r="D7" i="8"/>
  <c r="C7" i="8"/>
  <c r="B4" i="8"/>
  <c r="D2" i="5"/>
  <c r="D1" i="5"/>
  <c r="D21" i="4"/>
  <c r="E21" i="4"/>
  <c r="C21" i="4"/>
  <c r="B21" i="4"/>
  <c r="E15" i="4"/>
  <c r="E16" i="4"/>
  <c r="E17" i="4"/>
  <c r="E18" i="4"/>
  <c r="E19" i="4"/>
  <c r="E14" i="4"/>
  <c r="C20" i="4"/>
  <c r="D20" i="4"/>
  <c r="B20" i="4"/>
  <c r="D3" i="4"/>
  <c r="D4" i="4"/>
  <c r="D5" i="4"/>
  <c r="D6" i="4"/>
  <c r="D7" i="4"/>
  <c r="D8" i="4"/>
  <c r="D9" i="4"/>
  <c r="D10" i="4"/>
  <c r="D2" i="4"/>
  <c r="C8" i="3"/>
  <c r="D8" i="3"/>
  <c r="C9" i="3"/>
  <c r="D9" i="3"/>
  <c r="C10" i="3"/>
  <c r="D10" i="3"/>
  <c r="B10" i="3"/>
  <c r="B9" i="3"/>
  <c r="B8" i="3"/>
  <c r="C8" i="2"/>
  <c r="C9" i="2"/>
  <c r="C10" i="2"/>
  <c r="C11" i="2"/>
  <c r="C7" i="2"/>
  <c r="B4" i="2"/>
  <c r="E10" i="1"/>
  <c r="B10" i="1"/>
</calcChain>
</file>

<file path=xl/sharedStrings.xml><?xml version="1.0" encoding="utf-8"?>
<sst xmlns="http://schemas.openxmlformats.org/spreadsheetml/2006/main" count="114" uniqueCount="82">
  <si>
    <t>Productos</t>
  </si>
  <si>
    <t>Leche</t>
  </si>
  <si>
    <t>Queso</t>
  </si>
  <si>
    <t>Manzanas</t>
  </si>
  <si>
    <t>Aceite</t>
  </si>
  <si>
    <t>Cereales</t>
  </si>
  <si>
    <t>Legumbres</t>
  </si>
  <si>
    <t>Papas</t>
  </si>
  <si>
    <t>Manteca</t>
  </si>
  <si>
    <t>Total</t>
  </si>
  <si>
    <t>Total SIN cereales</t>
  </si>
  <si>
    <t>Año</t>
  </si>
  <si>
    <t>Mes</t>
  </si>
  <si>
    <t>Día</t>
  </si>
  <si>
    <t>Función fecha</t>
  </si>
  <si>
    <t>Trabajadores</t>
  </si>
  <si>
    <t>Fecha inicio</t>
  </si>
  <si>
    <t>Micaela</t>
  </si>
  <si>
    <t>Rocio</t>
  </si>
  <si>
    <t>Juan</t>
  </si>
  <si>
    <t>Arturo</t>
  </si>
  <si>
    <t>Felicitas</t>
  </si>
  <si>
    <t>Func sifecha</t>
  </si>
  <si>
    <t>Gastos enero</t>
  </si>
  <si>
    <t>Gastos Febrero</t>
  </si>
  <si>
    <t>Gastos marzo</t>
  </si>
  <si>
    <t>Alquiler</t>
  </si>
  <si>
    <t>Comida</t>
  </si>
  <si>
    <t>Gastos</t>
  </si>
  <si>
    <t>Tarjeta</t>
  </si>
  <si>
    <t>Expensas</t>
  </si>
  <si>
    <t>Facturas</t>
  </si>
  <si>
    <t>Min</t>
  </si>
  <si>
    <t>Max</t>
  </si>
  <si>
    <t>Alumnos</t>
  </si>
  <si>
    <t>Nota 1</t>
  </si>
  <si>
    <t>Nota 2</t>
  </si>
  <si>
    <t>Marcos</t>
  </si>
  <si>
    <t>Julieta</t>
  </si>
  <si>
    <t>Soledad</t>
  </si>
  <si>
    <t>Romina</t>
  </si>
  <si>
    <t>Hector</t>
  </si>
  <si>
    <t>Franco</t>
  </si>
  <si>
    <t>Luis</t>
  </si>
  <si>
    <t>Promedio</t>
  </si>
  <si>
    <t>Primer trimestre</t>
  </si>
  <si>
    <t>Segundo trimestre</t>
  </si>
  <si>
    <t>Tercer trimestre</t>
  </si>
  <si>
    <t>Facundo</t>
  </si>
  <si>
    <t>Sol</t>
  </si>
  <si>
    <t>Diana</t>
  </si>
  <si>
    <t>Federico</t>
  </si>
  <si>
    <t>Tomas</t>
  </si>
  <si>
    <t>Julia</t>
  </si>
  <si>
    <t>CONTARA</t>
  </si>
  <si>
    <t>Alejo</t>
  </si>
  <si>
    <t>Julian</t>
  </si>
  <si>
    <t>Horacio</t>
  </si>
  <si>
    <t>Giuliana</t>
  </si>
  <si>
    <t>Lionel</t>
  </si>
  <si>
    <t>Dolores</t>
  </si>
  <si>
    <t>Estado</t>
  </si>
  <si>
    <t>Aprobo</t>
  </si>
  <si>
    <t>Desaprobo</t>
  </si>
  <si>
    <t>ALUMNOS APROBADOS:</t>
  </si>
  <si>
    <t>ALUMNOS DESAPROBADOS:</t>
  </si>
  <si>
    <t>año</t>
  </si>
  <si>
    <t>mes</t>
  </si>
  <si>
    <t>dia</t>
  </si>
  <si>
    <t>Inicio</t>
  </si>
  <si>
    <t>Hace X dias trabajan</t>
  </si>
  <si>
    <t>Hace X meses</t>
  </si>
  <si>
    <t>Hace X años</t>
  </si>
  <si>
    <t>Marcela</t>
  </si>
  <si>
    <t>Mariano</t>
  </si>
  <si>
    <t>Adriana</t>
  </si>
  <si>
    <t>Lorena</t>
  </si>
  <si>
    <t>Maria</t>
  </si>
  <si>
    <t>Jorge</t>
  </si>
  <si>
    <t>Antigüedad</t>
  </si>
  <si>
    <t>Aprobados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</si>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</sst>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3" fillId="3" borderId="1" xfId="2"/>
    <xf numFmtId="0" fontId="0" fillId="5" borderId="3" xfId="5" applyFont="1"/>
    <xf numFmtId="0" fontId="4" fillId="4" borderId="2" xfId="3"/>
    <xf numFmtId="0" fontId="4" fillId="4" borderId="4" xfId="3" applyBorder="1"/>
    <xf numFmtId="0" fontId="2" fillId="2" borderId="0" xfId="1"/>
    <xf numFmtId="0" fontId="2" fillId="2" borderId="2" xfId="1" applyBorder="1"/>
    <xf numFmtId="14" fontId="4" fillId="4" borderId="2" xfId="3" applyNumberFormat="1"/>
    <xf numFmtId="14" fontId="5" fillId="4" borderId="1" xfId="4" applyNumberFormat="1"/>
    <xf numFmtId="0" fontId="5" fillId="4" borderId="1" xfId="4"/>
    <xf numFmtId="14" fontId="0" fillId="0" borderId="0" xfId="0" applyNumberFormat="1"/>
    <xf numFmtId="0" fontId="1" fillId="7" borderId="5" xfId="7" applyBorder="1"/>
    <xf numFmtId="0" fontId="1" fillId="6" borderId="5" xfId="6" applyBorder="1"/>
    <xf numFmtId="0" fontId="0" fillId="6" borderId="5" xfId="6" applyFont="1" applyBorder="1"/>
    <xf numFmtId="14" fontId="1" fillId="7" borderId="5" xfId="7" applyNumberFormat="1" applyBorder="1"/>
    <xf numFmtId="14" fontId="0" fillId="7" borderId="5" xfId="7" applyNumberFormat="1" applyFont="1" applyBorder="1"/>
    <xf numFmtId="2" fontId="5" fillId="4" borderId="1" xfId="4" applyNumberFormat="1"/>
    <xf numFmtId="0" fontId="4" fillId="4" borderId="0" xfId="3" applyBorder="1"/>
  </cellXfs>
  <cellStyles count="8">
    <cellStyle name="20% - Énfasis1" xfId="6" builtinId="30"/>
    <cellStyle name="20% - Énfasis2" xfId="7" builtinId="34"/>
    <cellStyle name="Cálculo" xfId="4" builtinId="22"/>
    <cellStyle name="Entrada" xfId="2" builtinId="20"/>
    <cellStyle name="Incorrecto" xfId="1" builtinId="27"/>
    <cellStyle name="Normal" xfId="0" builtinId="0"/>
    <cellStyle name="Notas" xfId="5" builtinId="1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0" sqref="E10"/>
    </sheetView>
  </sheetViews>
  <sheetFormatPr baseColWidth="10" defaultRowHeight="15" x14ac:dyDescent="0.25"/>
  <cols>
    <col min="4" max="4" width="18.140625" customWidth="1"/>
    <col min="5" max="5" width="11.85546875" bestFit="1" customWidth="1"/>
  </cols>
  <sheetData>
    <row r="1" spans="1:5" x14ac:dyDescent="0.25">
      <c r="A1" s="3" t="s">
        <v>0</v>
      </c>
      <c r="B1" s="3"/>
      <c r="D1" s="3" t="s">
        <v>0</v>
      </c>
      <c r="E1" s="3"/>
    </row>
    <row r="2" spans="1:5" x14ac:dyDescent="0.25">
      <c r="A2" s="3" t="s">
        <v>1</v>
      </c>
      <c r="B2" s="3">
        <v>280</v>
      </c>
      <c r="D2" s="3" t="s">
        <v>1</v>
      </c>
      <c r="E2" s="3">
        <v>280</v>
      </c>
    </row>
    <row r="3" spans="1:5" x14ac:dyDescent="0.25">
      <c r="A3" s="3" t="s">
        <v>2</v>
      </c>
      <c r="B3" s="3">
        <v>425</v>
      </c>
      <c r="D3" s="3" t="s">
        <v>2</v>
      </c>
      <c r="E3" s="3">
        <v>425</v>
      </c>
    </row>
    <row r="4" spans="1:5" x14ac:dyDescent="0.25">
      <c r="A4" s="3" t="s">
        <v>3</v>
      </c>
      <c r="B4" s="3">
        <v>600</v>
      </c>
      <c r="D4" s="3" t="s">
        <v>3</v>
      </c>
      <c r="E4" s="3">
        <v>600</v>
      </c>
    </row>
    <row r="5" spans="1:5" x14ac:dyDescent="0.25">
      <c r="A5" s="3" t="s">
        <v>4</v>
      </c>
      <c r="B5" s="3">
        <v>800</v>
      </c>
      <c r="D5" s="3" t="s">
        <v>4</v>
      </c>
      <c r="E5" s="3">
        <v>800</v>
      </c>
    </row>
    <row r="6" spans="1:5" x14ac:dyDescent="0.25">
      <c r="A6" s="3" t="s">
        <v>5</v>
      </c>
      <c r="B6" s="3">
        <v>750</v>
      </c>
      <c r="D6" s="6" t="s">
        <v>5</v>
      </c>
      <c r="E6" s="6">
        <v>750</v>
      </c>
    </row>
    <row r="7" spans="1:5" x14ac:dyDescent="0.25">
      <c r="A7" s="3" t="s">
        <v>6</v>
      </c>
      <c r="B7" s="3">
        <v>380</v>
      </c>
      <c r="D7" s="3" t="s">
        <v>6</v>
      </c>
      <c r="E7" s="3">
        <v>380</v>
      </c>
    </row>
    <row r="8" spans="1:5" x14ac:dyDescent="0.25">
      <c r="A8" s="3" t="s">
        <v>7</v>
      </c>
      <c r="B8" s="3">
        <v>460</v>
      </c>
      <c r="D8" s="3" t="s">
        <v>7</v>
      </c>
      <c r="E8" s="3">
        <v>460</v>
      </c>
    </row>
    <row r="9" spans="1:5" x14ac:dyDescent="0.25">
      <c r="A9" s="3" t="s">
        <v>8</v>
      </c>
      <c r="B9" s="3">
        <v>320</v>
      </c>
      <c r="D9" s="3" t="s">
        <v>8</v>
      </c>
      <c r="E9" s="3">
        <v>320</v>
      </c>
    </row>
    <row r="10" spans="1:5" x14ac:dyDescent="0.25">
      <c r="A10" s="4" t="s">
        <v>9</v>
      </c>
      <c r="B10" s="5">
        <f>SUM(B2:B9)</f>
        <v>4015</v>
      </c>
      <c r="D10" s="4" t="s">
        <v>10</v>
      </c>
      <c r="E10" s="5">
        <f>SUM(E2:E5,E7:E9)</f>
        <v>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E15" sqref="E15"/>
    </sheetView>
  </sheetViews>
  <sheetFormatPr baseColWidth="10" defaultRowHeight="15" x14ac:dyDescent="0.25"/>
  <cols>
    <col min="1" max="1" width="15" customWidth="1"/>
    <col min="3" max="3" width="11.85546875" bestFit="1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2">
        <v>2023</v>
      </c>
      <c r="B2" s="2">
        <v>3</v>
      </c>
      <c r="C2" s="2">
        <v>28</v>
      </c>
    </row>
    <row r="4" spans="1:3" x14ac:dyDescent="0.25">
      <c r="A4" s="8" t="s">
        <v>14</v>
      </c>
      <c r="B4" s="8">
        <f>DATE(A2,B3,C2)</f>
        <v>44923</v>
      </c>
    </row>
    <row r="6" spans="1:3" x14ac:dyDescent="0.25">
      <c r="A6" s="3" t="s">
        <v>15</v>
      </c>
      <c r="B6" s="3" t="s">
        <v>16</v>
      </c>
      <c r="C6" t="s">
        <v>79</v>
      </c>
    </row>
    <row r="7" spans="1:3" x14ac:dyDescent="0.25">
      <c r="A7" s="3" t="s">
        <v>17</v>
      </c>
      <c r="B7" s="7">
        <v>33378</v>
      </c>
      <c r="C7">
        <f>DATEDIF(B7,$B$4,"Y")</f>
        <v>31</v>
      </c>
    </row>
    <row r="8" spans="1:3" x14ac:dyDescent="0.25">
      <c r="A8" s="3" t="s">
        <v>18</v>
      </c>
      <c r="B8" s="7">
        <v>37432</v>
      </c>
      <c r="C8">
        <f t="shared" ref="C8:C11" si="0">DATEDIF(B8,$B$4,"Y")</f>
        <v>20</v>
      </c>
    </row>
    <row r="9" spans="1:3" x14ac:dyDescent="0.25">
      <c r="A9" s="3" t="s">
        <v>19</v>
      </c>
      <c r="B9" s="7">
        <v>44836</v>
      </c>
      <c r="C9">
        <f t="shared" si="0"/>
        <v>0</v>
      </c>
    </row>
    <row r="10" spans="1:3" x14ac:dyDescent="0.25">
      <c r="A10" s="3" t="s">
        <v>20</v>
      </c>
      <c r="B10" s="7">
        <v>36078</v>
      </c>
      <c r="C10">
        <f t="shared" si="0"/>
        <v>24</v>
      </c>
    </row>
    <row r="11" spans="1:3" x14ac:dyDescent="0.25">
      <c r="A11" s="3" t="s">
        <v>21</v>
      </c>
      <c r="B11" s="7">
        <v>44474</v>
      </c>
      <c r="C11">
        <f t="shared" si="0"/>
        <v>1</v>
      </c>
    </row>
    <row r="13" spans="1:3" x14ac:dyDescent="0.25">
      <c r="A13" s="9" t="s">
        <v>22</v>
      </c>
      <c r="B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E13" sqref="E13"/>
    </sheetView>
  </sheetViews>
  <sheetFormatPr baseColWidth="10" defaultRowHeight="15" x14ac:dyDescent="0.25"/>
  <cols>
    <col min="2" max="2" width="14.42578125" customWidth="1"/>
    <col min="3" max="3" width="14.85546875" customWidth="1"/>
    <col min="4" max="4" width="14.42578125" customWidth="1"/>
  </cols>
  <sheetData>
    <row r="1" spans="1:4" x14ac:dyDescent="0.25">
      <c r="A1" s="3"/>
      <c r="B1" s="3" t="s">
        <v>23</v>
      </c>
      <c r="C1" s="3" t="s">
        <v>24</v>
      </c>
      <c r="D1" s="3" t="s">
        <v>25</v>
      </c>
    </row>
    <row r="2" spans="1:4" x14ac:dyDescent="0.25">
      <c r="A2" s="3" t="s">
        <v>26</v>
      </c>
      <c r="B2" s="3">
        <v>50000</v>
      </c>
      <c r="C2" s="3">
        <v>50000</v>
      </c>
      <c r="D2" s="3">
        <v>50000</v>
      </c>
    </row>
    <row r="3" spans="1:4" x14ac:dyDescent="0.25">
      <c r="A3" s="3" t="s">
        <v>27</v>
      </c>
      <c r="B3" s="3">
        <v>20070</v>
      </c>
      <c r="C3" s="3">
        <v>44010</v>
      </c>
      <c r="D3" s="3">
        <v>52060</v>
      </c>
    </row>
    <row r="4" spans="1:4" x14ac:dyDescent="0.25">
      <c r="A4" s="3" t="s">
        <v>28</v>
      </c>
      <c r="B4" s="3">
        <v>7800</v>
      </c>
      <c r="C4" s="3">
        <v>6200</v>
      </c>
      <c r="D4" s="3">
        <v>4250</v>
      </c>
    </row>
    <row r="5" spans="1:4" x14ac:dyDescent="0.25">
      <c r="A5" s="3" t="s">
        <v>31</v>
      </c>
      <c r="B5" s="3">
        <v>8600</v>
      </c>
      <c r="C5" s="3">
        <v>8530</v>
      </c>
      <c r="D5" s="3">
        <v>5760</v>
      </c>
    </row>
    <row r="6" spans="1:4" x14ac:dyDescent="0.25">
      <c r="A6" s="3" t="s">
        <v>29</v>
      </c>
      <c r="B6" s="3">
        <v>9000</v>
      </c>
      <c r="C6" s="3">
        <v>4500</v>
      </c>
      <c r="D6" s="3">
        <v>3000</v>
      </c>
    </row>
    <row r="7" spans="1:4" x14ac:dyDescent="0.25">
      <c r="A7" s="3" t="s">
        <v>30</v>
      </c>
      <c r="B7" s="3">
        <v>6000</v>
      </c>
      <c r="C7" s="3">
        <v>7000</v>
      </c>
      <c r="D7" s="3">
        <v>7200</v>
      </c>
    </row>
    <row r="8" spans="1:4" x14ac:dyDescent="0.25">
      <c r="A8" s="9" t="s">
        <v>9</v>
      </c>
      <c r="B8" s="9">
        <f>SUM(B2:B7)</f>
        <v>101470</v>
      </c>
      <c r="C8" s="9">
        <f t="shared" ref="C8:D8" si="0">SUM(C2:C7)</f>
        <v>120240</v>
      </c>
      <c r="D8" s="9">
        <f t="shared" si="0"/>
        <v>122270</v>
      </c>
    </row>
    <row r="9" spans="1:4" x14ac:dyDescent="0.25">
      <c r="A9" s="9" t="s">
        <v>32</v>
      </c>
      <c r="B9" s="9">
        <f>MIN(B2:B7)</f>
        <v>6000</v>
      </c>
      <c r="C9" s="9">
        <f t="shared" ref="C9:D9" si="1">MIN(C2:C7)</f>
        <v>4500</v>
      </c>
      <c r="D9" s="9">
        <f t="shared" si="1"/>
        <v>3000</v>
      </c>
    </row>
    <row r="10" spans="1:4" x14ac:dyDescent="0.25">
      <c r="A10" s="9" t="s">
        <v>33</v>
      </c>
      <c r="B10" s="9">
        <f>MAX(B2:B7)</f>
        <v>50000</v>
      </c>
      <c r="C10" s="9">
        <f t="shared" ref="C10:D10" si="2">MAX(C2:C7)</f>
        <v>50000</v>
      </c>
      <c r="D10" s="9">
        <f t="shared" si="2"/>
        <v>52060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G19" sqref="G19"/>
    </sheetView>
  </sheetViews>
  <sheetFormatPr baseColWidth="10" defaultRowHeight="15" x14ac:dyDescent="0.25"/>
  <cols>
    <col min="1" max="1" width="17" customWidth="1"/>
    <col min="2" max="2" width="18.28515625" customWidth="1"/>
    <col min="3" max="4" width="15.85546875" customWidth="1"/>
    <col min="5" max="5" width="12.5703125" bestFit="1" customWidth="1"/>
  </cols>
  <sheetData>
    <row r="1" spans="1:5" x14ac:dyDescent="0.25">
      <c r="A1" s="9" t="s">
        <v>34</v>
      </c>
      <c r="B1" s="9" t="s">
        <v>35</v>
      </c>
      <c r="C1" s="9" t="s">
        <v>36</v>
      </c>
      <c r="D1" s="3" t="s">
        <v>44</v>
      </c>
    </row>
    <row r="2" spans="1:5" x14ac:dyDescent="0.25">
      <c r="A2" s="9" t="s">
        <v>18</v>
      </c>
      <c r="B2" s="9">
        <v>10</v>
      </c>
      <c r="C2" s="9">
        <v>9</v>
      </c>
      <c r="D2" s="3">
        <f>AVERAGE(B2:C2)</f>
        <v>9.5</v>
      </c>
    </row>
    <row r="3" spans="1:5" x14ac:dyDescent="0.25">
      <c r="A3" s="9" t="s">
        <v>19</v>
      </c>
      <c r="B3" s="9">
        <v>10</v>
      </c>
      <c r="C3" s="9">
        <v>5</v>
      </c>
      <c r="D3" s="3">
        <f t="shared" ref="D3:D10" si="0">AVERAGE(B3:C3)</f>
        <v>7.5</v>
      </c>
    </row>
    <row r="4" spans="1:5" x14ac:dyDescent="0.25">
      <c r="A4" s="9" t="s">
        <v>37</v>
      </c>
      <c r="B4" s="9">
        <v>8</v>
      </c>
      <c r="C4" s="9">
        <v>7</v>
      </c>
      <c r="D4" s="3">
        <f t="shared" si="0"/>
        <v>7.5</v>
      </c>
    </row>
    <row r="5" spans="1:5" x14ac:dyDescent="0.25">
      <c r="A5" s="9" t="s">
        <v>38</v>
      </c>
      <c r="B5" s="9">
        <v>5</v>
      </c>
      <c r="C5" s="9">
        <v>8</v>
      </c>
      <c r="D5" s="3">
        <f t="shared" si="0"/>
        <v>6.5</v>
      </c>
    </row>
    <row r="6" spans="1:5" x14ac:dyDescent="0.25">
      <c r="A6" s="9" t="s">
        <v>39</v>
      </c>
      <c r="B6" s="9">
        <v>2</v>
      </c>
      <c r="C6" s="9">
        <v>2</v>
      </c>
      <c r="D6" s="3">
        <f t="shared" si="0"/>
        <v>2</v>
      </c>
    </row>
    <row r="7" spans="1:5" x14ac:dyDescent="0.25">
      <c r="A7" s="9" t="s">
        <v>40</v>
      </c>
      <c r="B7" s="9">
        <v>7</v>
      </c>
      <c r="C7" s="9">
        <v>5</v>
      </c>
      <c r="D7" s="3">
        <f t="shared" si="0"/>
        <v>6</v>
      </c>
    </row>
    <row r="8" spans="1:5" x14ac:dyDescent="0.25">
      <c r="A8" s="9" t="s">
        <v>41</v>
      </c>
      <c r="B8" s="9">
        <v>8</v>
      </c>
      <c r="C8" s="9">
        <v>6</v>
      </c>
      <c r="D8" s="3">
        <f t="shared" si="0"/>
        <v>7</v>
      </c>
    </row>
    <row r="9" spans="1:5" x14ac:dyDescent="0.25">
      <c r="A9" s="9" t="s">
        <v>42</v>
      </c>
      <c r="B9" s="9">
        <v>6</v>
      </c>
      <c r="C9" s="9">
        <v>4</v>
      </c>
      <c r="D9" s="3">
        <f t="shared" si="0"/>
        <v>5</v>
      </c>
    </row>
    <row r="10" spans="1:5" x14ac:dyDescent="0.25">
      <c r="A10" s="9" t="s">
        <v>43</v>
      </c>
      <c r="B10" s="9">
        <v>4</v>
      </c>
      <c r="C10" s="9">
        <v>4</v>
      </c>
      <c r="D10" s="3">
        <f t="shared" si="0"/>
        <v>4</v>
      </c>
    </row>
    <row r="11" spans="1:5" x14ac:dyDescent="0.25">
      <c r="A11" s="1" t="s">
        <v>54</v>
      </c>
    </row>
    <row r="13" spans="1:5" x14ac:dyDescent="0.25">
      <c r="A13" s="3" t="s">
        <v>34</v>
      </c>
      <c r="B13" s="3" t="s">
        <v>45</v>
      </c>
      <c r="C13" s="3" t="s">
        <v>46</v>
      </c>
      <c r="D13" s="3" t="s">
        <v>47</v>
      </c>
      <c r="E13" s="9" t="s">
        <v>44</v>
      </c>
    </row>
    <row r="14" spans="1:5" x14ac:dyDescent="0.25">
      <c r="A14" s="3" t="s">
        <v>48</v>
      </c>
      <c r="B14" s="3">
        <v>5</v>
      </c>
      <c r="C14" s="3">
        <v>10</v>
      </c>
      <c r="D14" s="3">
        <v>8</v>
      </c>
      <c r="E14" s="16">
        <f>AVERAGE(B14:D14)</f>
        <v>7.666666666666667</v>
      </c>
    </row>
    <row r="15" spans="1:5" x14ac:dyDescent="0.25">
      <c r="A15" s="3" t="s">
        <v>49</v>
      </c>
      <c r="B15" s="3">
        <v>8</v>
      </c>
      <c r="C15" s="3">
        <v>6</v>
      </c>
      <c r="D15" s="3">
        <v>9</v>
      </c>
      <c r="E15" s="16">
        <f t="shared" ref="E15:E19" si="1">AVERAGE(B15:D15)</f>
        <v>7.666666666666667</v>
      </c>
    </row>
    <row r="16" spans="1:5" x14ac:dyDescent="0.25">
      <c r="A16" s="3" t="s">
        <v>50</v>
      </c>
      <c r="B16" s="3">
        <v>8</v>
      </c>
      <c r="C16" s="3">
        <v>9</v>
      </c>
      <c r="D16" s="3">
        <v>10</v>
      </c>
      <c r="E16" s="16">
        <f t="shared" si="1"/>
        <v>9</v>
      </c>
    </row>
    <row r="17" spans="1:5" x14ac:dyDescent="0.25">
      <c r="A17" s="3" t="s">
        <v>51</v>
      </c>
      <c r="B17" s="3">
        <v>2</v>
      </c>
      <c r="C17" s="3">
        <v>8</v>
      </c>
      <c r="D17" s="3">
        <v>7</v>
      </c>
      <c r="E17" s="16">
        <f t="shared" si="1"/>
        <v>5.666666666666667</v>
      </c>
    </row>
    <row r="18" spans="1:5" x14ac:dyDescent="0.25">
      <c r="A18" s="3" t="s">
        <v>52</v>
      </c>
      <c r="B18" s="3">
        <v>6</v>
      </c>
      <c r="C18" s="3">
        <v>8</v>
      </c>
      <c r="D18" s="3">
        <v>5</v>
      </c>
      <c r="E18" s="16">
        <f t="shared" si="1"/>
        <v>6.333333333333333</v>
      </c>
    </row>
    <row r="19" spans="1:5" x14ac:dyDescent="0.25">
      <c r="A19" s="3" t="s">
        <v>53</v>
      </c>
      <c r="B19" s="3">
        <v>4</v>
      </c>
      <c r="C19" s="3">
        <v>4</v>
      </c>
      <c r="D19" s="3">
        <v>6</v>
      </c>
      <c r="E19" s="16">
        <f t="shared" si="1"/>
        <v>4.666666666666667</v>
      </c>
    </row>
    <row r="20" spans="1:5" x14ac:dyDescent="0.25">
      <c r="A20" s="1" t="s">
        <v>54</v>
      </c>
      <c r="B20">
        <f>COUNTA(B14:B19)</f>
        <v>6</v>
      </c>
      <c r="C20">
        <f t="shared" ref="C20:D20" si="2">COUNTA(C14:C19)</f>
        <v>6</v>
      </c>
      <c r="D20">
        <f t="shared" si="2"/>
        <v>6</v>
      </c>
    </row>
    <row r="21" spans="1:5" x14ac:dyDescent="0.25">
      <c r="A21" s="17" t="s">
        <v>80</v>
      </c>
      <c r="B21">
        <f>COUNTIF(B14:B19,"&gt;=7")</f>
        <v>2</v>
      </c>
      <c r="C21">
        <f>COUNTIF(C14:C19,"&gt;=7")</f>
        <v>4</v>
      </c>
      <c r="D21">
        <f>COUNTIF(D14:D19,"&gt;=7")</f>
        <v>4</v>
      </c>
      <c r="E21">
        <f>COUNTIF(E14:E19,"&gt;=7")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D3" sqref="D3"/>
    </sheetView>
  </sheetViews>
  <sheetFormatPr baseColWidth="10" defaultRowHeight="15" x14ac:dyDescent="0.25"/>
  <cols>
    <col min="2" max="2" width="14.42578125" customWidth="1"/>
    <col min="3" max="3" width="26.28515625" customWidth="1"/>
  </cols>
  <sheetData>
    <row r="1" spans="1:4" x14ac:dyDescent="0.25">
      <c r="A1" s="2" t="s">
        <v>34</v>
      </c>
      <c r="B1" s="2" t="s">
        <v>61</v>
      </c>
      <c r="C1" s="3" t="s">
        <v>64</v>
      </c>
      <c r="D1" s="3">
        <f>COUNTIF(B2:B12,"Desaprobo")</f>
        <v>5</v>
      </c>
    </row>
    <row r="2" spans="1:4" x14ac:dyDescent="0.25">
      <c r="A2" s="2" t="s">
        <v>18</v>
      </c>
      <c r="B2" s="2" t="s">
        <v>62</v>
      </c>
      <c r="C2" s="3" t="s">
        <v>65</v>
      </c>
      <c r="D2" s="3">
        <f>COUNTIF(B2:B12,"Aprobo")</f>
        <v>6</v>
      </c>
    </row>
    <row r="3" spans="1:4" x14ac:dyDescent="0.25">
      <c r="A3" s="2" t="s">
        <v>55</v>
      </c>
      <c r="B3" s="2" t="s">
        <v>62</v>
      </c>
    </row>
    <row r="4" spans="1:4" x14ac:dyDescent="0.25">
      <c r="A4" s="2" t="s">
        <v>56</v>
      </c>
      <c r="B4" s="2" t="s">
        <v>63</v>
      </c>
    </row>
    <row r="5" spans="1:4" x14ac:dyDescent="0.25">
      <c r="A5" s="2" t="s">
        <v>49</v>
      </c>
      <c r="B5" s="2" t="s">
        <v>62</v>
      </c>
    </row>
    <row r="6" spans="1:4" x14ac:dyDescent="0.25">
      <c r="A6" s="2" t="s">
        <v>40</v>
      </c>
      <c r="B6" s="2" t="s">
        <v>63</v>
      </c>
    </row>
    <row r="7" spans="1:4" x14ac:dyDescent="0.25">
      <c r="A7" s="2" t="s">
        <v>42</v>
      </c>
      <c r="B7" s="2" t="s">
        <v>63</v>
      </c>
    </row>
    <row r="8" spans="1:4" x14ac:dyDescent="0.25">
      <c r="A8" s="2" t="s">
        <v>52</v>
      </c>
      <c r="B8" s="2" t="s">
        <v>63</v>
      </c>
    </row>
    <row r="9" spans="1:4" x14ac:dyDescent="0.25">
      <c r="A9" s="2" t="s">
        <v>57</v>
      </c>
      <c r="B9" s="2" t="s">
        <v>62</v>
      </c>
    </row>
    <row r="10" spans="1:4" x14ac:dyDescent="0.25">
      <c r="A10" s="2" t="s">
        <v>58</v>
      </c>
      <c r="B10" s="2" t="s">
        <v>63</v>
      </c>
    </row>
    <row r="11" spans="1:4" x14ac:dyDescent="0.25">
      <c r="A11" s="2" t="s">
        <v>59</v>
      </c>
      <c r="B11" s="2" t="s">
        <v>62</v>
      </c>
    </row>
    <row r="12" spans="1:4" x14ac:dyDescent="0.25">
      <c r="A12" s="2" t="s">
        <v>60</v>
      </c>
      <c r="B12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tabSelected="1" workbookViewId="0">
      <selection activeCell="E19" sqref="E19"/>
    </sheetView>
  </sheetViews>
  <sheetFormatPr baseColWidth="10" defaultRowHeight="15" x14ac:dyDescent="0.25"/>
  <cols>
    <col min="2" max="2" width="11.85546875" bestFit="1" customWidth="1"/>
    <col min="3" max="3" width="18.7109375" bestFit="1" customWidth="1"/>
    <col min="4" max="4" width="13" bestFit="1" customWidth="1"/>
  </cols>
  <sheetData>
    <row r="1" spans="1:5" x14ac:dyDescent="0.25">
      <c r="A1" s="3" t="s">
        <v>66</v>
      </c>
      <c r="B1" s="3" t="s">
        <v>67</v>
      </c>
      <c r="C1" s="3" t="s">
        <v>68</v>
      </c>
    </row>
    <row r="2" spans="1:5" x14ac:dyDescent="0.25">
      <c r="A2" s="3">
        <v>2023</v>
      </c>
      <c r="B2" s="3">
        <v>8</v>
      </c>
      <c r="C2" s="3">
        <v>1</v>
      </c>
    </row>
    <row r="4" spans="1:5" x14ac:dyDescent="0.25">
      <c r="A4" s="10" t="s">
        <v>81</v>
      </c>
      <c r="B4" s="10">
        <f>DATE(A2,B2,C2)</f>
        <v>45139</v>
      </c>
    </row>
    <row r="6" spans="1:5" x14ac:dyDescent="0.25">
      <c r="A6" s="11" t="s">
        <v>15</v>
      </c>
      <c r="B6" s="11" t="s">
        <v>69</v>
      </c>
      <c r="C6" s="12" t="s">
        <v>70</v>
      </c>
      <c r="D6" s="13" t="s">
        <v>71</v>
      </c>
      <c r="E6" s="13" t="s">
        <v>72</v>
      </c>
    </row>
    <row r="7" spans="1:5" x14ac:dyDescent="0.25">
      <c r="A7" s="11" t="s">
        <v>73</v>
      </c>
      <c r="B7" s="14">
        <v>37378</v>
      </c>
      <c r="C7" s="12">
        <f>DATEDIF(B7,$B$4,"D")</f>
        <v>7761</v>
      </c>
      <c r="D7" s="12">
        <f>DATEDIF(B7,$B$4,"M")</f>
        <v>254</v>
      </c>
      <c r="E7" s="12">
        <f>DATEDIF(B7,$B$4,"Y")</f>
        <v>21</v>
      </c>
    </row>
    <row r="8" spans="1:5" x14ac:dyDescent="0.25">
      <c r="A8" s="11" t="s">
        <v>19</v>
      </c>
      <c r="B8" s="14">
        <v>35836</v>
      </c>
      <c r="C8" s="12">
        <f t="shared" ref="C8:C13" si="0">DATEDIF(B8,$B$4,"D")</f>
        <v>9303</v>
      </c>
      <c r="D8" s="12">
        <f t="shared" ref="D8:D13" si="1">DATEDIF(B8,$B$4,"M")</f>
        <v>305</v>
      </c>
      <c r="E8" s="12">
        <f t="shared" ref="E8:E13" si="2">DATEDIF(B8,$B$4,"Y")</f>
        <v>25</v>
      </c>
    </row>
    <row r="9" spans="1:5" x14ac:dyDescent="0.25">
      <c r="A9" s="11" t="s">
        <v>74</v>
      </c>
      <c r="B9" s="14">
        <v>44656</v>
      </c>
      <c r="C9" s="12">
        <f t="shared" si="0"/>
        <v>483</v>
      </c>
      <c r="D9" s="12">
        <f t="shared" si="1"/>
        <v>15</v>
      </c>
      <c r="E9" s="12">
        <f t="shared" si="2"/>
        <v>1</v>
      </c>
    </row>
    <row r="10" spans="1:5" x14ac:dyDescent="0.25">
      <c r="A10" s="11" t="s">
        <v>75</v>
      </c>
      <c r="B10" s="15">
        <v>45022</v>
      </c>
      <c r="C10" s="12">
        <f t="shared" si="0"/>
        <v>117</v>
      </c>
      <c r="D10" s="12">
        <f t="shared" si="1"/>
        <v>3</v>
      </c>
      <c r="E10" s="12">
        <f t="shared" si="2"/>
        <v>0</v>
      </c>
    </row>
    <row r="11" spans="1:5" x14ac:dyDescent="0.25">
      <c r="A11" s="11" t="s">
        <v>76</v>
      </c>
      <c r="B11" s="14">
        <v>40275</v>
      </c>
      <c r="C11" s="12">
        <f t="shared" si="0"/>
        <v>4864</v>
      </c>
      <c r="D11" s="12">
        <f t="shared" si="1"/>
        <v>159</v>
      </c>
      <c r="E11" s="12">
        <f t="shared" si="2"/>
        <v>13</v>
      </c>
    </row>
    <row r="12" spans="1:5" x14ac:dyDescent="0.25">
      <c r="A12" s="11" t="s">
        <v>77</v>
      </c>
      <c r="B12" s="14">
        <v>36441</v>
      </c>
      <c r="C12" s="12">
        <f t="shared" si="0"/>
        <v>8698</v>
      </c>
      <c r="D12" s="12">
        <f t="shared" si="1"/>
        <v>285</v>
      </c>
      <c r="E12" s="12">
        <f t="shared" si="2"/>
        <v>23</v>
      </c>
    </row>
    <row r="13" spans="1:5" x14ac:dyDescent="0.25">
      <c r="A13" s="11" t="s">
        <v>78</v>
      </c>
      <c r="B13" s="14">
        <v>38451</v>
      </c>
      <c r="C13" s="12">
        <f t="shared" si="0"/>
        <v>6688</v>
      </c>
      <c r="D13" s="12">
        <f t="shared" si="1"/>
        <v>219</v>
      </c>
      <c r="E13" s="12">
        <f t="shared" si="2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suma resta</vt:lpstr>
      <vt:lpstr>Funciones</vt:lpstr>
      <vt:lpstr>min max</vt:lpstr>
      <vt:lpstr>promedio y contara</vt:lpstr>
      <vt:lpstr>contarsi</vt:lpstr>
      <vt:lpstr>fecha-sifecha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</dc:creator>
  <cp:lastModifiedBy>Fabian Escobar</cp:lastModifiedBy>
  <dcterms:created xsi:type="dcterms:W3CDTF">2023-03-28T13:21:53Z</dcterms:created>
  <dcterms:modified xsi:type="dcterms:W3CDTF">2023-09-20T02:34:13Z</dcterms:modified>
</cp:coreProperties>
</file>