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cobar\Downloads\excel\"/>
    </mc:Choice>
  </mc:AlternateContent>
  <xr:revisionPtr revIDLastSave="0" documentId="13_ncr:1_{2E6B935E-53F0-4B05-AC99-1302C11708B6}" xr6:coauthVersionLast="47" xr6:coauthVersionMax="47" xr10:uidLastSave="{00000000-0000-0000-0000-000000000000}"/>
  <bookViews>
    <workbookView xWindow="-120" yWindow="-120" windowWidth="20730" windowHeight="11310" activeTab="4" xr2:uid="{4413A2FB-CD74-4AC0-9D44-3C355A7093C3}"/>
  </bookViews>
  <sheets>
    <sheet name="BUSCARV" sheetId="2" r:id="rId1"/>
    <sheet name="BUSCARH" sheetId="3" r:id="rId2"/>
    <sheet name="BUSCARX" sheetId="4" r:id="rId3"/>
    <sheet name="ELEGIR" sheetId="7" r:id="rId4"/>
    <sheet name="LISTA " sheetId="6" r:id="rId5"/>
  </sheets>
  <definedNames>
    <definedName name="pepi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7" l="1"/>
  <c r="M6" i="7"/>
  <c r="L7" i="7"/>
  <c r="M7" i="7"/>
  <c r="L8" i="7"/>
  <c r="M8" i="7"/>
  <c r="L9" i="7"/>
  <c r="M9" i="7"/>
  <c r="L10" i="7"/>
  <c r="M10" i="7"/>
  <c r="L11" i="7"/>
  <c r="M11" i="7"/>
  <c r="L12" i="7"/>
  <c r="M12" i="7"/>
  <c r="L13" i="7"/>
  <c r="M13" i="7"/>
  <c r="L14" i="7"/>
  <c r="M14" i="7"/>
  <c r="L15" i="7"/>
  <c r="M15" i="7"/>
  <c r="L16" i="7"/>
  <c r="M16" i="7"/>
  <c r="M5" i="7"/>
  <c r="L5" i="7"/>
  <c r="J6" i="7"/>
  <c r="J7" i="7"/>
  <c r="J8" i="7"/>
  <c r="J9" i="7"/>
  <c r="J10" i="7"/>
  <c r="J11" i="7"/>
  <c r="J12" i="7"/>
  <c r="J13" i="7"/>
  <c r="J14" i="7"/>
  <c r="J15" i="7"/>
  <c r="J16" i="7"/>
  <c r="J5" i="7"/>
  <c r="G6" i="7"/>
  <c r="G7" i="7"/>
  <c r="G8" i="7"/>
  <c r="G9" i="7"/>
  <c r="G10" i="7"/>
  <c r="G11" i="7"/>
  <c r="G12" i="7"/>
  <c r="G13" i="7"/>
  <c r="G14" i="7"/>
  <c r="G15" i="7"/>
  <c r="G16" i="7"/>
  <c r="G5" i="7"/>
  <c r="D18" i="7"/>
  <c r="D15" i="7"/>
  <c r="D16" i="7"/>
  <c r="D6" i="7"/>
  <c r="D7" i="7"/>
  <c r="D8" i="7"/>
  <c r="D9" i="7"/>
  <c r="D10" i="7"/>
  <c r="D11" i="7"/>
  <c r="D12" i="7"/>
  <c r="D13" i="7"/>
  <c r="D14" i="7"/>
  <c r="D5" i="7"/>
  <c r="K10" i="2"/>
  <c r="B12" i="4"/>
  <c r="K9" i="2"/>
  <c r="B13" i="3"/>
  <c r="K8" i="2"/>
  <c r="C3" i="7"/>
</calcChain>
</file>

<file path=xl/sharedStrings.xml><?xml version="1.0" encoding="utf-8"?>
<sst xmlns="http://schemas.openxmlformats.org/spreadsheetml/2006/main" count="173" uniqueCount="64">
  <si>
    <t>ID Cliente</t>
  </si>
  <si>
    <t>País</t>
  </si>
  <si>
    <t>Tipo de producto</t>
  </si>
  <si>
    <t>Canal de venta</t>
  </si>
  <si>
    <t>ID Pedido</t>
  </si>
  <si>
    <t>Unidades</t>
  </si>
  <si>
    <t>Precio Unitario</t>
  </si>
  <si>
    <t>C2421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</si>
  <si>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</si>
  <si>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</si>
  <si>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</si>
  <si>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</si>
  <si>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</si>
  <si>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</si>
  <si>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</si>
  <si>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</si>
  <si>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Marshall Islands</t>
  </si>
  <si>
    <t>Cereales</t>
  </si>
  <si>
    <t>C2326</t>
  </si>
  <si>
    <t>Iran</t>
  </si>
  <si>
    <t>Frutas</t>
  </si>
  <si>
    <t>C5305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</si>
  <si>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</si>
  <si>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</si>
  <si>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</si>
  <si>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</si>
  <si>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</si>
  <si>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</si>
  <si>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</si>
  <si>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</si>
  <si>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</si>
  <si>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</si>
  <si>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Según el ID Cliente buscar en la tabla lo que se solicita</t>
  </si>
  <si>
    <t>Tipo de Producto</t>
  </si>
  <si>
    <t>BUSCARV</t>
  </si>
  <si>
    <t>BUSCARH</t>
  </si>
  <si>
    <t>BUSCARX</t>
  </si>
  <si>
    <t>Grande</t>
  </si>
  <si>
    <t>Mediano</t>
  </si>
  <si>
    <t>Pequeño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</si>
  <si>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</si>
  <si>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</si>
  <si>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</si>
  <si>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</si>
  <si>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</si>
  <si>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</si>
  <si>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</si>
  <si>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</si>
  <si>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</si>
  <si>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</si>
  <si>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</si>
  <si>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</si>
  <si>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</si>
  <si>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Indice</t>
  </si>
  <si>
    <t>Tipo</t>
  </si>
  <si>
    <t>Precio unitario 4</t>
  </si>
  <si>
    <t>Pedido</t>
  </si>
  <si>
    <t>izquierda</t>
  </si>
  <si>
    <t>extrae</t>
  </si>
  <si>
    <t>derecha</t>
  </si>
  <si>
    <t>largo</t>
  </si>
  <si>
    <t>minusc</t>
  </si>
  <si>
    <t>mayusc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</si>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</sst>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* #,##0.00\ [$€-C0A]_-;\-* #,##0.00\ [$€-C0A]_-;_-* &quot;-&quot;??\ [$€-C0A]_-;_-@_-"/>
    <numFmt numFmtId="165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1" applyNumberFormat="1" applyFont="1" applyFill="1" applyBorder="1"/>
    <xf numFmtId="0" fontId="0" fillId="3" borderId="0" xfId="0" applyFill="1" applyBorder="1"/>
  </cellXfs>
  <cellStyles count="2">
    <cellStyle name="Mon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2DE5-8E5E-4BBA-BF5D-784FE3B50624}">
  <dimension ref="A1:K14"/>
  <sheetViews>
    <sheetView workbookViewId="0">
      <selection activeCell="M6" sqref="M6:M8"/>
    </sheetView>
  </sheetViews>
  <sheetFormatPr baseColWidth="10" defaultRowHeight="15" x14ac:dyDescent="0.25"/>
  <cols>
    <col min="1" max="1" width="16.5703125" customWidth="1"/>
    <col min="2" max="2" width="17.42578125" customWidth="1"/>
    <col min="7" max="7" width="15.140625" customWidth="1"/>
    <col min="11" max="11" width="15.28515625" customWidth="1"/>
  </cols>
  <sheetData>
    <row r="1" spans="1:11" x14ac:dyDescent="0.25">
      <c r="A1" s="3" t="s">
        <v>32</v>
      </c>
      <c r="B1" s="3"/>
      <c r="C1" s="3"/>
      <c r="D1" s="3"/>
      <c r="E1" s="3"/>
      <c r="F1" s="3"/>
      <c r="G1" s="3"/>
    </row>
    <row r="2" spans="1:11" x14ac:dyDescent="0.25">
      <c r="A2" s="3" t="s">
        <v>33</v>
      </c>
      <c r="B2" s="3"/>
      <c r="C2" s="3"/>
      <c r="D2" s="3"/>
      <c r="E2" s="3"/>
      <c r="F2" s="3"/>
      <c r="G2" s="3"/>
    </row>
    <row r="3" spans="1:11" x14ac:dyDescent="0.25">
      <c r="A3" s="3" t="s">
        <v>3</v>
      </c>
      <c r="B3" s="3"/>
      <c r="C3" s="3"/>
      <c r="D3" s="3"/>
      <c r="E3" s="3"/>
      <c r="F3" s="3"/>
      <c r="G3" s="3"/>
    </row>
    <row r="4" spans="1:11" x14ac:dyDescent="0.25">
      <c r="A4" s="3" t="s">
        <v>6</v>
      </c>
      <c r="B4" s="3"/>
      <c r="C4" s="3"/>
      <c r="D4" s="3"/>
      <c r="E4" s="3"/>
      <c r="F4" s="3"/>
      <c r="G4" s="3"/>
    </row>
    <row r="6" spans="1:1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6</v>
      </c>
      <c r="J6" t="s">
        <v>0</v>
      </c>
      <c r="K6" s="4" t="s">
        <v>27</v>
      </c>
    </row>
    <row r="7" spans="1:11" x14ac:dyDescent="0.25">
      <c r="A7" s="4" t="s">
        <v>7</v>
      </c>
      <c r="B7" s="4" t="s">
        <v>8</v>
      </c>
      <c r="C7" s="4" t="s">
        <v>9</v>
      </c>
      <c r="D7" s="4" t="s">
        <v>10</v>
      </c>
      <c r="E7" s="4">
        <v>242113196</v>
      </c>
      <c r="F7" s="4">
        <v>5530</v>
      </c>
      <c r="G7" s="5">
        <v>152.58000000000001</v>
      </c>
    </row>
    <row r="8" spans="1:1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>
        <v>190800607</v>
      </c>
      <c r="F8" s="4">
        <v>994</v>
      </c>
      <c r="G8" s="5">
        <v>421.89</v>
      </c>
      <c r="I8" t="s">
        <v>54</v>
      </c>
      <c r="J8" t="s">
        <v>34</v>
      </c>
      <c r="K8" t="str">
        <f>VLOOKUP(K6,A6:G14,3,0)</f>
        <v>Snacks</v>
      </c>
    </row>
    <row r="9" spans="1:11" x14ac:dyDescent="0.25">
      <c r="A9" s="4" t="s">
        <v>15</v>
      </c>
      <c r="B9" s="4" t="s">
        <v>16</v>
      </c>
      <c r="C9" s="4" t="s">
        <v>17</v>
      </c>
      <c r="D9" s="4" t="s">
        <v>14</v>
      </c>
      <c r="E9" s="4">
        <v>765228068</v>
      </c>
      <c r="F9" s="4">
        <v>6845</v>
      </c>
      <c r="G9" s="5">
        <v>205.7</v>
      </c>
      <c r="I9" t="s">
        <v>5</v>
      </c>
      <c r="J9" t="s">
        <v>35</v>
      </c>
      <c r="K9">
        <f>HLOOKUP(F6,A6:G14,8,0)</f>
        <v>4056</v>
      </c>
    </row>
    <row r="10" spans="1:11" x14ac:dyDescent="0.25">
      <c r="A10" s="4" t="s">
        <v>18</v>
      </c>
      <c r="B10" s="4" t="s">
        <v>19</v>
      </c>
      <c r="C10" s="4" t="s">
        <v>20</v>
      </c>
      <c r="D10" s="4" t="s">
        <v>10</v>
      </c>
      <c r="E10" s="4">
        <v>232631909</v>
      </c>
      <c r="F10" s="4">
        <v>9806</v>
      </c>
      <c r="G10" s="5">
        <v>9.33</v>
      </c>
      <c r="I10" t="s">
        <v>56</v>
      </c>
      <c r="J10" t="s">
        <v>36</v>
      </c>
      <c r="K10">
        <f>_xlfn.XLOOKUP(K6,A:A,E:E,"no encontrado",0)</f>
        <v>919752490</v>
      </c>
    </row>
    <row r="11" spans="1:11" x14ac:dyDescent="0.25">
      <c r="A11" s="4" t="s">
        <v>21</v>
      </c>
      <c r="B11" s="4" t="s">
        <v>22</v>
      </c>
      <c r="C11" s="4" t="s">
        <v>23</v>
      </c>
      <c r="D11" s="4" t="s">
        <v>10</v>
      </c>
      <c r="E11" s="4">
        <v>530560958</v>
      </c>
      <c r="F11" s="4">
        <v>3633</v>
      </c>
      <c r="G11" s="5">
        <v>255.28</v>
      </c>
    </row>
    <row r="12" spans="1:11" x14ac:dyDescent="0.25">
      <c r="A12" s="4" t="s">
        <v>24</v>
      </c>
      <c r="B12" s="4" t="s">
        <v>25</v>
      </c>
      <c r="C12" s="4" t="s">
        <v>26</v>
      </c>
      <c r="D12" s="4" t="s">
        <v>10</v>
      </c>
      <c r="E12" s="4">
        <v>516876542</v>
      </c>
      <c r="F12" s="4">
        <v>4110</v>
      </c>
      <c r="G12" s="5">
        <v>47.45</v>
      </c>
    </row>
    <row r="13" spans="1:11" x14ac:dyDescent="0.25">
      <c r="A13" s="4" t="s">
        <v>27</v>
      </c>
      <c r="B13" s="4" t="s">
        <v>28</v>
      </c>
      <c r="C13" s="4" t="s">
        <v>9</v>
      </c>
      <c r="D13" s="4" t="s">
        <v>10</v>
      </c>
      <c r="E13" s="4">
        <v>919752490</v>
      </c>
      <c r="F13" s="4">
        <v>4056</v>
      </c>
      <c r="G13" s="5">
        <v>152.58000000000001</v>
      </c>
    </row>
    <row r="14" spans="1:11" x14ac:dyDescent="0.25">
      <c r="A14" s="4" t="s">
        <v>29</v>
      </c>
      <c r="B14" s="4" t="s">
        <v>30</v>
      </c>
      <c r="C14" s="4" t="s">
        <v>31</v>
      </c>
      <c r="D14" s="4" t="s">
        <v>10</v>
      </c>
      <c r="E14" s="4">
        <v>287675130</v>
      </c>
      <c r="F14" s="4">
        <v>8319</v>
      </c>
      <c r="G14" s="5">
        <v>437.2</v>
      </c>
    </row>
  </sheetData>
  <conditionalFormatting sqref="F19">
    <cfRule type="cellIs" dxfId="1" priority="1" operator="equal">
      <formula>$A$6:$G$14=Offline</formula>
    </cfRule>
    <cfRule type="cellIs" dxfId="0" priority="2" operator="equal">
      <formula>"Offline"</formula>
    </cfRule>
  </conditionalFormatting>
  <dataValidations disablePrompts="1" count="1">
    <dataValidation type="list" allowBlank="1" showInputMessage="1" showErrorMessage="1" sqref="B19:B26" xr:uid="{C5F57ECD-9674-474A-8418-D36C93315E0D}">
      <formula1>$M$5:$M$5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B009-67C2-4AF1-8200-D8992A17A892}">
  <dimension ref="A1:I13"/>
  <sheetViews>
    <sheetView workbookViewId="0">
      <selection activeCell="G14" sqref="G14"/>
    </sheetView>
  </sheetViews>
  <sheetFormatPr baseColWidth="10" defaultRowHeight="15" x14ac:dyDescent="0.25"/>
  <cols>
    <col min="2" max="2" width="16" customWidth="1"/>
    <col min="3" max="3" width="18" customWidth="1"/>
    <col min="4" max="4" width="14.140625" customWidth="1"/>
    <col min="7" max="7" width="16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9" x14ac:dyDescent="0.25">
      <c r="A2" s="4" t="s">
        <v>7</v>
      </c>
      <c r="B2" s="4" t="s">
        <v>8</v>
      </c>
      <c r="C2" s="4" t="s">
        <v>9</v>
      </c>
      <c r="D2" s="4" t="s">
        <v>10</v>
      </c>
      <c r="E2" s="4">
        <v>242113196</v>
      </c>
      <c r="F2" s="4">
        <v>5530</v>
      </c>
      <c r="G2" s="5">
        <v>152.58000000000001</v>
      </c>
    </row>
    <row r="3" spans="1:9" x14ac:dyDescent="0.25">
      <c r="A3" s="4" t="s">
        <v>11</v>
      </c>
      <c r="B3" s="4" t="s">
        <v>12</v>
      </c>
      <c r="C3" s="4" t="s">
        <v>13</v>
      </c>
      <c r="D3" s="4" t="s">
        <v>14</v>
      </c>
      <c r="E3" s="4">
        <v>190800607</v>
      </c>
      <c r="F3" s="4">
        <v>994</v>
      </c>
      <c r="G3" s="5">
        <v>421.89</v>
      </c>
      <c r="I3" s="2" t="s">
        <v>6</v>
      </c>
    </row>
    <row r="4" spans="1:9" x14ac:dyDescent="0.25">
      <c r="A4" s="4" t="s">
        <v>15</v>
      </c>
      <c r="B4" s="4" t="s">
        <v>16</v>
      </c>
      <c r="C4" s="4" t="s">
        <v>17</v>
      </c>
      <c r="D4" s="4" t="s">
        <v>14</v>
      </c>
      <c r="E4" s="4">
        <v>765228068</v>
      </c>
      <c r="F4" s="4">
        <v>6845</v>
      </c>
      <c r="G4" s="5">
        <v>205.7</v>
      </c>
    </row>
    <row r="5" spans="1:9" x14ac:dyDescent="0.25">
      <c r="A5" s="4" t="s">
        <v>18</v>
      </c>
      <c r="B5" s="4" t="s">
        <v>19</v>
      </c>
      <c r="C5" s="4" t="s">
        <v>20</v>
      </c>
      <c r="D5" s="4" t="s">
        <v>10</v>
      </c>
      <c r="E5" s="4">
        <v>232631909</v>
      </c>
      <c r="F5" s="4">
        <v>9806</v>
      </c>
      <c r="G5" s="5">
        <v>9.33</v>
      </c>
    </row>
    <row r="6" spans="1:9" x14ac:dyDescent="0.25">
      <c r="A6" s="4" t="s">
        <v>21</v>
      </c>
      <c r="B6" s="4" t="s">
        <v>22</v>
      </c>
      <c r="C6" s="4" t="s">
        <v>23</v>
      </c>
      <c r="D6" s="4" t="s">
        <v>10</v>
      </c>
      <c r="E6" s="4">
        <v>530560958</v>
      </c>
      <c r="F6" s="4">
        <v>3633</v>
      </c>
      <c r="G6" s="5">
        <v>255.28</v>
      </c>
    </row>
    <row r="7" spans="1:9" x14ac:dyDescent="0.25">
      <c r="A7" s="4" t="s">
        <v>24</v>
      </c>
      <c r="B7" s="4" t="s">
        <v>25</v>
      </c>
      <c r="C7" s="4" t="s">
        <v>26</v>
      </c>
      <c r="D7" s="4" t="s">
        <v>10</v>
      </c>
      <c r="E7" s="4">
        <v>516876542</v>
      </c>
      <c r="F7" s="4">
        <v>4110</v>
      </c>
      <c r="G7" s="5">
        <v>47.45</v>
      </c>
    </row>
    <row r="8" spans="1:9" x14ac:dyDescent="0.25">
      <c r="A8" s="4" t="s">
        <v>27</v>
      </c>
      <c r="B8" s="4" t="s">
        <v>28</v>
      </c>
      <c r="C8" s="4" t="s">
        <v>9</v>
      </c>
      <c r="D8" s="4" t="s">
        <v>10</v>
      </c>
      <c r="E8" s="4">
        <v>919752490</v>
      </c>
      <c r="F8" s="4">
        <v>4056</v>
      </c>
      <c r="G8" s="5">
        <v>152.58000000000001</v>
      </c>
    </row>
    <row r="9" spans="1:9" x14ac:dyDescent="0.25">
      <c r="A9" s="4" t="s">
        <v>29</v>
      </c>
      <c r="B9" s="4" t="s">
        <v>30</v>
      </c>
      <c r="C9" s="4" t="s">
        <v>31</v>
      </c>
      <c r="D9" s="4" t="s">
        <v>10</v>
      </c>
      <c r="E9" s="4">
        <v>287675130</v>
      </c>
      <c r="F9" s="4">
        <v>8319</v>
      </c>
      <c r="G9" s="5">
        <v>437.2</v>
      </c>
    </row>
    <row r="12" spans="1:9" x14ac:dyDescent="0.25">
      <c r="B12" s="7" t="s">
        <v>55</v>
      </c>
    </row>
    <row r="13" spans="1:9" x14ac:dyDescent="0.25">
      <c r="A13" s="4" t="s">
        <v>35</v>
      </c>
      <c r="B13" s="6">
        <f>HLOOKUP(I3,A1:G9,4,0)</f>
        <v>205.7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612C-EF8B-4022-A0DC-4BE3CDFC741C}">
  <dimension ref="A1:I12"/>
  <sheetViews>
    <sheetView workbookViewId="0">
      <selection activeCell="B12" sqref="B12"/>
    </sheetView>
  </sheetViews>
  <sheetFormatPr baseColWidth="10" defaultRowHeight="15" x14ac:dyDescent="0.25"/>
  <cols>
    <col min="3" max="3" width="17.5703125" customWidth="1"/>
    <col min="4" max="4" width="15.140625" customWidth="1"/>
    <col min="7" max="7" width="1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9" x14ac:dyDescent="0.25">
      <c r="A2" s="4" t="s">
        <v>7</v>
      </c>
      <c r="B2" s="4" t="s">
        <v>8</v>
      </c>
      <c r="C2" s="4" t="s">
        <v>9</v>
      </c>
      <c r="D2" s="4" t="s">
        <v>10</v>
      </c>
      <c r="E2" s="4">
        <v>242113196</v>
      </c>
      <c r="F2" s="4">
        <v>5530</v>
      </c>
      <c r="G2" s="5">
        <v>152.58000000000001</v>
      </c>
    </row>
    <row r="3" spans="1:9" x14ac:dyDescent="0.25">
      <c r="A3" s="4" t="s">
        <v>11</v>
      </c>
      <c r="B3" s="4" t="s">
        <v>12</v>
      </c>
      <c r="C3" s="4" t="s">
        <v>13</v>
      </c>
      <c r="D3" s="4" t="s">
        <v>14</v>
      </c>
      <c r="E3" s="4">
        <v>190800607</v>
      </c>
      <c r="F3" s="4">
        <v>994</v>
      </c>
      <c r="G3" s="5">
        <v>421.89</v>
      </c>
      <c r="I3" s="1" t="s">
        <v>0</v>
      </c>
    </row>
    <row r="4" spans="1:9" x14ac:dyDescent="0.25">
      <c r="A4" s="4" t="s">
        <v>15</v>
      </c>
      <c r="B4" s="4" t="s">
        <v>16</v>
      </c>
      <c r="C4" s="4" t="s">
        <v>17</v>
      </c>
      <c r="D4" s="4" t="s">
        <v>14</v>
      </c>
      <c r="E4" s="4">
        <v>765228068</v>
      </c>
      <c r="F4" s="4">
        <v>6845</v>
      </c>
      <c r="G4" s="5">
        <v>205.7</v>
      </c>
      <c r="I4" s="4" t="s">
        <v>21</v>
      </c>
    </row>
    <row r="5" spans="1:9" x14ac:dyDescent="0.25">
      <c r="A5" s="4" t="s">
        <v>18</v>
      </c>
      <c r="B5" s="4" t="s">
        <v>19</v>
      </c>
      <c r="C5" s="4" t="s">
        <v>20</v>
      </c>
      <c r="D5" s="4" t="s">
        <v>10</v>
      </c>
      <c r="E5" s="4">
        <v>232631909</v>
      </c>
      <c r="F5" s="4">
        <v>9806</v>
      </c>
      <c r="G5" s="5">
        <v>9.33</v>
      </c>
    </row>
    <row r="6" spans="1:9" x14ac:dyDescent="0.25">
      <c r="A6" s="4" t="s">
        <v>21</v>
      </c>
      <c r="B6" s="4" t="s">
        <v>22</v>
      </c>
      <c r="C6" s="4" t="s">
        <v>23</v>
      </c>
      <c r="D6" s="4" t="s">
        <v>10</v>
      </c>
      <c r="E6" s="4">
        <v>530560958</v>
      </c>
      <c r="F6" s="4">
        <v>3633</v>
      </c>
      <c r="G6" s="5">
        <v>255.28</v>
      </c>
    </row>
    <row r="7" spans="1:9" x14ac:dyDescent="0.25">
      <c r="A7" s="4" t="s">
        <v>24</v>
      </c>
      <c r="B7" s="4" t="s">
        <v>25</v>
      </c>
      <c r="C7" s="4" t="s">
        <v>26</v>
      </c>
      <c r="D7" s="4" t="s">
        <v>10</v>
      </c>
      <c r="E7" s="4">
        <v>516876542</v>
      </c>
      <c r="F7" s="4">
        <v>4110</v>
      </c>
      <c r="G7" s="5">
        <v>47.45</v>
      </c>
    </row>
    <row r="8" spans="1:9" x14ac:dyDescent="0.25">
      <c r="A8" s="4" t="s">
        <v>27</v>
      </c>
      <c r="B8" s="4" t="s">
        <v>28</v>
      </c>
      <c r="C8" s="4" t="s">
        <v>9</v>
      </c>
      <c r="D8" s="4" t="s">
        <v>10</v>
      </c>
      <c r="E8" s="4">
        <v>919752490</v>
      </c>
      <c r="F8" s="4">
        <v>4056</v>
      </c>
      <c r="G8" s="5">
        <v>152.58000000000001</v>
      </c>
    </row>
    <row r="9" spans="1:9" x14ac:dyDescent="0.25">
      <c r="A9" s="4" t="s">
        <v>29</v>
      </c>
      <c r="B9" s="4" t="s">
        <v>30</v>
      </c>
      <c r="C9" s="4" t="s">
        <v>31</v>
      </c>
      <c r="D9" s="4" t="s">
        <v>10</v>
      </c>
      <c r="E9" s="4">
        <v>287675130</v>
      </c>
      <c r="F9" s="4">
        <v>8319</v>
      </c>
      <c r="G9" s="5">
        <v>437.2</v>
      </c>
    </row>
    <row r="11" spans="1:9" x14ac:dyDescent="0.25">
      <c r="B11" s="7" t="s">
        <v>1</v>
      </c>
    </row>
    <row r="12" spans="1:9" x14ac:dyDescent="0.25">
      <c r="A12" s="4" t="s">
        <v>36</v>
      </c>
      <c r="B12" s="4" t="str">
        <f>_xlfn.XLOOKUP(I4,A:A,B:B,"no encontrado",0)</f>
        <v>Guatemala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1F23-429F-4B4E-9A03-043417A6B1C4}">
  <dimension ref="A1:M18"/>
  <sheetViews>
    <sheetView workbookViewId="0">
      <selection activeCell="M19" sqref="M19"/>
    </sheetView>
  </sheetViews>
  <sheetFormatPr baseColWidth="10" defaultRowHeight="15" x14ac:dyDescent="0.25"/>
  <cols>
    <col min="3" max="3" width="11.85546875" bestFit="1" customWidth="1"/>
    <col min="13" max="13" width="11.85546875" bestFit="1" customWidth="1"/>
  </cols>
  <sheetData>
    <row r="1" spans="1:13" x14ac:dyDescent="0.25">
      <c r="A1" t="s">
        <v>40</v>
      </c>
      <c r="C1" t="s">
        <v>53</v>
      </c>
      <c r="D1">
        <v>1</v>
      </c>
    </row>
    <row r="2" spans="1:13" x14ac:dyDescent="0.25">
      <c r="A2" t="s">
        <v>41</v>
      </c>
    </row>
    <row r="3" spans="1:13" x14ac:dyDescent="0.25">
      <c r="A3" t="s">
        <v>42</v>
      </c>
      <c r="C3" t="str">
        <f>CHOOSE(D1,A2,A3,A4,A5,A6,A7,A8,A9,A10,A11,A12,A13)</f>
        <v>Enero</v>
      </c>
    </row>
    <row r="4" spans="1:13" x14ac:dyDescent="0.25">
      <c r="A4" t="s">
        <v>43</v>
      </c>
      <c r="L4" t="s">
        <v>61</v>
      </c>
      <c r="M4" t="s">
        <v>62</v>
      </c>
    </row>
    <row r="5" spans="1:13" x14ac:dyDescent="0.25">
      <c r="A5" t="s">
        <v>44</v>
      </c>
      <c r="C5" t="s">
        <v>57</v>
      </c>
      <c r="D5" t="str">
        <f>LEFT(A2,3)</f>
        <v>Ene</v>
      </c>
      <c r="F5" t="s">
        <v>59</v>
      </c>
      <c r="G5" t="str">
        <f>RIGHT(A2,3)</f>
        <v>ero</v>
      </c>
      <c r="I5" t="s">
        <v>60</v>
      </c>
      <c r="J5">
        <f>LEN(A2)</f>
        <v>5</v>
      </c>
      <c r="L5" t="str">
        <f>LOWER(A2)</f>
        <v>enero</v>
      </c>
      <c r="M5" t="str">
        <f>UPPER(A2)</f>
        <v>ENERO</v>
      </c>
    </row>
    <row r="6" spans="1:13" x14ac:dyDescent="0.25">
      <c r="A6" t="s">
        <v>45</v>
      </c>
      <c r="D6" t="str">
        <f t="shared" ref="D6:D16" si="0">LEFT(A3,3)</f>
        <v>Feb</v>
      </c>
      <c r="G6" t="str">
        <f t="shared" ref="G6:G16" si="1">RIGHT(A3,3)</f>
        <v>ero</v>
      </c>
      <c r="J6">
        <f t="shared" ref="J6:J16" si="2">LEN(A3)</f>
        <v>7</v>
      </c>
      <c r="L6" t="str">
        <f t="shared" ref="L6:L16" si="3">LOWER(A3)</f>
        <v>febrero</v>
      </c>
      <c r="M6" t="str">
        <f t="shared" ref="M6:M16" si="4">UPPER(A3)</f>
        <v>FEBRERO</v>
      </c>
    </row>
    <row r="7" spans="1:13" x14ac:dyDescent="0.25">
      <c r="A7" t="s">
        <v>46</v>
      </c>
      <c r="D7" t="str">
        <f t="shared" si="0"/>
        <v>Mar</v>
      </c>
      <c r="G7" t="str">
        <f t="shared" si="1"/>
        <v>rzo</v>
      </c>
      <c r="J7">
        <f t="shared" si="2"/>
        <v>5</v>
      </c>
      <c r="L7" t="str">
        <f t="shared" si="3"/>
        <v>marzo</v>
      </c>
      <c r="M7" t="str">
        <f t="shared" si="4"/>
        <v>MARZO</v>
      </c>
    </row>
    <row r="8" spans="1:13" x14ac:dyDescent="0.25">
      <c r="A8" t="s">
        <v>47</v>
      </c>
      <c r="D8" t="str">
        <f t="shared" si="0"/>
        <v>Abr</v>
      </c>
      <c r="G8" t="str">
        <f t="shared" si="1"/>
        <v>ril</v>
      </c>
      <c r="J8">
        <f t="shared" si="2"/>
        <v>5</v>
      </c>
      <c r="L8" t="str">
        <f t="shared" si="3"/>
        <v>abril</v>
      </c>
      <c r="M8" t="str">
        <f t="shared" si="4"/>
        <v>ABRIL</v>
      </c>
    </row>
    <row r="9" spans="1:13" x14ac:dyDescent="0.25">
      <c r="A9" t="s">
        <v>48</v>
      </c>
      <c r="D9" t="str">
        <f t="shared" si="0"/>
        <v>May</v>
      </c>
      <c r="G9" t="str">
        <f t="shared" si="1"/>
        <v>ayo</v>
      </c>
      <c r="J9">
        <f t="shared" si="2"/>
        <v>4</v>
      </c>
      <c r="L9" t="str">
        <f t="shared" si="3"/>
        <v>mayo</v>
      </c>
      <c r="M9" t="str">
        <f t="shared" si="4"/>
        <v>MAYO</v>
      </c>
    </row>
    <row r="10" spans="1:13" x14ac:dyDescent="0.25">
      <c r="A10" t="s">
        <v>49</v>
      </c>
      <c r="D10" t="str">
        <f t="shared" si="0"/>
        <v>Jun</v>
      </c>
      <c r="G10" t="str">
        <f t="shared" si="1"/>
        <v>nio</v>
      </c>
      <c r="J10">
        <f t="shared" si="2"/>
        <v>5</v>
      </c>
      <c r="L10" t="str">
        <f t="shared" si="3"/>
        <v>junio</v>
      </c>
      <c r="M10" t="str">
        <f t="shared" si="4"/>
        <v>JUNIO</v>
      </c>
    </row>
    <row r="11" spans="1:13" x14ac:dyDescent="0.25">
      <c r="A11" t="s">
        <v>50</v>
      </c>
      <c r="D11" t="str">
        <f t="shared" si="0"/>
        <v>Jul</v>
      </c>
      <c r="G11" t="str">
        <f t="shared" si="1"/>
        <v>lio</v>
      </c>
      <c r="J11">
        <f t="shared" si="2"/>
        <v>5</v>
      </c>
      <c r="L11" t="str">
        <f t="shared" si="3"/>
        <v>julio</v>
      </c>
      <c r="M11" t="str">
        <f t="shared" si="4"/>
        <v>JULIO</v>
      </c>
    </row>
    <row r="12" spans="1:13" x14ac:dyDescent="0.25">
      <c r="A12" t="s">
        <v>51</v>
      </c>
      <c r="D12" t="str">
        <f t="shared" si="0"/>
        <v>Ago</v>
      </c>
      <c r="G12" t="str">
        <f t="shared" si="1"/>
        <v>sto</v>
      </c>
      <c r="J12">
        <f t="shared" si="2"/>
        <v>6</v>
      </c>
      <c r="L12" t="str">
        <f t="shared" si="3"/>
        <v>agosto</v>
      </c>
      <c r="M12" t="str">
        <f t="shared" si="4"/>
        <v>AGOSTO</v>
      </c>
    </row>
    <row r="13" spans="1:13" x14ac:dyDescent="0.25">
      <c r="A13" t="s">
        <v>52</v>
      </c>
      <c r="D13" t="str">
        <f t="shared" si="0"/>
        <v>Sep</v>
      </c>
      <c r="G13" t="str">
        <f t="shared" si="1"/>
        <v>bre</v>
      </c>
      <c r="J13">
        <f t="shared" si="2"/>
        <v>10</v>
      </c>
      <c r="L13" t="str">
        <f t="shared" si="3"/>
        <v>septiembre</v>
      </c>
      <c r="M13" t="str">
        <f t="shared" si="4"/>
        <v>SEPTIEMBRE</v>
      </c>
    </row>
    <row r="14" spans="1:13" x14ac:dyDescent="0.25">
      <c r="D14" t="str">
        <f t="shared" si="0"/>
        <v>Oct</v>
      </c>
      <c r="G14" t="str">
        <f t="shared" si="1"/>
        <v>bre</v>
      </c>
      <c r="J14">
        <f t="shared" si="2"/>
        <v>7</v>
      </c>
      <c r="L14" t="str">
        <f t="shared" si="3"/>
        <v>octubre</v>
      </c>
      <c r="M14" t="str">
        <f t="shared" si="4"/>
        <v>OCTUBRE</v>
      </c>
    </row>
    <row r="15" spans="1:13" x14ac:dyDescent="0.25">
      <c r="D15" t="str">
        <f>LEFT(A12,3)</f>
        <v>Nov</v>
      </c>
      <c r="G15" t="str">
        <f t="shared" si="1"/>
        <v>bre</v>
      </c>
      <c r="J15">
        <f t="shared" si="2"/>
        <v>9</v>
      </c>
      <c r="L15" t="str">
        <f t="shared" si="3"/>
        <v>noviembre</v>
      </c>
      <c r="M15" t="str">
        <f t="shared" si="4"/>
        <v>NOVIEMBRE</v>
      </c>
    </row>
    <row r="16" spans="1:13" x14ac:dyDescent="0.25">
      <c r="D16" t="str">
        <f t="shared" si="0"/>
        <v>Dic</v>
      </c>
      <c r="G16" t="str">
        <f t="shared" si="1"/>
        <v>bre</v>
      </c>
      <c r="J16">
        <f t="shared" si="2"/>
        <v>9</v>
      </c>
      <c r="L16" t="str">
        <f t="shared" si="3"/>
        <v>diciembre</v>
      </c>
      <c r="M16" t="str">
        <f t="shared" si="4"/>
        <v>DICIEMBRE</v>
      </c>
    </row>
    <row r="18" spans="3:4" x14ac:dyDescent="0.25">
      <c r="C18" t="s">
        <v>58</v>
      </c>
      <c r="D18" t="str">
        <f>MID(A9,1,3)</f>
        <v>Ago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AF8C-32D7-46EC-A17B-17940B08742E}">
  <dimension ref="A1:E9"/>
  <sheetViews>
    <sheetView tabSelected="1" workbookViewId="0">
      <selection activeCell="E10" sqref="E10"/>
    </sheetView>
  </sheetViews>
  <sheetFormatPr baseColWidth="10" defaultRowHeight="15" x14ac:dyDescent="0.25"/>
  <cols>
    <col min="1" max="1" width="16.5703125" customWidth="1"/>
    <col min="3" max="3" width="11.85546875" bestFit="1" customWidth="1"/>
  </cols>
  <sheetData>
    <row r="1" spans="1:5" x14ac:dyDescent="0.25">
      <c r="A1" s="1" t="s">
        <v>1</v>
      </c>
      <c r="B1" t="s">
        <v>63</v>
      </c>
    </row>
    <row r="2" spans="1:5" x14ac:dyDescent="0.25">
      <c r="A2" s="4" t="s">
        <v>8</v>
      </c>
      <c r="B2" t="s">
        <v>37</v>
      </c>
      <c r="D2" t="s">
        <v>63</v>
      </c>
    </row>
    <row r="3" spans="1:5" x14ac:dyDescent="0.25">
      <c r="A3" s="4" t="s">
        <v>12</v>
      </c>
      <c r="E3" t="s">
        <v>37</v>
      </c>
    </row>
    <row r="4" spans="1:5" x14ac:dyDescent="0.25">
      <c r="A4" s="4" t="s">
        <v>16</v>
      </c>
      <c r="E4" t="s">
        <v>38</v>
      </c>
    </row>
    <row r="5" spans="1:5" x14ac:dyDescent="0.25">
      <c r="A5" s="4" t="s">
        <v>19</v>
      </c>
      <c r="B5" t="s">
        <v>38</v>
      </c>
      <c r="E5" t="s">
        <v>39</v>
      </c>
    </row>
    <row r="6" spans="1:5" x14ac:dyDescent="0.25">
      <c r="A6" s="4" t="s">
        <v>22</v>
      </c>
    </row>
    <row r="7" spans="1:5" x14ac:dyDescent="0.25">
      <c r="A7" s="4" t="s">
        <v>25</v>
      </c>
    </row>
    <row r="8" spans="1:5" x14ac:dyDescent="0.25">
      <c r="A8" s="4" t="s">
        <v>28</v>
      </c>
      <c r="B8" t="s">
        <v>39</v>
      </c>
    </row>
    <row r="9" spans="1:5" x14ac:dyDescent="0.25">
      <c r="A9" s="4" t="s">
        <v>30</v>
      </c>
    </row>
  </sheetData>
  <dataValidations count="1">
    <dataValidation type="list" allowBlank="1" showInputMessage="1" showErrorMessage="1" sqref="B2:B9" xr:uid="{B497D818-909F-4A25-9788-914FC9BA3EC5}">
      <formula1>$E$2:$E$5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BUSCARV</vt:lpstr>
      <vt:lpstr>BUSCARH</vt:lpstr>
      <vt:lpstr>BUSCARX</vt:lpstr>
      <vt:lpstr>ELEGIR</vt:lpstr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Rodrigo Gonzalo Lopez</dc:creator>
  <cp:lastModifiedBy>Fabian Escobar</cp:lastModifiedBy>
  <dcterms:created xsi:type="dcterms:W3CDTF">2023-09-25T13:28:08Z</dcterms:created>
  <dcterms:modified xsi:type="dcterms:W3CDTF">2023-09-26T23:31:53Z</dcterms:modified>
</cp:coreProperties>
</file>