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N24" i="2"/>
  <c r="J24"/>
  <c r="J22"/>
  <c r="N22" s="1"/>
  <c r="B24"/>
  <c r="L26"/>
  <c r="E41" s="1"/>
  <c r="K26"/>
  <c r="M26"/>
  <c r="G26"/>
  <c r="F26"/>
  <c r="E5"/>
  <c r="E37" s="1"/>
  <c r="E9"/>
  <c r="E38" s="1"/>
  <c r="E13"/>
  <c r="E39" s="1"/>
  <c r="E30"/>
  <c r="E40" s="1"/>
  <c r="J25"/>
  <c r="N25" s="1"/>
  <c r="J19"/>
  <c r="N19" s="1"/>
  <c r="J20"/>
  <c r="N20" s="1"/>
  <c r="J21"/>
  <c r="N21" s="1"/>
  <c r="J23"/>
  <c r="N23" s="1"/>
  <c r="J18"/>
  <c r="B19"/>
  <c r="B20"/>
  <c r="B21"/>
  <c r="B22"/>
  <c r="B23"/>
  <c r="B25"/>
  <c r="B18"/>
  <c r="J26" l="1"/>
  <c r="E42" s="1"/>
  <c r="E33"/>
  <c r="N18"/>
  <c r="N26" s="1"/>
  <c r="E34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<sst xmlns="http://schemas.openxmlformats.org/spreadsheetml/2006/main" count="59" uniqueCount="42">
  <si>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</si>
  <si>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</si>
  <si>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</si>
  <si>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</si>
  <si>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</si>
  <si>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</si>
  <si>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</si>
  <si>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</si>
  <si>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</si>
  <si>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</si>
  <si>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</si>
  <si>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</si>
  <si>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</si>
  <si>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</si>
  <si>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</si>
  <si>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</si>
  <si>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</si>
  <si>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</si>
  <si>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</si>
  <si>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</si>
  <si>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</si>
  <si>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</si>
  <si>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</si>
  <si>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</si>
  <si>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</si>
  <si>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</si>
  <si>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</si>
  <si>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</si>
  <si>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</si>
  <si>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</si>
  <si>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</si>
  <si>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</si>
  <si>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</si>
  <si>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</si>
  <si>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Método MayorImporteVentasConsecutivas</t>
  </si>
  <si>
    <t>Atributos Clase VendedorasPremiadas</t>
  </si>
  <si>
    <t>Atributos Creación Clase Vendedora</t>
  </si>
  <si>
    <t>Método ProcesarArchivo</t>
  </si>
  <si>
    <t>Método BuscarGanadora</t>
  </si>
  <si>
    <t>Método ContinuaCompetencia</t>
  </si>
  <si>
    <t>Método CompararResultados y otros</t>
  </si>
  <si>
    <t>Main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</si>
</sst>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2.777777777777779E-2</c:v>
                </c:pt>
                <c:pt idx="2">
                  <c:v>6.9444444444444198E-3</c:v>
                </c:pt>
                <c:pt idx="3">
                  <c:v>1.3888888888888951E-2</c:v>
                </c:pt>
                <c:pt idx="4">
                  <c:v>3.5416666666666666E-2</c:v>
                </c:pt>
                <c:pt idx="5">
                  <c:v>5.4861111111111027E-2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6" workbookViewId="0">
      <selection activeCell="N36" sqref="N36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4" width="11.42578125" style="28" customWidth="1"/>
    <col min="5" max="5" width="16.42578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1.0416666666666666E-2</v>
      </c>
      <c r="C5" s="2">
        <v>0.5</v>
      </c>
      <c r="D5" s="2">
        <v>0.50694444444444442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0.50694444444444442</v>
      </c>
      <c r="D9" s="2">
        <v>0.53472222222222221</v>
      </c>
      <c r="E9" s="52">
        <f>IFERROR(IF(OR(ISBLANK(C9),ISBLANK(D9)),"Completar",IF(D9&gt;=C9,D9-C9,"Error")),"Error")</f>
        <v>2.777777777777779E-2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1.0416666666666666E-2</v>
      </c>
      <c r="C13" s="2">
        <v>0.53472222222222221</v>
      </c>
      <c r="D13" s="2">
        <v>0.54166666666666663</v>
      </c>
      <c r="E13" s="52">
        <f>IFERROR(IF(OR(ISBLANK(C13),ISBLANK(D13)),"Completar",IF(D13&gt;=C13,D13-C13,"Error")),"Error")</f>
        <v>6.9444444444444198E-3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 t="s">
        <v>36</v>
      </c>
      <c r="D18" s="79"/>
      <c r="E18" s="80"/>
      <c r="F18" s="3">
        <v>40</v>
      </c>
      <c r="G18" s="4">
        <v>6.9444444444444441E-3</v>
      </c>
      <c r="H18" s="5">
        <v>0.54861111111111105</v>
      </c>
      <c r="I18" s="6">
        <v>0.55208333333333337</v>
      </c>
      <c r="J18" s="53">
        <f>IFERROR(IF(OR(ISBLANK(H18),ISBLANK(I18)),"",IF(I18&gt;=H18,I18-H18,"Error")),"Error")</f>
        <v>3.4722222222223209E-3</v>
      </c>
      <c r="K18" s="7">
        <v>0</v>
      </c>
      <c r="L18" s="8">
        <v>0</v>
      </c>
      <c r="M18" s="9">
        <v>52</v>
      </c>
      <c r="N18" s="54">
        <f>IFERROR(IF(OR(J18="",ISBLANK(L18)),"",J18+L18),"Error")</f>
        <v>3.4722222222223209E-3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34</v>
      </c>
      <c r="D19" s="79"/>
      <c r="E19" s="80"/>
      <c r="F19" s="3">
        <v>20</v>
      </c>
      <c r="G19" s="4">
        <v>1.3888888888888888E-2</v>
      </c>
      <c r="H19" s="5">
        <v>0.55208333333333337</v>
      </c>
      <c r="I19" s="6">
        <v>0.55902777777777779</v>
      </c>
      <c r="J19" s="53">
        <f t="shared" ref="J19:J24" si="1">IFERROR(IF(OR(ISBLANK(H19),ISBLANK(I19)),"",IF(I19&gt;=H19,I19-H19,"Error")),"Error")</f>
        <v>6.9444444444444198E-3</v>
      </c>
      <c r="K19" s="7">
        <v>3</v>
      </c>
      <c r="L19" s="8">
        <v>6.9444444444444441E-3</v>
      </c>
      <c r="M19" s="9">
        <v>18</v>
      </c>
      <c r="N19" s="54">
        <f t="shared" ref="N19:N25" si="2">IFERROR(IF(OR(J19="",ISBLANK(L19)),"",J19+L19),"Error")</f>
        <v>1.3888888888888864E-2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35</v>
      </c>
      <c r="D20" s="79"/>
      <c r="E20" s="80"/>
      <c r="F20" s="3">
        <v>10</v>
      </c>
      <c r="G20" s="4">
        <v>3.472222222222222E-3</v>
      </c>
      <c r="H20" s="5">
        <v>0.55902777777777779</v>
      </c>
      <c r="I20" s="6">
        <v>0.56111111111111112</v>
      </c>
      <c r="J20" s="53">
        <f t="shared" si="1"/>
        <v>2.0833333333333259E-3</v>
      </c>
      <c r="K20" s="7">
        <v>0</v>
      </c>
      <c r="L20" s="8">
        <v>0</v>
      </c>
      <c r="M20" s="9">
        <v>12</v>
      </c>
      <c r="N20" s="54">
        <f t="shared" si="2"/>
        <v>2.0833333333333259E-3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37</v>
      </c>
      <c r="D21" s="79"/>
      <c r="E21" s="80"/>
      <c r="F21" s="3">
        <v>30</v>
      </c>
      <c r="G21" s="4">
        <v>1.3888888888888888E-2</v>
      </c>
      <c r="H21" s="5">
        <v>0.5625</v>
      </c>
      <c r="I21" s="6">
        <v>0.56944444444444442</v>
      </c>
      <c r="J21" s="53">
        <f t="shared" si="1"/>
        <v>6.9444444444444198E-3</v>
      </c>
      <c r="K21" s="7">
        <v>0</v>
      </c>
      <c r="L21" s="8">
        <v>0</v>
      </c>
      <c r="M21" s="9">
        <v>30</v>
      </c>
      <c r="N21" s="54">
        <f t="shared" si="2"/>
        <v>6.9444444444444198E-3</v>
      </c>
      <c r="O21" s="19"/>
      <c r="P21" s="22"/>
    </row>
    <row r="22" spans="1:16" s="23" customFormat="1">
      <c r="A22" s="19"/>
      <c r="B22" s="44">
        <f t="shared" si="0"/>
        <v>6</v>
      </c>
      <c r="C22" s="79" t="s">
        <v>38</v>
      </c>
      <c r="D22" s="79"/>
      <c r="E22" s="80"/>
      <c r="F22" s="3">
        <v>40</v>
      </c>
      <c r="G22" s="4">
        <v>2.7777777777777776E-2</v>
      </c>
      <c r="H22" s="5">
        <v>0.56944444444444442</v>
      </c>
      <c r="I22" s="6">
        <v>0.57986111111111105</v>
      </c>
      <c r="J22" s="53">
        <f t="shared" si="1"/>
        <v>1.041666666666663E-2</v>
      </c>
      <c r="K22" s="7">
        <v>10</v>
      </c>
      <c r="L22" s="8">
        <v>2.0833333333333332E-2</v>
      </c>
      <c r="M22" s="9">
        <v>55</v>
      </c>
      <c r="N22" s="54">
        <f t="shared" si="2"/>
        <v>3.1249999999999962E-2</v>
      </c>
      <c r="O22" s="19"/>
      <c r="P22" s="22"/>
    </row>
    <row r="23" spans="1:16" s="23" customFormat="1">
      <c r="A23" s="19"/>
      <c r="B23" s="44">
        <f t="shared" si="0"/>
        <v>7</v>
      </c>
      <c r="C23" s="79" t="s">
        <v>39</v>
      </c>
      <c r="D23" s="79"/>
      <c r="E23" s="80"/>
      <c r="F23" s="3">
        <v>10</v>
      </c>
      <c r="G23" s="4">
        <v>1.3888888888888889E-3</v>
      </c>
      <c r="H23" s="5">
        <v>0.58194444444444449</v>
      </c>
      <c r="I23" s="6">
        <v>0.58263888888888882</v>
      </c>
      <c r="J23" s="53">
        <f t="shared" si="1"/>
        <v>6.9444444444433095E-4</v>
      </c>
      <c r="K23" s="7">
        <v>0</v>
      </c>
      <c r="L23" s="8">
        <v>0</v>
      </c>
      <c r="M23" s="9">
        <v>13</v>
      </c>
      <c r="N23" s="54">
        <f t="shared" si="2"/>
        <v>6.9444444444433095E-4</v>
      </c>
      <c r="O23" s="19"/>
      <c r="P23" s="22"/>
    </row>
    <row r="24" spans="1:16" s="23" customFormat="1">
      <c r="A24" s="19"/>
      <c r="B24" s="44">
        <f t="shared" si="0"/>
        <v>8</v>
      </c>
      <c r="C24" s="79" t="s">
        <v>40</v>
      </c>
      <c r="D24" s="79"/>
      <c r="E24" s="80"/>
      <c r="F24" s="3">
        <v>50</v>
      </c>
      <c r="G24" s="4">
        <v>2.0833333333333332E-2</v>
      </c>
      <c r="H24" s="5">
        <v>0.58333333333333337</v>
      </c>
      <c r="I24" s="6">
        <v>0.59722222222222221</v>
      </c>
      <c r="J24" s="53">
        <f t="shared" si="1"/>
        <v>1.388888888888884E-2</v>
      </c>
      <c r="K24" s="7">
        <v>3</v>
      </c>
      <c r="L24" s="8">
        <v>6.9444444444444441E-3</v>
      </c>
      <c r="M24" s="9">
        <v>65</v>
      </c>
      <c r="N24" s="54">
        <f t="shared" si="2"/>
        <v>2.0833333333333284E-2</v>
      </c>
      <c r="O24" s="19"/>
      <c r="P24" s="22"/>
    </row>
    <row r="25" spans="1:16" s="23" customFormat="1">
      <c r="A25" s="19"/>
      <c r="B25" s="44">
        <f t="shared" si="0"/>
        <v>9</v>
      </c>
      <c r="C25" s="79" t="s">
        <v>41</v>
      </c>
      <c r="D25" s="79"/>
      <c r="E25" s="80"/>
      <c r="F25" s="3">
        <v>20</v>
      </c>
      <c r="G25" s="4">
        <v>1.3888888888888888E-2</v>
      </c>
      <c r="H25" s="5">
        <v>0.60416666666666663</v>
      </c>
      <c r="I25" s="6">
        <v>0.61458333333333337</v>
      </c>
      <c r="J25" s="53">
        <f>IFERROR(IF(OR(ISBLANK(H25),ISBLANK(I25)),"",IF(I25&gt;=H25,I25-H25,"Error")),"Error")</f>
        <v>1.0416666666666741E-2</v>
      </c>
      <c r="K25" s="7">
        <v>1</v>
      </c>
      <c r="L25" s="8">
        <v>6.9444444444444447E-4</v>
      </c>
      <c r="M25" s="9">
        <v>35</v>
      </c>
      <c r="N25" s="54">
        <f t="shared" si="2"/>
        <v>1.1111111111111184E-2</v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>
        <f>IF(SUM(F18:F25)=0,"Completar",SUM(F18:F25))</f>
        <v>220</v>
      </c>
      <c r="G26" s="46">
        <f>IF(SUM(G18:G25)=0,"Completar",SUM(G18:G25))</f>
        <v>0.1020833333333333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5.4861111111111027E-2</v>
      </c>
      <c r="K26" s="50">
        <f>SUM(K18:K25)</f>
        <v>17</v>
      </c>
      <c r="L26" s="46">
        <f>SUM(L18:L25)</f>
        <v>3.5416666666666666E-2</v>
      </c>
      <c r="M26" s="51">
        <f>IF(SUM(M18:M25)=0,"Completar",SUM(M18:M25))</f>
        <v>280</v>
      </c>
      <c r="N26" s="52">
        <f>IF(OR(COUNTIF(N18:N25,"Error")&gt;0,COUNTIF(N18:N25,"Completar")&gt;0),"Error",IF(SUM(N18:N25)=0,"Completar",SUM(N18:N25)))</f>
        <v>9.0277777777777693E-2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2.0833333333333332E-2</v>
      </c>
      <c r="C30" s="2">
        <v>0.625</v>
      </c>
      <c r="D30" s="2">
        <v>0.63888888888888895</v>
      </c>
      <c r="E30" s="52">
        <f>IFERROR(IF(OR(ISBLANK(C30),ISBLANK(D30)),"Completar",IF(D30&gt;=C30,D30-C30,"Error")),"Error")</f>
        <v>1.3888888888888951E-2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280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129.23076923076934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7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6.0714285714285714E-2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6.9444444444444198E-3</v>
      </c>
      <c r="F37" s="58">
        <f>IF(E37="Completar",E37,IFERROR(E37/$E$43,"Error"))</f>
        <v>4.7619047619047471E-2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2.777777777777779E-2</v>
      </c>
      <c r="F38" s="58">
        <f>IF(E38="Completar",E38,IFERROR(E38/$E$43,"Error"))</f>
        <v>0.19047619047619066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6.9444444444444198E-3</v>
      </c>
      <c r="F39" s="58">
        <f t="shared" ref="F39" si="3">IF(E39="Completar",E39,IFERROR(E39/$E$43,"Error"))</f>
        <v>4.7619047619047471E-2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1.3888888888888951E-2</v>
      </c>
      <c r="F40" s="58">
        <f>IF(E40="Completar",E40,IFERROR(E40/$E$43,"Error"))</f>
        <v>9.5238095238095705E-2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3.5416666666666666E-2</v>
      </c>
      <c r="F41" s="58">
        <f>IF(E41="Completar",E41,IFERROR(E41/$E$43,"Completar"))</f>
        <v>0.24285714285714297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5.4861111111111027E-2</v>
      </c>
      <c r="F42" s="58">
        <f>IF(E42="Completar",E42,IFERROR(E42/$E$43,"Completar"))</f>
        <v>0.3761904761904758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0.14583333333333326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2017-04-06T23:00:35Z</dcterms:modified>
</cp:coreProperties>
</file>