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ell\Downloads\"/>
    </mc:Choice>
  </mc:AlternateContent>
  <xr:revisionPtr revIDLastSave="0" documentId="13_ncr:1_{FA750F82-0027-437F-A2BC-5CE6A998AB1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A28" i="1"/>
  <c r="A29" i="1"/>
  <c r="A30" i="1" s="1"/>
  <c r="A31" i="1" s="1"/>
  <c r="A32" i="1" s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F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<sst xmlns="http://schemas.openxmlformats.org/spreadsheetml/2006/main" count="8" uniqueCount="8">
  <si>
    <t>Time</t>
  </si>
  <si>
    <t>Z21</t>
  </si>
  <si>
    <t>Z22</t>
  </si>
  <si>
    <t>Z23</t>
  </si>
  <si>
    <t>Z24</t>
  </si>
  <si>
    <t>Z25</t>
  </si>
  <si>
    <t>Z26</t>
  </si>
  <si>
    <t>Z27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</si>
</sst>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2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72" workbookViewId="0">
      <selection activeCell="A35" sqref="A35"/>
    </sheetView>
  </sheetViews>
  <sheetFormatPr defaultRowHeight="14.4" x14ac:dyDescent="0.55000000000000004"/>
  <cols>
    <col min="2" max="4" width="3.578125" bestFit="1" customWidth="1"/>
    <col min="5" max="5" width="4.15625" customWidth="1"/>
    <col min="6" max="7" width="3.578125" bestFit="1" customWidth="1"/>
    <col min="8" max="8" width="3.68359375" bestFit="1" customWidth="1"/>
    <col min="9" max="9" width="5.156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55000000000000004">
      <c r="A2" s="3">
        <v>0.33333333333333331</v>
      </c>
      <c r="B2">
        <v>1</v>
      </c>
      <c r="C2">
        <v>0</v>
      </c>
      <c r="D2">
        <v>2</v>
      </c>
      <c r="E2">
        <v>0</v>
      </c>
      <c r="F2">
        <v>0</v>
      </c>
      <c r="G2">
        <v>2</v>
      </c>
      <c r="H2">
        <v>2</v>
      </c>
      <c r="I2" s="2">
        <v>1.0416666666666666E-2</v>
      </c>
    </row>
    <row r="3" spans="1:9" x14ac:dyDescent="0.55000000000000004">
      <c r="A3" s="1">
        <f>A2+$I$2</f>
        <v>0.34375</v>
      </c>
      <c r="B3">
        <v>3</v>
      </c>
      <c r="C3">
        <v>0</v>
      </c>
      <c r="D3">
        <v>4</v>
      </c>
      <c r="E3">
        <f>0</f>
        <v>0</v>
      </c>
      <c r="F3">
        <f>0</f>
        <v>0</v>
      </c>
      <c r="G3">
        <v>2</v>
      </c>
      <c r="H3">
        <f>1+1</f>
        <v>2</v>
      </c>
    </row>
    <row r="4" spans="1:9" x14ac:dyDescent="0.55000000000000004">
      <c r="A4" s="1">
        <f t="shared" ref="A4:A13" si="0">A3+$I$2</f>
        <v>0.35416666666666669</v>
      </c>
      <c r="B4">
        <f>2+1+1+2</f>
        <v>6</v>
      </c>
      <c r="C4">
        <f>3</f>
        <v>3</v>
      </c>
      <c r="D4">
        <f>1+3+1+1</f>
        <v>6</v>
      </c>
      <c r="E4">
        <f>0</f>
        <v>0</v>
      </c>
      <c r="F4">
        <f>1</f>
        <v>1</v>
      </c>
      <c r="G4">
        <f>2+1</f>
        <v>3</v>
      </c>
      <c r="H4">
        <f>1+3+1</f>
        <v>5</v>
      </c>
    </row>
    <row r="5" spans="1:9" x14ac:dyDescent="0.55000000000000004">
      <c r="A5" s="1">
        <f t="shared" si="0"/>
        <v>0.36458333333333337</v>
      </c>
      <c r="B5">
        <f>4+1+2+1+2+1</f>
        <v>11</v>
      </c>
      <c r="C5">
        <f>3</f>
        <v>3</v>
      </c>
      <c r="D5">
        <f>5+3+1+1</f>
        <v>10</v>
      </c>
      <c r="E5">
        <f>2</f>
        <v>2</v>
      </c>
      <c r="F5">
        <f>1</f>
        <v>1</v>
      </c>
      <c r="G5">
        <f>1+2+1+3</f>
        <v>7</v>
      </c>
      <c r="H5">
        <f>3+3+1+1</f>
        <v>8</v>
      </c>
    </row>
    <row r="6" spans="1:9" x14ac:dyDescent="0.55000000000000004">
      <c r="A6" s="1">
        <f t="shared" si="0"/>
        <v>0.37500000000000006</v>
      </c>
      <c r="B6">
        <f>4+1+3+3+2+2</f>
        <v>15</v>
      </c>
      <c r="C6">
        <f>3+1</f>
        <v>4</v>
      </c>
      <c r="D6">
        <f>1+3+3+1+3+1+1</f>
        <v>13</v>
      </c>
      <c r="E6">
        <f>1+2</f>
        <v>3</v>
      </c>
      <c r="F6">
        <f>1</f>
        <v>1</v>
      </c>
      <c r="G6">
        <f>1+2+1+2+1</f>
        <v>7</v>
      </c>
      <c r="H6">
        <f>3+3+2</f>
        <v>8</v>
      </c>
    </row>
    <row r="7" spans="1:9" x14ac:dyDescent="0.55000000000000004">
      <c r="A7" s="1">
        <f t="shared" si="0"/>
        <v>0.38541666666666674</v>
      </c>
      <c r="B7">
        <f>4+1+6+3+5</f>
        <v>19</v>
      </c>
      <c r="C7">
        <f>2+3</f>
        <v>5</v>
      </c>
      <c r="D7">
        <f>7+3+1+1</f>
        <v>12</v>
      </c>
      <c r="E7">
        <f>2+2+1</f>
        <v>5</v>
      </c>
      <c r="F7">
        <f>1+1</f>
        <v>2</v>
      </c>
      <c r="G7">
        <f>2+2+1+3</f>
        <v>8</v>
      </c>
      <c r="H7">
        <f>3+1+3+2+1</f>
        <v>10</v>
      </c>
    </row>
    <row r="8" spans="1:9" x14ac:dyDescent="0.55000000000000004">
      <c r="A8" s="1">
        <f t="shared" si="0"/>
        <v>0.39583333333333343</v>
      </c>
      <c r="B8">
        <f>4+4+2+2+1+5</f>
        <v>18</v>
      </c>
      <c r="C8">
        <f>3+2+4</f>
        <v>9</v>
      </c>
      <c r="D8">
        <f>1+3+3+2+3</f>
        <v>12</v>
      </c>
      <c r="E8">
        <f>2+2+2</f>
        <v>6</v>
      </c>
      <c r="F8">
        <f>1+1+2</f>
        <v>4</v>
      </c>
      <c r="G8">
        <f>2+1+1+1+3</f>
        <v>8</v>
      </c>
      <c r="H8">
        <f>3+3+3+1</f>
        <v>10</v>
      </c>
    </row>
    <row r="9" spans="1:9" x14ac:dyDescent="0.55000000000000004">
      <c r="A9" s="1">
        <f t="shared" si="0"/>
        <v>0.40625000000000011</v>
      </c>
      <c r="B9">
        <f>4+4+2+2+3+5</f>
        <v>20</v>
      </c>
      <c r="C9">
        <f>3+2+4</f>
        <v>9</v>
      </c>
      <c r="D9">
        <f>4+2+3+3+4</f>
        <v>16</v>
      </c>
      <c r="E9">
        <f>2+2+2+2+2</f>
        <v>10</v>
      </c>
      <c r="F9">
        <f>3+2</f>
        <v>5</v>
      </c>
      <c r="G9">
        <f>4+2+3+2+1</f>
        <v>12</v>
      </c>
      <c r="H9">
        <f>4+2+2+3+1</f>
        <v>12</v>
      </c>
    </row>
    <row r="10" spans="1:9" x14ac:dyDescent="0.55000000000000004">
      <c r="A10" s="1">
        <f t="shared" si="0"/>
        <v>0.4166666666666668</v>
      </c>
      <c r="B10">
        <f>4+3+7+3+4+1+5</f>
        <v>27</v>
      </c>
      <c r="C10">
        <f>1+2+3</f>
        <v>6</v>
      </c>
      <c r="D10">
        <f>2+3+3+3+1+3+1</f>
        <v>16</v>
      </c>
      <c r="E10">
        <f>2+2+2+2+2+2</f>
        <v>12</v>
      </c>
      <c r="F10">
        <f>3+2+2</f>
        <v>7</v>
      </c>
      <c r="G10">
        <f>5+1+1+2+2+4</f>
        <v>15</v>
      </c>
      <c r="H10">
        <f>2+3+2+2+2+3+2</f>
        <v>16</v>
      </c>
    </row>
    <row r="11" spans="1:9" x14ac:dyDescent="0.55000000000000004">
      <c r="A11" s="1">
        <f t="shared" si="0"/>
        <v>0.42708333333333348</v>
      </c>
      <c r="B11">
        <f>3+4+7+4+5+3+4</f>
        <v>30</v>
      </c>
      <c r="C11">
        <f>2+2+1</f>
        <v>5</v>
      </c>
      <c r="D11">
        <f>2+4+2+3+2+1</f>
        <v>14</v>
      </c>
      <c r="E11">
        <f>1+3+2+2+2+2</f>
        <v>12</v>
      </c>
      <c r="F11">
        <f>2+4+2+4</f>
        <v>12</v>
      </c>
      <c r="G11">
        <f>2+2+5+2+2+3+4</f>
        <v>20</v>
      </c>
      <c r="H11">
        <f>2+3+2+2+2+2+2+1</f>
        <v>16</v>
      </c>
    </row>
    <row r="12" spans="1:9" x14ac:dyDescent="0.55000000000000004">
      <c r="A12" s="1">
        <f t="shared" si="0"/>
        <v>0.43750000000000017</v>
      </c>
      <c r="B12">
        <f>5+4+7+4+4+4+4</f>
        <v>32</v>
      </c>
      <c r="C12">
        <f>2+2+3</f>
        <v>7</v>
      </c>
      <c r="D12">
        <f>3+4+3+2+1+3+2</f>
        <v>18</v>
      </c>
      <c r="E12">
        <f>2+2+4+2+1+2</f>
        <v>13</v>
      </c>
      <c r="F12">
        <f>2+4+3+4</f>
        <v>13</v>
      </c>
      <c r="G12">
        <f>2+5+3+2+2+3+1+4</f>
        <v>22</v>
      </c>
      <c r="H12">
        <f>2+3+2+3+3+2</f>
        <v>15</v>
      </c>
    </row>
    <row r="13" spans="1:9" x14ac:dyDescent="0.55000000000000004">
      <c r="A13" s="1">
        <f t="shared" si="0"/>
        <v>0.44791666666666685</v>
      </c>
      <c r="B13">
        <f>2+4+3+3+7+5+4+5</f>
        <v>33</v>
      </c>
      <c r="C13">
        <f>1+2+1+2</f>
        <v>6</v>
      </c>
      <c r="D13">
        <f>5+3+2+2+1+3+2</f>
        <v>18</v>
      </c>
      <c r="E13">
        <f>2+2+2+1+3+1+2</f>
        <v>13</v>
      </c>
      <c r="F13">
        <f>4+3+5</f>
        <v>12</v>
      </c>
      <c r="G13">
        <f>5+3+2+3+2+2+3+1+4</f>
        <v>25</v>
      </c>
      <c r="H13">
        <f>1+3+1+2+2+2+2+3</f>
        <v>16</v>
      </c>
    </row>
    <row r="14" spans="1:9" x14ac:dyDescent="0.55000000000000004">
      <c r="A14" s="1">
        <f>A13+$I$2</f>
        <v>0.45833333333333354</v>
      </c>
      <c r="B14">
        <f>2+5+4+3+6+4+3+5</f>
        <v>32</v>
      </c>
      <c r="C14">
        <f>1+2+2</f>
        <v>5</v>
      </c>
      <c r="D14">
        <f>2+4+3+3+1+3+3+1</f>
        <v>20</v>
      </c>
      <c r="E14">
        <f>2+3+2+2+1+2</f>
        <v>12</v>
      </c>
      <c r="F14">
        <f>1+4+1+3+4</f>
        <v>13</v>
      </c>
      <c r="G14">
        <f>5+3+2+3+2+2+2+1+4+1</f>
        <v>25</v>
      </c>
      <c r="H14">
        <f>2+3+2+3+3+3+2</f>
        <v>18</v>
      </c>
    </row>
    <row r="15" spans="1:9" x14ac:dyDescent="0.55000000000000004">
      <c r="A15" s="1">
        <f t="shared" ref="A15:A37" si="1">A14+$I$2</f>
        <v>0.46875000000000022</v>
      </c>
      <c r="B15">
        <f>2+4+4+3+6+4+3+5</f>
        <v>31</v>
      </c>
      <c r="C15">
        <f>2+2</f>
        <v>4</v>
      </c>
      <c r="D15">
        <f>2+3+4+3+2+2+1+3+1</f>
        <v>21</v>
      </c>
      <c r="E15">
        <f>2+2+2+1+1+2</f>
        <v>10</v>
      </c>
      <c r="F15">
        <f>3+4+1+4+6</f>
        <v>18</v>
      </c>
      <c r="G15">
        <f>4+3+2+3+2+2+2+2+4+4+1</f>
        <v>29</v>
      </c>
      <c r="H15">
        <f>2+3+2+3+2+3+2</f>
        <v>17</v>
      </c>
    </row>
    <row r="16" spans="1:9" x14ac:dyDescent="0.55000000000000004">
      <c r="A16" s="1">
        <f t="shared" si="1"/>
        <v>0.47916666666666691</v>
      </c>
      <c r="B16">
        <f>2+4+4+3+7+5+3+5</f>
        <v>33</v>
      </c>
      <c r="C16">
        <f>1+1+2+2</f>
        <v>6</v>
      </c>
      <c r="D16">
        <f>4+3+3+3+1+3+2</f>
        <v>19</v>
      </c>
      <c r="E16">
        <f>2+3+2+2+2+2</f>
        <v>13</v>
      </c>
      <c r="F16">
        <f>2+4+1+4+6</f>
        <v>17</v>
      </c>
      <c r="G16">
        <f>2+5+3+3+2+2+2+3+2+4+4+1</f>
        <v>33</v>
      </c>
      <c r="H16">
        <f>2+3+2+3+2+1+3</f>
        <v>16</v>
      </c>
    </row>
    <row r="17" spans="1:8" x14ac:dyDescent="0.55000000000000004">
      <c r="A17" s="1">
        <f t="shared" si="1"/>
        <v>0.48958333333333359</v>
      </c>
      <c r="B17">
        <f>2+1+5+4+5+6+5+3+4</f>
        <v>35</v>
      </c>
      <c r="C17">
        <f>1+3+4</f>
        <v>8</v>
      </c>
      <c r="D17">
        <f>3+2+3+3+1</f>
        <v>12</v>
      </c>
      <c r="E17">
        <f>1+3+2+2+3+2</f>
        <v>13</v>
      </c>
      <c r="F17">
        <f>2+4+4+4</f>
        <v>14</v>
      </c>
      <c r="G17">
        <f>2+4+6+1+2+2+2+3+2+4+4+1</f>
        <v>33</v>
      </c>
      <c r="H17">
        <f>2+2+2+3+2+3+2</f>
        <v>16</v>
      </c>
    </row>
    <row r="18" spans="1:8" x14ac:dyDescent="0.55000000000000004">
      <c r="A18" s="1">
        <f t="shared" si="1"/>
        <v>0.50000000000000022</v>
      </c>
      <c r="B18">
        <f>3+4+2+4+4+2+3+2</f>
        <v>24</v>
      </c>
      <c r="C18">
        <f>1+2+1</f>
        <v>4</v>
      </c>
      <c r="D18">
        <f>2+3+2+2+2+3+2</f>
        <v>16</v>
      </c>
      <c r="E18">
        <f>2+3+3+2+3+2</f>
        <v>15</v>
      </c>
      <c r="F18">
        <f>1+4+4+1+6</f>
        <v>16</v>
      </c>
      <c r="G18">
        <f>2+2+4+4+1+3+1+2+3+2+4+2+1</f>
        <v>31</v>
      </c>
      <c r="H18">
        <f>4+2+2+3+2+3+2</f>
        <v>18</v>
      </c>
    </row>
    <row r="19" spans="1:8" x14ac:dyDescent="0.55000000000000004">
      <c r="A19" s="1">
        <f t="shared" si="1"/>
        <v>0.51041666666666685</v>
      </c>
      <c r="B19">
        <f>2+3+2+4+4+3+4</f>
        <v>22</v>
      </c>
      <c r="C19">
        <f>1+1+4</f>
        <v>6</v>
      </c>
      <c r="D19">
        <f>2+2+2+2+3+4</f>
        <v>15</v>
      </c>
      <c r="E19">
        <f>1+1+3+2+2+2</f>
        <v>11</v>
      </c>
      <c r="F19">
        <f>3+4+1+6+3</f>
        <v>17</v>
      </c>
      <c r="G19">
        <f>2+4+5+2+2+2+2+4+4+1</f>
        <v>28</v>
      </c>
      <c r="H19">
        <f>2+2+2+2</f>
        <v>8</v>
      </c>
    </row>
    <row r="20" spans="1:8" x14ac:dyDescent="0.55000000000000004">
      <c r="A20" s="1">
        <f t="shared" si="1"/>
        <v>0.52083333333333348</v>
      </c>
      <c r="B20">
        <f>3+3+2+4+3+2+4+3+2</f>
        <v>26</v>
      </c>
      <c r="C20">
        <f>2</f>
        <v>2</v>
      </c>
      <c r="D20">
        <f>1+1+2+2+3</f>
        <v>9</v>
      </c>
      <c r="E20">
        <f>2+1+4+4+2+1+1</f>
        <v>15</v>
      </c>
      <c r="F20">
        <f>4+4+3+6</f>
        <v>17</v>
      </c>
      <c r="G20">
        <f>2+3+2+2+2+4+4+1</f>
        <v>20</v>
      </c>
      <c r="H20">
        <f>4+3+3+1</f>
        <v>11</v>
      </c>
    </row>
    <row r="21" spans="1:8" x14ac:dyDescent="0.55000000000000004">
      <c r="A21" s="1">
        <f t="shared" si="1"/>
        <v>0.53125000000000011</v>
      </c>
      <c r="B21">
        <f>3+2+10+3+4+3+2</f>
        <v>27</v>
      </c>
      <c r="C21">
        <f>1</f>
        <v>1</v>
      </c>
      <c r="D21">
        <f>4+1+3+2+2+3</f>
        <v>15</v>
      </c>
      <c r="E21">
        <f>1+1+2+2+3+2+2</f>
        <v>13</v>
      </c>
      <c r="F21">
        <f>2+4+4+6</f>
        <v>16</v>
      </c>
      <c r="G21">
        <f>2+3+2+1+2+4+1</f>
        <v>15</v>
      </c>
      <c r="H21">
        <f>4+1+2+2+1</f>
        <v>10</v>
      </c>
    </row>
    <row r="22" spans="1:8" x14ac:dyDescent="0.55000000000000004">
      <c r="A22" s="1">
        <f t="shared" si="1"/>
        <v>0.54166666666666674</v>
      </c>
      <c r="B22">
        <f>5+8+3+3+4+3</f>
        <v>26</v>
      </c>
      <c r="C22">
        <f>1+2</f>
        <v>3</v>
      </c>
      <c r="D22">
        <f>3+4+1+1+2+1+3</f>
        <v>15</v>
      </c>
      <c r="E22">
        <f>1+2+2+2+1+2</f>
        <v>10</v>
      </c>
      <c r="F22">
        <f>3+4+5</f>
        <v>12</v>
      </c>
      <c r="G22">
        <f>2+3+2+2+3+1+2+4+1</f>
        <v>20</v>
      </c>
      <c r="H22">
        <f>4+2+2+2</f>
        <v>10</v>
      </c>
    </row>
    <row r="23" spans="1:8" x14ac:dyDescent="0.55000000000000004">
      <c r="A23" s="1">
        <f t="shared" si="1"/>
        <v>0.55208333333333337</v>
      </c>
      <c r="B23">
        <f>4+4+4+4+6+3+4+3</f>
        <v>32</v>
      </c>
      <c r="C23">
        <f>1+3</f>
        <v>4</v>
      </c>
      <c r="D23">
        <f>3+3+2+3+2+3+1</f>
        <v>17</v>
      </c>
      <c r="E23">
        <f>1+5+2+1+2</f>
        <v>11</v>
      </c>
      <c r="F23">
        <f>1+3+3+4+3</f>
        <v>14</v>
      </c>
      <c r="G23">
        <f>3+6+1+2+2+3+2+2+1+4+1</f>
        <v>27</v>
      </c>
      <c r="H23">
        <f>2+2+2+3</f>
        <v>9</v>
      </c>
    </row>
    <row r="24" spans="1:8" x14ac:dyDescent="0.55000000000000004">
      <c r="A24" s="1">
        <f t="shared" si="1"/>
        <v>0.5625</v>
      </c>
      <c r="B24">
        <f>4+4+4+6+3+3+3+4+1</f>
        <v>32</v>
      </c>
      <c r="C24">
        <f>1+2+3</f>
        <v>6</v>
      </c>
      <c r="D24">
        <f>1+3+3+2+3+2+3+2</f>
        <v>19</v>
      </c>
      <c r="E24">
        <f>1+2+2+1+2+1+2</f>
        <v>11</v>
      </c>
      <c r="F24">
        <f>5+3+2+3+3</f>
        <v>16</v>
      </c>
      <c r="G24">
        <f>2+6+1+3+2+2+2+3+2+1+4+1</f>
        <v>29</v>
      </c>
      <c r="H24">
        <f>4+3+2+3</f>
        <v>12</v>
      </c>
    </row>
    <row r="25" spans="1:8" x14ac:dyDescent="0.55000000000000004">
      <c r="A25" s="1">
        <f t="shared" si="1"/>
        <v>0.57291666666666663</v>
      </c>
      <c r="B25">
        <f>3+4+5+3+4+3+4</f>
        <v>26</v>
      </c>
      <c r="C25">
        <f>3+3+3</f>
        <v>9</v>
      </c>
      <c r="D25">
        <f>1+3+3+3+3+2+2+3</f>
        <v>20</v>
      </c>
      <c r="E25">
        <f>1+3+3+2+2+1+2</f>
        <v>14</v>
      </c>
      <c r="F25">
        <f>5+3+3+3+3</f>
        <v>17</v>
      </c>
      <c r="G25">
        <f>3+6+1+3+2+2+2+3+2+2+1+4</f>
        <v>31</v>
      </c>
      <c r="H25">
        <f>5+3+3+3+1</f>
        <v>15</v>
      </c>
    </row>
    <row r="26" spans="1:8" x14ac:dyDescent="0.55000000000000004">
      <c r="A26" s="1">
        <f t="shared" si="1"/>
        <v>0.58333333333333326</v>
      </c>
      <c r="B26">
        <f>3+4+2+5+7+3+3+5</f>
        <v>32</v>
      </c>
      <c r="C26">
        <f>2+3+1</f>
        <v>6</v>
      </c>
      <c r="D26">
        <f>3+2+3+3+2+3+1</f>
        <v>17</v>
      </c>
      <c r="E26">
        <f>2+3+3+3+2+2+1</f>
        <v>16</v>
      </c>
      <c r="F26">
        <f>4+2+5+3+3</f>
        <v>17</v>
      </c>
      <c r="G26">
        <f>1+7+1+1+3+2+2+2+2+3+1+1+3</f>
        <v>29</v>
      </c>
      <c r="H26">
        <f>4+2+1+3+1+4</f>
        <v>15</v>
      </c>
    </row>
    <row r="27" spans="1:8" x14ac:dyDescent="0.55000000000000004">
      <c r="A27" s="1">
        <f t="shared" si="1"/>
        <v>0.59374999999999989</v>
      </c>
      <c r="B27">
        <f>2+5+3+7+5+4+3+5</f>
        <v>34</v>
      </c>
      <c r="C27">
        <f>4+3</f>
        <v>7</v>
      </c>
      <c r="D27">
        <f>3+3+3+2+3+2+3+1</f>
        <v>20</v>
      </c>
      <c r="E27">
        <f>2+3+3+4+2+1+2</f>
        <v>17</v>
      </c>
      <c r="F27">
        <f>3+2+4+3+3</f>
        <v>15</v>
      </c>
      <c r="G27">
        <f>3+4+2+2+2+2+2+2+1+1+5</f>
        <v>26</v>
      </c>
      <c r="H27">
        <f>2+2+2+1+3+2+4</f>
        <v>16</v>
      </c>
    </row>
    <row r="28" spans="1:8" x14ac:dyDescent="0.55000000000000004">
      <c r="A28" s="1">
        <f t="shared" si="1"/>
        <v>0.60416666666666652</v>
      </c>
      <c r="B28">
        <f>4+3+3+5+5+5+3+4</f>
        <v>32</v>
      </c>
      <c r="C28">
        <f>2+3+2</f>
        <v>7</v>
      </c>
      <c r="D28">
        <f>2+3+2+3+3+3+1</f>
        <v>17</v>
      </c>
      <c r="E28">
        <f>2+3+3+2+2</f>
        <v>12</v>
      </c>
      <c r="F28">
        <f>4+3+4+2+4</f>
        <v>17</v>
      </c>
      <c r="G28">
        <f>2+2+4+2+3+2+2+2+2</f>
        <v>21</v>
      </c>
      <c r="H28">
        <f>3+3+3+1+3</f>
        <v>13</v>
      </c>
    </row>
    <row r="29" spans="1:8" x14ac:dyDescent="0.55000000000000004">
      <c r="A29" s="1">
        <f t="shared" si="1"/>
        <v>0.61458333333333315</v>
      </c>
      <c r="B29">
        <f>4+4+5+7+5+4+3+4</f>
        <v>36</v>
      </c>
      <c r="C29">
        <f>3+1+1</f>
        <v>5</v>
      </c>
      <c r="D29">
        <f>3+3+1+3+2</f>
        <v>12</v>
      </c>
      <c r="E29">
        <f>2+4+2+2+1+2</f>
        <v>13</v>
      </c>
      <c r="F29">
        <f>3+3+2+1+4</f>
        <v>13</v>
      </c>
      <c r="G29">
        <f>2+2+3+2+2+2+1+1+1</f>
        <v>16</v>
      </c>
      <c r="H29">
        <f>3+1+3+2+1</f>
        <v>10</v>
      </c>
    </row>
    <row r="30" spans="1:8" x14ac:dyDescent="0.55000000000000004">
      <c r="A30" s="1">
        <f t="shared" si="1"/>
        <v>0.62499999999999978</v>
      </c>
      <c r="B30">
        <f>2+5+3+3+7+2+3+4</f>
        <v>29</v>
      </c>
      <c r="C30">
        <f>1+3+4</f>
        <v>8</v>
      </c>
      <c r="D30">
        <f>3+3+3+2+3+2</f>
        <v>16</v>
      </c>
      <c r="E30">
        <f>2+3+3+2+1+2</f>
        <v>13</v>
      </c>
      <c r="F30">
        <f>4+2+3+4+3</f>
        <v>16</v>
      </c>
      <c r="G30">
        <f>2+2+3+2+2+1+2+1+2</f>
        <v>17</v>
      </c>
      <c r="H30">
        <f>3+2+2+3+1</f>
        <v>11</v>
      </c>
    </row>
    <row r="31" spans="1:8" x14ac:dyDescent="0.55000000000000004">
      <c r="A31" s="1">
        <f t="shared" si="1"/>
        <v>0.63541666666666641</v>
      </c>
      <c r="B31">
        <f>3+4+6+5+3+4+4</f>
        <v>29</v>
      </c>
      <c r="C31">
        <f>4+2</f>
        <v>6</v>
      </c>
      <c r="D31">
        <f>3+3+3+3+3</f>
        <v>15</v>
      </c>
      <c r="E31">
        <f>2+3+2+1+2</f>
        <v>10</v>
      </c>
      <c r="F31">
        <f>2+4+2+3+1</f>
        <v>12</v>
      </c>
      <c r="G31">
        <f>4+2+4+1+2+1+2+1+1+1</f>
        <v>19</v>
      </c>
      <c r="H31">
        <f>3+3+2+2+3</f>
        <v>13</v>
      </c>
    </row>
    <row r="32" spans="1:8" x14ac:dyDescent="0.55000000000000004">
      <c r="A32" s="1">
        <f t="shared" si="1"/>
        <v>0.64583333333333304</v>
      </c>
      <c r="B32">
        <f>4+4+7+4+1+2+3+3</f>
        <v>28</v>
      </c>
      <c r="C32">
        <f>1+2</f>
        <v>3</v>
      </c>
      <c r="D32">
        <f>2+3+1+1+3+2</f>
        <v>12</v>
      </c>
      <c r="E32">
        <f>2+3+1+2</f>
        <v>8</v>
      </c>
      <c r="F32">
        <f>4+2+4+2+3</f>
        <v>15</v>
      </c>
      <c r="G32">
        <f>3+1+3+2+2+1+2+2</f>
        <v>16</v>
      </c>
      <c r="H32">
        <f>3+3+3+3+3</f>
        <v>15</v>
      </c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d45970-357e-4338-b110-ebceb91f5986">
      <Terms xmlns="http://schemas.microsoft.com/office/infopath/2007/PartnerControls"/>
    </lcf76f155ced4ddcb4097134ff3c332f>
    <TaxCatchAll xmlns="54c87649-3b64-4518-a6da-7e7c044605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970268DFCF54D889CF7D16F38DEB0" ma:contentTypeVersion="13" ma:contentTypeDescription="Create a new document." ma:contentTypeScope="" ma:versionID="b24a0f843b8b587fb0d8d179059d0799">
  <xsd:schema xmlns:xsd="http://www.w3.org/2001/XMLSchema" xmlns:xs="http://www.w3.org/2001/XMLSchema" xmlns:p="http://schemas.microsoft.com/office/2006/metadata/properties" xmlns:ns2="ebd45970-357e-4338-b110-ebceb91f5986" xmlns:ns3="54c87649-3b64-4518-a6da-7e7c0446057e" targetNamespace="http://schemas.microsoft.com/office/2006/metadata/properties" ma:root="true" ma:fieldsID="c56554b5b652022baad7e8bea1dddafc" ns2:_="" ns3:_="">
    <xsd:import namespace="ebd45970-357e-4338-b110-ebceb91f5986"/>
    <xsd:import namespace="54c87649-3b64-4518-a6da-7e7c044605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45970-357e-4338-b110-ebceb91f5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87649-3b64-4518-a6da-7e7c044605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5bc139a-8e0b-4fac-a10e-248535fe105b}" ma:internalName="TaxCatchAll" ma:showField="CatchAllData" ma:web="54c87649-3b64-4518-a6da-7e7c044605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763492-0416-4694-84C1-5B56D6B2F614}">
  <ds:schemaRefs>
    <ds:schemaRef ds:uri="http://schemas.microsoft.com/office/2006/metadata/properties"/>
    <ds:schemaRef ds:uri="http://schemas.microsoft.com/office/infopath/2007/PartnerControls"/>
    <ds:schemaRef ds:uri="ebd45970-357e-4338-b110-ebceb91f5986"/>
    <ds:schemaRef ds:uri="54c87649-3b64-4518-a6da-7e7c0446057e"/>
  </ds:schemaRefs>
</ds:datastoreItem>
</file>

<file path=customXml/itemProps2.xml><?xml version="1.0" encoding="utf-8"?>
<ds:datastoreItem xmlns:ds="http://schemas.openxmlformats.org/officeDocument/2006/customXml" ds:itemID="{20C4F468-65A6-4CCA-98B0-992533C29F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1461B-A3F3-48E2-9455-F0053948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d45970-357e-4338-b110-ebceb91f5986"/>
    <ds:schemaRef ds:uri="54c87649-3b64-4518-a6da-7e7c04460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Fabian Scott</cp:lastModifiedBy>
  <cp:revision/>
  <dcterms:created xsi:type="dcterms:W3CDTF">2022-10-06T07:03:56Z</dcterms:created>
  <dcterms:modified xsi:type="dcterms:W3CDTF">2022-12-09T14:31:19Z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0x0101003E1970268DFCF54D889CF7D16F38DEB0</vt:lpwstr>
  </property>
  <property fmtid="{D5CDD505-2E9C-101B-9397-08002B2CF9AE}" pid="3" name="MediaServiceImageTags">
    <vt:lpwstr/>
  </property>
</Properties>
</file>