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Github\Master-Thesis\Data Collection\"/>
    </mc:Choice>
  </mc:AlternateContent>
  <xr:revisionPtr revIDLastSave="0" documentId="13_ncr:1_{FFFCEB6B-466B-4B23-AB9B-6020C881C6F6}" xr6:coauthVersionLast="47" xr6:coauthVersionMax="47" xr10:uidLastSave="{00000000-0000-0000-0000-000000000000}"/>
  <bookViews>
    <workbookView xWindow="10760" yWindow="2730" windowWidth="14400" windowHeight="7360" xr2:uid="{00000000-000D-0000-FFFF-FFFF00000000}"/>
  </bookViews>
  <sheets>
    <sheet name="video_collec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2" i="1" l="1"/>
  <c r="B26" i="1" s="1"/>
  <c r="L22" i="1"/>
  <c r="K22" i="1"/>
  <c r="B25" i="1" s="1"/>
  <c r="I22" i="1"/>
  <c r="E22" i="1"/>
  <c r="G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Fabian Ulrich</author>
  </authors>
  <commentList>
    <comment ref="J1" authorId="0" shapeId="0" xr:uid="{FB0CBA19-3957-4A9F-8C8F-C398B038FFD1}">
      <text>
        <r>
          <rPr>
            <b/>
            <sz val="9"/>
            <color indexed="81"/>
            <rFont val="Segoe UI"/>
            <family val="2"/>
          </rPr>
          <t>Fabian Ulrich:</t>
        </r>
        <r>
          <rPr>
            <sz val="9"/>
            <color indexed="81"/>
            <rFont val="Segoe UI"/>
            <family val="2"/>
          </rPr>
          <t xml:space="preserve">
Total file of one row with only unique video_ids and video_ids removed according to label</t>
        </r>
      </text>
    </comment>
    <comment ref="L2" authorId="0" shapeId="0" xr:uid="{566AFFFC-87CF-4495-A075-1D02664C6F08}">
      <text>
        <r>
          <rPr>
            <b/>
            <sz val="9"/>
            <color indexed="81"/>
            <rFont val="Segoe UI"/>
            <family val="2"/>
          </rPr>
          <t>Fabian Ulrich:</t>
        </r>
        <r>
          <rPr>
            <sz val="9"/>
            <color indexed="81"/>
            <rFont val="Segoe UI"/>
            <family val="2"/>
          </rPr>
          <t xml:space="preserve">
422 language 
104 no comments </t>
        </r>
      </text>
    </comment>
    <comment ref="L3" authorId="0" shapeId="0" xr:uid="{0AC2BF71-F829-4E08-904C-311358E66D06}">
      <text>
        <r>
          <rPr>
            <b/>
            <sz val="9"/>
            <color indexed="81"/>
            <rFont val="Segoe UI"/>
            <family val="2"/>
          </rPr>
          <t>Fabian Ulrich:</t>
        </r>
        <r>
          <rPr>
            <sz val="9"/>
            <color indexed="81"/>
            <rFont val="Segoe UI"/>
            <family val="2"/>
          </rPr>
          <t xml:space="preserve">
446 language
75 no comments</t>
        </r>
      </text>
    </comment>
    <comment ref="L4" authorId="0" shapeId="0" xr:uid="{07BF89E1-0A04-4676-ACCD-3D7DB6F09842}">
      <text>
        <r>
          <rPr>
            <b/>
            <sz val="9"/>
            <color indexed="81"/>
            <rFont val="Segoe UI"/>
            <family val="2"/>
          </rPr>
          <t>Fabian Ulrich:</t>
        </r>
        <r>
          <rPr>
            <sz val="9"/>
            <color indexed="81"/>
            <rFont val="Segoe UI"/>
            <family val="2"/>
          </rPr>
          <t xml:space="preserve">
392 language
95 no comments</t>
        </r>
      </text>
    </comment>
    <comment ref="L5" authorId="0" shapeId="0" xr:uid="{B958B536-7E2C-4202-8655-53BDCC6D51BB}">
      <text>
        <r>
          <rPr>
            <b/>
            <sz val="9"/>
            <color indexed="81"/>
            <rFont val="Segoe UI"/>
            <family val="2"/>
          </rPr>
          <t>Fabian Ulrich:</t>
        </r>
        <r>
          <rPr>
            <sz val="9"/>
            <color indexed="81"/>
            <rFont val="Segoe UI"/>
            <family val="2"/>
          </rPr>
          <t xml:space="preserve">
397 language
87 no comments</t>
        </r>
      </text>
    </comment>
    <comment ref="L6" authorId="0" shapeId="0" xr:uid="{A0C0E74E-3777-4A2B-9D61-E711A052593D}">
      <text>
        <r>
          <rPr>
            <b/>
            <sz val="9"/>
            <color indexed="81"/>
            <rFont val="Segoe UI"/>
            <family val="2"/>
          </rPr>
          <t>Fabian Ulrich:</t>
        </r>
        <r>
          <rPr>
            <sz val="9"/>
            <color indexed="81"/>
            <rFont val="Segoe UI"/>
            <family val="2"/>
          </rPr>
          <t xml:space="preserve">
407 language
108 no comments</t>
        </r>
      </text>
    </comment>
    <comment ref="L7" authorId="0" shapeId="0" xr:uid="{5D0C093C-111C-47C1-8FF9-CDE75E2E02C0}">
      <text>
        <r>
          <rPr>
            <b/>
            <sz val="9"/>
            <color indexed="81"/>
            <rFont val="Segoe UI"/>
            <family val="2"/>
          </rPr>
          <t>Fabian Ulrich:</t>
        </r>
        <r>
          <rPr>
            <sz val="9"/>
            <color indexed="81"/>
            <rFont val="Segoe UI"/>
            <family val="2"/>
          </rPr>
          <t xml:space="preserve">
367 language
100 no comments</t>
        </r>
      </text>
    </comment>
    <comment ref="L8" authorId="0" shapeId="0" xr:uid="{25E84FE3-1D41-49A5-B18C-7B3AB0C2F9D7}">
      <text>
        <r>
          <rPr>
            <b/>
            <sz val="9"/>
            <color indexed="81"/>
            <rFont val="Segoe UI"/>
            <family val="2"/>
          </rPr>
          <t>Fabian Ulrich:</t>
        </r>
        <r>
          <rPr>
            <sz val="9"/>
            <color indexed="81"/>
            <rFont val="Segoe UI"/>
            <family val="2"/>
          </rPr>
          <t xml:space="preserve">
390 language
92 no comments</t>
        </r>
      </text>
    </comment>
    <comment ref="L9" authorId="0" shapeId="0" xr:uid="{60D7D0E7-38C1-45A8-A25B-7691CC3C1C00}">
      <text>
        <r>
          <rPr>
            <b/>
            <sz val="9"/>
            <color indexed="81"/>
            <rFont val="Segoe UI"/>
            <family val="2"/>
          </rPr>
          <t>Fabian Ulrich:</t>
        </r>
        <r>
          <rPr>
            <sz val="9"/>
            <color indexed="81"/>
            <rFont val="Segoe UI"/>
            <family val="2"/>
          </rPr>
          <t xml:space="preserve">
369 language
88 no comments</t>
        </r>
      </text>
    </comment>
    <comment ref="L10" authorId="0" shapeId="0" xr:uid="{F7328425-80A3-4835-9928-5247EF12D294}">
      <text>
        <r>
          <rPr>
            <b/>
            <sz val="9"/>
            <color indexed="81"/>
            <rFont val="Segoe UI"/>
            <family val="2"/>
          </rPr>
          <t>Fabian Ulrich:</t>
        </r>
        <r>
          <rPr>
            <sz val="9"/>
            <color indexed="81"/>
            <rFont val="Segoe UI"/>
            <family val="2"/>
          </rPr>
          <t xml:space="preserve">
429 language
120 no comments</t>
        </r>
      </text>
    </comment>
    <comment ref="L11" authorId="0" shapeId="0" xr:uid="{255FE93A-82AC-4A22-BFAD-DC546ABF65AF}">
      <text>
        <r>
          <rPr>
            <b/>
            <sz val="9"/>
            <color indexed="81"/>
            <rFont val="Segoe UI"/>
            <family val="2"/>
          </rPr>
          <t>Fabian Ulrich:</t>
        </r>
        <r>
          <rPr>
            <sz val="9"/>
            <color indexed="81"/>
            <rFont val="Segoe UI"/>
            <family val="2"/>
          </rPr>
          <t xml:space="preserve">
429 language
100 no comments</t>
        </r>
      </text>
    </comment>
    <comment ref="L12" authorId="0" shapeId="0" xr:uid="{5F0D9BD6-D8BF-4F5B-AFA6-A4D04886E9C0}">
      <text>
        <r>
          <rPr>
            <b/>
            <sz val="9"/>
            <color indexed="81"/>
            <rFont val="Segoe UI"/>
            <family val="2"/>
          </rPr>
          <t>Fabian Ulrich:</t>
        </r>
        <r>
          <rPr>
            <sz val="9"/>
            <color indexed="81"/>
            <rFont val="Segoe UI"/>
            <family val="2"/>
          </rPr>
          <t xml:space="preserve">
379 language
91 no comments</t>
        </r>
      </text>
    </comment>
    <comment ref="L13" authorId="0" shapeId="0" xr:uid="{84CA083D-0F15-4CD0-85AB-72D32CF2A3BC}">
      <text>
        <r>
          <rPr>
            <b/>
            <sz val="9"/>
            <color indexed="81"/>
            <rFont val="Segoe UI"/>
            <family val="2"/>
          </rPr>
          <t>Fabian Ulrich:</t>
        </r>
        <r>
          <rPr>
            <sz val="9"/>
            <color indexed="81"/>
            <rFont val="Segoe UI"/>
            <family val="2"/>
          </rPr>
          <t xml:space="preserve">
409 language
121 no comments</t>
        </r>
      </text>
    </comment>
    <comment ref="L14" authorId="0" shapeId="0" xr:uid="{367D9FEE-E905-4E28-8893-786013D69E98}">
      <text>
        <r>
          <rPr>
            <b/>
            <sz val="9"/>
            <color indexed="81"/>
            <rFont val="Segoe UI"/>
            <family val="2"/>
          </rPr>
          <t>Fabian Ulrich:</t>
        </r>
        <r>
          <rPr>
            <sz val="9"/>
            <color indexed="81"/>
            <rFont val="Segoe UI"/>
            <family val="2"/>
          </rPr>
          <t xml:space="preserve">
415 language
159 no comments</t>
        </r>
      </text>
    </comment>
    <comment ref="L15" authorId="0" shapeId="0" xr:uid="{D6DB0633-9FFB-42FA-B31F-F2ACB90BDEC4}">
      <text>
        <r>
          <rPr>
            <b/>
            <sz val="9"/>
            <color indexed="81"/>
            <rFont val="Segoe UI"/>
            <family val="2"/>
          </rPr>
          <t>Fabian Ulrich:</t>
        </r>
        <r>
          <rPr>
            <sz val="9"/>
            <color indexed="81"/>
            <rFont val="Segoe UI"/>
            <family val="2"/>
          </rPr>
          <t xml:space="preserve">
397 language
122 no comments</t>
        </r>
      </text>
    </comment>
    <comment ref="L16" authorId="0" shapeId="0" xr:uid="{AAD7528B-BA48-499C-B030-3B0DE14C0DE0}">
      <text>
        <r>
          <rPr>
            <b/>
            <sz val="9"/>
            <color indexed="81"/>
            <rFont val="Segoe UI"/>
            <family val="2"/>
          </rPr>
          <t>Fabian Ulrich:</t>
        </r>
        <r>
          <rPr>
            <sz val="9"/>
            <color indexed="81"/>
            <rFont val="Segoe UI"/>
            <family val="2"/>
          </rPr>
          <t xml:space="preserve">
396 language
146 no comments</t>
        </r>
      </text>
    </comment>
    <comment ref="L17" authorId="0" shapeId="0" xr:uid="{AD273F91-AE6C-4B67-8B65-CB9D0381A15F}">
      <text>
        <r>
          <rPr>
            <b/>
            <sz val="9"/>
            <color indexed="81"/>
            <rFont val="Segoe UI"/>
            <family val="2"/>
          </rPr>
          <t>Fabian Ulrich:</t>
        </r>
        <r>
          <rPr>
            <sz val="9"/>
            <color indexed="81"/>
            <rFont val="Segoe UI"/>
            <family val="2"/>
          </rPr>
          <t xml:space="preserve">
401 language
139 no comments</t>
        </r>
      </text>
    </comment>
    <comment ref="L18" authorId="0" shapeId="0" xr:uid="{67FFF76C-D340-46ED-8D30-5A476E74A33E}">
      <text>
        <r>
          <rPr>
            <b/>
            <sz val="9"/>
            <color indexed="81"/>
            <rFont val="Segoe UI"/>
            <family val="2"/>
          </rPr>
          <t>Fabian Ulrich:</t>
        </r>
        <r>
          <rPr>
            <sz val="9"/>
            <color indexed="81"/>
            <rFont val="Segoe UI"/>
            <family val="2"/>
          </rPr>
          <t xml:space="preserve">
408 language
126 no comments</t>
        </r>
      </text>
    </comment>
    <comment ref="L19" authorId="0" shapeId="0" xr:uid="{C767EC48-5C28-4897-ABE4-581ADAD44FB5}">
      <text>
        <r>
          <rPr>
            <b/>
            <sz val="9"/>
            <color indexed="81"/>
            <rFont val="Segoe UI"/>
            <family val="2"/>
          </rPr>
          <t>Fabian Ulrich:</t>
        </r>
        <r>
          <rPr>
            <sz val="9"/>
            <color indexed="81"/>
            <rFont val="Segoe UI"/>
            <family val="2"/>
          </rPr>
          <t xml:space="preserve">
413 language
108 comments</t>
        </r>
      </text>
    </comment>
    <comment ref="L20" authorId="0" shapeId="0" xr:uid="{72BAF8EA-F97F-4304-B93E-A6925507233B}">
      <text>
        <r>
          <rPr>
            <b/>
            <sz val="9"/>
            <color indexed="81"/>
            <rFont val="Segoe UI"/>
            <family val="2"/>
          </rPr>
          <t>Fabian Ulrich:</t>
        </r>
        <r>
          <rPr>
            <sz val="9"/>
            <color indexed="81"/>
            <rFont val="Segoe UI"/>
            <family val="2"/>
          </rPr>
          <t xml:space="preserve">
3318 language
581 no comments</t>
        </r>
      </text>
    </comment>
    <comment ref="L21" authorId="0" shapeId="0" xr:uid="{7903EC37-EB39-4888-81C1-2588176A1569}">
      <text>
        <r>
          <rPr>
            <b/>
            <sz val="9"/>
            <color indexed="81"/>
            <rFont val="Segoe UI"/>
            <family val="2"/>
          </rPr>
          <t>Fabian Ulrich:</t>
        </r>
        <r>
          <rPr>
            <sz val="9"/>
            <color indexed="81"/>
            <rFont val="Segoe UI"/>
            <family val="2"/>
          </rPr>
          <t xml:space="preserve">
8585 language
775 no comments</t>
        </r>
      </text>
    </comment>
  </commentList>
</comments>
</file>

<file path=xl/sharedStrings.xml><?xml version="1.0" encoding="utf-8"?>
<sst xmlns="http://schemas.openxmlformats.org/spreadsheetml/2006/main" count="152" uniqueCount="147">
  <si>
    <t>Published after</t>
  </si>
  <si>
    <t>Published before</t>
  </si>
  <si>
    <t>08.07.2020</t>
  </si>
  <si>
    <t>31.07.2020</t>
  </si>
  <si>
    <t>01.08.2020</t>
  </si>
  <si>
    <t>31.08.2020</t>
  </si>
  <si>
    <t>01.09.2020</t>
  </si>
  <si>
    <t>30.09.2020</t>
  </si>
  <si>
    <t>01.10.2020</t>
  </si>
  <si>
    <t>31.10.2020</t>
  </si>
  <si>
    <t>01.11.2020</t>
  </si>
  <si>
    <t>30.11.2020</t>
  </si>
  <si>
    <t>01.12.2020</t>
  </si>
  <si>
    <t>31.12.2020</t>
  </si>
  <si>
    <t>01.01.2021</t>
  </si>
  <si>
    <t>31.01.2021</t>
  </si>
  <si>
    <t>01.02.2021</t>
  </si>
  <si>
    <t>28.02.2021</t>
  </si>
  <si>
    <t>01.03.2021</t>
  </si>
  <si>
    <t>31.03.2021</t>
  </si>
  <si>
    <t>01.04.2021</t>
  </si>
  <si>
    <t>30.04.2021</t>
  </si>
  <si>
    <t>01.05.2021</t>
  </si>
  <si>
    <t>31.05.2021</t>
  </si>
  <si>
    <t>01.06.2021</t>
  </si>
  <si>
    <t>30.06.2021</t>
  </si>
  <si>
    <t>01.07.2021</t>
  </si>
  <si>
    <t>31.07.2021</t>
  </si>
  <si>
    <t>01.08.2021</t>
  </si>
  <si>
    <t>31.08.2021</t>
  </si>
  <si>
    <t>01.09.2021</t>
  </si>
  <si>
    <t>30.09.2021</t>
  </si>
  <si>
    <t>01.10.2021</t>
  </si>
  <si>
    <t>31.10.2021</t>
  </si>
  <si>
    <t>01.11.2021</t>
  </si>
  <si>
    <t>30.11.2021</t>
  </si>
  <si>
    <t>01.12.2021</t>
  </si>
  <si>
    <t>31.12.2021</t>
  </si>
  <si>
    <t>01.01.2022</t>
  </si>
  <si>
    <t>31.01.2022</t>
  </si>
  <si>
    <t>01.02.2022</t>
  </si>
  <si>
    <t>28.02.2022</t>
  </si>
  <si>
    <t>Elektromobilität - File</t>
  </si>
  <si>
    <t>Elektroauto - File</t>
  </si>
  <si>
    <t>E-Auto - File</t>
  </si>
  <si>
    <t>Elektromobilität - Results</t>
  </si>
  <si>
    <t>Elektroauto - Results</t>
  </si>
  <si>
    <t>E-Auto - Results</t>
  </si>
  <si>
    <t>Bafa</t>
  </si>
  <si>
    <t>Reason start date:</t>
  </si>
  <si>
    <t>Total videos:</t>
  </si>
  <si>
    <t>Month</t>
  </si>
  <si>
    <t>Total - File</t>
  </si>
  <si>
    <t>Total - Results</t>
  </si>
  <si>
    <t>Total videos (cleaned):</t>
  </si>
  <si>
    <t>Elektromobilität-February_22</t>
  </si>
  <si>
    <t>Elektroauto-February_22</t>
  </si>
  <si>
    <t>E-Auto-February_22</t>
  </si>
  <si>
    <t>Elektromobilität-January_22</t>
  </si>
  <si>
    <t>Elektroauto-January_22</t>
  </si>
  <si>
    <t>E-Auto-January_22</t>
  </si>
  <si>
    <t>January_22-Total</t>
  </si>
  <si>
    <t>February_22-Total</t>
  </si>
  <si>
    <t>Total - no comments - wrong language</t>
  </si>
  <si>
    <t>Total - Coded</t>
  </si>
  <si>
    <t>Juli-20</t>
  </si>
  <si>
    <t>Mai-2021</t>
  </si>
  <si>
    <t>Juli-21</t>
  </si>
  <si>
    <t>Elektromobilität-December_21</t>
  </si>
  <si>
    <t>Elektroauto-December_21</t>
  </si>
  <si>
    <t>E-Auto-December_21</t>
  </si>
  <si>
    <t>Elektromobilität-October_21</t>
  </si>
  <si>
    <t>Elektroauto-October_21</t>
  </si>
  <si>
    <t>E-Auto-October_21</t>
  </si>
  <si>
    <t>E-Auto-September_21</t>
  </si>
  <si>
    <t>Elektroauto-September_21</t>
  </si>
  <si>
    <t>Elektromobilität-September_21</t>
  </si>
  <si>
    <t>Elektromobilität-August_21</t>
  </si>
  <si>
    <t>Elektroauto-Juli_21</t>
  </si>
  <si>
    <t>Elektromobilität-Juli_21</t>
  </si>
  <si>
    <t>Elektromobilität-June_21</t>
  </si>
  <si>
    <t>Elektroauto-June_21</t>
  </si>
  <si>
    <t>E-Auto-June_21</t>
  </si>
  <si>
    <t>E-Auto-Mai_21</t>
  </si>
  <si>
    <t>Elektromobilität-March_21</t>
  </si>
  <si>
    <t>Elektroauto-March_21</t>
  </si>
  <si>
    <t>E-Auto-March_21</t>
  </si>
  <si>
    <t>E-Auto-Feb_21</t>
  </si>
  <si>
    <t>Elektroauto-Feb_21</t>
  </si>
  <si>
    <t>Elektromobilität-Feb_21</t>
  </si>
  <si>
    <t>Done</t>
  </si>
  <si>
    <t>In process</t>
  </si>
  <si>
    <t>December_21-Total</t>
  </si>
  <si>
    <t>October_21-Total</t>
  </si>
  <si>
    <t>September_21-Total</t>
  </si>
  <si>
    <t>June_21-Total</t>
  </si>
  <si>
    <t>Juli_21-Total</t>
  </si>
  <si>
    <t>August_21-Total</t>
  </si>
  <si>
    <t>March_21-Total</t>
  </si>
  <si>
    <t>Feb_21-Total</t>
  </si>
  <si>
    <t>Elektroauto-August_21</t>
  </si>
  <si>
    <t>E-Auto-August_21</t>
  </si>
  <si>
    <t>E-Auto-Juli_21</t>
  </si>
  <si>
    <t>Elektromobilität-Jan_21</t>
  </si>
  <si>
    <t>Elektroauto-Jan_21</t>
  </si>
  <si>
    <t>E-Auto-Jan_21</t>
  </si>
  <si>
    <t>E-Auto-Dec_20</t>
  </si>
  <si>
    <t>Elektroauto-Dec_20</t>
  </si>
  <si>
    <t>Elektromobilität-Dec_20</t>
  </si>
  <si>
    <t>E-Auto-Oct_20</t>
  </si>
  <si>
    <t>Elektroauto-Oct_20</t>
  </si>
  <si>
    <t>Elektromobilität-Oct_20</t>
  </si>
  <si>
    <t>E-Auto-Aug_20</t>
  </si>
  <si>
    <t>Elektroauto-Aug_20</t>
  </si>
  <si>
    <t>Elektromobilität-Aug_20</t>
  </si>
  <si>
    <t>E-Auto-Sep_20</t>
  </si>
  <si>
    <t>Elektroauto-Sep_20</t>
  </si>
  <si>
    <t>Elektromobilität-Sep_20</t>
  </si>
  <si>
    <t>Elektroauto-Juli_20</t>
  </si>
  <si>
    <t>Elektromobilität-Juli_20</t>
  </si>
  <si>
    <t>E-Auto-Juli_20</t>
  </si>
  <si>
    <t>Juli_20-Total</t>
  </si>
  <si>
    <t>Aug_20-Total</t>
  </si>
  <si>
    <t>Sep_20-Total</t>
  </si>
  <si>
    <t>Oct_20-Total</t>
  </si>
  <si>
    <t>Dec_20-Total</t>
  </si>
  <si>
    <t>Jan_21-Total</t>
  </si>
  <si>
    <t>Elektromobilität-Nov_20</t>
  </si>
  <si>
    <t>Elektroauto-Nov_20</t>
  </si>
  <si>
    <t>E-Auto-Nov_20</t>
  </si>
  <si>
    <t>E-Auto-Nov_21</t>
  </si>
  <si>
    <t>Elektroauto-Nov_21</t>
  </si>
  <si>
    <t>Elektromobilität-Nov_21</t>
  </si>
  <si>
    <t>Nov_21-Total</t>
  </si>
  <si>
    <t>Nov_20-Total</t>
  </si>
  <si>
    <t>Elektromobilität-Mai_21</t>
  </si>
  <si>
    <t>Elektroauto-Mai_21</t>
  </si>
  <si>
    <t>E-Auto-Apr_21</t>
  </si>
  <si>
    <t>Elektroauto-Apr_21</t>
  </si>
  <si>
    <t>Elektromobilität-Apr_21</t>
  </si>
  <si>
    <t>Apr_21-Total</t>
  </si>
  <si>
    <t>Mai_21-Total</t>
  </si>
  <si>
    <t>Comments</t>
  </si>
  <si>
    <t>Replies</t>
  </si>
  <si>
    <t>Comments - File</t>
  </si>
  <si>
    <t>Replies - File</t>
  </si>
  <si>
    <t>translated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</si>
</sst>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0" fillId="0" borderId="0" xfId="0" applyAlignment="1">
      <alignment horizontal="left"/>
    </xf>
    <xf numFmtId="0" fontId="0" fillId="2" borderId="0" xfId="0" applyFill="1"/>
    <xf numFmtId="17" fontId="0" fillId="0" borderId="0" xfId="0" applyNumberFormat="1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/>
    <xf numFmtId="0" fontId="0" fillId="0" borderId="0" xfId="0" applyFill="1"/>
  </cellXfs>
  <cellStyles count="2">
    <cellStyle name="Hyperlink" xfId="1" builtinId="8"/>
    <cellStyle name="Normal" xfId="0" builtinId="0"/>
  </cellStyles>
  <dxfs count="14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E58A5F-AE46-4611-A150-AB99DDC63CC4}" name="Tabelle1" displayName="Tabelle1" ref="A1:Q22" totalsRowCount="1">
  <autoFilter ref="A1:Q21" xr:uid="{FCE58A5F-AE46-4611-A150-AB99DDC63CC4}"/>
  <tableColumns count="17">
    <tableColumn id="16" xr3:uid="{75BA45DC-5F99-43A3-B83B-AA908EF62E1D}" name="Month" totalsRowDxfId="13"/>
    <tableColumn id="1" xr3:uid="{AE6053A3-AF0F-4399-8F59-C60F0C674FC6}" name="Published after"/>
    <tableColumn id="2" xr3:uid="{19FCA682-AFC4-479E-AB12-6B5E8E091A1B}" name="Published before"/>
    <tableColumn id="3" xr3:uid="{154E6792-05F2-410F-8084-D185E1B7E5BB}" name="Elektromobilität - File"/>
    <tableColumn id="4" xr3:uid="{8E7A613B-18FC-4874-A3A1-E6756765E829}" name="Elektromobilität - Results" totalsRowFunction="custom" totalsRowDxfId="12">
      <totalsRowFormula>SUM(Tabelle1[Elektromobilität - Results])</totalsRowFormula>
    </tableColumn>
    <tableColumn id="5" xr3:uid="{0575D7CF-079A-412B-AA37-40D1F703E168}" name="Elektroauto - File" totalsRowDxfId="11"/>
    <tableColumn id="6" xr3:uid="{B0E2CB48-F6EF-41AE-B4C5-9A0B8213BD57}" name="Elektroauto - Results" totalsRowFunction="custom" totalsRowDxfId="10">
      <totalsRowFormula>SUM(Tabelle1[Elektroauto - Results])</totalsRowFormula>
    </tableColumn>
    <tableColumn id="7" xr3:uid="{01F4A774-5334-469A-AE11-277FF9332919}" name="E-Auto - File" totalsRowDxfId="9"/>
    <tableColumn id="8" xr3:uid="{1BF2BF5A-2EAC-4F89-A660-427BE9CB4EDF}" name="E-Auto - Results" totalsRowFunction="custom" totalsRowDxfId="8">
      <totalsRowFormula>SUM(Tabelle1[E-Auto - Results])</totalsRowFormula>
    </tableColumn>
    <tableColumn id="17" xr3:uid="{45172EA4-E743-4F86-84AB-25CD142B81D9}" name="Total - File" totalsRowDxfId="7"/>
    <tableColumn id="18" xr3:uid="{BBD033E8-B9B1-4C86-BA8C-5DEB1A84ABF8}" name="Total - Results" totalsRowFunction="custom" totalsRowDxfId="6">
      <totalsRowFormula>SUM(Tabelle1[Total - Results])</totalsRowFormula>
    </tableColumn>
    <tableColumn id="19" xr3:uid="{E815B0BC-2BF7-4337-A646-A58A8D960F89}" name="Total - no comments - wrong language" totalsRowFunction="custom" totalsRowDxfId="5">
      <totalsRowFormula>SUM(Tabelle1[Total - no comments - wrong language])</totalsRowFormula>
    </tableColumn>
    <tableColumn id="20" xr3:uid="{FE9B4390-A10A-44F2-A47B-FDF76D40F995}" name="Total - Coded" totalsRowFunction="custom" totalsRowDxfId="4">
      <totalsRowFormula>SUM(Tabelle1[Total - Coded])</totalsRowFormula>
    </tableColumn>
    <tableColumn id="11" xr3:uid="{B00E8E5C-73A1-467F-BA8E-83571799C375}" name="Comments - File" totalsRowDxfId="3"/>
    <tableColumn id="9" xr3:uid="{441A2C40-353C-40B2-A1ED-FF1D337CC208}" name="Comments" totalsRowDxfId="2"/>
    <tableColumn id="12" xr3:uid="{08A42BB0-A96D-420F-ADC6-D6A8885823DA}" name="Replies - File" totalsRowDxfId="1"/>
    <tableColumn id="10" xr3:uid="{2124F31D-22C6-45C6-AA93-E894805C40A8}" name="Replies" totalsRow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afa.de/SharedDocs/Pressemitteilungen/DE/Energie/2021_12_emo.html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"/>
  <sheetViews>
    <sheetView tabSelected="1" workbookViewId="0">
      <selection activeCell="A4" sqref="A4"/>
    </sheetView>
  </sheetViews>
  <sheetFormatPr defaultColWidth="9.1796875" defaultRowHeight="14.5" x14ac:dyDescent="0.35"/>
  <cols>
    <col min="1" max="1" width="20.7265625" customWidth="1"/>
    <col min="2" max="2" width="18.453125" customWidth="1"/>
    <col min="3" max="3" width="22.54296875" customWidth="1"/>
    <col min="4" max="4" width="27.81640625" customWidth="1"/>
    <col min="5" max="5" width="19.54296875" customWidth="1"/>
    <col min="6" max="6" width="22.26953125" customWidth="1"/>
    <col min="7" max="7" width="14.26953125" customWidth="1"/>
    <col min="8" max="8" width="18.54296875" customWidth="1"/>
    <col min="9" max="9" width="24.453125" customWidth="1"/>
    <col min="10" max="10" width="26.26953125" customWidth="1"/>
    <col min="11" max="11" width="17.54296875" customWidth="1"/>
    <col min="12" max="12" width="19.7265625" customWidth="1"/>
    <col min="13" max="13" width="20.7265625" customWidth="1"/>
    <col min="14" max="14" width="24.1796875" customWidth="1"/>
    <col min="15" max="15" width="23.54296875" customWidth="1"/>
    <col min="16" max="16" width="15.7265625" customWidth="1"/>
    <col min="17" max="17" width="15.54296875" customWidth="1"/>
    <col min="18" max="18" width="18" customWidth="1"/>
  </cols>
  <sheetData>
    <row r="1" spans="1:17" x14ac:dyDescent="0.35">
      <c r="A1" t="s">
        <v>51</v>
      </c>
      <c r="B1" t="s">
        <v>0</v>
      </c>
      <c r="C1" t="s">
        <v>1</v>
      </c>
      <c r="D1" t="s">
        <v>42</v>
      </c>
      <c r="E1" t="s">
        <v>45</v>
      </c>
      <c r="F1" t="s">
        <v>43</v>
      </c>
      <c r="G1" t="s">
        <v>46</v>
      </c>
      <c r="H1" t="s">
        <v>44</v>
      </c>
      <c r="I1" t="s">
        <v>47</v>
      </c>
      <c r="J1" t="s">
        <v>52</v>
      </c>
      <c r="K1" t="s">
        <v>53</v>
      </c>
      <c r="L1" t="s">
        <v>63</v>
      </c>
      <c r="M1" t="s">
        <v>64</v>
      </c>
      <c r="N1" t="s">
        <v>144</v>
      </c>
      <c r="O1" t="s">
        <v>142</v>
      </c>
      <c r="P1" t="s">
        <v>145</v>
      </c>
      <c r="Q1" t="s">
        <v>143</v>
      </c>
    </row>
    <row r="2" spans="1:17" x14ac:dyDescent="0.35">
      <c r="A2" s="2" t="s">
        <v>65</v>
      </c>
      <c r="B2" s="2" t="s">
        <v>2</v>
      </c>
      <c r="C2" s="2" t="s">
        <v>3</v>
      </c>
      <c r="D2" s="3" t="s">
        <v>119</v>
      </c>
      <c r="E2" s="2">
        <v>364</v>
      </c>
      <c r="F2" s="3" t="s">
        <v>118</v>
      </c>
      <c r="G2" s="2">
        <v>395</v>
      </c>
      <c r="H2" s="3" t="s">
        <v>120</v>
      </c>
      <c r="I2" s="2">
        <v>452</v>
      </c>
      <c r="J2" s="2" t="s">
        <v>121</v>
      </c>
      <c r="K2" s="2">
        <v>1061</v>
      </c>
      <c r="L2" s="2">
        <v>503</v>
      </c>
      <c r="M2">
        <v>176</v>
      </c>
    </row>
    <row r="3" spans="1:17" x14ac:dyDescent="0.35">
      <c r="A3" s="4">
        <v>44044</v>
      </c>
      <c r="B3" s="2" t="s">
        <v>4</v>
      </c>
      <c r="C3" s="2" t="s">
        <v>5</v>
      </c>
      <c r="D3" s="5" t="s">
        <v>114</v>
      </c>
      <c r="E3" s="2">
        <v>364</v>
      </c>
      <c r="F3" s="5" t="s">
        <v>113</v>
      </c>
      <c r="G3" s="2">
        <v>395</v>
      </c>
      <c r="H3" s="5" t="s">
        <v>112</v>
      </c>
      <c r="I3" s="2">
        <v>452</v>
      </c>
      <c r="J3" s="2" t="s">
        <v>122</v>
      </c>
      <c r="K3" s="2">
        <v>955</v>
      </c>
      <c r="L3" s="2">
        <v>413</v>
      </c>
      <c r="M3">
        <v>120</v>
      </c>
    </row>
    <row r="4" spans="1:17" x14ac:dyDescent="0.35">
      <c r="A4" s="4">
        <v>44075</v>
      </c>
      <c r="B4" s="2" t="s">
        <v>6</v>
      </c>
      <c r="C4" s="2" t="s">
        <v>7</v>
      </c>
      <c r="D4" s="5" t="s">
        <v>117</v>
      </c>
      <c r="E4" s="2">
        <v>342</v>
      </c>
      <c r="F4" s="5" t="s">
        <v>116</v>
      </c>
      <c r="G4" s="2">
        <v>418</v>
      </c>
      <c r="H4" s="5" t="s">
        <v>115</v>
      </c>
      <c r="I4" s="2">
        <v>461</v>
      </c>
      <c r="J4" s="2" t="s">
        <v>123</v>
      </c>
      <c r="K4" s="2">
        <v>1038</v>
      </c>
      <c r="L4" s="2">
        <v>516</v>
      </c>
      <c r="M4">
        <v>192</v>
      </c>
    </row>
    <row r="5" spans="1:17" x14ac:dyDescent="0.35">
      <c r="A5" s="4">
        <v>44105</v>
      </c>
      <c r="B5" s="2" t="s">
        <v>8</v>
      </c>
      <c r="C5" s="2" t="s">
        <v>9</v>
      </c>
      <c r="D5" s="5" t="s">
        <v>111</v>
      </c>
      <c r="E5" s="2">
        <v>384</v>
      </c>
      <c r="F5" s="5" t="s">
        <v>110</v>
      </c>
      <c r="G5" s="2">
        <v>388</v>
      </c>
      <c r="H5" s="5" t="s">
        <v>109</v>
      </c>
      <c r="I5" s="2">
        <v>437</v>
      </c>
      <c r="J5" s="2" t="s">
        <v>124</v>
      </c>
      <c r="K5" s="2">
        <v>1006</v>
      </c>
      <c r="L5" s="2">
        <v>501</v>
      </c>
      <c r="M5">
        <v>161</v>
      </c>
    </row>
    <row r="6" spans="1:17" x14ac:dyDescent="0.35">
      <c r="A6" s="4">
        <v>44136</v>
      </c>
      <c r="B6" s="2" t="s">
        <v>10</v>
      </c>
      <c r="C6" s="2" t="s">
        <v>11</v>
      </c>
      <c r="D6" s="5" t="s">
        <v>127</v>
      </c>
      <c r="E6" s="2">
        <v>357</v>
      </c>
      <c r="F6" s="5" t="s">
        <v>128</v>
      </c>
      <c r="G6" s="2">
        <v>386</v>
      </c>
      <c r="H6" s="5" t="s">
        <v>129</v>
      </c>
      <c r="I6" s="2">
        <v>479</v>
      </c>
      <c r="J6" s="2" t="s">
        <v>134</v>
      </c>
      <c r="K6" s="2">
        <v>1036</v>
      </c>
      <c r="L6" s="2">
        <v>493</v>
      </c>
      <c r="M6">
        <v>165</v>
      </c>
    </row>
    <row r="7" spans="1:17" x14ac:dyDescent="0.35">
      <c r="A7" s="4">
        <v>44166</v>
      </c>
      <c r="B7" s="2" t="s">
        <v>12</v>
      </c>
      <c r="C7" s="2" t="s">
        <v>13</v>
      </c>
      <c r="D7" s="5" t="s">
        <v>108</v>
      </c>
      <c r="E7" s="2">
        <v>316</v>
      </c>
      <c r="F7" s="5" t="s">
        <v>107</v>
      </c>
      <c r="G7" s="2">
        <v>391</v>
      </c>
      <c r="H7" s="5" t="s">
        <v>106</v>
      </c>
      <c r="I7" s="2">
        <v>440</v>
      </c>
      <c r="J7" s="2" t="s">
        <v>125</v>
      </c>
      <c r="K7" s="2">
        <v>969</v>
      </c>
      <c r="L7" s="2">
        <v>485</v>
      </c>
      <c r="M7">
        <v>173</v>
      </c>
    </row>
    <row r="8" spans="1:17" x14ac:dyDescent="0.35">
      <c r="A8" s="4">
        <v>44197</v>
      </c>
      <c r="B8" s="2" t="s">
        <v>14</v>
      </c>
      <c r="C8" s="2" t="s">
        <v>15</v>
      </c>
      <c r="D8" s="5" t="s">
        <v>103</v>
      </c>
      <c r="E8" s="2">
        <v>362</v>
      </c>
      <c r="F8" s="5" t="s">
        <v>104</v>
      </c>
      <c r="G8" s="2">
        <v>402</v>
      </c>
      <c r="H8" s="5" t="s">
        <v>105</v>
      </c>
      <c r="I8" s="2">
        <v>467</v>
      </c>
      <c r="J8" s="2" t="s">
        <v>126</v>
      </c>
      <c r="K8" s="2">
        <v>1022</v>
      </c>
      <c r="L8" s="2">
        <v>521</v>
      </c>
      <c r="M8">
        <v>208</v>
      </c>
    </row>
    <row r="9" spans="1:17" x14ac:dyDescent="0.35">
      <c r="A9" s="4">
        <v>44228</v>
      </c>
      <c r="B9" s="2" t="s">
        <v>16</v>
      </c>
      <c r="C9" s="2" t="s">
        <v>17</v>
      </c>
      <c r="D9" s="5" t="s">
        <v>89</v>
      </c>
      <c r="E9" s="2">
        <v>364</v>
      </c>
      <c r="F9" s="5" t="s">
        <v>88</v>
      </c>
      <c r="G9" s="2">
        <v>395</v>
      </c>
      <c r="H9" s="5" t="s">
        <v>87</v>
      </c>
      <c r="I9" s="2">
        <v>452</v>
      </c>
      <c r="J9" s="2" t="s">
        <v>99</v>
      </c>
      <c r="K9" s="2">
        <v>1011</v>
      </c>
      <c r="L9" s="2">
        <v>532</v>
      </c>
      <c r="M9">
        <v>182</v>
      </c>
    </row>
    <row r="10" spans="1:17" x14ac:dyDescent="0.35">
      <c r="A10" s="4">
        <v>44256</v>
      </c>
      <c r="B10" s="2" t="s">
        <v>18</v>
      </c>
      <c r="C10" s="2" t="s">
        <v>19</v>
      </c>
      <c r="D10" s="5" t="s">
        <v>84</v>
      </c>
      <c r="E10" s="2">
        <v>393</v>
      </c>
      <c r="F10" s="5" t="s">
        <v>85</v>
      </c>
      <c r="G10" s="2">
        <v>412</v>
      </c>
      <c r="H10" s="5" t="s">
        <v>86</v>
      </c>
      <c r="I10" s="2">
        <v>462</v>
      </c>
      <c r="J10" s="2" t="s">
        <v>98</v>
      </c>
      <c r="K10" s="2">
        <v>1105</v>
      </c>
      <c r="L10" s="2">
        <v>529</v>
      </c>
      <c r="M10">
        <v>188</v>
      </c>
    </row>
    <row r="11" spans="1:17" x14ac:dyDescent="0.35">
      <c r="A11" s="4">
        <v>44287</v>
      </c>
      <c r="B11" s="2" t="s">
        <v>20</v>
      </c>
      <c r="C11" s="2" t="s">
        <v>21</v>
      </c>
      <c r="D11" s="5" t="s">
        <v>139</v>
      </c>
      <c r="E11" s="2">
        <v>374</v>
      </c>
      <c r="F11" s="5" t="s">
        <v>138</v>
      </c>
      <c r="G11" s="2">
        <v>405</v>
      </c>
      <c r="H11" s="5" t="s">
        <v>137</v>
      </c>
      <c r="I11" s="2">
        <v>476</v>
      </c>
      <c r="J11" s="2" t="s">
        <v>140</v>
      </c>
      <c r="K11" s="2">
        <v>1075</v>
      </c>
      <c r="L11" s="2">
        <v>524</v>
      </c>
      <c r="M11">
        <v>212</v>
      </c>
    </row>
    <row r="12" spans="1:17" x14ac:dyDescent="0.35">
      <c r="A12" s="2" t="s">
        <v>66</v>
      </c>
      <c r="B12" s="2" t="s">
        <v>22</v>
      </c>
      <c r="C12" s="2" t="s">
        <v>23</v>
      </c>
      <c r="D12" s="5" t="s">
        <v>135</v>
      </c>
      <c r="E12" s="2">
        <v>324</v>
      </c>
      <c r="F12" s="5" t="s">
        <v>136</v>
      </c>
      <c r="G12" s="2">
        <v>400</v>
      </c>
      <c r="H12" s="5" t="s">
        <v>83</v>
      </c>
      <c r="I12" s="2">
        <v>447</v>
      </c>
      <c r="J12" s="2" t="s">
        <v>141</v>
      </c>
      <c r="K12" s="2">
        <v>998</v>
      </c>
      <c r="L12" s="2">
        <v>503</v>
      </c>
      <c r="M12">
        <v>195</v>
      </c>
    </row>
    <row r="13" spans="1:17" x14ac:dyDescent="0.35">
      <c r="A13" s="4">
        <v>44348</v>
      </c>
      <c r="B13" s="2" t="s">
        <v>24</v>
      </c>
      <c r="C13" s="2" t="s">
        <v>25</v>
      </c>
      <c r="D13" s="5" t="s">
        <v>80</v>
      </c>
      <c r="E13" s="2">
        <v>403</v>
      </c>
      <c r="F13" s="5" t="s">
        <v>81</v>
      </c>
      <c r="G13" s="2">
        <v>386</v>
      </c>
      <c r="H13" s="5" t="s">
        <v>82</v>
      </c>
      <c r="I13" s="2">
        <v>466</v>
      </c>
      <c r="J13" s="2" t="s">
        <v>95</v>
      </c>
      <c r="K13" s="2">
        <v>1079</v>
      </c>
      <c r="L13" s="2">
        <v>525</v>
      </c>
      <c r="M13">
        <v>174</v>
      </c>
    </row>
    <row r="14" spans="1:17" x14ac:dyDescent="0.35">
      <c r="A14" s="2" t="s">
        <v>67</v>
      </c>
      <c r="B14" s="2" t="s">
        <v>26</v>
      </c>
      <c r="C14" s="2" t="s">
        <v>27</v>
      </c>
      <c r="D14" s="5" t="s">
        <v>79</v>
      </c>
      <c r="E14" s="2">
        <v>359</v>
      </c>
      <c r="F14" s="5" t="s">
        <v>78</v>
      </c>
      <c r="G14" s="2">
        <v>430</v>
      </c>
      <c r="H14" s="5" t="s">
        <v>102</v>
      </c>
      <c r="I14" s="2">
        <v>500</v>
      </c>
      <c r="J14" s="2" t="s">
        <v>96</v>
      </c>
      <c r="K14" s="2">
        <v>1110</v>
      </c>
      <c r="L14" s="2">
        <v>515</v>
      </c>
      <c r="M14">
        <v>195</v>
      </c>
    </row>
    <row r="15" spans="1:17" x14ac:dyDescent="0.35">
      <c r="A15" s="4">
        <v>44409</v>
      </c>
      <c r="B15" s="2" t="s">
        <v>28</v>
      </c>
      <c r="C15" s="2" t="s">
        <v>29</v>
      </c>
      <c r="D15" s="5" t="s">
        <v>77</v>
      </c>
      <c r="E15" s="2">
        <v>358</v>
      </c>
      <c r="F15" s="5" t="s">
        <v>100</v>
      </c>
      <c r="G15" s="2">
        <v>397</v>
      </c>
      <c r="H15" s="5" t="s">
        <v>101</v>
      </c>
      <c r="I15" s="2">
        <v>455</v>
      </c>
      <c r="J15" s="2" t="s">
        <v>97</v>
      </c>
      <c r="K15" s="2">
        <v>1029</v>
      </c>
      <c r="L15" s="2">
        <v>479</v>
      </c>
      <c r="M15">
        <v>172</v>
      </c>
      <c r="O15" t="s">
        <v>146</v>
      </c>
    </row>
    <row r="16" spans="1:17" x14ac:dyDescent="0.35">
      <c r="A16" s="4">
        <v>44440</v>
      </c>
      <c r="B16" s="2" t="s">
        <v>30</v>
      </c>
      <c r="C16" s="2" t="s">
        <v>31</v>
      </c>
      <c r="D16" s="5" t="s">
        <v>76</v>
      </c>
      <c r="E16" s="2">
        <v>380</v>
      </c>
      <c r="F16" s="5" t="s">
        <v>75</v>
      </c>
      <c r="G16" s="2">
        <v>413</v>
      </c>
      <c r="H16" s="5" t="s">
        <v>74</v>
      </c>
      <c r="I16" s="2">
        <v>458</v>
      </c>
      <c r="J16" s="2" t="s">
        <v>94</v>
      </c>
      <c r="K16" s="2">
        <v>1067</v>
      </c>
      <c r="L16" s="2">
        <v>493</v>
      </c>
      <c r="M16">
        <v>184</v>
      </c>
      <c r="O16" t="s">
        <v>146</v>
      </c>
    </row>
    <row r="17" spans="1:17" x14ac:dyDescent="0.35">
      <c r="A17" s="4">
        <v>44470</v>
      </c>
      <c r="B17" s="2" t="s">
        <v>32</v>
      </c>
      <c r="C17" s="2" t="s">
        <v>33</v>
      </c>
      <c r="D17" s="5" t="s">
        <v>71</v>
      </c>
      <c r="E17" s="2">
        <v>415</v>
      </c>
      <c r="F17" s="5" t="s">
        <v>72</v>
      </c>
      <c r="G17" s="2">
        <v>414</v>
      </c>
      <c r="H17" s="5" t="s">
        <v>73</v>
      </c>
      <c r="I17" s="2">
        <v>518</v>
      </c>
      <c r="J17" s="2" t="s">
        <v>93</v>
      </c>
      <c r="K17" s="2">
        <v>1109</v>
      </c>
      <c r="L17" s="2">
        <v>541</v>
      </c>
      <c r="M17">
        <v>196</v>
      </c>
      <c r="O17" t="s">
        <v>146</v>
      </c>
    </row>
    <row r="18" spans="1:17" x14ac:dyDescent="0.35">
      <c r="A18" s="4">
        <v>44501</v>
      </c>
      <c r="B18" s="2" t="s">
        <v>34</v>
      </c>
      <c r="C18" s="2" t="s">
        <v>35</v>
      </c>
      <c r="D18" s="5" t="s">
        <v>132</v>
      </c>
      <c r="E18" s="2">
        <v>377</v>
      </c>
      <c r="F18" s="5" t="s">
        <v>131</v>
      </c>
      <c r="G18" s="2">
        <v>414</v>
      </c>
      <c r="H18" s="5" t="s">
        <v>130</v>
      </c>
      <c r="I18" s="2">
        <v>446</v>
      </c>
      <c r="J18" s="2" t="s">
        <v>133</v>
      </c>
      <c r="K18" s="2">
        <v>1078</v>
      </c>
      <c r="L18" s="2">
        <v>523</v>
      </c>
      <c r="M18">
        <v>176</v>
      </c>
    </row>
    <row r="19" spans="1:17" x14ac:dyDescent="0.35">
      <c r="A19" s="4">
        <v>44531</v>
      </c>
      <c r="B19" s="2" t="s">
        <v>36</v>
      </c>
      <c r="C19" s="2" t="s">
        <v>37</v>
      </c>
      <c r="D19" s="5" t="s">
        <v>68</v>
      </c>
      <c r="E19" s="2">
        <v>599</v>
      </c>
      <c r="F19" s="5" t="s">
        <v>69</v>
      </c>
      <c r="G19" s="2">
        <v>432</v>
      </c>
      <c r="H19" s="5" t="s">
        <v>70</v>
      </c>
      <c r="I19" s="2">
        <v>806</v>
      </c>
      <c r="J19" s="2" t="s">
        <v>92</v>
      </c>
      <c r="K19" s="2">
        <v>1093</v>
      </c>
      <c r="L19" s="2">
        <v>538</v>
      </c>
      <c r="M19">
        <v>204</v>
      </c>
      <c r="O19" t="s">
        <v>146</v>
      </c>
    </row>
    <row r="20" spans="1:17" x14ac:dyDescent="0.35">
      <c r="A20" s="4">
        <v>44562</v>
      </c>
      <c r="B20" s="2" t="s">
        <v>38</v>
      </c>
      <c r="C20" s="2" t="s">
        <v>39</v>
      </c>
      <c r="D20" s="5" t="s">
        <v>58</v>
      </c>
      <c r="E20" s="2">
        <v>600</v>
      </c>
      <c r="F20" s="5" t="s">
        <v>59</v>
      </c>
      <c r="G20" s="2">
        <v>2750</v>
      </c>
      <c r="H20" s="5" t="s">
        <v>60</v>
      </c>
      <c r="I20" s="2">
        <v>2700</v>
      </c>
      <c r="J20" s="2" t="s">
        <v>61</v>
      </c>
      <c r="K20" s="2">
        <v>5324</v>
      </c>
      <c r="L20" s="2">
        <v>1356</v>
      </c>
      <c r="M20">
        <v>243</v>
      </c>
      <c r="O20" t="s">
        <v>146</v>
      </c>
    </row>
    <row r="21" spans="1:17" x14ac:dyDescent="0.35">
      <c r="A21" s="4">
        <v>44593</v>
      </c>
      <c r="B21" s="2" t="s">
        <v>40</v>
      </c>
      <c r="C21" s="2" t="s">
        <v>41</v>
      </c>
      <c r="D21" s="5" t="s">
        <v>55</v>
      </c>
      <c r="E21" s="2">
        <v>650</v>
      </c>
      <c r="F21" s="5" t="s">
        <v>56</v>
      </c>
      <c r="G21" s="2">
        <v>3350</v>
      </c>
      <c r="H21" s="5" t="s">
        <v>57</v>
      </c>
      <c r="I21" s="2">
        <v>8600</v>
      </c>
      <c r="J21" s="2" t="s">
        <v>62</v>
      </c>
      <c r="K21" s="2">
        <v>11187</v>
      </c>
      <c r="L21" s="2">
        <v>1763</v>
      </c>
      <c r="M21">
        <v>267</v>
      </c>
      <c r="O21" t="s">
        <v>146</v>
      </c>
    </row>
    <row r="22" spans="1:17" x14ac:dyDescent="0.35">
      <c r="A22" s="2"/>
      <c r="E22" s="2">
        <f>SUM(Tabelle1[Elektromobilität - Results])</f>
        <v>8085</v>
      </c>
      <c r="F22" s="2"/>
      <c r="G22" s="2">
        <f>SUM(Tabelle1[Elektroauto - Results])</f>
        <v>13373</v>
      </c>
      <c r="H22" s="2"/>
      <c r="I22" s="2">
        <f>SUM(Tabelle1[E-Auto - Results])</f>
        <v>19974</v>
      </c>
      <c r="J22" s="2"/>
      <c r="K22" s="2">
        <f>SUM(Tabelle1[Total - Results])</f>
        <v>35352</v>
      </c>
      <c r="L22" s="2">
        <f>SUM(Tabelle1[Total - no comments - wrong language])</f>
        <v>12253</v>
      </c>
      <c r="M22" s="2">
        <f>SUM(Tabelle1[Total - Coded])</f>
        <v>3783</v>
      </c>
      <c r="N22" s="2"/>
      <c r="O22" s="2"/>
      <c r="P22" s="2"/>
      <c r="Q22" s="2"/>
    </row>
    <row r="24" spans="1:17" x14ac:dyDescent="0.35">
      <c r="A24" t="s">
        <v>49</v>
      </c>
      <c r="B24" s="1" t="s">
        <v>48</v>
      </c>
    </row>
    <row r="25" spans="1:17" x14ac:dyDescent="0.35">
      <c r="A25" t="s">
        <v>50</v>
      </c>
      <c r="B25" s="2">
        <f>Tabelle1[[#Totals],[Total - Results]]</f>
        <v>35352</v>
      </c>
    </row>
    <row r="26" spans="1:17" x14ac:dyDescent="0.35">
      <c r="A26" t="s">
        <v>54</v>
      </c>
      <c r="B26" s="2">
        <f>Tabelle1[[#Totals],[Total - Coded]]</f>
        <v>3783</v>
      </c>
    </row>
    <row r="28" spans="1:17" x14ac:dyDescent="0.35">
      <c r="A28" t="s">
        <v>91</v>
      </c>
      <c r="B28" s="6"/>
    </row>
    <row r="29" spans="1:17" x14ac:dyDescent="0.35">
      <c r="A29" t="s">
        <v>90</v>
      </c>
      <c r="B29" s="3"/>
    </row>
    <row r="31" spans="1:17" x14ac:dyDescent="0.35">
      <c r="A31" s="7"/>
      <c r="B31" s="7"/>
    </row>
    <row r="32" spans="1:17" x14ac:dyDescent="0.35">
      <c r="A32" s="7"/>
      <c r="B32" s="7"/>
    </row>
  </sheetData>
  <hyperlinks>
    <hyperlink ref="B24" r:id="rId1" location=":~:text=Ausschlaggebend%20hierf%C3%BCr%20ist%20die%20Einf%C3%BChrung,und%20Ausfuhrkontrolle%20(%20BAFA%20)%20bearbeitet." xr:uid="{4EC37934-9CA7-4B8F-8C35-F4122F5952A6}"/>
  </hyperlinks>
  <pageMargins left="0.7" right="0.7" top="0.75" bottom="0.75" header="0.3" footer="0.3"/>
  <pageSetup paperSize="9" orientation="portrait" horizontalDpi="0" verticalDpi="0"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video_collection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Ulrich</dc:creator>
  <cp:lastModifiedBy>Fabian Ulrich</cp:lastModifiedBy>
  <dcterms:created xsi:type="dcterms:W3CDTF">2015-06-05T18:19:34Z</dcterms:created>
  <dcterms:modified xsi:type="dcterms:W3CDTF">2022-03-10T10:56:16Z</dcterms:modified>
</cp:coreProperties>
</file>