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17"/>
  <workbookPr/>
  <xr:revisionPtr revIDLastSave="0" documentId="8_{F675EDB5-759D-40AF-BF4C-5FFBE3D5EBCD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Data" sheetId="1" r:id="rId1"/>
    <sheet name="Controller" sheetId="2" r:id="rId2"/>
    <sheet name="Dashboard" sheetId="3" r:id="rId3"/>
    <sheet name="Caixinha" sheetId="4" r:id="rId4"/>
  </sheets>
  <definedNames>
    <definedName name="SegmentaçãodeDados_Mês">#N/A</definedName>
  </definedNames>
  <calcPr calcId="191028"/>
  <pivotCaches>
    <pivotCache cacheId="179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4" l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</calcChain>
</file>

<file path=xl/sharedStrings.xml><?xml version="1.0" encoding="utf-8"?>
<sst xmlns="http://schemas.openxmlformats.org/spreadsheetml/2006/main" count="258" uniqueCount="79">
  <si>
    <t>Data</t>
  </si>
  <si>
    <t>Mês</t>
  </si>
  <si>
    <t>Tipo</t>
  </si>
  <si>
    <t>Categoria</t>
  </si>
  <si>
    <t>Descrição</t>
  </si>
  <si>
    <t xml:space="preserve">Valor </t>
  </si>
  <si>
    <t>Operação Bancária</t>
  </si>
  <si>
    <t>Status</t>
  </si>
  <si>
    <t>ENTRADA</t>
  </si>
  <si>
    <t>Renda Fixa</t>
  </si>
  <si>
    <t>Salário mensal</t>
  </si>
  <si>
    <t>Transferência</t>
  </si>
  <si>
    <t>Recebido</t>
  </si>
  <si>
    <t>SAÍDA</t>
  </si>
  <si>
    <t>Alimentação</t>
  </si>
  <si>
    <t>Compras no supermercado</t>
  </si>
  <si>
    <t>Débito Automático</t>
  </si>
  <si>
    <t>Pendente</t>
  </si>
  <si>
    <t>Transporte</t>
  </si>
  <si>
    <t>Gasolina</t>
  </si>
  <si>
    <t>Cartão de Crédito</t>
  </si>
  <si>
    <t>Pago</t>
  </si>
  <si>
    <t>Lazer</t>
  </si>
  <si>
    <t>Cinema</t>
  </si>
  <si>
    <t>Saúde</t>
  </si>
  <si>
    <t>Consulta odontológica</t>
  </si>
  <si>
    <t>Educação</t>
  </si>
  <si>
    <t>Material escolar</t>
  </si>
  <si>
    <t>Vestuário</t>
  </si>
  <si>
    <t>Compra de roupas de inverno</t>
  </si>
  <si>
    <t>Investimentos</t>
  </si>
  <si>
    <t>Dividendos de ações</t>
  </si>
  <si>
    <t>Serviços</t>
  </si>
  <si>
    <t>Limpeza do apartamento</t>
  </si>
  <si>
    <t>Eletrônicos</t>
  </si>
  <si>
    <t>Compra de novo celular</t>
  </si>
  <si>
    <t>Utilidades Domésticas</t>
  </si>
  <si>
    <t>Reparos domésticos</t>
  </si>
  <si>
    <t>Presentes</t>
  </si>
  <si>
    <t>Presente de aniversário</t>
  </si>
  <si>
    <t>Beleza</t>
  </si>
  <si>
    <t>Corte de cabelo e barba</t>
  </si>
  <si>
    <t>Pet Care</t>
  </si>
  <si>
    <t>Ração e petiscos para o cachorro</t>
  </si>
  <si>
    <t>Viagem</t>
  </si>
  <si>
    <t>Reserva de pousada</t>
  </si>
  <si>
    <t>Gastronomia</t>
  </si>
  <si>
    <t>Jantar em restaurante francês</t>
  </si>
  <si>
    <t>Cinema e jantar</t>
  </si>
  <si>
    <t>Plano de saúde</t>
  </si>
  <si>
    <t>Compra de roupas</t>
  </si>
  <si>
    <t>Freelance</t>
  </si>
  <si>
    <t>Pagamento por projeto freelancer</t>
  </si>
  <si>
    <t>Manutenção do veículo</t>
  </si>
  <si>
    <t>Compra de novo smartphone</t>
  </si>
  <si>
    <t>Utilidades Dom.</t>
  </si>
  <si>
    <t>Conta de energia elétrica</t>
  </si>
  <si>
    <t>Aniversário da mãe</t>
  </si>
  <si>
    <t>Recarga de cartão de transporte</t>
  </si>
  <si>
    <t>Ingressos para teatro</t>
  </si>
  <si>
    <t>Remédios de farmácia</t>
  </si>
  <si>
    <t>Cursos online</t>
  </si>
  <si>
    <t>Roupas de primavera</t>
  </si>
  <si>
    <t>Manutenção da casa</t>
  </si>
  <si>
    <t>Venda de ativos</t>
  </si>
  <si>
    <t>Venda de equipamentos eletrônicos</t>
  </si>
  <si>
    <t>Manutenção do computador</t>
  </si>
  <si>
    <t>Troca de móveis da cozinha</t>
  </si>
  <si>
    <t>Presentes para casamento</t>
  </si>
  <si>
    <t>Veterinário para o pet</t>
  </si>
  <si>
    <t>Salão de beleza</t>
  </si>
  <si>
    <t>Jantar em restaurante italiano</t>
  </si>
  <si>
    <t>Reserva de hotel para fim de semana</t>
  </si>
  <si>
    <t xml:space="preserve">Soma de Valor </t>
  </si>
  <si>
    <t>Total Geral</t>
  </si>
  <si>
    <t>Total reservado</t>
  </si>
  <si>
    <t xml:space="preserve">Meta de reserva </t>
  </si>
  <si>
    <t>Data de Lançamento</t>
  </si>
  <si>
    <t>Depósito reservado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</si>
</sst>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5" formatCode="&quot;R$&quot;\ #,##0.00"/>
  </numFmts>
  <fonts count="2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">
    <xf numFmtId="0" fontId="0" fillId="0" borderId="0" xfId="0"/>
    <xf numFmtId="14" fontId="0" fillId="0" borderId="0" xfId="0" applyNumberFormat="1" applyAlignment="1">
      <alignment horizontal="center" wrapText="1"/>
    </xf>
    <xf numFmtId="0" fontId="0" fillId="0" borderId="0" xfId="0" applyAlignment="1">
      <alignment horizontal="center" wrapText="1"/>
    </xf>
    <xf numFmtId="44" fontId="0" fillId="0" borderId="0" xfId="1" applyFont="1" applyAlignment="1">
      <alignment horizontal="center" wrapText="1"/>
    </xf>
    <xf numFmtId="0" fontId="0" fillId="0" borderId="0" xfId="0" pivotButton="1"/>
    <xf numFmtId="44" fontId="0" fillId="0" borderId="0" xfId="0" applyNumberFormat="1"/>
    <xf numFmtId="0" fontId="0" fillId="2" borderId="0" xfId="0" applyFill="1"/>
    <xf numFmtId="0" fontId="0" fillId="3" borderId="0" xfId="0" applyFill="1"/>
    <xf numFmtId="1" fontId="0" fillId="0" borderId="0" xfId="0" applyNumberFormat="1"/>
    <xf numFmtId="1" fontId="0" fillId="0" borderId="0" xfId="0" applyNumberFormat="1" applyAlignment="1">
      <alignment horizontal="center" wrapText="1"/>
    </xf>
    <xf numFmtId="14" fontId="0" fillId="0" borderId="0" xfId="0" applyNumberFormat="1"/>
    <xf numFmtId="0" fontId="0" fillId="4" borderId="0" xfId="0" applyFill="1"/>
    <xf numFmtId="165" fontId="0" fillId="0" borderId="0" xfId="0" applyNumberFormat="1"/>
  </cellXfs>
  <cellStyles count="2">
    <cellStyle name="Moeda" xfId="1" builtinId="4"/>
    <cellStyle name="Normal" xfId="0" builtinId="0"/>
  </cellStyles>
  <dxfs count="10">
    <dxf>
      <numFmt numFmtId="165" formatCode="&quot;R$&quot;\ #,##0.0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numFmt numFmtId="1" formatCode="0"/>
      <alignment horizontal="center" vertical="bottom" textRotation="0" wrapText="1" indent="0" justifyLastLine="0" shrinkToFit="0" readingOrder="0"/>
    </dxf>
    <dxf>
      <numFmt numFmtId="19" formatCode="dd/mm/yyyy"/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[Desafio DIO.xlsx]Controller!Tabela dinâmica1</c:name>
    <c:fmtId val="4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145F82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Controller!$C$3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145F82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Controller!$B$4:$B$18</c:f>
              <c:strCache>
                <c:ptCount val="14"/>
                <c:pt idx="0">
                  <c:v>Alimentação</c:v>
                </c:pt>
                <c:pt idx="1">
                  <c:v>Beleza</c:v>
                </c:pt>
                <c:pt idx="2">
                  <c:v>Educação</c:v>
                </c:pt>
                <c:pt idx="3">
                  <c:v>Eletrônicos</c:v>
                </c:pt>
                <c:pt idx="4">
                  <c:v>Gastronomia</c:v>
                </c:pt>
                <c:pt idx="5">
                  <c:v>Lazer</c:v>
                </c:pt>
                <c:pt idx="6">
                  <c:v>Pet Care</c:v>
                </c:pt>
                <c:pt idx="7">
                  <c:v>Presentes</c:v>
                </c:pt>
                <c:pt idx="8">
                  <c:v>Saúde</c:v>
                </c:pt>
                <c:pt idx="9">
                  <c:v>Serviços</c:v>
                </c:pt>
                <c:pt idx="10">
                  <c:v>Transporte</c:v>
                </c:pt>
                <c:pt idx="11">
                  <c:v>Utilidades Domésticas</c:v>
                </c:pt>
                <c:pt idx="12">
                  <c:v>Vestuário</c:v>
                </c:pt>
                <c:pt idx="13">
                  <c:v>Viagem</c:v>
                </c:pt>
              </c:strCache>
            </c:strRef>
          </c:cat>
          <c:val>
            <c:numRef>
              <c:f>Controller!$C$4:$C$18</c:f>
              <c:numCache>
                <c:formatCode>_("R$"* #,##0.00_);_("R$"* \(#,##0.00\);_("R$"* "-"??_);_(@_)</c:formatCode>
                <c:ptCount val="14"/>
                <c:pt idx="0">
                  <c:v>550</c:v>
                </c:pt>
                <c:pt idx="1">
                  <c:v>80</c:v>
                </c:pt>
                <c:pt idx="2">
                  <c:v>400</c:v>
                </c:pt>
                <c:pt idx="3">
                  <c:v>1200</c:v>
                </c:pt>
                <c:pt idx="4">
                  <c:v>350</c:v>
                </c:pt>
                <c:pt idx="5">
                  <c:v>120</c:v>
                </c:pt>
                <c:pt idx="6">
                  <c:v>200</c:v>
                </c:pt>
                <c:pt idx="7">
                  <c:v>180</c:v>
                </c:pt>
                <c:pt idx="8">
                  <c:v>250</c:v>
                </c:pt>
                <c:pt idx="9">
                  <c:v>150</c:v>
                </c:pt>
                <c:pt idx="10">
                  <c:v>300</c:v>
                </c:pt>
                <c:pt idx="11">
                  <c:v>450</c:v>
                </c:pt>
                <c:pt idx="12">
                  <c:v>600</c:v>
                </c:pt>
                <c:pt idx="13">
                  <c:v>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41-4862-9521-0E7A7A993E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1131656"/>
        <c:axId val="71133704"/>
      </c:barChart>
      <c:catAx>
        <c:axId val="71131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33704"/>
        <c:crosses val="autoZero"/>
        <c:auto val="1"/>
        <c:lblAlgn val="ctr"/>
        <c:lblOffset val="100"/>
        <c:noMultiLvlLbl val="0"/>
      </c:catAx>
      <c:valAx>
        <c:axId val="71133704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71131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[Desafio DIO.xlsx]Controller!Tabela dinâmica2</c:name>
    <c:fmtId val="4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Controller!$F$3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Controller!$E$4:$E$6</c:f>
              <c:strCache>
                <c:ptCount val="2"/>
                <c:pt idx="0">
                  <c:v>Investimentos</c:v>
                </c:pt>
                <c:pt idx="1">
                  <c:v>Renda Fixa</c:v>
                </c:pt>
              </c:strCache>
            </c:strRef>
          </c:cat>
          <c:val>
            <c:numRef>
              <c:f>Controller!$F$4:$F$6</c:f>
              <c:numCache>
                <c:formatCode>_("R$"* #,##0.00_);_("R$"* \(#,##0.00\);_("R$"* "-"??_);_(@_)</c:formatCode>
                <c:ptCount val="2"/>
                <c:pt idx="0">
                  <c:v>800</c:v>
                </c:pt>
                <c:pt idx="1">
                  <c:v>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C8-4DD9-98B5-DA44A0EAEF6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77869576"/>
        <c:axId val="677892104"/>
      </c:barChart>
      <c:catAx>
        <c:axId val="677869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892104"/>
        <c:crosses val="autoZero"/>
        <c:auto val="1"/>
        <c:lblAlgn val="ctr"/>
        <c:lblOffset val="100"/>
        <c:noMultiLvlLbl val="0"/>
      </c:catAx>
      <c:valAx>
        <c:axId val="677892104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677869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571500</xdr:colOff>
      <xdr:row>10</xdr:row>
      <xdr:rowOff>76200</xdr:rowOff>
    </xdr:from>
    <xdr:to>
      <xdr:col>6</xdr:col>
      <xdr:colOff>0</xdr:colOff>
      <xdr:row>16</xdr:row>
      <xdr:rowOff>152400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Mês">
              <a:extLst>
                <a:ext uri="{FF2B5EF4-FFF2-40B4-BE49-F238E27FC236}">
                  <a16:creationId xmlns:a16="http://schemas.microsoft.com/office/drawing/2014/main" id="{9B16E933-CCD1-97CF-6E8B-9B70F418183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57575" y="1981200"/>
              <a:ext cx="1828800" cy="1219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304800</xdr:colOff>
      <xdr:row>5</xdr:row>
      <xdr:rowOff>95250</xdr:rowOff>
    </xdr:from>
    <xdr:to>
      <xdr:col>20</xdr:col>
      <xdr:colOff>314325</xdr:colOff>
      <xdr:row>18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634AA99-B679-4163-8DC7-FE45FE5D71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285750</xdr:colOff>
      <xdr:row>22</xdr:row>
      <xdr:rowOff>28575</xdr:rowOff>
    </xdr:from>
    <xdr:to>
      <xdr:col>9</xdr:col>
      <xdr:colOff>361950</xdr:colOff>
      <xdr:row>30</xdr:row>
      <xdr:rowOff>180975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AF0DCB8-7633-49CF-90AE-9C782401DCCE}"/>
            </a:ext>
            <a:ext uri="{147F2762-F138-4A5C-976F-8EAC2B608ADB}">
              <a16:predDERef xmlns:a16="http://schemas.microsoft.com/office/drawing/2014/main" pred="{2634AA99-B679-4163-8DC7-FE45FE5D71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314325</xdr:colOff>
      <xdr:row>3</xdr:row>
      <xdr:rowOff>114300</xdr:rowOff>
    </xdr:from>
    <xdr:to>
      <xdr:col>20</xdr:col>
      <xdr:colOff>304800</xdr:colOff>
      <xdr:row>5</xdr:row>
      <xdr:rowOff>133350</xdr:rowOff>
    </xdr:to>
    <xdr:sp macro="" textlink="">
      <xdr:nvSpPr>
        <xdr:cNvPr id="5" name="Retângulo com Canto Redondo do Mesmo Lado 4">
          <a:extLst>
            <a:ext uri="{FF2B5EF4-FFF2-40B4-BE49-F238E27FC236}">
              <a16:creationId xmlns:a16="http://schemas.microsoft.com/office/drawing/2014/main" id="{3FD5F11F-ACF8-A569-1A73-5099D0CF8799}"/>
            </a:ext>
            <a:ext uri="{147F2762-F138-4A5C-976F-8EAC2B608ADB}">
              <a16:predDERef xmlns:a16="http://schemas.microsoft.com/office/drawing/2014/main" pred="{BAF0DCB8-7633-49CF-90AE-9C782401DCCE}"/>
            </a:ext>
          </a:extLst>
        </xdr:cNvPr>
        <xdr:cNvSpPr/>
      </xdr:nvSpPr>
      <xdr:spPr>
        <a:xfrm>
          <a:off x="1514475" y="685800"/>
          <a:ext cx="10963275" cy="400050"/>
        </a:xfrm>
        <a:prstGeom prst="round2Same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>
    <xdr:from>
      <xdr:col>1</xdr:col>
      <xdr:colOff>314325</xdr:colOff>
      <xdr:row>20</xdr:row>
      <xdr:rowOff>19050</xdr:rowOff>
    </xdr:from>
    <xdr:to>
      <xdr:col>9</xdr:col>
      <xdr:colOff>371475</xdr:colOff>
      <xdr:row>22</xdr:row>
      <xdr:rowOff>38100</xdr:rowOff>
    </xdr:to>
    <xdr:sp macro="" textlink="">
      <xdr:nvSpPr>
        <xdr:cNvPr id="7" name="Retângulo com Canto Redondo do Mesmo Lado 6">
          <a:extLst>
            <a:ext uri="{FF2B5EF4-FFF2-40B4-BE49-F238E27FC236}">
              <a16:creationId xmlns:a16="http://schemas.microsoft.com/office/drawing/2014/main" id="{BF502E39-090A-4AE2-A80F-F3C52A6887D8}"/>
            </a:ext>
            <a:ext uri="{147F2762-F138-4A5C-976F-8EAC2B608ADB}">
              <a16:predDERef xmlns:a16="http://schemas.microsoft.com/office/drawing/2014/main" pred="{3FD5F11F-ACF8-A569-1A73-5099D0CF8799}"/>
            </a:ext>
          </a:extLst>
        </xdr:cNvPr>
        <xdr:cNvSpPr/>
      </xdr:nvSpPr>
      <xdr:spPr>
        <a:xfrm>
          <a:off x="1514475" y="3829050"/>
          <a:ext cx="4933950" cy="400050"/>
        </a:xfrm>
        <a:prstGeom prst="round2Same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1</xdr:col>
      <xdr:colOff>314325</xdr:colOff>
      <xdr:row>3</xdr:row>
      <xdr:rowOff>123825</xdr:rowOff>
    </xdr:from>
    <xdr:to>
      <xdr:col>20</xdr:col>
      <xdr:colOff>314325</xdr:colOff>
      <xdr:row>5</xdr:row>
      <xdr:rowOff>28575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7BB6716B-EA5B-7FE7-642A-3A59AF469CE6}"/>
            </a:ext>
            <a:ext uri="{147F2762-F138-4A5C-976F-8EAC2B608ADB}">
              <a16:predDERef xmlns:a16="http://schemas.microsoft.com/office/drawing/2014/main" pred="{BF502E39-090A-4AE2-A80F-F3C52A6887D8}"/>
            </a:ext>
          </a:extLst>
        </xdr:cNvPr>
        <xdr:cNvSpPr txBox="1"/>
      </xdr:nvSpPr>
      <xdr:spPr>
        <a:xfrm>
          <a:off x="1514475" y="695325"/>
          <a:ext cx="10972800" cy="285750"/>
        </a:xfrm>
        <a:prstGeom prst="rect">
          <a:avLst/>
        </a:prstGeom>
        <a:noFill/>
        <a:ln w="9525" cmpd="sng">
          <a:noFill/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ctr"/>
          <a:r>
            <a:rPr lang="en-US" sz="2000" b="0" i="0" u="none" strike="noStrike">
              <a:solidFill>
                <a:schemeClr val="bg1"/>
              </a:solidFill>
              <a:latin typeface="Segoe UI" panose="020B0502040204020203" pitchFamily="34" charset="0"/>
              <a:cs typeface="Segoe UI" panose="020B0502040204020203" pitchFamily="34" charset="0"/>
            </a:rPr>
            <a:t>Saída</a:t>
          </a:r>
        </a:p>
      </xdr:txBody>
    </xdr:sp>
    <xdr:clientData/>
  </xdr:twoCellAnchor>
  <xdr:twoCellAnchor>
    <xdr:from>
      <xdr:col>1</xdr:col>
      <xdr:colOff>285750</xdr:colOff>
      <xdr:row>20</xdr:row>
      <xdr:rowOff>0</xdr:rowOff>
    </xdr:from>
    <xdr:to>
      <xdr:col>9</xdr:col>
      <xdr:colOff>276225</xdr:colOff>
      <xdr:row>21</xdr:row>
      <xdr:rowOff>66675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55E50BBE-A595-4D3C-9478-0D57F0D62963}"/>
            </a:ext>
            <a:ext uri="{147F2762-F138-4A5C-976F-8EAC2B608ADB}">
              <a16:predDERef xmlns:a16="http://schemas.microsoft.com/office/drawing/2014/main" pred="{7BB6716B-EA5B-7FE7-642A-3A59AF469CE6}"/>
            </a:ext>
          </a:extLst>
        </xdr:cNvPr>
        <xdr:cNvSpPr txBox="1"/>
      </xdr:nvSpPr>
      <xdr:spPr>
        <a:xfrm>
          <a:off x="1485900" y="3810000"/>
          <a:ext cx="4867275" cy="257175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2000" b="0" i="0" u="none" strike="noStrike">
              <a:solidFill>
                <a:schemeClr val="bg1"/>
              </a:solidFill>
              <a:latin typeface="Segoe UI" panose="020B0502040204020203" pitchFamily="34" charset="0"/>
              <a:cs typeface="Segoe UI" panose="020B0502040204020203" pitchFamily="34" charset="0"/>
            </a:rPr>
            <a:t>Entrada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655.646589351854" createdVersion="8" refreshedVersion="8" minRefreshableVersion="3" recordCount="44" xr:uid="{D6253DCD-8B04-4208-AE50-0858E3403110}">
  <cacheSource type="worksheet">
    <worksheetSource name="tbl_operations"/>
  </cacheSource>
  <cacheFields count="8">
    <cacheField name="Data" numFmtId="14">
      <sharedItems containsSemiMixedTypes="0" containsNonDate="0" containsDate="1" containsString="0" minDate="2024-08-01T00:00:00" maxDate="2024-11-01T00:00:00"/>
    </cacheField>
    <cacheField name="Mês" numFmtId="1">
      <sharedItems containsSemiMixedTypes="0" containsString="0" containsNumber="1" containsInteger="1" minValue="8" maxValue="10" count="3">
        <n v="8"/>
        <n v="9"/>
        <n v="10"/>
      </sharedItems>
    </cacheField>
    <cacheField name="Tipo" numFmtId="0">
      <sharedItems count="2">
        <s v="ENTRADA"/>
        <s v="SAÍDA"/>
      </sharedItems>
    </cacheField>
    <cacheField name="Categoria" numFmtId="0">
      <sharedItems count="19">
        <s v="Renda Fixa"/>
        <s v="Alimentação"/>
        <s v="Transporte"/>
        <s v="Lazer"/>
        <s v="Saúde"/>
        <s v="Educação"/>
        <s v="Vestuário"/>
        <s v="Investimentos"/>
        <s v="Serviços"/>
        <s v="Eletrônicos"/>
        <s v="Utilidades Domésticas"/>
        <s v="Presentes"/>
        <s v="Beleza"/>
        <s v="Pet Care"/>
        <s v="Viagem"/>
        <s v="Gastronomia"/>
        <s v="Freelance"/>
        <s v="Utilidades Dom."/>
        <s v="Venda de ativos"/>
      </sharedItems>
    </cacheField>
    <cacheField name="Descrição" numFmtId="0">
      <sharedItems/>
    </cacheField>
    <cacheField name="Valor " numFmtId="44">
      <sharedItems containsSemiMixedTypes="0" containsString="0" containsNumber="1" containsInteger="1" minValue="80" maxValue="5000"/>
    </cacheField>
    <cacheField name="Operação Bancária" numFmtId="0">
      <sharedItems/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 pivotCacheId="212314290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d v="2024-08-01T00:00:00"/>
    <x v="0"/>
    <x v="0"/>
    <x v="0"/>
    <s v="Salário mensal"/>
    <n v="5000"/>
    <s v="Transferência"/>
    <s v="Recebido"/>
  </r>
  <r>
    <d v="2024-08-01T00:00:00"/>
    <x v="0"/>
    <x v="1"/>
    <x v="1"/>
    <s v="Compras no supermercado"/>
    <n v="550"/>
    <s v="Débito Automático"/>
    <s v="Pendente"/>
  </r>
  <r>
    <d v="2024-08-03T00:00:00"/>
    <x v="0"/>
    <x v="1"/>
    <x v="2"/>
    <s v="Gasolina"/>
    <n v="300"/>
    <s v="Cartão de Crédito"/>
    <s v="Pago"/>
  </r>
  <r>
    <d v="2024-08-05T00:00:00"/>
    <x v="0"/>
    <x v="1"/>
    <x v="3"/>
    <s v="Cinema"/>
    <n v="120"/>
    <s v="Cartão de Crédito"/>
    <s v="Pago"/>
  </r>
  <r>
    <d v="2024-08-07T00:00:00"/>
    <x v="0"/>
    <x v="1"/>
    <x v="4"/>
    <s v="Consulta odontológica"/>
    <n v="250"/>
    <s v="Transferência"/>
    <s v="Pago"/>
  </r>
  <r>
    <d v="2024-08-10T00:00:00"/>
    <x v="0"/>
    <x v="1"/>
    <x v="5"/>
    <s v="Material escolar"/>
    <n v="400"/>
    <s v="Débito Automático"/>
    <s v="Pendente"/>
  </r>
  <r>
    <d v="2024-08-12T00:00:00"/>
    <x v="0"/>
    <x v="1"/>
    <x v="6"/>
    <s v="Compra de roupas de inverno"/>
    <n v="600"/>
    <s v="Cartão de Crédito"/>
    <s v="Pendente"/>
  </r>
  <r>
    <d v="2024-08-15T00:00:00"/>
    <x v="0"/>
    <x v="0"/>
    <x v="7"/>
    <s v="Dividendos de ações"/>
    <n v="800"/>
    <s v="Transferência"/>
    <s v="Recebido"/>
  </r>
  <r>
    <d v="2024-08-15T00:00:00"/>
    <x v="0"/>
    <x v="1"/>
    <x v="8"/>
    <s v="Limpeza do apartamento"/>
    <n v="150"/>
    <s v="Transferência"/>
    <s v="Pago"/>
  </r>
  <r>
    <d v="2024-08-18T00:00:00"/>
    <x v="0"/>
    <x v="1"/>
    <x v="9"/>
    <s v="Compra de novo celular"/>
    <n v="1200"/>
    <s v="Cartão de Crédito"/>
    <s v="Pendente"/>
  </r>
  <r>
    <d v="2024-08-20T00:00:00"/>
    <x v="0"/>
    <x v="1"/>
    <x v="10"/>
    <s v="Reparos domésticos"/>
    <n v="450"/>
    <s v="Débito Automático"/>
    <s v="Pago"/>
  </r>
  <r>
    <d v="2024-08-22T00:00:00"/>
    <x v="0"/>
    <x v="1"/>
    <x v="11"/>
    <s v="Presente de aniversário"/>
    <n v="180"/>
    <s v="Transferência"/>
    <s v="Pendente"/>
  </r>
  <r>
    <d v="2024-08-24T00:00:00"/>
    <x v="0"/>
    <x v="1"/>
    <x v="12"/>
    <s v="Corte de cabelo e barba"/>
    <n v="80"/>
    <s v="Débito Automático"/>
    <s v="Pago"/>
  </r>
  <r>
    <d v="2024-08-28T00:00:00"/>
    <x v="0"/>
    <x v="1"/>
    <x v="13"/>
    <s v="Ração e petiscos para o cachorro"/>
    <n v="200"/>
    <s v="Débito Automático"/>
    <s v="Pago"/>
  </r>
  <r>
    <d v="2024-08-30T00:00:00"/>
    <x v="0"/>
    <x v="1"/>
    <x v="14"/>
    <s v="Reserva de pousada"/>
    <n v="750"/>
    <s v="Transferência"/>
    <s v="Pendente"/>
  </r>
  <r>
    <d v="2024-08-31T00:00:00"/>
    <x v="0"/>
    <x v="1"/>
    <x v="15"/>
    <s v="Jantar em restaurante francês"/>
    <n v="350"/>
    <s v="Cartão de Crédito"/>
    <s v="Pago"/>
  </r>
  <r>
    <d v="2024-09-01T00:00:00"/>
    <x v="1"/>
    <x v="0"/>
    <x v="0"/>
    <s v="Salário mensal"/>
    <n v="5000"/>
    <s v="Transferência"/>
    <s v="Recebido"/>
  </r>
  <r>
    <d v="2024-09-02T00:00:00"/>
    <x v="1"/>
    <x v="1"/>
    <x v="1"/>
    <s v="Compras no supermercado"/>
    <n v="450"/>
    <s v="Débito Automático"/>
    <s v="Pendente"/>
  </r>
  <r>
    <d v="2024-09-05T00:00:00"/>
    <x v="1"/>
    <x v="1"/>
    <x v="2"/>
    <s v="Gasolina"/>
    <n v="300"/>
    <s v="Débito Automático"/>
    <s v="Pago"/>
  </r>
  <r>
    <d v="2024-09-08T00:00:00"/>
    <x v="1"/>
    <x v="1"/>
    <x v="3"/>
    <s v="Cinema e jantar"/>
    <n v="200"/>
    <s v="Transferência"/>
    <s v="Pago"/>
  </r>
  <r>
    <d v="2024-09-11T00:00:00"/>
    <x v="1"/>
    <x v="1"/>
    <x v="4"/>
    <s v="Plano de saúde"/>
    <n v="600"/>
    <s v="Débito Automático"/>
    <s v="Pendente"/>
  </r>
  <r>
    <d v="2024-09-14T00:00:00"/>
    <x v="1"/>
    <x v="1"/>
    <x v="5"/>
    <s v="Material escolar"/>
    <n v="350"/>
    <s v="Transferência"/>
    <s v="Pago"/>
  </r>
  <r>
    <d v="2024-09-17T00:00:00"/>
    <x v="1"/>
    <x v="1"/>
    <x v="6"/>
    <s v="Compra de roupas"/>
    <n v="500"/>
    <s v="Cartão de Crédito"/>
    <s v="Pendente"/>
  </r>
  <r>
    <d v="2024-09-20T00:00:00"/>
    <x v="1"/>
    <x v="0"/>
    <x v="16"/>
    <s v="Pagamento por projeto freelancer"/>
    <n v="1200"/>
    <s v="Transferência"/>
    <s v="Recebido"/>
  </r>
  <r>
    <d v="2024-09-20T00:00:00"/>
    <x v="1"/>
    <x v="1"/>
    <x v="8"/>
    <s v="Manutenção do veículo"/>
    <n v="800"/>
    <s v="Transferência"/>
    <s v="Pago"/>
  </r>
  <r>
    <d v="2024-09-23T00:00:00"/>
    <x v="1"/>
    <x v="1"/>
    <x v="9"/>
    <s v="Compra de novo smartphone"/>
    <n v="1500"/>
    <s v="Cartão de Crédito"/>
    <s v="Pendente"/>
  </r>
  <r>
    <d v="2024-09-26T00:00:00"/>
    <x v="1"/>
    <x v="1"/>
    <x v="17"/>
    <s v="Conta de energia elétrica"/>
    <n v="250"/>
    <s v="Débito Automático"/>
    <s v="Pago"/>
  </r>
  <r>
    <d v="2024-09-29T00:00:00"/>
    <x v="1"/>
    <x v="1"/>
    <x v="11"/>
    <s v="Aniversário da mãe"/>
    <n v="400"/>
    <s v="Cartão de Crédito"/>
    <s v="Pendente"/>
  </r>
  <r>
    <d v="2024-10-01T00:00:00"/>
    <x v="2"/>
    <x v="0"/>
    <x v="0"/>
    <s v="Salário mensal"/>
    <n v="5000"/>
    <s v="Transferência"/>
    <s v="Recebido"/>
  </r>
  <r>
    <d v="2024-10-01T00:00:00"/>
    <x v="2"/>
    <x v="1"/>
    <x v="1"/>
    <s v="Compras no supermercado"/>
    <n v="600"/>
    <s v="Débito Automático"/>
    <s v="Pendente"/>
  </r>
  <r>
    <d v="2024-10-03T00:00:00"/>
    <x v="2"/>
    <x v="1"/>
    <x v="2"/>
    <s v="Recarga de cartão de transporte"/>
    <n v="200"/>
    <s v="Cartão de Crédito"/>
    <s v="Pago"/>
  </r>
  <r>
    <d v="2024-10-05T00:00:00"/>
    <x v="2"/>
    <x v="1"/>
    <x v="3"/>
    <s v="Ingressos para teatro"/>
    <n v="180"/>
    <s v="Transferência"/>
    <s v="Pago"/>
  </r>
  <r>
    <d v="2024-10-08T00:00:00"/>
    <x v="2"/>
    <x v="1"/>
    <x v="4"/>
    <s v="Remédios de farmácia"/>
    <n v="120"/>
    <s v="Débito Automático"/>
    <s v="Pendente"/>
  </r>
  <r>
    <d v="2024-10-10T00:00:00"/>
    <x v="2"/>
    <x v="1"/>
    <x v="5"/>
    <s v="Cursos online"/>
    <n v="350"/>
    <s v="Cartão de Crédito"/>
    <s v="Pendente"/>
  </r>
  <r>
    <d v="2024-10-13T00:00:00"/>
    <x v="2"/>
    <x v="1"/>
    <x v="6"/>
    <s v="Roupas de primavera"/>
    <n v="400"/>
    <s v="Transferência"/>
    <s v="Pago"/>
  </r>
  <r>
    <d v="2024-10-15T00:00:00"/>
    <x v="2"/>
    <x v="1"/>
    <x v="8"/>
    <s v="Manutenção da casa"/>
    <n v="450"/>
    <s v="Débito Automático"/>
    <s v="Pago"/>
  </r>
  <r>
    <d v="2024-10-18T00:00:00"/>
    <x v="2"/>
    <x v="0"/>
    <x v="18"/>
    <s v="Venda de equipamentos eletrônicos"/>
    <n v="1500"/>
    <s v="Transferência"/>
    <s v="Recebido"/>
  </r>
  <r>
    <d v="2024-10-18T00:00:00"/>
    <x v="2"/>
    <x v="1"/>
    <x v="9"/>
    <s v="Manutenção do computador"/>
    <n v="300"/>
    <s v="Cartão de Crédito"/>
    <s v="Pendente"/>
  </r>
  <r>
    <d v="2024-10-20T00:00:00"/>
    <x v="2"/>
    <x v="1"/>
    <x v="10"/>
    <s v="Troca de móveis da cozinha"/>
    <n v="800"/>
    <s v="Transferência"/>
    <s v="Pago"/>
  </r>
  <r>
    <d v="2024-10-22T00:00:00"/>
    <x v="2"/>
    <x v="1"/>
    <x v="11"/>
    <s v="Presentes para casamento"/>
    <n v="250"/>
    <s v="Cartão de Crédito"/>
    <s v="Pendente"/>
  </r>
  <r>
    <d v="2024-10-24T00:00:00"/>
    <x v="2"/>
    <x v="1"/>
    <x v="13"/>
    <s v="Veterinário para o pet"/>
    <n v="150"/>
    <s v="Débito Automático"/>
    <s v="Pago"/>
  </r>
  <r>
    <d v="2024-10-26T00:00:00"/>
    <x v="2"/>
    <x v="1"/>
    <x v="12"/>
    <s v="Salão de beleza"/>
    <n v="250"/>
    <s v="Transferência"/>
    <s v="Pendente"/>
  </r>
  <r>
    <d v="2024-10-30T00:00:00"/>
    <x v="2"/>
    <x v="1"/>
    <x v="15"/>
    <s v="Jantar em restaurante italiano"/>
    <n v="220"/>
    <s v="Transferência"/>
    <s v="Pendente"/>
  </r>
  <r>
    <d v="2024-10-31T00:00:00"/>
    <x v="2"/>
    <x v="1"/>
    <x v="14"/>
    <s v="Reserva de hotel para fim de semana"/>
    <n v="500"/>
    <s v="Cartão de Crédito"/>
    <s v="Pendent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6A78A7-B3B8-445F-A48F-B4EC2B8D4928}" name="Tabela dinâmica2" cacheId="17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 chartFormat="5">
  <location ref="E3:F6" firstHeaderRow="1" firstDataRow="1" firstDataCol="1" rowPageCount="1" colPageCount="1"/>
  <pivotFields count="8">
    <pivotField compact="0" numFmtId="14" outline="0" showAll="0"/>
    <pivotField compact="0" numFmtId="1" outline="0" showAll="0">
      <items count="4">
        <item x="0"/>
        <item h="1" x="1"/>
        <item h="1" x="2"/>
        <item t="default"/>
      </items>
    </pivotField>
    <pivotField axis="axisPage" compact="0" outline="0" showAll="0">
      <items count="3">
        <item x="0"/>
        <item h="1" x="1"/>
        <item t="default"/>
      </items>
    </pivotField>
    <pivotField axis="axisRow" compact="0" outline="0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compact="0" outline="0" showAll="0"/>
    <pivotField dataField="1" compact="0" numFmtId="44" outline="0" showAll="0"/>
    <pivotField compact="0" outline="0" showAll="0"/>
    <pivotField compact="0" outline="0" showAll="0"/>
  </pivotFields>
  <rowFields count="1">
    <field x="3"/>
  </rowFields>
  <rowItems count="3">
    <i>
      <x v="6"/>
    </i>
    <i>
      <x v="10"/>
    </i>
    <i t="grand">
      <x/>
    </i>
  </rowItems>
  <colItems count="1">
    <i/>
  </colItems>
  <pageFields count="1">
    <pageField fld="2" item="0" hier="-1"/>
  </pageFields>
  <dataFields count="1">
    <dataField name="Soma de Valor " fld="5" baseField="0" baseItem="0" numFmtId="44"/>
  </dataFields>
  <chartFormats count="4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9EB876-4942-4C6A-81EE-257F4ACBCBA5}" name="Tabela dinâmica1" cacheId="17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 chartFormat="5">
  <location ref="B3:C18" firstHeaderRow="1" firstDataRow="1" firstDataCol="1" rowPageCount="1" colPageCount="1"/>
  <pivotFields count="8">
    <pivotField compact="0" numFmtId="14" outline="0" showAll="0"/>
    <pivotField compact="0" numFmtId="1" outline="0" showAll="0">
      <items count="4">
        <item x="0"/>
        <item h="1" x="1"/>
        <item h="1" x="2"/>
        <item t="default"/>
      </items>
    </pivotField>
    <pivotField axis="axisPage" compact="0" outline="0" showAll="0">
      <items count="3">
        <item h="1" x="0"/>
        <item x="1"/>
        <item t="default"/>
      </items>
    </pivotField>
    <pivotField axis="axisRow" compact="0" outline="0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compact="0" outline="0" showAll="0"/>
    <pivotField dataField="1" compact="0" numFmtId="44" outline="0" showAll="0"/>
    <pivotField compact="0" outline="0" showAll="0"/>
    <pivotField compact="0" outline="0" showAll="0"/>
  </pivotFields>
  <rowFields count="1">
    <field x="3"/>
  </rowFields>
  <rowItems count="15">
    <i>
      <x/>
    </i>
    <i>
      <x v="1"/>
    </i>
    <i>
      <x v="2"/>
    </i>
    <i>
      <x v="3"/>
    </i>
    <i>
      <x v="5"/>
    </i>
    <i>
      <x v="7"/>
    </i>
    <i>
      <x v="8"/>
    </i>
    <i>
      <x v="9"/>
    </i>
    <i>
      <x v="11"/>
    </i>
    <i>
      <x v="12"/>
    </i>
    <i>
      <x v="13"/>
    </i>
    <i>
      <x v="15"/>
    </i>
    <i>
      <x v="17"/>
    </i>
    <i>
      <x v="18"/>
    </i>
    <i t="grand">
      <x/>
    </i>
  </rowItems>
  <colItems count="1">
    <i/>
  </colItems>
  <pageFields count="1">
    <pageField fld="2" item="1" hier="-1"/>
  </pageFields>
  <dataFields count="1">
    <dataField name="Soma de Valor " fld="5" baseField="0" baseItem="0" numFmtId="44"/>
  </dataFields>
  <chartFormats count="4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954CF72F-8838-41A4-84D2-F548742900E5}" sourceName="Mês">
  <pivotTables>
    <pivotTable tabId="2" name="Tabela dinâmica1"/>
    <pivotTable tabId="2" name="Tabela dinâmica2"/>
  </pivotTables>
  <data>
    <tabular pivotCacheId="2123142908">
      <items count="3">
        <i x="0" s="1"/>
        <i x="1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" xr10:uid="{AEA931D8-A60D-4066-ADBF-3E28EC9C1C20}" cache="SegmentaçãodeDados_Mês" caption="Mês" style="SlicerStyleLight4" rowHeight="2286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8685EA9-BEF8-4D6B-9D40-25367B13683F}" name="tbl_operations" displayName="tbl_operations" ref="A1:H45" totalsRowShown="0" dataDxfId="9">
  <autoFilter ref="A1:H45" xr:uid="{D8685EA9-BEF8-4D6B-9D40-25367B13683F}"/>
  <tableColumns count="8">
    <tableColumn id="1" xr3:uid="{3FFD832C-A5FF-4279-ACD6-D58AC4DB6D57}" name="Data" dataDxfId="8"/>
    <tableColumn id="8" xr3:uid="{DA059429-8FE6-4714-B737-7F89A2ABF7EF}" name="Mês" dataDxfId="7">
      <calculatedColumnFormula>MONTH(tbl_operations[[#This Row],[Data]])</calculatedColumnFormula>
    </tableColumn>
    <tableColumn id="2" xr3:uid="{93342103-8EFB-4FFE-B3F4-B1CC13343121}" name="Tipo" dataDxfId="6"/>
    <tableColumn id="3" xr3:uid="{1E642D0F-CC62-4C08-895C-65FF97587A9B}" name="Categoria" dataDxfId="5"/>
    <tableColumn id="4" xr3:uid="{EA7A6DE6-03EC-4F35-BBD4-CB11B65AD073}" name="Descrição" dataDxfId="4"/>
    <tableColumn id="5" xr3:uid="{AA1D91F5-497C-4D34-BC76-5BD39AC3A50D}" name="Valor " dataDxfId="3" dataCellStyle="Moeda"/>
    <tableColumn id="6" xr3:uid="{4756699D-02E5-45CF-B4C4-10B50E0CC601}" name="Operação Bancária" dataDxfId="2"/>
    <tableColumn id="7" xr3:uid="{0DA319C8-64D5-4CB8-B2CC-0E817570ACDF}" name="Status" dataDxfId="1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37858E5-5C72-46C2-9066-5093AD00E59A}" name="Tabela4" displayName="Tabela4" ref="D6:E19" totalsRowCount="1">
  <autoFilter ref="D6:E18" xr:uid="{937858E5-5C72-46C2-9066-5093AD00E59A}"/>
  <tableColumns count="2">
    <tableColumn id="1" xr3:uid="{24CE3802-955B-4124-88B0-C1E8EE0E4D91}" name="Data de Lançamento"/>
    <tableColumn id="2" xr3:uid="{C09321B0-8E66-4198-81BE-8C0630D0586A}" name="Depósito reservado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microsoft.com/office/2007/relationships/slicer" Target="../slicers/slicer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0.39997558519241921"/>
  </sheetPr>
  <dimension ref="A1:H45"/>
  <sheetViews>
    <sheetView tabSelected="1" workbookViewId="0">
      <selection sqref="A1:H45"/>
    </sheetView>
  </sheetViews>
  <sheetFormatPr defaultRowHeight="15"/>
  <cols>
    <col min="1" max="1" width="15.28515625" customWidth="1"/>
    <col min="2" max="2" width="15.28515625" style="8" customWidth="1"/>
    <col min="4" max="4" width="11.7109375" bestFit="1" customWidth="1"/>
    <col min="5" max="5" width="23.85546875" customWidth="1"/>
    <col min="6" max="6" width="22.28515625" customWidth="1"/>
    <col min="7" max="7" width="23.7109375" customWidth="1"/>
  </cols>
  <sheetData>
    <row r="1" spans="1:8">
      <c r="A1" t="s">
        <v>0</v>
      </c>
      <c r="B1" s="8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s="1">
        <v>45505</v>
      </c>
      <c r="B2" s="9">
        <f>MONTH(tbl_operations[[#This Row],[Data]])</f>
        <v>8</v>
      </c>
      <c r="C2" s="2" t="s">
        <v>8</v>
      </c>
      <c r="D2" s="2" t="s">
        <v>9</v>
      </c>
      <c r="E2" s="2" t="s">
        <v>10</v>
      </c>
      <c r="F2" s="3">
        <v>5000</v>
      </c>
      <c r="G2" s="2" t="s">
        <v>11</v>
      </c>
      <c r="H2" s="2" t="s">
        <v>12</v>
      </c>
    </row>
    <row r="3" spans="1:8" ht="29.25">
      <c r="A3" s="1">
        <v>45505</v>
      </c>
      <c r="B3" s="9">
        <f>MONTH(tbl_operations[[#This Row],[Data]])</f>
        <v>8</v>
      </c>
      <c r="C3" s="2" t="s">
        <v>13</v>
      </c>
      <c r="D3" s="2" t="s">
        <v>14</v>
      </c>
      <c r="E3" s="2" t="s">
        <v>15</v>
      </c>
      <c r="F3" s="3">
        <v>550</v>
      </c>
      <c r="G3" s="2" t="s">
        <v>16</v>
      </c>
      <c r="H3" s="2" t="s">
        <v>17</v>
      </c>
    </row>
    <row r="4" spans="1:8">
      <c r="A4" s="1">
        <v>45507</v>
      </c>
      <c r="B4" s="9">
        <f>MONTH(tbl_operations[[#This Row],[Data]])</f>
        <v>8</v>
      </c>
      <c r="C4" s="2" t="s">
        <v>13</v>
      </c>
      <c r="D4" s="2" t="s">
        <v>18</v>
      </c>
      <c r="E4" s="2" t="s">
        <v>19</v>
      </c>
      <c r="F4" s="3">
        <v>300</v>
      </c>
      <c r="G4" s="2" t="s">
        <v>20</v>
      </c>
      <c r="H4" s="2" t="s">
        <v>21</v>
      </c>
    </row>
    <row r="5" spans="1:8">
      <c r="A5" s="1">
        <v>45509</v>
      </c>
      <c r="B5" s="9">
        <f>MONTH(tbl_operations[[#This Row],[Data]])</f>
        <v>8</v>
      </c>
      <c r="C5" s="2" t="s">
        <v>13</v>
      </c>
      <c r="D5" s="2" t="s">
        <v>22</v>
      </c>
      <c r="E5" s="2" t="s">
        <v>23</v>
      </c>
      <c r="F5" s="3">
        <v>120</v>
      </c>
      <c r="G5" s="2" t="s">
        <v>20</v>
      </c>
      <c r="H5" s="2" t="s">
        <v>21</v>
      </c>
    </row>
    <row r="6" spans="1:8">
      <c r="A6" s="1">
        <v>45511</v>
      </c>
      <c r="B6" s="9">
        <f>MONTH(tbl_operations[[#This Row],[Data]])</f>
        <v>8</v>
      </c>
      <c r="C6" s="2" t="s">
        <v>13</v>
      </c>
      <c r="D6" s="2" t="s">
        <v>24</v>
      </c>
      <c r="E6" s="2" t="s">
        <v>25</v>
      </c>
      <c r="F6" s="3">
        <v>250</v>
      </c>
      <c r="G6" s="2" t="s">
        <v>11</v>
      </c>
      <c r="H6" s="2" t="s">
        <v>21</v>
      </c>
    </row>
    <row r="7" spans="1:8">
      <c r="A7" s="1">
        <v>45514</v>
      </c>
      <c r="B7" s="9">
        <f>MONTH(tbl_operations[[#This Row],[Data]])</f>
        <v>8</v>
      </c>
      <c r="C7" s="2" t="s">
        <v>13</v>
      </c>
      <c r="D7" s="2" t="s">
        <v>26</v>
      </c>
      <c r="E7" s="2" t="s">
        <v>27</v>
      </c>
      <c r="F7" s="3">
        <v>400</v>
      </c>
      <c r="G7" s="2" t="s">
        <v>16</v>
      </c>
      <c r="H7" s="2" t="s">
        <v>17</v>
      </c>
    </row>
    <row r="8" spans="1:8" ht="29.25">
      <c r="A8" s="1">
        <v>45516</v>
      </c>
      <c r="B8" s="9">
        <f>MONTH(tbl_operations[[#This Row],[Data]])</f>
        <v>8</v>
      </c>
      <c r="C8" s="2" t="s">
        <v>13</v>
      </c>
      <c r="D8" s="2" t="s">
        <v>28</v>
      </c>
      <c r="E8" s="2" t="s">
        <v>29</v>
      </c>
      <c r="F8" s="3">
        <v>600</v>
      </c>
      <c r="G8" s="2" t="s">
        <v>20</v>
      </c>
      <c r="H8" s="2" t="s">
        <v>17</v>
      </c>
    </row>
    <row r="9" spans="1:8" ht="29.25">
      <c r="A9" s="1">
        <v>45519</v>
      </c>
      <c r="B9" s="9">
        <f>MONTH(tbl_operations[[#This Row],[Data]])</f>
        <v>8</v>
      </c>
      <c r="C9" s="2" t="s">
        <v>8</v>
      </c>
      <c r="D9" s="2" t="s">
        <v>30</v>
      </c>
      <c r="E9" s="2" t="s">
        <v>31</v>
      </c>
      <c r="F9" s="3">
        <v>800</v>
      </c>
      <c r="G9" s="2" t="s">
        <v>11</v>
      </c>
      <c r="H9" s="2" t="s">
        <v>12</v>
      </c>
    </row>
    <row r="10" spans="1:8">
      <c r="A10" s="1">
        <v>45519</v>
      </c>
      <c r="B10" s="9">
        <f>MONTH(tbl_operations[[#This Row],[Data]])</f>
        <v>8</v>
      </c>
      <c r="C10" s="2" t="s">
        <v>13</v>
      </c>
      <c r="D10" s="2" t="s">
        <v>32</v>
      </c>
      <c r="E10" s="2" t="s">
        <v>33</v>
      </c>
      <c r="F10" s="3">
        <v>150</v>
      </c>
      <c r="G10" s="2" t="s">
        <v>11</v>
      </c>
      <c r="H10" s="2" t="s">
        <v>21</v>
      </c>
    </row>
    <row r="11" spans="1:8">
      <c r="A11" s="1">
        <v>45522</v>
      </c>
      <c r="B11" s="9">
        <f>MONTH(tbl_operations[[#This Row],[Data]])</f>
        <v>8</v>
      </c>
      <c r="C11" s="2" t="s">
        <v>13</v>
      </c>
      <c r="D11" s="2" t="s">
        <v>34</v>
      </c>
      <c r="E11" s="2" t="s">
        <v>35</v>
      </c>
      <c r="F11" s="3">
        <v>1200</v>
      </c>
      <c r="G11" s="2" t="s">
        <v>20</v>
      </c>
      <c r="H11" s="2" t="s">
        <v>17</v>
      </c>
    </row>
    <row r="12" spans="1:8" ht="29.25">
      <c r="A12" s="1">
        <v>45524</v>
      </c>
      <c r="B12" s="9">
        <f>MONTH(tbl_operations[[#This Row],[Data]])</f>
        <v>8</v>
      </c>
      <c r="C12" s="2" t="s">
        <v>13</v>
      </c>
      <c r="D12" s="2" t="s">
        <v>36</v>
      </c>
      <c r="E12" s="2" t="s">
        <v>37</v>
      </c>
      <c r="F12" s="3">
        <v>450</v>
      </c>
      <c r="G12" s="2" t="s">
        <v>16</v>
      </c>
      <c r="H12" s="2" t="s">
        <v>21</v>
      </c>
    </row>
    <row r="13" spans="1:8">
      <c r="A13" s="1">
        <v>45526</v>
      </c>
      <c r="B13" s="9">
        <f>MONTH(tbl_operations[[#This Row],[Data]])</f>
        <v>8</v>
      </c>
      <c r="C13" s="2" t="s">
        <v>13</v>
      </c>
      <c r="D13" s="2" t="s">
        <v>38</v>
      </c>
      <c r="E13" s="2" t="s">
        <v>39</v>
      </c>
      <c r="F13" s="3">
        <v>180</v>
      </c>
      <c r="G13" s="2" t="s">
        <v>11</v>
      </c>
      <c r="H13" s="2" t="s">
        <v>17</v>
      </c>
    </row>
    <row r="14" spans="1:8">
      <c r="A14" s="1">
        <v>45528</v>
      </c>
      <c r="B14" s="9">
        <f>MONTH(tbl_operations[[#This Row],[Data]])</f>
        <v>8</v>
      </c>
      <c r="C14" s="2" t="s">
        <v>13</v>
      </c>
      <c r="D14" s="2" t="s">
        <v>40</v>
      </c>
      <c r="E14" s="2" t="s">
        <v>41</v>
      </c>
      <c r="F14" s="3">
        <v>80</v>
      </c>
      <c r="G14" s="2" t="s">
        <v>16</v>
      </c>
      <c r="H14" s="2" t="s">
        <v>21</v>
      </c>
    </row>
    <row r="15" spans="1:8" ht="29.25">
      <c r="A15" s="1">
        <v>45532</v>
      </c>
      <c r="B15" s="9">
        <f>MONTH(tbl_operations[[#This Row],[Data]])</f>
        <v>8</v>
      </c>
      <c r="C15" s="2" t="s">
        <v>13</v>
      </c>
      <c r="D15" s="2" t="s">
        <v>42</v>
      </c>
      <c r="E15" s="2" t="s">
        <v>43</v>
      </c>
      <c r="F15" s="3">
        <v>200</v>
      </c>
      <c r="G15" s="2" t="s">
        <v>16</v>
      </c>
      <c r="H15" s="2" t="s">
        <v>21</v>
      </c>
    </row>
    <row r="16" spans="1:8">
      <c r="A16" s="1">
        <v>45534</v>
      </c>
      <c r="B16" s="9">
        <f>MONTH(tbl_operations[[#This Row],[Data]])</f>
        <v>8</v>
      </c>
      <c r="C16" s="2" t="s">
        <v>13</v>
      </c>
      <c r="D16" s="2" t="s">
        <v>44</v>
      </c>
      <c r="E16" s="2" t="s">
        <v>45</v>
      </c>
      <c r="F16" s="3">
        <v>750</v>
      </c>
      <c r="G16" s="2" t="s">
        <v>11</v>
      </c>
      <c r="H16" s="2" t="s">
        <v>17</v>
      </c>
    </row>
    <row r="17" spans="1:8" ht="29.25">
      <c r="A17" s="1">
        <v>45535</v>
      </c>
      <c r="B17" s="9">
        <f>MONTH(tbl_operations[[#This Row],[Data]])</f>
        <v>8</v>
      </c>
      <c r="C17" s="2" t="s">
        <v>13</v>
      </c>
      <c r="D17" s="2" t="s">
        <v>46</v>
      </c>
      <c r="E17" s="2" t="s">
        <v>47</v>
      </c>
      <c r="F17" s="3">
        <v>350</v>
      </c>
      <c r="G17" s="2" t="s">
        <v>20</v>
      </c>
      <c r="H17" s="2" t="s">
        <v>21</v>
      </c>
    </row>
    <row r="18" spans="1:8">
      <c r="A18" s="1">
        <v>45536</v>
      </c>
      <c r="B18" s="9">
        <f>MONTH(tbl_operations[[#This Row],[Data]])</f>
        <v>9</v>
      </c>
      <c r="C18" s="2" t="s">
        <v>8</v>
      </c>
      <c r="D18" s="2" t="s">
        <v>9</v>
      </c>
      <c r="E18" s="2" t="s">
        <v>10</v>
      </c>
      <c r="F18" s="3">
        <v>5000</v>
      </c>
      <c r="G18" s="2" t="s">
        <v>11</v>
      </c>
      <c r="H18" s="2" t="s">
        <v>12</v>
      </c>
    </row>
    <row r="19" spans="1:8" ht="29.25">
      <c r="A19" s="1">
        <v>45537</v>
      </c>
      <c r="B19" s="9">
        <f>MONTH(tbl_operations[[#This Row],[Data]])</f>
        <v>9</v>
      </c>
      <c r="C19" s="2" t="s">
        <v>13</v>
      </c>
      <c r="D19" s="2" t="s">
        <v>14</v>
      </c>
      <c r="E19" s="3" t="s">
        <v>15</v>
      </c>
      <c r="F19" s="3">
        <v>450</v>
      </c>
      <c r="G19" s="2" t="s">
        <v>16</v>
      </c>
      <c r="H19" s="2" t="s">
        <v>17</v>
      </c>
    </row>
    <row r="20" spans="1:8">
      <c r="A20" s="1">
        <v>45540</v>
      </c>
      <c r="B20" s="9">
        <f>MONTH(tbl_operations[[#This Row],[Data]])</f>
        <v>9</v>
      </c>
      <c r="C20" s="2" t="s">
        <v>13</v>
      </c>
      <c r="D20" s="2" t="s">
        <v>18</v>
      </c>
      <c r="E20" s="3" t="s">
        <v>19</v>
      </c>
      <c r="F20" s="3">
        <v>300</v>
      </c>
      <c r="G20" s="2" t="s">
        <v>16</v>
      </c>
      <c r="H20" s="2" t="s">
        <v>21</v>
      </c>
    </row>
    <row r="21" spans="1:8">
      <c r="A21" s="1">
        <v>45543</v>
      </c>
      <c r="B21" s="9">
        <f>MONTH(tbl_operations[[#This Row],[Data]])</f>
        <v>9</v>
      </c>
      <c r="C21" s="2" t="s">
        <v>13</v>
      </c>
      <c r="D21" s="2" t="s">
        <v>22</v>
      </c>
      <c r="E21" s="3" t="s">
        <v>48</v>
      </c>
      <c r="F21" s="3">
        <v>200</v>
      </c>
      <c r="G21" s="2" t="s">
        <v>11</v>
      </c>
      <c r="H21" s="2" t="s">
        <v>21</v>
      </c>
    </row>
    <row r="22" spans="1:8">
      <c r="A22" s="1">
        <v>45546</v>
      </c>
      <c r="B22" s="9">
        <f>MONTH(tbl_operations[[#This Row],[Data]])</f>
        <v>9</v>
      </c>
      <c r="C22" s="2" t="s">
        <v>13</v>
      </c>
      <c r="D22" s="2" t="s">
        <v>24</v>
      </c>
      <c r="E22" s="3" t="s">
        <v>49</v>
      </c>
      <c r="F22" s="3">
        <v>600</v>
      </c>
      <c r="G22" s="2" t="s">
        <v>16</v>
      </c>
      <c r="H22" s="2" t="s">
        <v>17</v>
      </c>
    </row>
    <row r="23" spans="1:8">
      <c r="A23" s="1">
        <v>45549</v>
      </c>
      <c r="B23" s="9">
        <f>MONTH(tbl_operations[[#This Row],[Data]])</f>
        <v>9</v>
      </c>
      <c r="C23" s="2" t="s">
        <v>13</v>
      </c>
      <c r="D23" s="2" t="s">
        <v>26</v>
      </c>
      <c r="E23" s="3" t="s">
        <v>27</v>
      </c>
      <c r="F23" s="3">
        <v>350</v>
      </c>
      <c r="G23" s="2" t="s">
        <v>11</v>
      </c>
      <c r="H23" s="2" t="s">
        <v>21</v>
      </c>
    </row>
    <row r="24" spans="1:8">
      <c r="A24" s="1">
        <v>45552</v>
      </c>
      <c r="B24" s="9">
        <f>MONTH(tbl_operations[[#This Row],[Data]])</f>
        <v>9</v>
      </c>
      <c r="C24" s="2" t="s">
        <v>13</v>
      </c>
      <c r="D24" s="2" t="s">
        <v>28</v>
      </c>
      <c r="E24" s="3" t="s">
        <v>50</v>
      </c>
      <c r="F24" s="3">
        <v>500</v>
      </c>
      <c r="G24" s="2" t="s">
        <v>20</v>
      </c>
      <c r="H24" s="2" t="s">
        <v>17</v>
      </c>
    </row>
    <row r="25" spans="1:8" ht="29.25">
      <c r="A25" s="1">
        <v>45555</v>
      </c>
      <c r="B25" s="9">
        <f>MONTH(tbl_operations[[#This Row],[Data]])</f>
        <v>9</v>
      </c>
      <c r="C25" s="2" t="s">
        <v>8</v>
      </c>
      <c r="D25" s="2" t="s">
        <v>51</v>
      </c>
      <c r="E25" s="2" t="s">
        <v>52</v>
      </c>
      <c r="F25" s="3">
        <v>1200</v>
      </c>
      <c r="G25" s="2" t="s">
        <v>11</v>
      </c>
      <c r="H25" s="2" t="s">
        <v>12</v>
      </c>
    </row>
    <row r="26" spans="1:8">
      <c r="A26" s="1">
        <v>45555</v>
      </c>
      <c r="B26" s="9">
        <f>MONTH(tbl_operations[[#This Row],[Data]])</f>
        <v>9</v>
      </c>
      <c r="C26" s="2" t="s">
        <v>13</v>
      </c>
      <c r="D26" s="2" t="s">
        <v>32</v>
      </c>
      <c r="E26" s="3" t="s">
        <v>53</v>
      </c>
      <c r="F26" s="3">
        <v>800</v>
      </c>
      <c r="G26" s="2" t="s">
        <v>11</v>
      </c>
      <c r="H26" s="2" t="s">
        <v>21</v>
      </c>
    </row>
    <row r="27" spans="1:8" ht="29.25">
      <c r="A27" s="1">
        <v>45558</v>
      </c>
      <c r="B27" s="9">
        <f>MONTH(tbl_operations[[#This Row],[Data]])</f>
        <v>9</v>
      </c>
      <c r="C27" s="2" t="s">
        <v>13</v>
      </c>
      <c r="D27" s="2" t="s">
        <v>34</v>
      </c>
      <c r="E27" s="3" t="s">
        <v>54</v>
      </c>
      <c r="F27" s="3">
        <v>1500</v>
      </c>
      <c r="G27" s="2" t="s">
        <v>20</v>
      </c>
      <c r="H27" s="2" t="s">
        <v>17</v>
      </c>
    </row>
    <row r="28" spans="1:8" ht="29.25">
      <c r="A28" s="1">
        <v>45561</v>
      </c>
      <c r="B28" s="9">
        <f>MONTH(tbl_operations[[#This Row],[Data]])</f>
        <v>9</v>
      </c>
      <c r="C28" s="2" t="s">
        <v>13</v>
      </c>
      <c r="D28" s="2" t="s">
        <v>55</v>
      </c>
      <c r="E28" s="3" t="s">
        <v>56</v>
      </c>
      <c r="F28" s="3">
        <v>250</v>
      </c>
      <c r="G28" s="2" t="s">
        <v>16</v>
      </c>
      <c r="H28" s="2" t="s">
        <v>21</v>
      </c>
    </row>
    <row r="29" spans="1:8">
      <c r="A29" s="1">
        <v>45564</v>
      </c>
      <c r="B29" s="9">
        <f>MONTH(tbl_operations[[#This Row],[Data]])</f>
        <v>9</v>
      </c>
      <c r="C29" s="2" t="s">
        <v>13</v>
      </c>
      <c r="D29" s="2" t="s">
        <v>38</v>
      </c>
      <c r="E29" s="3" t="s">
        <v>57</v>
      </c>
      <c r="F29" s="3">
        <v>400</v>
      </c>
      <c r="G29" s="2" t="s">
        <v>20</v>
      </c>
      <c r="H29" s="2" t="s">
        <v>17</v>
      </c>
    </row>
    <row r="30" spans="1:8">
      <c r="A30" s="1">
        <v>45566</v>
      </c>
      <c r="B30" s="9">
        <f>MONTH(tbl_operations[[#This Row],[Data]])</f>
        <v>10</v>
      </c>
      <c r="C30" s="2" t="s">
        <v>8</v>
      </c>
      <c r="D30" s="2" t="s">
        <v>9</v>
      </c>
      <c r="E30" s="2" t="s">
        <v>10</v>
      </c>
      <c r="F30" s="3">
        <v>5000</v>
      </c>
      <c r="G30" s="2" t="s">
        <v>11</v>
      </c>
      <c r="H30" s="2" t="s">
        <v>12</v>
      </c>
    </row>
    <row r="31" spans="1:8" ht="29.25">
      <c r="A31" s="1">
        <v>45566</v>
      </c>
      <c r="B31" s="9">
        <f>MONTH(tbl_operations[[#This Row],[Data]])</f>
        <v>10</v>
      </c>
      <c r="C31" s="2" t="s">
        <v>13</v>
      </c>
      <c r="D31" s="2" t="s">
        <v>14</v>
      </c>
      <c r="E31" s="2" t="s">
        <v>15</v>
      </c>
      <c r="F31" s="3">
        <v>600</v>
      </c>
      <c r="G31" s="2" t="s">
        <v>16</v>
      </c>
      <c r="H31" s="2" t="s">
        <v>17</v>
      </c>
    </row>
    <row r="32" spans="1:8" ht="29.25">
      <c r="A32" s="1">
        <v>45568</v>
      </c>
      <c r="B32" s="9">
        <f>MONTH(tbl_operations[[#This Row],[Data]])</f>
        <v>10</v>
      </c>
      <c r="C32" s="2" t="s">
        <v>13</v>
      </c>
      <c r="D32" s="2" t="s">
        <v>18</v>
      </c>
      <c r="E32" s="2" t="s">
        <v>58</v>
      </c>
      <c r="F32" s="3">
        <v>200</v>
      </c>
      <c r="G32" s="2" t="s">
        <v>20</v>
      </c>
      <c r="H32" s="2" t="s">
        <v>21</v>
      </c>
    </row>
    <row r="33" spans="1:8">
      <c r="A33" s="1">
        <v>45570</v>
      </c>
      <c r="B33" s="9">
        <f>MONTH(tbl_operations[[#This Row],[Data]])</f>
        <v>10</v>
      </c>
      <c r="C33" s="2" t="s">
        <v>13</v>
      </c>
      <c r="D33" s="2" t="s">
        <v>22</v>
      </c>
      <c r="E33" s="2" t="s">
        <v>59</v>
      </c>
      <c r="F33" s="3">
        <v>180</v>
      </c>
      <c r="G33" s="2" t="s">
        <v>11</v>
      </c>
      <c r="H33" s="2" t="s">
        <v>21</v>
      </c>
    </row>
    <row r="34" spans="1:8">
      <c r="A34" s="1">
        <v>45573</v>
      </c>
      <c r="B34" s="9">
        <f>MONTH(tbl_operations[[#This Row],[Data]])</f>
        <v>10</v>
      </c>
      <c r="C34" s="2" t="s">
        <v>13</v>
      </c>
      <c r="D34" s="2" t="s">
        <v>24</v>
      </c>
      <c r="E34" s="2" t="s">
        <v>60</v>
      </c>
      <c r="F34" s="3">
        <v>120</v>
      </c>
      <c r="G34" s="2" t="s">
        <v>16</v>
      </c>
      <c r="H34" s="2" t="s">
        <v>17</v>
      </c>
    </row>
    <row r="35" spans="1:8">
      <c r="A35" s="1">
        <v>45575</v>
      </c>
      <c r="B35" s="9">
        <f>MONTH(tbl_operations[[#This Row],[Data]])</f>
        <v>10</v>
      </c>
      <c r="C35" s="2" t="s">
        <v>13</v>
      </c>
      <c r="D35" s="2" t="s">
        <v>26</v>
      </c>
      <c r="E35" s="2" t="s">
        <v>61</v>
      </c>
      <c r="F35" s="3">
        <v>350</v>
      </c>
      <c r="G35" s="2" t="s">
        <v>20</v>
      </c>
      <c r="H35" s="2" t="s">
        <v>17</v>
      </c>
    </row>
    <row r="36" spans="1:8">
      <c r="A36" s="1">
        <v>45578</v>
      </c>
      <c r="B36" s="9">
        <f>MONTH(tbl_operations[[#This Row],[Data]])</f>
        <v>10</v>
      </c>
      <c r="C36" s="2" t="s">
        <v>13</v>
      </c>
      <c r="D36" s="2" t="s">
        <v>28</v>
      </c>
      <c r="E36" s="2" t="s">
        <v>62</v>
      </c>
      <c r="F36" s="3">
        <v>400</v>
      </c>
      <c r="G36" s="2" t="s">
        <v>11</v>
      </c>
      <c r="H36" s="2" t="s">
        <v>21</v>
      </c>
    </row>
    <row r="37" spans="1:8">
      <c r="A37" s="1">
        <v>45580</v>
      </c>
      <c r="B37" s="9">
        <f>MONTH(tbl_operations[[#This Row],[Data]])</f>
        <v>10</v>
      </c>
      <c r="C37" s="2" t="s">
        <v>13</v>
      </c>
      <c r="D37" s="2" t="s">
        <v>32</v>
      </c>
      <c r="E37" s="2" t="s">
        <v>63</v>
      </c>
      <c r="F37" s="3">
        <v>450</v>
      </c>
      <c r="G37" s="2" t="s">
        <v>16</v>
      </c>
      <c r="H37" s="2" t="s">
        <v>21</v>
      </c>
    </row>
    <row r="38" spans="1:8" ht="29.25">
      <c r="A38" s="1">
        <v>45583</v>
      </c>
      <c r="B38" s="9">
        <f>MONTH(tbl_operations[[#This Row],[Data]])</f>
        <v>10</v>
      </c>
      <c r="C38" s="2" t="s">
        <v>8</v>
      </c>
      <c r="D38" s="2" t="s">
        <v>64</v>
      </c>
      <c r="E38" s="2" t="s">
        <v>65</v>
      </c>
      <c r="F38" s="3">
        <v>1500</v>
      </c>
      <c r="G38" s="2" t="s">
        <v>11</v>
      </c>
      <c r="H38" s="2" t="s">
        <v>12</v>
      </c>
    </row>
    <row r="39" spans="1:8" ht="29.25">
      <c r="A39" s="1">
        <v>45583</v>
      </c>
      <c r="B39" s="9">
        <f>MONTH(tbl_operations[[#This Row],[Data]])</f>
        <v>10</v>
      </c>
      <c r="C39" s="2" t="s">
        <v>13</v>
      </c>
      <c r="D39" s="2" t="s">
        <v>34</v>
      </c>
      <c r="E39" s="2" t="s">
        <v>66</v>
      </c>
      <c r="F39" s="3">
        <v>300</v>
      </c>
      <c r="G39" s="2" t="s">
        <v>20</v>
      </c>
      <c r="H39" s="2" t="s">
        <v>17</v>
      </c>
    </row>
    <row r="40" spans="1:8" ht="29.25">
      <c r="A40" s="1">
        <v>45585</v>
      </c>
      <c r="B40" s="9">
        <f>MONTH(tbl_operations[[#This Row],[Data]])</f>
        <v>10</v>
      </c>
      <c r="C40" s="2" t="s">
        <v>13</v>
      </c>
      <c r="D40" s="2" t="s">
        <v>36</v>
      </c>
      <c r="E40" s="2" t="s">
        <v>67</v>
      </c>
      <c r="F40" s="3">
        <v>800</v>
      </c>
      <c r="G40" s="2" t="s">
        <v>11</v>
      </c>
      <c r="H40" s="2" t="s">
        <v>21</v>
      </c>
    </row>
    <row r="41" spans="1:8">
      <c r="A41" s="1">
        <v>45587</v>
      </c>
      <c r="B41" s="9">
        <f>MONTH(tbl_operations[[#This Row],[Data]])</f>
        <v>10</v>
      </c>
      <c r="C41" s="2" t="s">
        <v>13</v>
      </c>
      <c r="D41" s="2" t="s">
        <v>38</v>
      </c>
      <c r="E41" s="2" t="s">
        <v>68</v>
      </c>
      <c r="F41" s="3">
        <v>250</v>
      </c>
      <c r="G41" s="2" t="s">
        <v>20</v>
      </c>
      <c r="H41" s="2" t="s">
        <v>17</v>
      </c>
    </row>
    <row r="42" spans="1:8">
      <c r="A42" s="1">
        <v>45589</v>
      </c>
      <c r="B42" s="9">
        <f>MONTH(tbl_operations[[#This Row],[Data]])</f>
        <v>10</v>
      </c>
      <c r="C42" s="2" t="s">
        <v>13</v>
      </c>
      <c r="D42" s="2" t="s">
        <v>42</v>
      </c>
      <c r="E42" s="2" t="s">
        <v>69</v>
      </c>
      <c r="F42" s="3">
        <v>150</v>
      </c>
      <c r="G42" s="2" t="s">
        <v>16</v>
      </c>
      <c r="H42" s="2" t="s">
        <v>21</v>
      </c>
    </row>
    <row r="43" spans="1:8">
      <c r="A43" s="1">
        <v>45591</v>
      </c>
      <c r="B43" s="9">
        <f>MONTH(tbl_operations[[#This Row],[Data]])</f>
        <v>10</v>
      </c>
      <c r="C43" s="2" t="s">
        <v>13</v>
      </c>
      <c r="D43" s="2" t="s">
        <v>40</v>
      </c>
      <c r="E43" s="2" t="s">
        <v>70</v>
      </c>
      <c r="F43" s="3">
        <v>250</v>
      </c>
      <c r="G43" s="2" t="s">
        <v>11</v>
      </c>
      <c r="H43" s="2" t="s">
        <v>17</v>
      </c>
    </row>
    <row r="44" spans="1:8" ht="29.25">
      <c r="A44" s="1">
        <v>45595</v>
      </c>
      <c r="B44" s="9">
        <f>MONTH(tbl_operations[[#This Row],[Data]])</f>
        <v>10</v>
      </c>
      <c r="C44" s="2" t="s">
        <v>13</v>
      </c>
      <c r="D44" s="2" t="s">
        <v>46</v>
      </c>
      <c r="E44" s="2" t="s">
        <v>71</v>
      </c>
      <c r="F44" s="3">
        <v>220</v>
      </c>
      <c r="G44" s="2" t="s">
        <v>11</v>
      </c>
      <c r="H44" s="2" t="s">
        <v>17</v>
      </c>
    </row>
    <row r="45" spans="1:8" ht="29.25">
      <c r="A45" s="1">
        <v>45596</v>
      </c>
      <c r="B45" s="9">
        <f>MONTH(tbl_operations[[#This Row],[Data]])</f>
        <v>10</v>
      </c>
      <c r="C45" s="2" t="s">
        <v>13</v>
      </c>
      <c r="D45" s="2" t="s">
        <v>44</v>
      </c>
      <c r="E45" s="2" t="s">
        <v>72</v>
      </c>
      <c r="F45" s="3">
        <v>500</v>
      </c>
      <c r="G45" s="2" t="s">
        <v>20</v>
      </c>
      <c r="H45" s="2" t="s">
        <v>17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8A243-BBBB-4E8F-AA4D-15DFAD9594ED}">
  <dimension ref="B1:F18"/>
  <sheetViews>
    <sheetView workbookViewId="0">
      <selection activeCell="J9" sqref="J9"/>
    </sheetView>
  </sheetViews>
  <sheetFormatPr defaultRowHeight="15"/>
  <cols>
    <col min="2" max="2" width="20.140625" bestFit="1" customWidth="1"/>
    <col min="3" max="3" width="14" bestFit="1" customWidth="1"/>
    <col min="5" max="5" width="12.85546875" bestFit="1" customWidth="1"/>
    <col min="6" max="6" width="14" bestFit="1" customWidth="1"/>
  </cols>
  <sheetData>
    <row r="1" spans="2:6">
      <c r="B1" s="4" t="s">
        <v>2</v>
      </c>
      <c r="C1" t="s">
        <v>13</v>
      </c>
      <c r="E1" s="4" t="s">
        <v>2</v>
      </c>
      <c r="F1" t="s">
        <v>8</v>
      </c>
    </row>
    <row r="3" spans="2:6">
      <c r="B3" s="4" t="s">
        <v>3</v>
      </c>
      <c r="C3" t="s">
        <v>73</v>
      </c>
      <c r="E3" s="4" t="s">
        <v>3</v>
      </c>
      <c r="F3" t="s">
        <v>73</v>
      </c>
    </row>
    <row r="4" spans="2:6">
      <c r="B4" t="s">
        <v>14</v>
      </c>
      <c r="C4" s="5">
        <v>550</v>
      </c>
      <c r="E4" t="s">
        <v>30</v>
      </c>
      <c r="F4" s="5">
        <v>800</v>
      </c>
    </row>
    <row r="5" spans="2:6">
      <c r="B5" t="s">
        <v>40</v>
      </c>
      <c r="C5" s="5">
        <v>80</v>
      </c>
      <c r="E5" t="s">
        <v>9</v>
      </c>
      <c r="F5" s="5">
        <v>5000</v>
      </c>
    </row>
    <row r="6" spans="2:6">
      <c r="B6" t="s">
        <v>26</v>
      </c>
      <c r="C6" s="5">
        <v>400</v>
      </c>
      <c r="E6" t="s">
        <v>74</v>
      </c>
      <c r="F6" s="5">
        <v>5800</v>
      </c>
    </row>
    <row r="7" spans="2:6">
      <c r="B7" t="s">
        <v>34</v>
      </c>
      <c r="C7" s="5">
        <v>1200</v>
      </c>
    </row>
    <row r="8" spans="2:6">
      <c r="B8" t="s">
        <v>46</v>
      </c>
      <c r="C8" s="5">
        <v>350</v>
      </c>
    </row>
    <row r="9" spans="2:6">
      <c r="B9" t="s">
        <v>22</v>
      </c>
      <c r="C9" s="5">
        <v>120</v>
      </c>
    </row>
    <row r="10" spans="2:6">
      <c r="B10" t="s">
        <v>42</v>
      </c>
      <c r="C10" s="5">
        <v>200</v>
      </c>
    </row>
    <row r="11" spans="2:6">
      <c r="B11" t="s">
        <v>38</v>
      </c>
      <c r="C11" s="5">
        <v>180</v>
      </c>
    </row>
    <row r="12" spans="2:6">
      <c r="B12" t="s">
        <v>24</v>
      </c>
      <c r="C12" s="5">
        <v>250</v>
      </c>
    </row>
    <row r="13" spans="2:6">
      <c r="B13" t="s">
        <v>32</v>
      </c>
      <c r="C13" s="5">
        <v>150</v>
      </c>
    </row>
    <row r="14" spans="2:6">
      <c r="B14" t="s">
        <v>18</v>
      </c>
      <c r="C14" s="5">
        <v>300</v>
      </c>
    </row>
    <row r="15" spans="2:6">
      <c r="B15" t="s">
        <v>36</v>
      </c>
      <c r="C15" s="5">
        <v>450</v>
      </c>
    </row>
    <row r="16" spans="2:6">
      <c r="B16" t="s">
        <v>28</v>
      </c>
      <c r="C16" s="5">
        <v>600</v>
      </c>
    </row>
    <row r="17" spans="2:3">
      <c r="B17" t="s">
        <v>44</v>
      </c>
      <c r="C17" s="5">
        <v>750</v>
      </c>
    </row>
    <row r="18" spans="2:3">
      <c r="B18" t="s">
        <v>74</v>
      </c>
      <c r="C18" s="5">
        <v>5580</v>
      </c>
    </row>
  </sheetData>
  <pageMargins left="0.7" right="0.7" top="0.75" bottom="0.75" header="0.3" footer="0.3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71438-BC97-4D09-BD8F-E5DB2F243F4A}">
  <dimension ref="A1:V1"/>
  <sheetViews>
    <sheetView showGridLines="0" workbookViewId="0">
      <selection activeCell="L23" sqref="L23"/>
    </sheetView>
  </sheetViews>
  <sheetFormatPr defaultColWidth="0" defaultRowHeight="15"/>
  <cols>
    <col min="1" max="1" width="18" style="6" customWidth="1"/>
    <col min="2" max="22" width="9.140625" style="7" customWidth="1"/>
  </cols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1E3BC-4AB2-48CC-B167-1DA1FFBAB247}">
  <dimension ref="D1:E18"/>
  <sheetViews>
    <sheetView workbookViewId="0">
      <selection activeCell="E3" sqref="E3:E4"/>
    </sheetView>
  </sheetViews>
  <sheetFormatPr defaultRowHeight="15"/>
  <cols>
    <col min="4" max="4" width="21.28515625" bestFit="1" customWidth="1"/>
    <col min="5" max="5" width="23.7109375" customWidth="1"/>
  </cols>
  <sheetData>
    <row r="1" spans="4:5" s="11" customFormat="1" ht="71.25" customHeight="1"/>
    <row r="3" spans="4:5">
      <c r="D3" t="s">
        <v>75</v>
      </c>
      <c r="E3" s="12">
        <f>SUM(Tabela4[Depósito reservado])</f>
        <v>1045</v>
      </c>
    </row>
    <row r="4" spans="4:5">
      <c r="D4" t="s">
        <v>76</v>
      </c>
      <c r="E4" s="12">
        <v>20000</v>
      </c>
    </row>
    <row r="6" spans="4:5">
      <c r="D6" t="s">
        <v>77</v>
      </c>
      <c r="E6" t="s">
        <v>78</v>
      </c>
    </row>
    <row r="7" spans="4:5">
      <c r="D7" s="10">
        <v>45603</v>
      </c>
      <c r="E7" s="12">
        <v>500</v>
      </c>
    </row>
    <row r="8" spans="4:5">
      <c r="D8" s="10">
        <v>45604</v>
      </c>
      <c r="E8" s="12">
        <v>56</v>
      </c>
    </row>
    <row r="9" spans="4:5">
      <c r="D9" s="10">
        <v>45605</v>
      </c>
      <c r="E9" s="12">
        <v>40</v>
      </c>
    </row>
    <row r="10" spans="4:5">
      <c r="D10" s="10">
        <v>45606</v>
      </c>
      <c r="E10" s="12">
        <v>86</v>
      </c>
    </row>
    <row r="11" spans="4:5">
      <c r="D11" s="10">
        <v>45607</v>
      </c>
      <c r="E11" s="12">
        <v>21</v>
      </c>
    </row>
    <row r="12" spans="4:5">
      <c r="D12" s="10">
        <v>45608</v>
      </c>
      <c r="E12" s="12">
        <v>53</v>
      </c>
    </row>
    <row r="13" spans="4:5">
      <c r="D13" s="10">
        <v>45609</v>
      </c>
      <c r="E13" s="12">
        <v>70</v>
      </c>
    </row>
    <row r="14" spans="4:5">
      <c r="D14" s="10">
        <v>45610</v>
      </c>
      <c r="E14" s="12">
        <v>39</v>
      </c>
    </row>
    <row r="15" spans="4:5">
      <c r="D15" s="10">
        <v>45611</v>
      </c>
      <c r="E15" s="12">
        <v>51</v>
      </c>
    </row>
    <row r="16" spans="4:5">
      <c r="D16" s="10">
        <v>45612</v>
      </c>
      <c r="E16" s="12">
        <v>74</v>
      </c>
    </row>
    <row r="17" spans="4:5">
      <c r="D17" s="10">
        <v>45613</v>
      </c>
      <c r="E17" s="12">
        <v>16</v>
      </c>
    </row>
    <row r="18" spans="4:5">
      <c r="D18" s="10">
        <v>45614</v>
      </c>
      <c r="E18" s="12">
        <v>39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2024-12-29T16:49:57Z</dcterms:created>
  <dcterms:modified xsi:type="dcterms:W3CDTF">2024-12-29T19:07:04Z</dcterms:modified>
  <cp:category/>
  <cp:contentStatus/>
</cp:coreProperties>
</file>