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HILDA 6-MAR" sheetId="1" state="visible" r:id="rId1"/>
    <sheet name="NAHILA 13-MARCH" sheetId="2" state="visible" r:id="rId2"/>
    <sheet name="LAURA 13-MARCH" sheetId="3" state="visible" r:id="rId3"/>
    <sheet name="EMANUEL 13-MARCH" sheetId="4" state="visible" r:id="rId4"/>
    <sheet name="RAMON 13-MARCH" sheetId="5" state="visible" r:id="rId5"/>
  </sheets>
  <externalReferences>
    <externalReference r:id="rId6"/>
  </externalReference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0.0"/>
    <numFmt numFmtId="166" formatCode="0.00_);[Red]\(0.00\)"/>
    <numFmt numFmtId="167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Verdana"/>
      <family val="2"/>
      <color theme="1"/>
      <sz val="11"/>
    </font>
    <font>
      <name val="Calibri"/>
      <family val="2"/>
      <b val="1"/>
      <color theme="1"/>
      <sz val="24"/>
      <scheme val="minor"/>
    </font>
    <font>
      <name val="Verdana"/>
      <family val="2"/>
      <b val="1"/>
      <color theme="1"/>
      <sz val="24"/>
    </font>
    <font>
      <name val="Verdana"/>
      <family val="2"/>
      <b val="1"/>
      <color rgb="FF000000"/>
      <sz val="24"/>
    </font>
    <font>
      <name val="Calibri"/>
      <family val="2"/>
      <color theme="1"/>
      <sz val="24"/>
      <scheme val="minor"/>
    </font>
    <font>
      <name val="Verdana"/>
      <family val="2"/>
      <color theme="1"/>
      <sz val="24"/>
    </font>
    <font>
      <name val="Calibri"/>
      <family val="2"/>
      <sz val="11"/>
    </font>
    <font>
      <name val="Verdana"/>
      <b val="1"/>
      <sz val="18"/>
    </font>
    <font>
      <name val="Verdana"/>
      <sz val="18"/>
    </font>
  </fonts>
  <fills count="7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00FFE49C"/>
        <bgColor rgb="00FFE49C"/>
      </patternFill>
    </fill>
    <fill>
      <patternFill patternType="solid">
        <fgColor rgb="00F8B484"/>
        <bgColor rgb="00F8B484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4">
    <xf numFmtId="0" fontId="1" fillId="0" borderId="44"/>
    <xf numFmtId="0" fontId="1" fillId="0" borderId="44"/>
    <xf numFmtId="44" fontId="1" fillId="0" borderId="44"/>
    <xf numFmtId="15" fontId="8" fillId="0" borderId="44"/>
  </cellStyleXfs>
  <cellXfs count="96">
    <xf numFmtId="0" fontId="0" fillId="0" borderId="0" pivotButton="0" quotePrefix="0" xfId="0"/>
    <xf numFmtId="0" fontId="6" fillId="0" borderId="0" pivotButton="0" quotePrefix="0" xfId="0"/>
    <xf numFmtId="164" fontId="5" fillId="2" borderId="2" applyAlignment="1" pivotButton="0" quotePrefix="0" xfId="1">
      <alignment horizontal="center" vertical="center" wrapText="1"/>
    </xf>
    <xf numFmtId="0" fontId="7" fillId="0" borderId="0" pivotButton="0" quotePrefix="0" xfId="1"/>
    <xf numFmtId="15" fontId="5" fillId="2" borderId="2" applyAlignment="1" pivotButton="0" quotePrefix="0" xfId="1">
      <alignment horizontal="center" vertical="center" wrapText="1"/>
    </xf>
    <xf numFmtId="15" fontId="5" fillId="2" borderId="6" applyAlignment="1" pivotButton="0" quotePrefix="0" xfId="1">
      <alignment horizontal="center" vertical="center" wrapText="1"/>
    </xf>
    <xf numFmtId="0" fontId="5" fillId="2" borderId="12" applyAlignment="1" pivotButton="0" quotePrefix="0" xfId="1">
      <alignment horizontal="center" vertical="center" wrapText="1"/>
    </xf>
    <xf numFmtId="0" fontId="5" fillId="2" borderId="13" applyAlignment="1" pivotButton="0" quotePrefix="0" xfId="1">
      <alignment horizontal="center" vertical="center" wrapText="1"/>
    </xf>
    <xf numFmtId="15" fontId="5" fillId="2" borderId="15" applyAlignment="1" pivotButton="0" quotePrefix="0" xfId="1">
      <alignment horizontal="center" vertical="center" wrapText="1"/>
    </xf>
    <xf numFmtId="164" fontId="5" fillId="2" borderId="15" applyAlignment="1" pivotButton="0" quotePrefix="0" xfId="1">
      <alignment horizontal="center" vertical="center" wrapText="1"/>
    </xf>
    <xf numFmtId="0" fontId="7" fillId="3" borderId="17" applyAlignment="1" pivotButton="0" quotePrefix="0" xfId="1">
      <alignment horizontal="center" vertical="center" wrapText="1"/>
    </xf>
    <xf numFmtId="0" fontId="7" fillId="3" borderId="3" applyAlignment="1" pivotButton="0" quotePrefix="0" xfId="1">
      <alignment horizontal="center" vertical="center" wrapText="1"/>
    </xf>
    <xf numFmtId="0" fontId="4" fillId="3" borderId="3" applyAlignment="1" pivotButton="0" quotePrefix="0" xfId="1">
      <alignment horizontal="center" vertical="center" wrapText="1"/>
    </xf>
    <xf numFmtId="165" fontId="6" fillId="0" borderId="0" pivotButton="0" quotePrefix="0" xfId="0"/>
    <xf numFmtId="165" fontId="7" fillId="0" borderId="3" applyAlignment="1" pivotButton="0" quotePrefix="0" xfId="1">
      <alignment horizontal="center" vertical="center" wrapText="1"/>
    </xf>
    <xf numFmtId="0" fontId="4" fillId="3" borderId="1" applyAlignment="1" pivotButton="0" quotePrefix="0" xfId="1">
      <alignment horizontal="center" vertical="center" wrapText="1"/>
    </xf>
    <xf numFmtId="0" fontId="5" fillId="2" borderId="9" applyAlignment="1" pivotButton="0" quotePrefix="0" xfId="1">
      <alignment horizontal="center" vertical="center" wrapText="1"/>
    </xf>
    <xf numFmtId="0" fontId="5" fillId="2" borderId="18" applyAlignment="1" pivotButton="0" quotePrefix="0" xfId="1">
      <alignment horizontal="center" vertical="center" wrapText="1"/>
    </xf>
    <xf numFmtId="0" fontId="5" fillId="2" borderId="8" applyAlignment="1" pivotButton="0" quotePrefix="0" xfId="1">
      <alignment horizontal="center" vertical="center" wrapText="1"/>
    </xf>
    <xf numFmtId="0" fontId="6" fillId="0" borderId="20" applyAlignment="1" pivotButton="0" quotePrefix="0" xfId="0">
      <alignment horizontal="center"/>
    </xf>
    <xf numFmtId="1" fontId="6" fillId="0" borderId="11" pivotButton="0" quotePrefix="0" xfId="0"/>
    <xf numFmtId="1" fontId="6" fillId="0" borderId="13" pivotButton="0" quotePrefix="0" xfId="0"/>
    <xf numFmtId="1" fontId="6" fillId="0" borderId="21" pivotButton="0" quotePrefix="0" xfId="0"/>
    <xf numFmtId="0" fontId="6" fillId="0" borderId="22" applyAlignment="1" pivotButton="0" quotePrefix="0" xfId="0">
      <alignment horizontal="center"/>
    </xf>
    <xf numFmtId="1" fontId="6" fillId="0" borderId="23" pivotButton="0" quotePrefix="0" xfId="0"/>
    <xf numFmtId="1" fontId="6" fillId="0" borderId="24" pivotButton="0" quotePrefix="0" xfId="0"/>
    <xf numFmtId="0" fontId="6" fillId="0" borderId="25" applyAlignment="1" pivotButton="0" quotePrefix="0" xfId="0">
      <alignment horizontal="center"/>
    </xf>
    <xf numFmtId="1" fontId="6" fillId="0" borderId="26" pivotButton="0" quotePrefix="0" xfId="0"/>
    <xf numFmtId="1" fontId="6" fillId="0" borderId="27" pivotButton="0" quotePrefix="0" xfId="0"/>
    <xf numFmtId="1" fontId="6" fillId="0" borderId="28" pivotButton="0" quotePrefix="0" xfId="0"/>
    <xf numFmtId="0" fontId="6" fillId="0" borderId="11" applyAlignment="1" pivotButton="0" quotePrefix="0" xfId="0">
      <alignment horizontal="center"/>
    </xf>
    <xf numFmtId="166" fontId="6" fillId="0" borderId="23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9" applyAlignment="1" pivotButton="0" quotePrefix="0" xfId="0">
      <alignment horizontal="center"/>
    </xf>
    <xf numFmtId="0" fontId="6" fillId="0" borderId="26" pivotButton="0" quotePrefix="0" xfId="0"/>
    <xf numFmtId="0" fontId="5" fillId="4" borderId="31" applyAlignment="1" pivotButton="0" quotePrefix="0" xfId="1">
      <alignment horizontal="center" vertical="center" wrapText="1"/>
    </xf>
    <xf numFmtId="0" fontId="5" fillId="4" borderId="28" applyAlignment="1" pivotButton="0" quotePrefix="0" xfId="1">
      <alignment horizontal="center" vertical="center" wrapText="1"/>
    </xf>
    <xf numFmtId="0" fontId="6" fillId="0" borderId="38" applyAlignment="1" pivotButton="0" quotePrefix="0" xfId="0">
      <alignment horizontal="center"/>
    </xf>
    <xf numFmtId="1" fontId="6" fillId="0" borderId="39" pivotButton="0" quotePrefix="0" xfId="0"/>
    <xf numFmtId="165" fontId="7" fillId="0" borderId="0" applyAlignment="1" pivotButton="0" quotePrefix="0" xfId="1">
      <alignment horizontal="center" vertical="center" wrapText="1"/>
    </xf>
    <xf numFmtId="2" fontId="6" fillId="0" borderId="18" pivotButton="0" quotePrefix="0" xfId="2"/>
    <xf numFmtId="0" fontId="2" fillId="0" borderId="0" pivotButton="0" quotePrefix="0" xfId="1"/>
    <xf numFmtId="0" fontId="5" fillId="2" borderId="11" applyAlignment="1" pivotButton="0" quotePrefix="0" xfId="1">
      <alignment horizontal="center" vertical="center" wrapText="1"/>
    </xf>
    <xf numFmtId="167" fontId="5" fillId="2" borderId="10" applyAlignment="1" pivotButton="0" quotePrefix="0" xfId="2">
      <alignment horizontal="center" vertical="center" wrapText="1"/>
    </xf>
    <xf numFmtId="167" fontId="5" fillId="2" borderId="29" applyAlignment="1" pivotButton="0" quotePrefix="0" xfId="2">
      <alignment horizontal="center" vertical="center" wrapText="1"/>
    </xf>
    <xf numFmtId="167" fontId="5" fillId="2" borderId="30" applyAlignment="1" pivotButton="0" quotePrefix="0" xfId="2">
      <alignment horizontal="center" vertical="center" wrapText="1"/>
    </xf>
    <xf numFmtId="167" fontId="6" fillId="0" borderId="11" applyAlignment="1" pivotButton="0" quotePrefix="0" xfId="2">
      <alignment horizontal="center"/>
    </xf>
    <xf numFmtId="167" fontId="6" fillId="0" borderId="0" pivotButton="0" quotePrefix="0" xfId="2"/>
    <xf numFmtId="168" fontId="6" fillId="0" borderId="5" applyAlignment="1" pivotButton="0" quotePrefix="0" xfId="2">
      <alignment horizontal="center"/>
    </xf>
    <xf numFmtId="168" fontId="6" fillId="0" borderId="35" applyAlignment="1" pivotButton="0" quotePrefix="0" xfId="2">
      <alignment horizontal="center"/>
    </xf>
    <xf numFmtId="167" fontId="6" fillId="0" borderId="36" pivotButton="0" quotePrefix="0" xfId="2"/>
    <xf numFmtId="167" fontId="6" fillId="0" borderId="18" pivotButton="0" quotePrefix="0" xfId="2"/>
    <xf numFmtId="167" fontId="6" fillId="0" borderId="28" pivotButton="0" quotePrefix="0" xfId="2"/>
    <xf numFmtId="167" fontId="6" fillId="0" borderId="26" pivotButton="0" quotePrefix="0" xfId="2"/>
    <xf numFmtId="167" fontId="6" fillId="0" borderId="27" pivotButton="0" quotePrefix="0" xfId="2"/>
    <xf numFmtId="0" fontId="3" fillId="0" borderId="19" applyAlignment="1" pivotButton="0" quotePrefix="0" xfId="0">
      <alignment horizontal="center" vertical="center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40" pivotButton="0" quotePrefix="0" xfId="0"/>
    <xf numFmtId="0" fontId="0" fillId="0" borderId="41" pivotButton="0" quotePrefix="0" xfId="0"/>
    <xf numFmtId="0" fontId="3" fillId="0" borderId="9" applyAlignment="1" pivotButton="0" quotePrefix="0" xfId="0">
      <alignment horizontal="center" vertical="center"/>
    </xf>
    <xf numFmtId="0" fontId="0" fillId="0" borderId="37" pivotButton="0" quotePrefix="0" xfId="0"/>
    <xf numFmtId="0" fontId="0" fillId="0" borderId="25" pivotButton="0" quotePrefix="0" xfId="0"/>
    <xf numFmtId="0" fontId="4" fillId="0" borderId="44" applyAlignment="1" pivotButton="0" quotePrefix="0" xfId="1">
      <alignment horizontal="center" vertical="center" wrapText="1"/>
    </xf>
    <xf numFmtId="0" fontId="2" fillId="0" borderId="0" pivotButton="0" quotePrefix="0" xfId="1"/>
    <xf numFmtId="0" fontId="5" fillId="0" borderId="44" applyAlignment="1" pivotButton="0" quotePrefix="0" xfId="0">
      <alignment horizontal="center"/>
    </xf>
    <xf numFmtId="0" fontId="5" fillId="2" borderId="19" applyAlignment="1" pivotButton="0" quotePrefix="0" xfId="1">
      <alignment horizontal="center" vertical="center" wrapText="1"/>
    </xf>
    <xf numFmtId="0" fontId="0" fillId="0" borderId="14" pivotButton="0" quotePrefix="0" xfId="0"/>
    <xf numFmtId="0" fontId="0" fillId="0" borderId="16" pivotButton="0" quotePrefix="0" xfId="0"/>
    <xf numFmtId="0" fontId="5" fillId="2" borderId="11" applyAlignment="1" pivotButton="0" quotePrefix="0" xfId="1">
      <alignment horizontal="center" vertical="center" wrapText="1"/>
    </xf>
    <xf numFmtId="0" fontId="0" fillId="0" borderId="4" pivotButton="0" quotePrefix="0" xfId="0"/>
    <xf numFmtId="0" fontId="0" fillId="0" borderId="42" pivotButton="0" quotePrefix="0" xfId="0"/>
    <xf numFmtId="0" fontId="4" fillId="4" borderId="43" applyAlignment="1" pivotButton="0" quotePrefix="0" xfId="1">
      <alignment horizontal="center" vertical="center"/>
    </xf>
    <xf numFmtId="0" fontId="0" fillId="0" borderId="7" pivotButton="0" quotePrefix="0" xfId="0"/>
    <xf numFmtId="167" fontId="5" fillId="2" borderId="10" applyAlignment="1" pivotButton="0" quotePrefix="0" xfId="2">
      <alignment horizontal="center" vertical="center" wrapText="1"/>
    </xf>
    <xf numFmtId="167" fontId="5" fillId="2" borderId="29" applyAlignment="1" pivotButton="0" quotePrefix="0" xfId="2">
      <alignment horizontal="center" vertical="center" wrapText="1"/>
    </xf>
    <xf numFmtId="167" fontId="5" fillId="2" borderId="30" applyAlignment="1" pivotButton="0" quotePrefix="0" xfId="2">
      <alignment horizontal="center" vertical="center" wrapText="1"/>
    </xf>
    <xf numFmtId="167" fontId="6" fillId="0" borderId="11" applyAlignment="1" pivotButton="0" quotePrefix="0" xfId="2">
      <alignment horizontal="center"/>
    </xf>
    <xf numFmtId="167" fontId="6" fillId="0" borderId="0" pivotButton="0" quotePrefix="0" xfId="2"/>
    <xf numFmtId="168" fontId="6" fillId="0" borderId="5" applyAlignment="1" pivotButton="0" quotePrefix="0" xfId="2">
      <alignment horizontal="center"/>
    </xf>
    <xf numFmtId="168" fontId="6" fillId="0" borderId="35" applyAlignment="1" pivotButton="0" quotePrefix="0" xfId="2">
      <alignment horizontal="center"/>
    </xf>
    <xf numFmtId="167" fontId="6" fillId="0" borderId="36" pivotButton="0" quotePrefix="0" xfId="2"/>
    <xf numFmtId="167" fontId="6" fillId="0" borderId="18" pivotButton="0" quotePrefix="0" xfId="2"/>
    <xf numFmtId="167" fontId="6" fillId="0" borderId="28" pivotButton="0" quotePrefix="0" xfId="2"/>
    <xf numFmtId="167" fontId="6" fillId="0" borderId="26" pivotButton="0" quotePrefix="0" xfId="2"/>
    <xf numFmtId="167" fontId="6" fillId="0" borderId="27" pivotButton="0" quotePrefix="0" xfId="2"/>
    <xf numFmtId="0" fontId="9" fillId="0" borderId="0" applyAlignment="1" pivotButton="0" quotePrefix="0" xfId="0">
      <alignment horizontal="center"/>
    </xf>
    <xf numFmtId="0" fontId="9" fillId="5" borderId="47" applyAlignment="1" pivotButton="0" quotePrefix="0" xfId="0">
      <alignment horizontal="center"/>
    </xf>
    <xf numFmtId="0" fontId="9" fillId="6" borderId="47" applyAlignment="1" pivotButton="0" quotePrefix="0" xfId="0">
      <alignment horizontal="center"/>
    </xf>
    <xf numFmtId="15" fontId="9" fillId="5" borderId="47" applyAlignment="1" pivotButton="0" quotePrefix="0" xfId="3">
      <alignment horizontal="center"/>
    </xf>
    <xf numFmtId="0" fontId="10" fillId="0" borderId="47" applyAlignment="1" pivotButton="0" quotePrefix="0" xfId="0">
      <alignment horizontal="center"/>
    </xf>
    <xf numFmtId="0" fontId="9" fillId="0" borderId="47" applyAlignment="1" pivotButton="0" quotePrefix="0" xfId="0">
      <alignment horizontal="center"/>
    </xf>
    <xf numFmtId="0" fontId="0" fillId="0" borderId="49" pivotButton="0" quotePrefix="0" xfId="0"/>
    <xf numFmtId="0" fontId="0" fillId="0" borderId="50" pivotButton="0" quotePrefix="0" xfId="0"/>
    <xf numFmtId="0" fontId="10" fillId="0" borderId="0" applyAlignment="1" pivotButton="0" quotePrefix="0" xfId="0">
      <alignment horizontal="center"/>
    </xf>
  </cellXfs>
  <cellStyles count="4">
    <cellStyle name="Normal" xfId="0" builtinId="0"/>
    <cellStyle name="Normal 2" xfId="1"/>
    <cellStyle name="Currency" xfId="2" builtinId="4"/>
    <cellStyle name="dateformat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PRODUCCION</a:t>
            </a:r>
            <a:r>
              <a:rPr lang="en-US" b="1" baseline="0"/>
              <a:t xml:space="preserve"> DIARIA</a:t>
            </a:r>
            <a:endParaRPr lang="en-US" b="1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'HILDA 6-MAR'!$C$16</f>
              <strCache>
                <ptCount val="1"/>
                <pt idx="0">
                  <v>META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P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'HILDA 6-MAR'!$D$15:$H$15</f>
              <strCache>
                <ptCount val="5"/>
                <pt idx="0">
                  <v>LUNES</v>
                </pt>
                <pt idx="1">
                  <v>MARTES</v>
                </pt>
                <pt idx="2">
                  <v>MIERCOLES</v>
                </pt>
                <pt idx="3">
                  <v>JUEVES</v>
                </pt>
                <pt idx="4">
                  <v>VIERNES</v>
                </pt>
              </strCache>
            </strRef>
          </cat>
          <val>
            <numRef>
              <f>'HILDA 6-MAR'!$D$16:$H$16</f>
              <numCache>
                <formatCode>0</formatCode>
                <ptCount val="5"/>
                <pt idx="0">
                  <v>370</v>
                </pt>
                <pt idx="1">
                  <v>370</v>
                </pt>
                <pt idx="2">
                  <v>370</v>
                </pt>
                <pt idx="3">
                  <v>370</v>
                </pt>
              </numCache>
            </numRef>
          </val>
        </ser>
        <ser>
          <idx val="1"/>
          <order val="1"/>
          <tx>
            <strRef>
              <f>'HILDA 6-MAR'!$C$17</f>
              <strCache>
                <ptCount val="1"/>
                <pt idx="0">
                  <v>RESULTADO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P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'HILDA 6-MAR'!$D$15:$H$15</f>
              <strCache>
                <ptCount val="5"/>
                <pt idx="0">
                  <v>LUNES</v>
                </pt>
                <pt idx="1">
                  <v>MARTES</v>
                </pt>
                <pt idx="2">
                  <v>MIERCOLES</v>
                </pt>
                <pt idx="3">
                  <v>JUEVES</v>
                </pt>
                <pt idx="4">
                  <v>VIERNES</v>
                </pt>
              </strCache>
            </strRef>
          </cat>
          <val>
            <numRef>
              <f>'HILDA 6-MAR'!$D$17:$H$17</f>
              <numCache>
                <formatCode>0</formatCode>
                <ptCount val="5"/>
                <pt idx="0">
                  <v>370</v>
                </pt>
                <pt idx="1">
                  <v>370</v>
                </pt>
                <pt idx="2">
                  <v>370</v>
                </pt>
                <pt idx="3">
                  <v>370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812003215"/>
        <axId val="777267375"/>
      </barChart>
      <catAx>
        <axId val="81200321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PR"/>
          </a:p>
        </txPr>
        <crossAx val="777267375"/>
        <crosses val="autoZero"/>
        <auto val="1"/>
        <lblAlgn val="ctr"/>
        <lblOffset val="100"/>
        <noMultiLvlLbl val="0"/>
      </catAx>
      <valAx>
        <axId val="777267375"/>
        <scaling>
          <orientation val="minMax"/>
        </scaling>
        <delete val="1"/>
        <axPos val="l"/>
        <numFmt formatCode="0" sourceLinked="1"/>
        <majorTickMark val="none"/>
        <minorTickMark val="none"/>
        <tickLblPos val="nextTo"/>
        <crossAx val="81200321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PR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EFICIENCIA DIARIA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'HILDA 6-MAR'!$C$41</f>
              <strCache>
                <ptCount val="1"/>
                <pt idx="0">
                  <v>META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P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'HILDA 6-MAR'!$D$40:$H$40</f>
              <strCache>
                <ptCount val="5"/>
                <pt idx="0">
                  <v>LUNES</v>
                </pt>
                <pt idx="1">
                  <v>MARTES</v>
                </pt>
                <pt idx="2">
                  <v>MIERCOLES</v>
                </pt>
                <pt idx="3">
                  <v>JUEVES</v>
                </pt>
                <pt idx="4">
                  <v>VIERNES</v>
                </pt>
              </strCache>
            </strRef>
          </cat>
          <val>
            <numRef>
              <f>'HILDA 6-MAR'!$D$41:$H$41</f>
              <numCache>
                <formatCode>General</formatCode>
                <ptCount val="5"/>
                <pt idx="0">
                  <v>45</v>
                </pt>
                <pt idx="1">
                  <v>45</v>
                </pt>
                <pt idx="2">
                  <v>45</v>
                </pt>
                <pt idx="3">
                  <v>45</v>
                </pt>
                <pt idx="4">
                  <v>22.5</v>
                </pt>
              </numCache>
            </numRef>
          </val>
        </ser>
        <ser>
          <idx val="1"/>
          <order val="1"/>
          <tx>
            <strRef>
              <f>'HILDA 6-MAR'!$C$42</f>
              <strCache>
                <ptCount val="1"/>
                <pt idx="0">
                  <v>RESULTADO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P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'HILDA 6-MAR'!$D$40:$H$40</f>
              <strCache>
                <ptCount val="5"/>
                <pt idx="0">
                  <v>LUNES</v>
                </pt>
                <pt idx="1">
                  <v>MARTES</v>
                </pt>
                <pt idx="2">
                  <v>MIERCOLES</v>
                </pt>
                <pt idx="3">
                  <v>JUEVES</v>
                </pt>
                <pt idx="4">
                  <v>VIERNES</v>
                </pt>
              </strCache>
            </strRef>
          </cat>
          <val>
            <numRef>
              <f>'HILDA 6-MAR'!$D$42:$H$42</f>
              <numCache>
                <formatCode>0.00_);[Red]\(0.00\)</formatCode>
                <ptCount val="5"/>
                <pt idx="0">
                  <v>53.725</v>
                </pt>
                <pt idx="1">
                  <v>50.28</v>
                </pt>
                <pt idx="2">
                  <v>45.75</v>
                </pt>
                <pt idx="3">
                  <v>46.875</v>
                </pt>
                <pt idx="4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3727887"/>
        <axId val="808982879"/>
      </barChart>
      <catAx>
        <axId val="3437278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PR"/>
          </a:p>
        </txPr>
        <crossAx val="808982879"/>
        <crosses val="autoZero"/>
        <auto val="1"/>
        <lblAlgn val="ctr"/>
        <lblOffset val="100"/>
        <noMultiLvlLbl val="0"/>
      </catAx>
      <valAx>
        <axId val="808982879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343727887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PR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 POR UNIDAD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'HILDA 6-MAR'!$C$67</f>
              <strCache>
                <ptCount val="1"/>
                <pt idx="0">
                  <v>META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P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[1]Sheet1!$D$54:$H$54</f>
              <strCache>
                <ptCount val="5"/>
                <pt idx="0">
                  <v>LUNES</v>
                </pt>
                <pt idx="1">
                  <v>MARTES</v>
                </pt>
                <pt idx="2">
                  <v>MIERCOLES</v>
                </pt>
                <pt idx="3">
                  <v>JUEVES</v>
                </pt>
                <pt idx="4">
                  <v>VIERNES</v>
                </pt>
              </strCache>
            </strRef>
          </cat>
          <val>
            <numRef>
              <f>'HILDA 6-MAR'!$D$67:$H$67</f>
              <numCache>
                <formatCode>_("$"* #,##0.00_);_("$"* \(#,##0.00\);_("$"* "-"??_);_(@_)</formatCode>
                <ptCount val="5"/>
                <pt idx="0">
                  <v>4.335</v>
                </pt>
                <pt idx="1">
                  <v>1.231351351351351</v>
                </pt>
                <pt idx="2">
                  <v>1.033783783783784</v>
                </pt>
                <pt idx="3">
                  <v>1.033783783783784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'HILDA 6-MAR'!$C$69</f>
              <strCache>
                <ptCount val="1"/>
                <pt idx="0">
                  <v>COSTO POR UNIDAD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P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[1]Sheet1!$D$54:$H$54</f>
              <strCache>
                <ptCount val="5"/>
                <pt idx="0">
                  <v>LUNES</v>
                </pt>
                <pt idx="1">
                  <v>MARTES</v>
                </pt>
                <pt idx="2">
                  <v>MIERCOLES</v>
                </pt>
                <pt idx="3">
                  <v>JUEVES</v>
                </pt>
                <pt idx="4">
                  <v>VIERNES</v>
                </pt>
              </strCache>
            </strRef>
          </cat>
          <val>
            <numRef>
              <f>'HILDA 6-MAR'!$D$69:$H$69</f>
              <numCache>
                <formatCode>_("$"* #,##0.00_);_("$"* \(#,##0.00\);_("$"* "-"??_);_(@_)</formatCode>
                <ptCount val="5"/>
                <pt idx="0">
                  <formatCode>0.00</formatCode>
                  <v>4.335</v>
                </pt>
                <pt idx="1">
                  <v>1.231351351351351</v>
                </pt>
                <pt idx="2">
                  <v>1.033783783783784</v>
                </pt>
                <pt idx="3">
                  <v>1.033783783783784</v>
                </pt>
                <pt idx="4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3727887"/>
        <axId val="808982879"/>
      </barChart>
      <catAx>
        <axId val="3437278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PR"/>
          </a:p>
        </txPr>
        <crossAx val="808982879"/>
        <crosses val="autoZero"/>
        <auto val="1"/>
        <lblAlgn val="ctr"/>
        <lblOffset val="100"/>
        <noMultiLvlLbl val="0"/>
      </catAx>
      <valAx>
        <axId val="808982879"/>
        <scaling>
          <orientation val="minMax"/>
        </scaling>
        <delete val="1"/>
        <axPos val="l"/>
        <numFmt formatCode="_(&quot;$&quot;* #,##0.00_);_(&quot;$&quot;* \(#,##0.00\);_(&quot;$&quot;* &quot;-&quot;??_);_(@_)" sourceLinked="1"/>
        <majorTickMark val="none"/>
        <minorTickMark val="none"/>
        <tickLblPos val="nextTo"/>
        <crossAx val="343727887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P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20</row>
      <rowOff>0</rowOff>
    </from>
    <to>
      <col>10</col>
      <colOff>0</colOff>
      <row>37</row>
      <rowOff>36550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25401</colOff>
      <row>45</row>
      <rowOff>279780</rowOff>
    </from>
    <to>
      <col>10</col>
      <colOff>1</colOff>
      <row>62</row>
      <rowOff>378283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72</row>
      <rowOff>0</rowOff>
    </from>
    <to>
      <col>9</col>
      <colOff>3023810</colOff>
      <row>89</row>
      <rowOff>98503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fabian/Downloads/Reporte%20Eficiencia%20Diaria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</sheetNames>
    <sheetDataSet>
      <sheetData sheetId="0">
        <row r="28">
          <cell r="D28" t="str">
            <v>LUNES</v>
          </cell>
        </row>
        <row r="54">
          <cell r="D54" t="str">
            <v>LUNES</v>
          </cell>
          <cell r="E54" t="str">
            <v>MARTES</v>
          </cell>
          <cell r="F54" t="str">
            <v>MIERCOLES</v>
          </cell>
          <cell r="G54" t="str">
            <v>JUEVES</v>
          </cell>
          <cell r="H54" t="str">
            <v>VIERNES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 fitToPage="1"/>
  </sheetPr>
  <dimension ref="A1:AV99"/>
  <sheetViews>
    <sheetView tabSelected="1" zoomScale="67" workbookViewId="0">
      <selection activeCell="J8" sqref="J8"/>
    </sheetView>
  </sheetViews>
  <sheetFormatPr baseColWidth="10" defaultColWidth="8.83203125" defaultRowHeight="30" customHeight="1"/>
  <cols>
    <col width="25.1640625" customWidth="1" style="65" min="1" max="1"/>
    <col width="29.5" customWidth="1" style="65" min="2" max="2"/>
    <col width="74.83203125" bestFit="1" customWidth="1" style="65" min="3" max="3"/>
    <col width="27.5" bestFit="1" customWidth="1" style="65" min="4" max="4"/>
    <col width="27.5" customWidth="1" style="65" min="5" max="5"/>
    <col width="31.5" customWidth="1" style="65" min="6" max="6"/>
    <col width="27.5" customWidth="1" style="65" min="7" max="8"/>
    <col width="3.5" customWidth="1" style="65" min="9" max="9"/>
    <col width="37.5" bestFit="1" customWidth="1" style="65" min="10" max="10"/>
    <col width="20" bestFit="1" customWidth="1" min="11" max="11"/>
    <col width="17.6640625" bestFit="1" customWidth="1" min="12" max="12"/>
    <col width="29.5" bestFit="1" customWidth="1" style="65" min="13" max="13"/>
    <col width="3.6640625" customWidth="1" min="14" max="14"/>
    <col width="36.83203125" bestFit="1" customWidth="1" min="15" max="15"/>
    <col width="45.83203125" bestFit="1" customWidth="1" min="16" max="16"/>
    <col width="30.83203125" customWidth="1" min="17" max="17"/>
    <col hidden="1" width="13" customWidth="1" min="18" max="18"/>
    <col width="88.83203125" customWidth="1" min="19" max="19"/>
    <col width="27.5" bestFit="1" customWidth="1" min="20" max="20"/>
    <col hidden="1" width="27.5" customWidth="1" min="21" max="24"/>
    <col width="2.83203125" customWidth="1" min="25" max="25"/>
    <col width="39.5" customWidth="1" min="26" max="26"/>
    <col width="21.1640625" bestFit="1" customWidth="1" style="65" min="30" max="30"/>
    <col width="22" bestFit="1" customWidth="1" min="31" max="31"/>
    <col width="16.33203125" bestFit="1" customWidth="1" min="32" max="32"/>
    <col width="29.5" bestFit="1" customWidth="1" style="65" min="33" max="33"/>
    <col width="21.1640625" bestFit="1" customWidth="1" style="65" min="34" max="34"/>
    <col width="20" bestFit="1" customWidth="1" min="35" max="35"/>
    <col width="16.33203125" bestFit="1" customWidth="1" min="36" max="36"/>
    <col width="29.5" bestFit="1" customWidth="1" style="65" min="37" max="37"/>
    <col width="8.83203125" customWidth="1" min="38" max="48"/>
    <col width="8.83203125" customWidth="1" style="65" min="49" max="51"/>
    <col width="8.83203125" customWidth="1" style="65" min="52" max="16384"/>
  </cols>
  <sheetData>
    <row r="1" ht="30" customHeight="1">
      <c r="A1" s="64" t="inlineStr">
        <is>
          <t>PRIFB</t>
        </is>
      </c>
      <c r="N1" s="3" t="n"/>
      <c r="O1" s="1" t="n"/>
      <c r="P1" s="1" t="n"/>
      <c r="W1" s="65" t="n"/>
      <c r="X1" s="65" t="n"/>
      <c r="Y1" s="65" t="n"/>
      <c r="Z1" s="65" t="n"/>
      <c r="AA1" s="65" t="n"/>
      <c r="AB1" s="65" t="n"/>
      <c r="AC1" s="65" t="n"/>
      <c r="AE1" s="65" t="n"/>
      <c r="AF1" s="65" t="n"/>
      <c r="AI1" s="65" t="n"/>
      <c r="AJ1" s="65" t="n"/>
      <c r="AL1" s="65" t="n"/>
      <c r="AM1" s="65" t="n"/>
      <c r="AN1" s="65" t="n"/>
      <c r="AO1" s="65" t="n"/>
      <c r="AP1" s="65" t="n"/>
      <c r="AQ1" s="65" t="n"/>
      <c r="AR1" s="65" t="n"/>
      <c r="AS1" s="65" t="n"/>
      <c r="AT1" s="65" t="n"/>
      <c r="AU1" s="65" t="n"/>
      <c r="AV1" s="65" t="n"/>
    </row>
    <row r="2" ht="30" customHeight="1">
      <c r="A2" s="64" t="inlineStr">
        <is>
          <t>OPERATOR EFFICIENCY GREEN SERVICE (AGSUBC)</t>
        </is>
      </c>
      <c r="N2" s="3" t="n"/>
      <c r="O2" s="1" t="n"/>
      <c r="P2" s="1" t="n"/>
      <c r="W2" s="65" t="n"/>
      <c r="X2" s="65" t="n"/>
      <c r="Y2" s="65" t="n"/>
      <c r="Z2" s="65" t="n"/>
      <c r="AA2" s="65" t="n"/>
      <c r="AB2" s="65" t="n"/>
      <c r="AC2" s="65" t="n"/>
      <c r="AE2" s="65" t="n"/>
      <c r="AF2" s="65" t="n"/>
      <c r="AI2" s="65" t="n"/>
      <c r="AJ2" s="65" t="n"/>
      <c r="AL2" s="65" t="n"/>
      <c r="AM2" s="65" t="n"/>
      <c r="AN2" s="65" t="n"/>
      <c r="AO2" s="65" t="n"/>
      <c r="AP2" s="65" t="n"/>
      <c r="AQ2" s="65" t="n"/>
      <c r="AR2" s="65" t="n"/>
      <c r="AS2" s="65" t="n"/>
      <c r="AT2" s="65" t="n"/>
      <c r="AU2" s="65" t="n"/>
      <c r="AV2" s="65" t="n"/>
    </row>
    <row r="3" ht="30" customHeight="1">
      <c r="A3" s="66" t="inlineStr">
        <is>
          <t>WEEK OF: 28-FEBRUARY-2021 TO 6-MARCH-2021</t>
        </is>
      </c>
      <c r="Q3" s="65" t="n"/>
      <c r="R3" s="65" t="n"/>
      <c r="S3" s="65" t="n"/>
      <c r="T3" s="65" t="n"/>
      <c r="U3" s="65" t="n"/>
      <c r="V3" s="65" t="n"/>
      <c r="W3" s="65" t="n"/>
      <c r="X3" s="65" t="n"/>
      <c r="Y3" s="65" t="n"/>
      <c r="Z3" s="65" t="n"/>
      <c r="AA3" s="65" t="n"/>
      <c r="AB3" s="65" t="n"/>
      <c r="AC3" s="65" t="n"/>
      <c r="AE3" s="65" t="n"/>
      <c r="AF3" s="65" t="n"/>
      <c r="AI3" s="65" t="n"/>
      <c r="AJ3" s="65" t="n"/>
      <c r="AL3" s="65" t="n"/>
      <c r="AM3" s="65" t="n"/>
      <c r="AN3" s="65" t="n"/>
      <c r="AO3" s="65" t="n"/>
      <c r="AP3" s="65" t="n"/>
      <c r="AQ3" s="65" t="n"/>
      <c r="AR3" s="65" t="n"/>
      <c r="AS3" s="65" t="n"/>
      <c r="AT3" s="65" t="n"/>
      <c r="AU3" s="65" t="n"/>
      <c r="AV3" s="65" t="n"/>
    </row>
    <row r="4" ht="30" customHeight="1" thickBot="1">
      <c r="A4" s="66" t="inlineStr">
        <is>
          <t>SUPERVISOR: HILDA</t>
        </is>
      </c>
      <c r="Q4" s="65" t="n"/>
      <c r="R4" s="65" t="n"/>
      <c r="S4" s="65" t="n"/>
      <c r="T4" s="65" t="n"/>
      <c r="U4" s="65" t="n"/>
      <c r="V4" s="65" t="n"/>
      <c r="W4" s="65" t="n"/>
      <c r="X4" s="65" t="n"/>
      <c r="Y4" s="65" t="n"/>
      <c r="Z4" s="65" t="n"/>
      <c r="AA4" s="65" t="n"/>
      <c r="AB4" s="65" t="n"/>
      <c r="AC4" s="65" t="n"/>
      <c r="AE4" s="65" t="n"/>
      <c r="AF4" s="65" t="n"/>
      <c r="AI4" s="65" t="n"/>
      <c r="AJ4" s="65" t="n"/>
      <c r="AL4" s="65" t="n"/>
      <c r="AM4" s="65" t="n"/>
      <c r="AN4" s="65" t="n"/>
      <c r="AO4" s="65" t="n"/>
      <c r="AP4" s="65" t="n"/>
      <c r="AQ4" s="65" t="n"/>
      <c r="AR4" s="65" t="n"/>
      <c r="AS4" s="65" t="n"/>
      <c r="AT4" s="65" t="n"/>
      <c r="AU4" s="65" t="n"/>
      <c r="AV4" s="65" t="n"/>
    </row>
    <row r="5" ht="30" customHeight="1">
      <c r="A5" s="67" t="inlineStr">
        <is>
          <t>Employee</t>
        </is>
      </c>
      <c r="B5" s="70" t="inlineStr">
        <is>
          <t>Department</t>
        </is>
      </c>
      <c r="C5" s="70" t="inlineStr">
        <is>
          <t>Employee Name</t>
        </is>
      </c>
      <c r="D5" s="70" t="inlineStr">
        <is>
          <t>LUNES</t>
        </is>
      </c>
      <c r="E5" s="70" t="inlineStr">
        <is>
          <t>MARTES</t>
        </is>
      </c>
      <c r="F5" s="6" t="inlineStr">
        <is>
          <t>MIERCOLES</t>
        </is>
      </c>
      <c r="G5" s="6" t="inlineStr">
        <is>
          <t>JUEVES</t>
        </is>
      </c>
      <c r="H5" s="7" t="inlineStr">
        <is>
          <t>VIERNES</t>
        </is>
      </c>
      <c r="I5" s="1" t="n"/>
      <c r="J5" s="73" t="inlineStr">
        <is>
          <t xml:space="preserve">WEEKLY EFF. </t>
        </is>
      </c>
      <c r="Q5" s="65" t="n"/>
      <c r="R5" s="65" t="n"/>
      <c r="S5" s="65" t="n"/>
      <c r="T5" s="65" t="n"/>
      <c r="U5" s="65" t="n"/>
      <c r="V5" s="65" t="n"/>
      <c r="W5" s="65" t="n"/>
      <c r="X5" s="65" t="n"/>
      <c r="Y5" s="65" t="n"/>
      <c r="Z5" s="65" t="n"/>
      <c r="AA5" s="65" t="n"/>
      <c r="AB5" s="65" t="n"/>
      <c r="AC5" s="65" t="n"/>
      <c r="AE5" s="65" t="n"/>
      <c r="AF5" s="65" t="n"/>
      <c r="AI5" s="65" t="n"/>
      <c r="AJ5" s="65" t="n"/>
      <c r="AL5" s="65" t="n"/>
      <c r="AM5" s="65" t="n"/>
      <c r="AN5" s="65" t="n"/>
      <c r="AO5" s="65" t="n"/>
      <c r="AP5" s="65" t="n"/>
      <c r="AQ5" s="65" t="n"/>
      <c r="AR5" s="65" t="n"/>
      <c r="AS5" s="65" t="n"/>
      <c r="AT5" s="65" t="n"/>
      <c r="AU5" s="65" t="n"/>
      <c r="AV5" s="65" t="n"/>
    </row>
    <row r="6" ht="30" customHeight="1">
      <c r="A6" s="68" t="n"/>
      <c r="B6" s="71" t="n"/>
      <c r="C6" s="71" t="n"/>
      <c r="D6" s="4" t="n">
        <v>44620</v>
      </c>
      <c r="E6" s="4">
        <f>D6+1</f>
        <v/>
      </c>
      <c r="F6" s="5">
        <f>E6+1</f>
        <v/>
      </c>
      <c r="G6" s="5">
        <f>F6+1</f>
        <v/>
      </c>
      <c r="H6" s="8">
        <f>G6+1</f>
        <v/>
      </c>
      <c r="I6" s="1" t="n"/>
      <c r="J6" s="71" t="n"/>
      <c r="Q6" s="65" t="n"/>
      <c r="R6" s="65" t="n"/>
      <c r="S6" s="65" t="n"/>
      <c r="T6" s="65" t="n"/>
      <c r="U6" s="65" t="n"/>
      <c r="V6" s="65" t="n"/>
      <c r="W6" s="65" t="n"/>
      <c r="X6" s="65" t="n"/>
      <c r="Y6" s="65" t="n"/>
      <c r="Z6" s="65" t="n"/>
      <c r="AA6" s="65" t="n"/>
      <c r="AB6" s="65" t="n"/>
      <c r="AC6" s="65" t="n"/>
      <c r="AE6" s="65" t="n"/>
      <c r="AF6" s="65" t="n"/>
      <c r="AI6" s="65" t="n"/>
      <c r="AJ6" s="65" t="n"/>
      <c r="AL6" s="65" t="n"/>
      <c r="AM6" s="65" t="n"/>
      <c r="AN6" s="65" t="n"/>
      <c r="AO6" s="65" t="n"/>
      <c r="AP6" s="65" t="n"/>
      <c r="AQ6" s="65" t="n"/>
      <c r="AR6" s="65" t="n"/>
      <c r="AS6" s="65" t="n"/>
      <c r="AT6" s="65" t="n"/>
      <c r="AU6" s="65" t="n"/>
      <c r="AV6" s="65" t="n"/>
    </row>
    <row r="7" ht="30" customHeight="1">
      <c r="A7" s="69" t="n"/>
      <c r="B7" s="72" t="n"/>
      <c r="C7" s="72" t="n"/>
      <c r="D7" s="2" t="inlineStr">
        <is>
          <t>Eff.</t>
        </is>
      </c>
      <c r="E7" s="2" t="inlineStr">
        <is>
          <t>Eff.</t>
        </is>
      </c>
      <c r="F7" s="2" t="inlineStr">
        <is>
          <t>Eff.</t>
        </is>
      </c>
      <c r="G7" s="2" t="inlineStr">
        <is>
          <t>Eff.</t>
        </is>
      </c>
      <c r="H7" s="9" t="inlineStr">
        <is>
          <t>Eff.</t>
        </is>
      </c>
      <c r="I7" s="1" t="n"/>
      <c r="J7" s="74" t="n"/>
      <c r="Q7" s="65" t="n"/>
      <c r="R7" s="65" t="n"/>
      <c r="S7" s="65" t="n"/>
      <c r="T7" s="65" t="n"/>
      <c r="U7" s="65" t="n"/>
      <c r="V7" s="65" t="n"/>
      <c r="W7" s="65" t="n"/>
      <c r="X7" s="65" t="n"/>
      <c r="Y7" s="65" t="n"/>
      <c r="Z7" s="65" t="n"/>
      <c r="AA7" s="65" t="n"/>
      <c r="AB7" s="65" t="n"/>
      <c r="AC7" s="65" t="n"/>
      <c r="AE7" s="65" t="n"/>
      <c r="AF7" s="65" t="n"/>
      <c r="AI7" s="65" t="n"/>
      <c r="AJ7" s="65" t="n"/>
      <c r="AL7" s="65" t="n"/>
      <c r="AM7" s="65" t="n"/>
      <c r="AN7" s="65" t="n"/>
      <c r="AO7" s="65" t="n"/>
      <c r="AP7" s="65" t="n"/>
      <c r="AQ7" s="65" t="n"/>
      <c r="AR7" s="65" t="n"/>
      <c r="AS7" s="65" t="n"/>
      <c r="AT7" s="65" t="n"/>
      <c r="AU7" s="65" t="n"/>
      <c r="AV7" s="65" t="n"/>
    </row>
    <row r="8" ht="30" customHeight="1">
      <c r="A8" s="10" t="n">
        <v>1360</v>
      </c>
      <c r="B8" s="11" t="inlineStr">
        <is>
          <t>AGSUBC</t>
        </is>
      </c>
      <c r="C8" s="12" t="inlineStr">
        <is>
          <t>MIRANDA CORTES, IVELISSE</t>
        </is>
      </c>
      <c r="D8" s="11" t="n">
        <v>59.6</v>
      </c>
      <c r="E8" s="11" t="n">
        <v>42.4</v>
      </c>
      <c r="F8" s="11" t="n">
        <v>30.8</v>
      </c>
      <c r="G8" s="11" t="n">
        <v>36.9</v>
      </c>
      <c r="H8" s="11" t="n"/>
      <c r="I8" s="13" t="n"/>
      <c r="J8" s="14">
        <f>AVERAGE(D8:H8)</f>
        <v/>
      </c>
      <c r="Q8" s="65" t="n"/>
      <c r="R8" s="65" t="n"/>
      <c r="S8" s="65" t="n"/>
      <c r="T8" s="65" t="n"/>
      <c r="U8" s="65" t="n"/>
      <c r="V8" s="65" t="n"/>
      <c r="W8" s="65" t="n"/>
      <c r="X8" s="65" t="n"/>
      <c r="Y8" s="65" t="n"/>
      <c r="Z8" s="65" t="n"/>
      <c r="AA8" s="65" t="n"/>
      <c r="AB8" s="65" t="n"/>
      <c r="AC8" s="65" t="n"/>
      <c r="AE8" s="65" t="n"/>
      <c r="AF8" s="65" t="n"/>
      <c r="AI8" s="65" t="n"/>
      <c r="AJ8" s="65" t="n"/>
      <c r="AL8" s="65" t="n"/>
      <c r="AM8" s="65" t="n"/>
      <c r="AN8" s="65" t="n"/>
      <c r="AO8" s="65" t="n"/>
      <c r="AP8" s="65" t="n"/>
      <c r="AQ8" s="65" t="n"/>
      <c r="AR8" s="65" t="n"/>
      <c r="AS8" s="65" t="n"/>
      <c r="AT8" s="65" t="n"/>
      <c r="AU8" s="65" t="n"/>
      <c r="AV8" s="65" t="n"/>
    </row>
    <row r="9" ht="30" customHeight="1">
      <c r="A9" s="10" t="n">
        <v>1582</v>
      </c>
      <c r="B9" s="11" t="inlineStr">
        <is>
          <t>AGSUBC</t>
        </is>
      </c>
      <c r="C9" s="15" t="inlineStr">
        <is>
          <t>TUBENS COLLADO, GIANLUIS</t>
        </is>
      </c>
      <c r="D9" s="11" t="n">
        <v>66.8</v>
      </c>
      <c r="E9" s="11" t="n">
        <v>65.40000000000001</v>
      </c>
      <c r="F9" s="11" t="n">
        <v>57.3</v>
      </c>
      <c r="G9" s="11" t="n">
        <v>69.2</v>
      </c>
      <c r="H9" s="11" t="n"/>
      <c r="I9" s="13" t="n"/>
      <c r="J9" s="14">
        <f>AVERAGE(D9:H9)</f>
        <v/>
      </c>
      <c r="Q9" s="65" t="n"/>
      <c r="R9" s="65" t="n"/>
      <c r="S9" s="65" t="n"/>
      <c r="T9" s="65" t="n"/>
      <c r="U9" s="65" t="n"/>
      <c r="V9" s="65" t="n"/>
      <c r="W9" s="65" t="n"/>
      <c r="X9" s="65" t="n"/>
      <c r="Y9" s="65" t="n"/>
      <c r="Z9" s="65" t="n"/>
      <c r="AA9" s="65" t="n"/>
      <c r="AB9" s="65" t="n"/>
      <c r="AC9" s="65" t="n"/>
      <c r="AE9" s="65" t="n"/>
      <c r="AF9" s="65" t="n"/>
      <c r="AI9" s="65" t="n"/>
      <c r="AJ9" s="65" t="n"/>
      <c r="AL9" s="65" t="n"/>
      <c r="AM9" s="65" t="n"/>
      <c r="AN9" s="65" t="n"/>
      <c r="AO9" s="65" t="n"/>
      <c r="AP9" s="65" t="n"/>
      <c r="AQ9" s="65" t="n"/>
      <c r="AR9" s="65" t="n"/>
      <c r="AS9" s="65" t="n"/>
      <c r="AT9" s="65" t="n"/>
      <c r="AU9" s="65" t="n"/>
      <c r="AV9" s="65" t="n"/>
    </row>
    <row r="10" ht="30" customHeight="1">
      <c r="A10" s="10" t="n">
        <v>1647</v>
      </c>
      <c r="B10" s="11" t="inlineStr">
        <is>
          <t>AGSUBC</t>
        </is>
      </c>
      <c r="C10" s="15" t="inlineStr">
        <is>
          <t>RODRIGUEZ GONZALEZ, JESSE</t>
        </is>
      </c>
      <c r="D10" s="11" t="n">
        <v>29.5</v>
      </c>
      <c r="E10" s="11" t="n">
        <v>34.5</v>
      </c>
      <c r="F10" s="11" t="n">
        <v>37.7</v>
      </c>
      <c r="G10" s="11" t="n">
        <v>28.6</v>
      </c>
      <c r="H10" s="11" t="n"/>
      <c r="I10" s="13" t="n"/>
      <c r="J10" s="14">
        <f>AVERAGE(D10:H10)</f>
        <v/>
      </c>
      <c r="Q10" s="65" t="n"/>
      <c r="R10" s="65" t="n"/>
      <c r="S10" s="65" t="n"/>
      <c r="T10" s="65" t="n"/>
      <c r="U10" s="65" t="n"/>
      <c r="V10" s="65" t="n"/>
      <c r="W10" s="65" t="n"/>
      <c r="X10" s="65" t="n"/>
      <c r="Y10" s="65" t="n"/>
      <c r="Z10" s="65" t="n"/>
      <c r="AA10" s="65" t="n"/>
      <c r="AB10" s="65" t="n"/>
      <c r="AC10" s="65" t="n"/>
      <c r="AE10" s="65" t="n"/>
      <c r="AF10" s="65" t="n"/>
      <c r="AI10" s="65" t="n"/>
      <c r="AJ10" s="65" t="n"/>
      <c r="AL10" s="65" t="n"/>
      <c r="AM10" s="65" t="n"/>
      <c r="AN10" s="65" t="n"/>
      <c r="AO10" s="65" t="n"/>
      <c r="AP10" s="65" t="n"/>
      <c r="AQ10" s="65" t="n"/>
      <c r="AR10" s="65" t="n"/>
      <c r="AS10" s="65" t="n"/>
      <c r="AT10" s="65" t="n"/>
      <c r="AU10" s="65" t="n"/>
      <c r="AV10" s="65" t="n"/>
    </row>
    <row r="11" ht="30" customHeight="1">
      <c r="A11" s="10" t="n">
        <v>50264</v>
      </c>
      <c r="B11" s="11" t="inlineStr">
        <is>
          <t>AGSUBC</t>
        </is>
      </c>
      <c r="C11" s="15" t="inlineStr">
        <is>
          <t>IRIZARRY, SILKA</t>
        </is>
      </c>
      <c r="D11" s="11" t="n">
        <v>59</v>
      </c>
      <c r="E11" s="11" t="n">
        <v>61</v>
      </c>
      <c r="F11" s="11" t="n"/>
      <c r="G11" s="11" t="n"/>
      <c r="H11" s="11" t="n"/>
      <c r="I11" s="13" t="n"/>
      <c r="J11" s="14">
        <f>AVERAGE(D11:H11)</f>
        <v/>
      </c>
      <c r="Q11" s="65" t="n"/>
      <c r="R11" s="65" t="n"/>
      <c r="S11" s="65" t="n"/>
      <c r="T11" s="65" t="n"/>
      <c r="U11" s="65" t="n"/>
      <c r="V11" s="65" t="n"/>
      <c r="W11" s="65" t="n"/>
      <c r="X11" s="65" t="n"/>
      <c r="Y11" s="65" t="n"/>
      <c r="Z11" s="65" t="n"/>
      <c r="AA11" s="65" t="n"/>
      <c r="AB11" s="65" t="n"/>
      <c r="AC11" s="65" t="n"/>
      <c r="AE11" s="65" t="n"/>
      <c r="AF11" s="65" t="n"/>
      <c r="AI11" s="65" t="n"/>
      <c r="AJ11" s="65" t="n"/>
      <c r="AL11" s="65" t="n"/>
      <c r="AM11" s="65" t="n"/>
      <c r="AN11" s="65" t="n"/>
      <c r="AO11" s="65" t="n"/>
      <c r="AP11" s="65" t="n"/>
      <c r="AQ11" s="65" t="n"/>
      <c r="AR11" s="65" t="n"/>
      <c r="AS11" s="65" t="n"/>
      <c r="AT11" s="65" t="n"/>
      <c r="AU11" s="65" t="n"/>
      <c r="AV11" s="65" t="n"/>
    </row>
    <row r="12" ht="30" customHeight="1">
      <c r="A12" s="10" t="n">
        <v>50430</v>
      </c>
      <c r="B12" s="11" t="inlineStr">
        <is>
          <t>AGSUBC</t>
        </is>
      </c>
      <c r="C12" s="15" t="inlineStr">
        <is>
          <t>ALEQUIN, RAMON E</t>
        </is>
      </c>
      <c r="D12" s="11" t="n"/>
      <c r="E12" s="11" t="n">
        <v>48.1</v>
      </c>
      <c r="F12" s="11" t="n">
        <v>57.2</v>
      </c>
      <c r="G12" s="11" t="n">
        <v>52.8</v>
      </c>
      <c r="H12" s="11" t="n"/>
      <c r="I12" s="13" t="n"/>
      <c r="J12" s="14">
        <f>AVERAGE(D12:H12)</f>
        <v/>
      </c>
      <c r="Q12" s="65" t="n"/>
      <c r="R12" s="65" t="n"/>
      <c r="S12" s="65" t="n"/>
      <c r="T12" s="65" t="n"/>
      <c r="U12" s="65" t="n"/>
      <c r="V12" s="65" t="n"/>
      <c r="W12" s="65" t="n"/>
      <c r="X12" s="65" t="n"/>
      <c r="Y12" s="65" t="n"/>
      <c r="Z12" s="65" t="n"/>
      <c r="AA12" s="65" t="n"/>
      <c r="AB12" s="65" t="n"/>
      <c r="AC12" s="65" t="n"/>
      <c r="AE12" s="65" t="n"/>
      <c r="AF12" s="65" t="n"/>
      <c r="AI12" s="65" t="n"/>
      <c r="AJ12" s="65" t="n"/>
      <c r="AL12" s="65" t="n"/>
      <c r="AM12" s="65" t="n"/>
      <c r="AN12" s="65" t="n"/>
      <c r="AO12" s="65" t="n"/>
      <c r="AP12" s="65" t="n"/>
      <c r="AQ12" s="65" t="n"/>
      <c r="AR12" s="65" t="n"/>
      <c r="AS12" s="65" t="n"/>
      <c r="AT12" s="65" t="n"/>
      <c r="AU12" s="65" t="n"/>
      <c r="AV12" s="65" t="n"/>
    </row>
    <row r="13" ht="30" customHeight="1">
      <c r="A13" s="10" t="n">
        <v>50445</v>
      </c>
      <c r="B13" s="11" t="inlineStr">
        <is>
          <t>AGSUBC</t>
        </is>
      </c>
      <c r="C13" s="15" t="inlineStr">
        <is>
          <t>CRESPO AVILES, MAGALY</t>
        </is>
      </c>
      <c r="D13" s="11" t="n">
        <v>59.1</v>
      </c>
      <c r="E13" s="11" t="n">
        <v>42</v>
      </c>
      <c r="F13" s="11" t="n">
        <v>38.2</v>
      </c>
      <c r="G13" s="11" t="n">
        <v>43.9</v>
      </c>
      <c r="H13" s="11" t="n"/>
      <c r="I13" s="13" t="n"/>
      <c r="J13" s="14">
        <f>AVERAGE(D13:H13)</f>
        <v/>
      </c>
      <c r="Q13" s="65" t="n"/>
      <c r="R13" s="65" t="n"/>
      <c r="S13" s="65" t="n"/>
      <c r="T13" s="65" t="n"/>
      <c r="U13" s="65" t="n"/>
      <c r="V13" s="65" t="n"/>
      <c r="W13" s="65" t="n"/>
      <c r="X13" s="65" t="n"/>
      <c r="Y13" s="65" t="n"/>
      <c r="Z13" s="65" t="n"/>
      <c r="AA13" s="65" t="n"/>
      <c r="AB13" s="65" t="n"/>
      <c r="AC13" s="65" t="n"/>
      <c r="AE13" s="65" t="n"/>
      <c r="AF13" s="65" t="n"/>
      <c r="AI13" s="65" t="n"/>
      <c r="AJ13" s="65" t="n"/>
      <c r="AL13" s="65" t="n"/>
      <c r="AM13" s="65" t="n"/>
      <c r="AN13" s="65" t="n"/>
      <c r="AO13" s="65" t="n"/>
      <c r="AP13" s="65" t="n"/>
      <c r="AQ13" s="65" t="n"/>
      <c r="AR13" s="65" t="n"/>
      <c r="AS13" s="65" t="n"/>
      <c r="AT13" s="65" t="n"/>
      <c r="AU13" s="65" t="n"/>
      <c r="AV13" s="65" t="n"/>
    </row>
    <row r="14" ht="30" customHeight="1" thickBot="1">
      <c r="I14" s="13" t="n"/>
      <c r="J14" s="39" t="n"/>
      <c r="Q14" s="65" t="n"/>
      <c r="R14" s="65" t="n"/>
      <c r="S14" s="65" t="n"/>
      <c r="T14" s="65" t="n"/>
      <c r="U14" s="65" t="n"/>
      <c r="V14" s="65" t="n"/>
      <c r="W14" s="65" t="n"/>
      <c r="X14" s="65" t="n"/>
      <c r="Y14" s="65" t="n"/>
      <c r="Z14" s="65" t="n"/>
      <c r="AA14" s="65" t="n"/>
      <c r="AB14" s="65" t="n"/>
      <c r="AC14" s="65" t="n"/>
      <c r="AE14" s="65" t="n"/>
      <c r="AF14" s="65" t="n"/>
      <c r="AI14" s="65" t="n"/>
      <c r="AJ14" s="65" t="n"/>
      <c r="AL14" s="65" t="n"/>
      <c r="AM14" s="65" t="n"/>
      <c r="AN14" s="65" t="n"/>
      <c r="AO14" s="65" t="n"/>
      <c r="AP14" s="65" t="n"/>
      <c r="AQ14" s="65" t="n"/>
      <c r="AR14" s="65" t="n"/>
      <c r="AS14" s="65" t="n"/>
      <c r="AT14" s="65" t="n"/>
      <c r="AU14" s="65" t="n"/>
      <c r="AV14" s="65" t="n"/>
    </row>
    <row r="15" ht="30" customHeight="1" thickBot="1">
      <c r="A15" s="1" t="n"/>
      <c r="B15" s="1" t="n"/>
      <c r="C15" s="1" t="n"/>
      <c r="D15" s="16" t="inlineStr">
        <is>
          <t>LUNES</t>
        </is>
      </c>
      <c r="E15" s="17" t="inlineStr">
        <is>
          <t>MARTES</t>
        </is>
      </c>
      <c r="F15" s="17" t="inlineStr">
        <is>
          <t>MIERCOLES</t>
        </is>
      </c>
      <c r="G15" s="17" t="inlineStr">
        <is>
          <t>JUEVES</t>
        </is>
      </c>
      <c r="H15" s="18" t="inlineStr">
        <is>
          <t>VIERNES</t>
        </is>
      </c>
      <c r="I15" s="1" t="n"/>
      <c r="J15" s="36" t="inlineStr">
        <is>
          <t>ACUMULATIVO</t>
        </is>
      </c>
      <c r="Q15" s="65" t="n"/>
      <c r="R15" s="65" t="n"/>
      <c r="S15" s="65" t="n"/>
      <c r="T15" s="65" t="n"/>
      <c r="U15" s="65" t="n"/>
      <c r="V15" s="65" t="n"/>
      <c r="W15" s="65" t="n"/>
      <c r="X15" s="65" t="n"/>
      <c r="Y15" s="65" t="n"/>
      <c r="Z15" s="65" t="n"/>
      <c r="AA15" s="65" t="n"/>
      <c r="AB15" s="65" t="n"/>
      <c r="AC15" s="65" t="n"/>
      <c r="AE15" s="65" t="n"/>
      <c r="AF15" s="65" t="n"/>
      <c r="AI15" s="65" t="n"/>
      <c r="AJ15" s="65" t="n"/>
      <c r="AL15" s="65" t="n"/>
      <c r="AM15" s="65" t="n"/>
      <c r="AN15" s="65" t="n"/>
      <c r="AO15" s="65" t="n"/>
      <c r="AP15" s="65" t="n"/>
      <c r="AQ15" s="65" t="n"/>
      <c r="AR15" s="65" t="n"/>
      <c r="AS15" s="65" t="n"/>
      <c r="AT15" s="65" t="n"/>
      <c r="AU15" s="65" t="n"/>
      <c r="AV15" s="65" t="n"/>
    </row>
    <row r="16" ht="30" customHeight="1">
      <c r="A16" s="55" t="inlineStr">
        <is>
          <t>PRODUCCION</t>
        </is>
      </c>
      <c r="B16" s="56" t="n"/>
      <c r="C16" s="19" t="inlineStr">
        <is>
          <t>META</t>
        </is>
      </c>
      <c r="D16" s="20" t="n">
        <v>370</v>
      </c>
      <c r="E16" s="20" t="n">
        <v>370</v>
      </c>
      <c r="F16" s="20" t="n">
        <v>370</v>
      </c>
      <c r="G16" s="20" t="n">
        <v>370</v>
      </c>
      <c r="H16" s="21" t="n"/>
      <c r="I16" s="1" t="n"/>
      <c r="J16" s="22">
        <f>SUM(D16:H16)</f>
        <v/>
      </c>
      <c r="Q16" s="65" t="n"/>
      <c r="R16" s="65" t="n"/>
      <c r="S16" s="65" t="n"/>
      <c r="T16" s="65" t="n"/>
      <c r="U16" s="65" t="n"/>
      <c r="V16" s="65" t="n"/>
      <c r="W16" s="65" t="n"/>
      <c r="X16" s="65" t="n"/>
      <c r="Y16" s="65" t="n"/>
      <c r="Z16" s="65" t="n"/>
      <c r="AA16" s="65" t="n"/>
      <c r="AB16" s="65" t="n"/>
      <c r="AC16" s="65" t="n"/>
      <c r="AE16" s="65" t="n"/>
      <c r="AF16" s="65" t="n"/>
      <c r="AI16" s="65" t="n"/>
      <c r="AJ16" s="65" t="n"/>
      <c r="AL16" s="65" t="n"/>
      <c r="AM16" s="65" t="n"/>
      <c r="AN16" s="65" t="n"/>
      <c r="AO16" s="65" t="n"/>
      <c r="AP16" s="65" t="n"/>
      <c r="AQ16" s="65" t="n"/>
      <c r="AR16" s="65" t="n"/>
      <c r="AS16" s="65" t="n"/>
      <c r="AT16" s="65" t="n"/>
      <c r="AU16" s="65" t="n"/>
      <c r="AV16" s="65" t="n"/>
    </row>
    <row r="17" ht="30" customHeight="1" thickBot="1">
      <c r="A17" s="57" t="n"/>
      <c r="B17" s="58" t="n"/>
      <c r="C17" s="23" t="inlineStr">
        <is>
          <t>RESULTADO</t>
        </is>
      </c>
      <c r="D17" s="24" t="n">
        <v>370</v>
      </c>
      <c r="E17" s="24" t="n">
        <v>370</v>
      </c>
      <c r="F17" s="24" t="n">
        <v>370</v>
      </c>
      <c r="G17" s="24" t="n">
        <v>370</v>
      </c>
      <c r="H17" s="25" t="n"/>
      <c r="I17" s="1" t="n"/>
      <c r="J17" s="22">
        <f>SUM(D17:H17)</f>
        <v/>
      </c>
      <c r="Q17" s="65" t="n"/>
      <c r="R17" s="65" t="n"/>
      <c r="S17" s="65" t="n"/>
      <c r="T17" s="65" t="n"/>
      <c r="U17" s="65" t="n"/>
      <c r="V17" s="65" t="n"/>
      <c r="W17" s="65" t="n"/>
      <c r="X17" s="65" t="n"/>
      <c r="Y17" s="65" t="n"/>
      <c r="Z17" s="65" t="n"/>
      <c r="AA17" s="65" t="n"/>
      <c r="AB17" s="65" t="n"/>
      <c r="AC17" s="65" t="n"/>
      <c r="AE17" s="65" t="n"/>
      <c r="AF17" s="65" t="n"/>
      <c r="AI17" s="65" t="n"/>
      <c r="AJ17" s="65" t="n"/>
      <c r="AL17" s="65" t="n"/>
      <c r="AM17" s="65" t="n"/>
      <c r="AN17" s="65" t="n"/>
      <c r="AO17" s="65" t="n"/>
      <c r="AP17" s="65" t="n"/>
      <c r="AQ17" s="65" t="n"/>
      <c r="AR17" s="65" t="n"/>
      <c r="AS17" s="65" t="n"/>
      <c r="AT17" s="65" t="n"/>
      <c r="AU17" s="65" t="n"/>
      <c r="AV17" s="65" t="n"/>
    </row>
    <row r="18" ht="30" customHeight="1" thickBot="1">
      <c r="A18" s="59" t="n"/>
      <c r="B18" s="60" t="n"/>
      <c r="C18" s="26" t="inlineStr">
        <is>
          <t>DIFERENCIA</t>
        </is>
      </c>
      <c r="D18" s="27">
        <f>D17-D16</f>
        <v/>
      </c>
      <c r="E18" s="27">
        <f>E17-E16</f>
        <v/>
      </c>
      <c r="F18" s="27">
        <f>F17-F16</f>
        <v/>
      </c>
      <c r="G18" s="27">
        <f>G17-G16</f>
        <v/>
      </c>
      <c r="H18" s="28">
        <f>H17-H16</f>
        <v/>
      </c>
      <c r="I18" s="1" t="n"/>
      <c r="J18" s="29">
        <f>J17-J16</f>
        <v/>
      </c>
      <c r="R18" s="65" t="n"/>
      <c r="S18" s="65" t="n"/>
      <c r="T18" s="65" t="n"/>
      <c r="U18" s="65" t="n"/>
      <c r="V18" s="65" t="n"/>
      <c r="W18" s="65" t="n"/>
      <c r="X18" s="65" t="n"/>
      <c r="Y18" s="65" t="n"/>
      <c r="Z18" s="65" t="n"/>
      <c r="AA18" s="65" t="n"/>
      <c r="AB18" s="65" t="n"/>
      <c r="AC18" s="65" t="n"/>
      <c r="AE18" s="65" t="n"/>
      <c r="AF18" s="65" t="n"/>
      <c r="AI18" s="65" t="n"/>
      <c r="AJ18" s="65" t="n"/>
      <c r="AL18" s="65" t="n"/>
      <c r="AM18" s="65" t="n"/>
      <c r="AN18" s="65" t="n"/>
      <c r="AO18" s="65" t="n"/>
      <c r="AP18" s="65" t="n"/>
      <c r="AQ18" s="65" t="n"/>
      <c r="AR18" s="65" t="n"/>
      <c r="AS18" s="65" t="n"/>
      <c r="AT18" s="65" t="n"/>
      <c r="AU18" s="65" t="n"/>
      <c r="AV18" s="65" t="n"/>
    </row>
    <row r="19" ht="30" customHeight="1">
      <c r="R19" s="65" t="n"/>
      <c r="S19" s="65" t="n"/>
      <c r="T19" s="65" t="n"/>
      <c r="U19" s="65" t="n"/>
      <c r="V19" s="65" t="n"/>
      <c r="W19" s="65" t="n"/>
      <c r="X19" s="65" t="n"/>
      <c r="Y19" s="65" t="n"/>
      <c r="Z19" s="65" t="n"/>
      <c r="AA19" s="65" t="n"/>
      <c r="AB19" s="65" t="n"/>
      <c r="AC19" s="65" t="n"/>
      <c r="AE19" s="65" t="n"/>
      <c r="AF19" s="65" t="n"/>
      <c r="AI19" s="65" t="n"/>
      <c r="AJ19" s="65" t="n"/>
      <c r="AL19" s="65" t="n"/>
      <c r="AM19" s="65" t="n"/>
      <c r="AN19" s="65" t="n"/>
      <c r="AO19" s="65" t="n"/>
      <c r="AP19" s="65" t="n"/>
      <c r="AQ19" s="65" t="n"/>
      <c r="AR19" s="65" t="n"/>
      <c r="AS19" s="65" t="n"/>
      <c r="AT19" s="65" t="n"/>
      <c r="AU19" s="65" t="n"/>
      <c r="AV19" s="65" t="n"/>
    </row>
    <row r="20" ht="30" customHeight="1">
      <c r="R20" s="65" t="n"/>
      <c r="S20" s="65" t="n"/>
      <c r="T20" s="65" t="n"/>
      <c r="U20" s="65" t="n"/>
      <c r="V20" s="65" t="n"/>
      <c r="W20" s="65" t="n"/>
      <c r="X20" s="65" t="n"/>
      <c r="Y20" s="65" t="n"/>
      <c r="Z20" s="65" t="n"/>
      <c r="AA20" s="65" t="n"/>
      <c r="AB20" s="65" t="n"/>
      <c r="AC20" s="65" t="n"/>
      <c r="AE20" s="65" t="n"/>
      <c r="AF20" s="65" t="n"/>
      <c r="AI20" s="65" t="n"/>
      <c r="AJ20" s="65" t="n"/>
      <c r="AL20" s="65" t="n"/>
      <c r="AM20" s="65" t="n"/>
      <c r="AN20" s="65" t="n"/>
      <c r="AO20" s="65" t="n"/>
      <c r="AP20" s="65" t="n"/>
      <c r="AQ20" s="65" t="n"/>
      <c r="AR20" s="65" t="n"/>
      <c r="AS20" s="65" t="n"/>
      <c r="AT20" s="65" t="n"/>
      <c r="AU20" s="65" t="n"/>
      <c r="AV20" s="65" t="n"/>
    </row>
    <row r="21" ht="30" customHeight="1">
      <c r="T21" s="65" t="n"/>
      <c r="U21" s="65" t="n"/>
      <c r="V21" s="65" t="n"/>
      <c r="W21" s="65" t="n"/>
      <c r="X21" s="65" t="n"/>
      <c r="Y21" s="65" t="n"/>
      <c r="Z21" s="65" t="n"/>
      <c r="AA21" s="65" t="n"/>
      <c r="AB21" s="65" t="n"/>
      <c r="AC21" s="65" t="n"/>
      <c r="AE21" s="65" t="n"/>
      <c r="AF21" s="65" t="n"/>
      <c r="AI21" s="65" t="n"/>
      <c r="AJ21" s="65" t="n"/>
      <c r="AL21" s="65" t="n"/>
      <c r="AM21" s="65" t="n"/>
      <c r="AN21" s="65" t="n"/>
      <c r="AO21" s="65" t="n"/>
      <c r="AP21" s="65" t="n"/>
      <c r="AQ21" s="65" t="n"/>
      <c r="AR21" s="65" t="n"/>
      <c r="AS21" s="65" t="n"/>
      <c r="AT21" s="65" t="n"/>
      <c r="AU21" s="65" t="n"/>
      <c r="AV21" s="65" t="n"/>
    </row>
    <row r="22" ht="30" customHeight="1">
      <c r="T22" s="65" t="n"/>
      <c r="U22" s="65" t="n"/>
      <c r="V22" s="65" t="n"/>
      <c r="W22" s="65" t="n"/>
      <c r="X22" s="65" t="n"/>
      <c r="Y22" s="65" t="n"/>
      <c r="Z22" s="65" t="n"/>
      <c r="AA22" s="65" t="n"/>
      <c r="AB22" s="65" t="n"/>
      <c r="AC22" s="65" t="n"/>
      <c r="AE22" s="65" t="n"/>
      <c r="AF22" s="65" t="n"/>
      <c r="AI22" s="65" t="n"/>
      <c r="AJ22" s="65" t="n"/>
      <c r="AL22" s="65" t="n"/>
      <c r="AM22" s="65" t="n"/>
      <c r="AN22" s="65" t="n"/>
      <c r="AO22" s="65" t="n"/>
      <c r="AP22" s="65" t="n"/>
      <c r="AQ22" s="65" t="n"/>
      <c r="AR22" s="65" t="n"/>
      <c r="AS22" s="65" t="n"/>
      <c r="AT22" s="65" t="n"/>
      <c r="AU22" s="65" t="n"/>
      <c r="AV22" s="65" t="n"/>
    </row>
    <row r="23" ht="30" customHeight="1">
      <c r="T23" s="65" t="n"/>
      <c r="U23" s="65" t="n"/>
      <c r="V23" s="65" t="n"/>
      <c r="W23" s="65" t="n"/>
      <c r="X23" s="65" t="n"/>
      <c r="Y23" s="65" t="n"/>
      <c r="Z23" s="65" t="n"/>
      <c r="AA23" s="65" t="n"/>
      <c r="AB23" s="65" t="n"/>
      <c r="AC23" s="65" t="n"/>
      <c r="AE23" s="65" t="n"/>
      <c r="AF23" s="65" t="n"/>
      <c r="AI23" s="65" t="n"/>
      <c r="AJ23" s="65" t="n"/>
      <c r="AL23" s="65" t="n"/>
      <c r="AM23" s="65" t="n"/>
      <c r="AN23" s="65" t="n"/>
      <c r="AO23" s="65" t="n"/>
      <c r="AP23" s="65" t="n"/>
      <c r="AQ23" s="65" t="n"/>
      <c r="AR23" s="65" t="n"/>
      <c r="AS23" s="65" t="n"/>
      <c r="AT23" s="65" t="n"/>
      <c r="AU23" s="65" t="n"/>
      <c r="AV23" s="65" t="n"/>
    </row>
    <row r="24" ht="30" customHeight="1">
      <c r="T24" s="65" t="n"/>
      <c r="U24" s="65" t="n"/>
      <c r="V24" s="65" t="n"/>
      <c r="W24" s="65" t="n"/>
      <c r="X24" s="65" t="n"/>
      <c r="Y24" s="65" t="n"/>
      <c r="Z24" s="65" t="n"/>
      <c r="AA24" s="65" t="n"/>
      <c r="AB24" s="65" t="n"/>
      <c r="AC24" s="65" t="n"/>
      <c r="AE24" s="65" t="n"/>
      <c r="AF24" s="65" t="n"/>
      <c r="AI24" s="65" t="n"/>
      <c r="AJ24" s="65" t="n"/>
      <c r="AL24" s="65" t="n"/>
      <c r="AM24" s="65" t="n"/>
      <c r="AN24" s="65" t="n"/>
      <c r="AO24" s="65" t="n"/>
      <c r="AP24" s="65" t="n"/>
      <c r="AQ24" s="65" t="n"/>
      <c r="AR24" s="65" t="n"/>
      <c r="AS24" s="65" t="n"/>
      <c r="AT24" s="65" t="n"/>
      <c r="AU24" s="65" t="n"/>
      <c r="AV24" s="65" t="n"/>
    </row>
    <row r="25" ht="30" customHeight="1">
      <c r="T25" s="65" t="n"/>
      <c r="U25" s="65" t="n"/>
      <c r="V25" s="65" t="n"/>
      <c r="W25" s="65" t="n"/>
      <c r="X25" s="65" t="n"/>
      <c r="Y25" s="65" t="n"/>
      <c r="Z25" s="65" t="n"/>
      <c r="AA25" s="65" t="n"/>
      <c r="AB25" s="65" t="n"/>
      <c r="AC25" s="65" t="n"/>
      <c r="AE25" s="65" t="n"/>
      <c r="AF25" s="65" t="n"/>
      <c r="AI25" s="65" t="n"/>
      <c r="AJ25" s="65" t="n"/>
      <c r="AL25" s="65" t="n"/>
      <c r="AM25" s="65" t="n"/>
      <c r="AN25" s="65" t="n"/>
      <c r="AO25" s="65" t="n"/>
      <c r="AP25" s="65" t="n"/>
      <c r="AQ25" s="65" t="n"/>
      <c r="AR25" s="65" t="n"/>
      <c r="AS25" s="65" t="n"/>
      <c r="AT25" s="65" t="n"/>
      <c r="AU25" s="65" t="n"/>
      <c r="AV25" s="65" t="n"/>
    </row>
    <row r="26" ht="30" customHeight="1">
      <c r="T26" s="65" t="n"/>
      <c r="U26" s="65" t="n"/>
      <c r="V26" s="65" t="n"/>
      <c r="W26" s="65" t="n"/>
      <c r="X26" s="65" t="n"/>
      <c r="Y26" s="65" t="n"/>
      <c r="Z26" s="65" t="n"/>
      <c r="AA26" s="65" t="n"/>
      <c r="AB26" s="65" t="n"/>
      <c r="AC26" s="65" t="n"/>
      <c r="AE26" s="65" t="n"/>
      <c r="AF26" s="65" t="n"/>
      <c r="AI26" s="65" t="n"/>
      <c r="AJ26" s="65" t="n"/>
      <c r="AL26" s="65" t="n"/>
      <c r="AM26" s="65" t="n"/>
      <c r="AN26" s="65" t="n"/>
      <c r="AO26" s="65" t="n"/>
      <c r="AP26" s="65" t="n"/>
      <c r="AQ26" s="65" t="n"/>
      <c r="AR26" s="65" t="n"/>
      <c r="AS26" s="65" t="n"/>
      <c r="AT26" s="65" t="n"/>
      <c r="AU26" s="65" t="n"/>
      <c r="AV26" s="65" t="n"/>
    </row>
    <row r="27" ht="30" customHeight="1">
      <c r="T27" s="65" t="n"/>
      <c r="U27" s="65" t="n"/>
      <c r="V27" s="65" t="n"/>
      <c r="W27" s="65" t="n"/>
      <c r="X27" s="65" t="n"/>
      <c r="Y27" s="65" t="n"/>
      <c r="Z27" s="65" t="n"/>
      <c r="AA27" s="65" t="n"/>
      <c r="AB27" s="65" t="n"/>
      <c r="AC27" s="65" t="n"/>
      <c r="AE27" s="65" t="n"/>
      <c r="AF27" s="65" t="n"/>
      <c r="AI27" s="65" t="n"/>
      <c r="AJ27" s="65" t="n"/>
      <c r="AL27" s="65" t="n"/>
      <c r="AM27" s="65" t="n"/>
      <c r="AN27" s="65" t="n"/>
      <c r="AO27" s="65" t="n"/>
      <c r="AP27" s="65" t="n"/>
      <c r="AQ27" s="65" t="n"/>
      <c r="AR27" s="65" t="n"/>
      <c r="AS27" s="65" t="n"/>
      <c r="AT27" s="65" t="n"/>
      <c r="AU27" s="65" t="n"/>
      <c r="AV27" s="65" t="n"/>
    </row>
    <row r="28" ht="30" customHeight="1">
      <c r="T28" s="65" t="n"/>
      <c r="U28" s="65" t="n"/>
      <c r="V28" s="65" t="n"/>
      <c r="W28" s="65" t="n"/>
      <c r="X28" s="65" t="n"/>
      <c r="Y28" s="65" t="n"/>
      <c r="Z28" s="65" t="n"/>
      <c r="AA28" s="65" t="n"/>
      <c r="AB28" s="65" t="n"/>
      <c r="AC28" s="65" t="n"/>
      <c r="AE28" s="65" t="n"/>
      <c r="AF28" s="65" t="n"/>
      <c r="AI28" s="65" t="n"/>
      <c r="AJ28" s="65" t="n"/>
      <c r="AL28" s="65" t="n"/>
      <c r="AM28" s="65" t="n"/>
      <c r="AN28" s="65" t="n"/>
      <c r="AO28" s="65" t="n"/>
      <c r="AP28" s="65" t="n"/>
      <c r="AQ28" s="65" t="n"/>
      <c r="AR28" s="65" t="n"/>
      <c r="AS28" s="65" t="n"/>
      <c r="AT28" s="65" t="n"/>
      <c r="AU28" s="65" t="n"/>
      <c r="AV28" s="65" t="n"/>
    </row>
    <row r="29" ht="30" customHeight="1">
      <c r="T29" s="65" t="n"/>
      <c r="U29" s="65" t="n"/>
      <c r="V29" s="65" t="n"/>
      <c r="W29" s="65" t="n"/>
      <c r="X29" s="65" t="n"/>
      <c r="Y29" s="65" t="n"/>
      <c r="Z29" s="65" t="n"/>
      <c r="AA29" s="65" t="n"/>
      <c r="AB29" s="65" t="n"/>
      <c r="AC29" s="65" t="n"/>
      <c r="AE29" s="65" t="n"/>
      <c r="AF29" s="65" t="n"/>
      <c r="AI29" s="65" t="n"/>
      <c r="AJ29" s="65" t="n"/>
      <c r="AL29" s="65" t="n"/>
      <c r="AM29" s="65" t="n"/>
      <c r="AN29" s="65" t="n"/>
      <c r="AO29" s="65" t="n"/>
      <c r="AP29" s="65" t="n"/>
      <c r="AQ29" s="65" t="n"/>
      <c r="AR29" s="65" t="n"/>
      <c r="AS29" s="65" t="n"/>
      <c r="AT29" s="65" t="n"/>
      <c r="AU29" s="65" t="n"/>
      <c r="AV29" s="65" t="n"/>
    </row>
    <row r="30" ht="30" customHeight="1">
      <c r="T30" s="65" t="n"/>
      <c r="U30" s="65" t="n"/>
      <c r="V30" s="65" t="n"/>
      <c r="W30" s="65" t="n"/>
      <c r="X30" s="65" t="n"/>
      <c r="Y30" s="65" t="n"/>
      <c r="Z30" s="65" t="n"/>
      <c r="AA30" s="65" t="n"/>
      <c r="AB30" s="65" t="n"/>
      <c r="AC30" s="65" t="n"/>
      <c r="AE30" s="65" t="n"/>
      <c r="AF30" s="65" t="n"/>
      <c r="AI30" s="65" t="n"/>
      <c r="AJ30" s="65" t="n"/>
      <c r="AL30" s="65" t="n"/>
      <c r="AM30" s="65" t="n"/>
      <c r="AN30" s="65" t="n"/>
      <c r="AO30" s="65" t="n"/>
      <c r="AP30" s="65" t="n"/>
      <c r="AQ30" s="65" t="n"/>
      <c r="AR30" s="65" t="n"/>
      <c r="AS30" s="65" t="n"/>
      <c r="AT30" s="65" t="n"/>
      <c r="AU30" s="65" t="n"/>
      <c r="AV30" s="65" t="n"/>
    </row>
    <row r="31" ht="30" customHeight="1">
      <c r="R31" s="65" t="n"/>
      <c r="S31" s="65" t="n"/>
      <c r="T31" s="65" t="n"/>
      <c r="U31" s="65" t="n"/>
      <c r="V31" s="65" t="n"/>
      <c r="W31" s="65" t="n"/>
      <c r="X31" s="65" t="n"/>
      <c r="Y31" s="65" t="n"/>
      <c r="Z31" s="65" t="n"/>
      <c r="AA31" s="65" t="n"/>
      <c r="AB31" s="65" t="n"/>
      <c r="AC31" s="65" t="n"/>
      <c r="AE31" s="65" t="n"/>
      <c r="AF31" s="65" t="n"/>
      <c r="AI31" s="65" t="n"/>
      <c r="AJ31" s="65" t="n"/>
      <c r="AL31" s="65" t="n"/>
      <c r="AM31" s="65" t="n"/>
      <c r="AN31" s="65" t="n"/>
      <c r="AO31" s="65" t="n"/>
      <c r="AP31" s="65" t="n"/>
      <c r="AQ31" s="65" t="n"/>
      <c r="AR31" s="65" t="n"/>
      <c r="AS31" s="65" t="n"/>
      <c r="AT31" s="65" t="n"/>
      <c r="AU31" s="65" t="n"/>
      <c r="AV31" s="65" t="n"/>
    </row>
    <row r="32" ht="30" customHeight="1">
      <c r="T32" s="65" t="n"/>
      <c r="U32" s="65" t="n"/>
      <c r="V32" s="65" t="n"/>
      <c r="W32" s="65" t="n"/>
      <c r="X32" s="65" t="n"/>
      <c r="Y32" s="65" t="n"/>
      <c r="Z32" s="65" t="n"/>
      <c r="AA32" s="65" t="n"/>
      <c r="AB32" s="65" t="n"/>
      <c r="AC32" s="65" t="n"/>
      <c r="AE32" s="65" t="n"/>
      <c r="AF32" s="65" t="n"/>
      <c r="AI32" s="65" t="n"/>
      <c r="AJ32" s="65" t="n"/>
      <c r="AL32" s="65" t="n"/>
      <c r="AM32" s="65" t="n"/>
      <c r="AN32" s="65" t="n"/>
      <c r="AO32" s="65" t="n"/>
      <c r="AP32" s="65" t="n"/>
      <c r="AQ32" s="65" t="n"/>
      <c r="AR32" s="65" t="n"/>
      <c r="AS32" s="65" t="n"/>
      <c r="AT32" s="65" t="n"/>
      <c r="AU32" s="65" t="n"/>
      <c r="AV32" s="65" t="n"/>
    </row>
    <row r="33" ht="30" customHeight="1">
      <c r="T33" s="65" t="n"/>
      <c r="U33" s="65" t="n"/>
      <c r="V33" s="65" t="n"/>
      <c r="W33" s="65" t="n"/>
      <c r="X33" s="65" t="n"/>
      <c r="Y33" s="65" t="n"/>
      <c r="Z33" s="65" t="n"/>
      <c r="AA33" s="65" t="n"/>
      <c r="AB33" s="65" t="n"/>
      <c r="AC33" s="65" t="n"/>
      <c r="AE33" s="65" t="n"/>
      <c r="AF33" s="65" t="n"/>
      <c r="AI33" s="65" t="n"/>
      <c r="AJ33" s="65" t="n"/>
      <c r="AL33" s="65" t="n"/>
      <c r="AM33" s="65" t="n"/>
      <c r="AN33" s="65" t="n"/>
      <c r="AO33" s="65" t="n"/>
      <c r="AP33" s="65" t="n"/>
      <c r="AQ33" s="65" t="n"/>
      <c r="AR33" s="65" t="n"/>
      <c r="AS33" s="65" t="n"/>
      <c r="AT33" s="65" t="n"/>
      <c r="AU33" s="65" t="n"/>
      <c r="AV33" s="65" t="n"/>
    </row>
    <row r="34" ht="30" customHeight="1">
      <c r="T34" s="65" t="n"/>
      <c r="U34" s="65" t="n"/>
      <c r="V34" s="65" t="n"/>
      <c r="W34" s="65" t="n"/>
      <c r="X34" s="65" t="n"/>
      <c r="Y34" s="65" t="n"/>
      <c r="Z34" s="65" t="n"/>
      <c r="AA34" s="65" t="n"/>
      <c r="AB34" s="65" t="n"/>
      <c r="AC34" s="65" t="n"/>
      <c r="AE34" s="65" t="n"/>
      <c r="AF34" s="65" t="n"/>
      <c r="AI34" s="65" t="n"/>
      <c r="AJ34" s="65" t="n"/>
      <c r="AL34" s="65" t="n"/>
      <c r="AM34" s="65" t="n"/>
      <c r="AN34" s="65" t="n"/>
      <c r="AO34" s="65" t="n"/>
      <c r="AP34" s="65" t="n"/>
      <c r="AQ34" s="65" t="n"/>
      <c r="AR34" s="65" t="n"/>
      <c r="AS34" s="65" t="n"/>
      <c r="AT34" s="65" t="n"/>
      <c r="AU34" s="65" t="n"/>
      <c r="AV34" s="65" t="n"/>
    </row>
    <row r="35" ht="30" customHeight="1">
      <c r="T35" s="65" t="n"/>
      <c r="U35" s="65" t="n"/>
      <c r="V35" s="65" t="n"/>
      <c r="W35" s="65" t="n"/>
      <c r="X35" s="65" t="n"/>
      <c r="Y35" s="65" t="n"/>
      <c r="Z35" s="65" t="n"/>
      <c r="AA35" s="65" t="n"/>
      <c r="AB35" s="65" t="n"/>
      <c r="AC35" s="65" t="n"/>
      <c r="AE35" s="65" t="n"/>
      <c r="AF35" s="65" t="n"/>
      <c r="AI35" s="65" t="n"/>
      <c r="AJ35" s="65" t="n"/>
      <c r="AL35" s="65" t="n"/>
      <c r="AM35" s="65" t="n"/>
      <c r="AN35" s="65" t="n"/>
      <c r="AO35" s="65" t="n"/>
      <c r="AP35" s="65" t="n"/>
      <c r="AQ35" s="65" t="n"/>
      <c r="AR35" s="65" t="n"/>
      <c r="AS35" s="65" t="n"/>
      <c r="AT35" s="65" t="n"/>
      <c r="AU35" s="65" t="n"/>
      <c r="AV35" s="65" t="n"/>
    </row>
    <row r="36" ht="30" customHeight="1">
      <c r="Q36" s="65" t="n"/>
      <c r="T36" s="65" t="n"/>
      <c r="U36" s="65" t="n"/>
      <c r="X36" s="65" t="n"/>
      <c r="AJ36" s="65" t="n"/>
      <c r="AL36" s="65" t="n"/>
      <c r="AM36" s="65" t="n"/>
      <c r="AN36" s="65" t="n"/>
      <c r="AO36" s="65" t="n"/>
      <c r="AP36" s="65" t="n"/>
      <c r="AQ36" s="65" t="n"/>
      <c r="AR36" s="65" t="n"/>
      <c r="AS36" s="65" t="n"/>
      <c r="AT36" s="65" t="n"/>
      <c r="AU36" s="65" t="n"/>
      <c r="AV36" s="65" t="n"/>
    </row>
    <row r="37" ht="30" customHeight="1">
      <c r="Q37" s="65" t="n"/>
      <c r="T37" s="65" t="n"/>
      <c r="U37" s="65" t="n"/>
      <c r="X37" s="65" t="n"/>
      <c r="AJ37" s="65" t="n"/>
      <c r="AL37" s="65" t="n"/>
      <c r="AM37" s="65" t="n"/>
      <c r="AN37" s="65" t="n"/>
      <c r="AO37" s="65" t="n"/>
      <c r="AP37" s="65" t="n"/>
      <c r="AQ37" s="65" t="n"/>
      <c r="AR37" s="65" t="n"/>
      <c r="AS37" s="65" t="n"/>
      <c r="AT37" s="65" t="n"/>
      <c r="AU37" s="65" t="n"/>
      <c r="AV37" s="65" t="n"/>
    </row>
    <row r="38" ht="30" customHeight="1">
      <c r="Q38" s="65" t="n"/>
      <c r="T38" s="65" t="n"/>
      <c r="U38" s="65" t="n"/>
      <c r="X38" s="65" t="n"/>
      <c r="AJ38" s="65" t="n"/>
      <c r="AL38" s="65" t="n"/>
      <c r="AM38" s="65" t="n"/>
      <c r="AN38" s="65" t="n"/>
      <c r="AO38" s="65" t="n"/>
      <c r="AP38" s="65" t="n"/>
      <c r="AQ38" s="65" t="n"/>
      <c r="AR38" s="65" t="n"/>
      <c r="AS38" s="65" t="n"/>
      <c r="AT38" s="65" t="n"/>
      <c r="AU38" s="65" t="n"/>
      <c r="AV38" s="65" t="n"/>
    </row>
    <row r="39" ht="30" customHeight="1" thickBot="1"/>
    <row r="40" ht="30" customHeight="1" thickBot="1">
      <c r="A40" s="1" t="n"/>
      <c r="B40" s="1" t="n"/>
      <c r="C40" s="1" t="n"/>
      <c r="D40" s="16" t="inlineStr">
        <is>
          <t>LUNES</t>
        </is>
      </c>
      <c r="E40" s="17" t="inlineStr">
        <is>
          <t>MARTES</t>
        </is>
      </c>
      <c r="F40" s="17" t="inlineStr">
        <is>
          <t>MIERCOLES</t>
        </is>
      </c>
      <c r="G40" s="17" t="inlineStr">
        <is>
          <t>JUEVES</t>
        </is>
      </c>
      <c r="H40" s="18" t="inlineStr">
        <is>
          <t>VIERNES</t>
        </is>
      </c>
      <c r="I40" s="1" t="n"/>
      <c r="J40" s="36" t="inlineStr">
        <is>
          <t>ACUMULATIVO</t>
        </is>
      </c>
    </row>
    <row r="41" ht="30" customHeight="1">
      <c r="A41" s="55" t="inlineStr">
        <is>
          <t>EFICIENCIA</t>
        </is>
      </c>
      <c r="B41" s="56" t="n"/>
      <c r="C41" s="19" t="inlineStr">
        <is>
          <t>META</t>
        </is>
      </c>
      <c r="D41" s="30" t="n">
        <v>45</v>
      </c>
      <c r="E41" s="30">
        <f>D41</f>
        <v/>
      </c>
      <c r="F41" s="30">
        <f>E41</f>
        <v/>
      </c>
      <c r="G41" s="30">
        <f>F41</f>
        <v/>
      </c>
      <c r="H41" s="37">
        <f>G41/2</f>
        <v/>
      </c>
      <c r="I41" s="1" t="n"/>
      <c r="J41" s="22">
        <f>D41</f>
        <v/>
      </c>
    </row>
    <row r="42" ht="30" customHeight="1" thickBot="1">
      <c r="A42" s="57" t="n"/>
      <c r="B42" s="58" t="n"/>
      <c r="C42" s="23" t="inlineStr">
        <is>
          <t>RESULTADO</t>
        </is>
      </c>
      <c r="D42" s="31">
        <f>AVERAGE(D8:D12)</f>
        <v/>
      </c>
      <c r="E42" s="31">
        <f>AVERAGE(E8:E12)</f>
        <v/>
      </c>
      <c r="F42" s="31">
        <f>AVERAGE(F8:F12)</f>
        <v/>
      </c>
      <c r="G42" s="31">
        <f>AVERAGE(G8:G12)</f>
        <v/>
      </c>
      <c r="H42" s="31">
        <f>AVERAGE(H8:H12)</f>
        <v/>
      </c>
      <c r="I42" s="1" t="n"/>
      <c r="J42" s="22">
        <f>AVERAGE(D42:H42)</f>
        <v/>
      </c>
    </row>
    <row r="43" ht="30" customHeight="1" thickBot="1">
      <c r="A43" s="59" t="n"/>
      <c r="B43" s="60" t="n"/>
      <c r="C43" s="26" t="inlineStr">
        <is>
          <t>DIFERENCIA</t>
        </is>
      </c>
      <c r="D43" s="27">
        <f>D42-D41</f>
        <v/>
      </c>
      <c r="E43" s="27">
        <f>E42-E41</f>
        <v/>
      </c>
      <c r="F43" s="27">
        <f>F42-F41</f>
        <v/>
      </c>
      <c r="G43" s="38">
        <f>G42-G41</f>
        <v/>
      </c>
      <c r="H43" s="29">
        <f>H42-H41</f>
        <v/>
      </c>
      <c r="I43" s="1" t="n"/>
      <c r="J43" s="29">
        <f>J42-J41</f>
        <v/>
      </c>
    </row>
    <row r="53" ht="30" customHeight="1">
      <c r="AL53" s="65" t="n"/>
      <c r="AM53" s="65" t="n"/>
      <c r="AN53" s="65" t="n"/>
    </row>
    <row r="54" ht="30" customHeight="1">
      <c r="AL54" s="65" t="n"/>
      <c r="AM54" s="65" t="n"/>
      <c r="AN54" s="65" t="n"/>
    </row>
    <row r="55" ht="30" customHeight="1">
      <c r="AL55" s="65" t="n"/>
      <c r="AM55" s="65" t="n"/>
      <c r="AN55" s="65" t="n"/>
    </row>
    <row r="56" ht="30" customHeight="1">
      <c r="AL56" s="65" t="n"/>
      <c r="AM56" s="65" t="n"/>
      <c r="AN56" s="65" t="n"/>
    </row>
    <row r="57" ht="30" customHeight="1">
      <c r="AL57" s="65" t="n"/>
      <c r="AM57" s="65" t="n"/>
      <c r="AN57" s="65" t="n"/>
    </row>
    <row r="60" ht="30" customHeight="1">
      <c r="K60" s="65" t="n"/>
      <c r="AE60" s="65" t="n"/>
      <c r="AF60" s="65" t="n"/>
      <c r="AI60" s="65" t="n"/>
      <c r="AJ60" s="65" t="n"/>
    </row>
    <row r="61" ht="30" customHeight="1">
      <c r="K61" s="65" t="n"/>
      <c r="AE61" s="65" t="n"/>
      <c r="AF61" s="65" t="n"/>
      <c r="AI61" s="65" t="n"/>
      <c r="AJ61" s="65" t="n"/>
    </row>
    <row r="62" ht="30" customHeight="1">
      <c r="Y62" s="65" t="n"/>
      <c r="AL62" s="65" t="n"/>
      <c r="AM62" s="65" t="n"/>
      <c r="AN62" s="65" t="n"/>
      <c r="AO62" s="65" t="n"/>
      <c r="AP62" s="65" t="n"/>
      <c r="AQ62" s="65" t="n"/>
      <c r="AR62" s="65" t="n"/>
      <c r="AS62" s="65" t="n"/>
      <c r="AT62" s="65" t="n"/>
      <c r="AU62" s="65" t="n"/>
      <c r="AV62" s="65" t="n"/>
    </row>
    <row r="63" ht="30" customHeight="1">
      <c r="Y63" s="65" t="n"/>
      <c r="AL63" s="65" t="n"/>
      <c r="AM63" s="65" t="n"/>
      <c r="AN63" s="65" t="n"/>
      <c r="AO63" s="65" t="n"/>
      <c r="AP63" s="65" t="n"/>
      <c r="AQ63" s="65" t="n"/>
      <c r="AR63" s="65" t="n"/>
      <c r="AS63" s="65" t="n"/>
      <c r="AT63" s="65" t="n"/>
      <c r="AU63" s="65" t="n"/>
      <c r="AV63" s="65" t="n"/>
    </row>
    <row r="64" ht="30" customHeight="1">
      <c r="Y64" s="65" t="n"/>
      <c r="AL64" s="65" t="n"/>
      <c r="AM64" s="65" t="n"/>
      <c r="AN64" s="65" t="n"/>
      <c r="AO64" s="65" t="n"/>
      <c r="AP64" s="65" t="n"/>
      <c r="AQ64" s="65" t="n"/>
      <c r="AR64" s="65" t="n"/>
      <c r="AS64" s="65" t="n"/>
      <c r="AT64" s="65" t="n"/>
      <c r="AU64" s="65" t="n"/>
      <c r="AV64" s="65" t="n"/>
    </row>
    <row r="65" ht="30" customHeight="1" thickBo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Y65" s="65" t="n"/>
      <c r="AL65" s="65" t="n"/>
      <c r="AM65" s="65" t="n"/>
      <c r="AN65" s="65" t="n"/>
      <c r="AO65" s="65" t="n"/>
      <c r="AP65" s="65" t="n"/>
      <c r="AQ65" s="65" t="n"/>
      <c r="AR65" s="65" t="n"/>
      <c r="AS65" s="65" t="n"/>
      <c r="AT65" s="65" t="n"/>
      <c r="AU65" s="65" t="n"/>
      <c r="AV65" s="65" t="n"/>
    </row>
    <row r="66" ht="30" customHeight="1" thickBot="1">
      <c r="A66" s="1" t="n"/>
      <c r="B66" s="1" t="n"/>
      <c r="C66" s="1" t="n"/>
      <c r="D66" s="75" t="inlineStr">
        <is>
          <t>LUNES</t>
        </is>
      </c>
      <c r="E66" s="76" t="inlineStr">
        <is>
          <t>MARTES</t>
        </is>
      </c>
      <c r="F66" s="76" t="inlineStr">
        <is>
          <t>MIERCOLES</t>
        </is>
      </c>
      <c r="G66" s="76" t="inlineStr">
        <is>
          <t>JUEVES</t>
        </is>
      </c>
      <c r="H66" s="77" t="inlineStr">
        <is>
          <t>VIERNES</t>
        </is>
      </c>
      <c r="I66" s="1" t="n"/>
      <c r="J66" s="35" t="inlineStr">
        <is>
          <t>ACUMULATIVO</t>
        </is>
      </c>
      <c r="Y66" s="65" t="n"/>
      <c r="AL66" s="65" t="n"/>
      <c r="AM66" s="65" t="n"/>
      <c r="AN66" s="65" t="n"/>
      <c r="AO66" s="65" t="n"/>
      <c r="AP66" s="65" t="n"/>
      <c r="AQ66" s="65" t="n"/>
      <c r="AR66" s="65" t="n"/>
      <c r="AS66" s="65" t="n"/>
      <c r="AT66" s="65" t="n"/>
      <c r="AU66" s="65" t="n"/>
      <c r="AV66" s="65" t="n"/>
    </row>
    <row r="67" ht="30" customHeight="1">
      <c r="A67" s="61" t="inlineStr">
        <is>
          <t>COSTO</t>
        </is>
      </c>
      <c r="B67" s="56" t="n"/>
      <c r="C67" s="30" t="inlineStr">
        <is>
          <t>META</t>
        </is>
      </c>
      <c r="D67" s="78">
        <f>D68/D16</f>
        <v/>
      </c>
      <c r="E67" s="78">
        <f>E68/E16</f>
        <v/>
      </c>
      <c r="F67" s="78">
        <f>F68/F16</f>
        <v/>
      </c>
      <c r="G67" s="78">
        <f>G68/G16</f>
        <v/>
      </c>
      <c r="H67" s="78">
        <f>H68/H16</f>
        <v/>
      </c>
      <c r="I67" s="79" t="n"/>
      <c r="J67" s="78">
        <f>J68/J16</f>
        <v/>
      </c>
      <c r="Y67" s="65" t="n"/>
      <c r="AL67" s="65" t="n"/>
      <c r="AM67" s="65" t="n"/>
      <c r="AN67" s="65" t="n"/>
      <c r="AO67" s="65" t="n"/>
      <c r="AP67" s="65" t="n"/>
      <c r="AQ67" s="65" t="n"/>
      <c r="AR67" s="65" t="n"/>
      <c r="AS67" s="65" t="n"/>
      <c r="AT67" s="65" t="n"/>
      <c r="AU67" s="65" t="n"/>
      <c r="AV67" s="65" t="n"/>
    </row>
    <row r="68" ht="30" customHeight="1" thickBot="1">
      <c r="A68" s="57" t="n"/>
      <c r="B68" s="58" t="n"/>
      <c r="C68" s="32" t="inlineStr">
        <is>
          <t>NOMINA (TPM)</t>
        </is>
      </c>
      <c r="D68" s="80" t="n">
        <v>1603.95</v>
      </c>
      <c r="E68" s="80" t="n">
        <v>455.6</v>
      </c>
      <c r="F68" s="80" t="n">
        <v>382.5</v>
      </c>
      <c r="G68" s="80" t="n">
        <v>382.5</v>
      </c>
      <c r="H68" s="81" t="n">
        <v>0</v>
      </c>
      <c r="I68" s="1" t="n"/>
      <c r="J68" s="82">
        <f>D68+E68</f>
        <v/>
      </c>
      <c r="Y68" s="65" t="n"/>
      <c r="AL68" s="65" t="n"/>
      <c r="AM68" s="65" t="n"/>
      <c r="AN68" s="65" t="n"/>
      <c r="AO68" s="65" t="n"/>
      <c r="AP68" s="65" t="n"/>
      <c r="AQ68" s="65" t="n"/>
      <c r="AR68" s="65" t="n"/>
      <c r="AS68" s="65" t="n"/>
      <c r="AT68" s="65" t="n"/>
      <c r="AU68" s="65" t="n"/>
      <c r="AV68" s="65" t="n"/>
    </row>
    <row r="69" ht="30" customHeight="1" thickBot="1">
      <c r="A69" s="57" t="n"/>
      <c r="B69" s="58" t="n"/>
      <c r="C69" s="33" t="inlineStr">
        <is>
          <t>COSTO POR UNIDAD</t>
        </is>
      </c>
      <c r="D69" s="40">
        <f>D68/D17</f>
        <v/>
      </c>
      <c r="E69" s="83">
        <f>E68/E17</f>
        <v/>
      </c>
      <c r="F69" s="83">
        <f>F68/F17</f>
        <v/>
      </c>
      <c r="G69" s="83">
        <f>G68/G17</f>
        <v/>
      </c>
      <c r="H69" s="83">
        <f>H68/H17</f>
        <v/>
      </c>
      <c r="I69" s="79" t="n"/>
      <c r="J69" s="84">
        <f>J68/J17</f>
        <v/>
      </c>
      <c r="Y69" s="65" t="n"/>
      <c r="AL69" s="65" t="n"/>
      <c r="AM69" s="65" t="n"/>
      <c r="AN69" s="65" t="n"/>
      <c r="AO69" s="65" t="n"/>
      <c r="AP69" s="65" t="n"/>
      <c r="AQ69" s="65" t="n"/>
      <c r="AR69" s="65" t="n"/>
      <c r="AS69" s="65" t="n"/>
      <c r="AT69" s="65" t="n"/>
      <c r="AU69" s="65" t="n"/>
      <c r="AV69" s="65" t="n"/>
    </row>
    <row r="70" ht="30" customHeight="1" thickBot="1">
      <c r="A70" s="62" t="n"/>
      <c r="B70" s="63" t="n"/>
      <c r="C70" s="34" t="inlineStr">
        <is>
          <t>DIFERENCIA</t>
        </is>
      </c>
      <c r="D70" s="85">
        <f>D67-D69</f>
        <v/>
      </c>
      <c r="E70" s="85">
        <f>E67-E69</f>
        <v/>
      </c>
      <c r="F70" s="85">
        <f>F67-F69</f>
        <v/>
      </c>
      <c r="G70" s="85">
        <f>G67-G69</f>
        <v/>
      </c>
      <c r="H70" s="86">
        <f>H67-H69</f>
        <v/>
      </c>
      <c r="I70" s="79" t="n"/>
      <c r="J70" s="84">
        <f>J67-J69</f>
        <v/>
      </c>
      <c r="Y70" s="65" t="n"/>
      <c r="AL70" s="65" t="n"/>
      <c r="AM70" s="65" t="n"/>
      <c r="AN70" s="65" t="n"/>
      <c r="AO70" s="65" t="n"/>
      <c r="AP70" s="65" t="n"/>
      <c r="AQ70" s="65" t="n"/>
      <c r="AR70" s="65" t="n"/>
      <c r="AS70" s="65" t="n"/>
      <c r="AT70" s="65" t="n"/>
      <c r="AU70" s="65" t="n"/>
      <c r="AV70" s="65" t="n"/>
    </row>
    <row r="71" ht="30" customHeight="1">
      <c r="Y71" s="65" t="n"/>
      <c r="AL71" s="65" t="n"/>
      <c r="AM71" s="65" t="n"/>
      <c r="AN71" s="65" t="n"/>
      <c r="AO71" s="65" t="n"/>
      <c r="AP71" s="65" t="n"/>
      <c r="AQ71" s="65" t="n"/>
      <c r="AR71" s="65" t="n"/>
      <c r="AS71" s="65" t="n"/>
      <c r="AT71" s="65" t="n"/>
      <c r="AU71" s="65" t="n"/>
      <c r="AV71" s="65" t="n"/>
    </row>
    <row r="72" ht="30" customHeight="1">
      <c r="Y72" s="65" t="n"/>
      <c r="AL72" s="65" t="n"/>
      <c r="AM72" s="65" t="n"/>
      <c r="AN72" s="65" t="n"/>
      <c r="AO72" s="65" t="n"/>
      <c r="AP72" s="65" t="n"/>
      <c r="AQ72" s="65" t="n"/>
      <c r="AR72" s="65" t="n"/>
      <c r="AS72" s="65" t="n"/>
      <c r="AT72" s="65" t="n"/>
      <c r="AU72" s="65" t="n"/>
      <c r="AV72" s="65" t="n"/>
    </row>
    <row r="73" ht="30" customHeight="1">
      <c r="Y73" s="65" t="n"/>
      <c r="AL73" s="65" t="n"/>
      <c r="AM73" s="65" t="n"/>
      <c r="AN73" s="65" t="n"/>
      <c r="AO73" s="65" t="n"/>
      <c r="AP73" s="65" t="n"/>
      <c r="AQ73" s="65" t="n"/>
      <c r="AR73" s="65" t="n"/>
      <c r="AS73" s="65" t="n"/>
      <c r="AT73" s="65" t="n"/>
      <c r="AU73" s="65" t="n"/>
      <c r="AV73" s="65" t="n"/>
    </row>
    <row r="74" ht="30" customHeight="1">
      <c r="Y74" s="65" t="n"/>
      <c r="AL74" s="65" t="n"/>
      <c r="AM74" s="65" t="n"/>
      <c r="AN74" s="65" t="n"/>
      <c r="AO74" s="65" t="n"/>
      <c r="AP74" s="65" t="n"/>
      <c r="AQ74" s="65" t="n"/>
      <c r="AR74" s="65" t="n"/>
      <c r="AS74" s="65" t="n"/>
      <c r="AT74" s="65" t="n"/>
      <c r="AU74" s="65" t="n"/>
      <c r="AV74" s="65" t="n"/>
    </row>
    <row r="75" ht="30" customHeight="1">
      <c r="Y75" s="65" t="n"/>
      <c r="AL75" s="65" t="n"/>
      <c r="AM75" s="65" t="n"/>
      <c r="AN75" s="65" t="n"/>
      <c r="AO75" s="65" t="n"/>
      <c r="AP75" s="65" t="n"/>
      <c r="AQ75" s="65" t="n"/>
      <c r="AR75" s="65" t="n"/>
      <c r="AS75" s="65" t="n"/>
      <c r="AT75" s="65" t="n"/>
      <c r="AU75" s="65" t="n"/>
      <c r="AV75" s="65" t="n"/>
    </row>
    <row r="76" ht="30" customHeight="1">
      <c r="Y76" s="65" t="n"/>
      <c r="AL76" s="65" t="n"/>
      <c r="AM76" s="65" t="n"/>
      <c r="AN76" s="65" t="n"/>
      <c r="AO76" s="65" t="n"/>
      <c r="AP76" s="65" t="n"/>
      <c r="AQ76" s="65" t="n"/>
      <c r="AR76" s="65" t="n"/>
      <c r="AS76" s="65" t="n"/>
      <c r="AT76" s="65" t="n"/>
      <c r="AU76" s="65" t="n"/>
      <c r="AV76" s="65" t="n"/>
    </row>
    <row r="77" ht="30" customHeight="1">
      <c r="Y77" s="65" t="n"/>
      <c r="AL77" s="65" t="n"/>
      <c r="AM77" s="65" t="n"/>
      <c r="AN77" s="65" t="n"/>
      <c r="AO77" s="65" t="n"/>
      <c r="AP77" s="65" t="n"/>
      <c r="AQ77" s="65" t="n"/>
      <c r="AR77" s="65" t="n"/>
      <c r="AS77" s="65" t="n"/>
      <c r="AT77" s="65" t="n"/>
      <c r="AU77" s="65" t="n"/>
      <c r="AV77" s="65" t="n"/>
    </row>
    <row r="78" ht="30" customHeight="1">
      <c r="Y78" s="65" t="n"/>
      <c r="AL78" s="65" t="n"/>
      <c r="AM78" s="65" t="n"/>
      <c r="AN78" s="65" t="n"/>
      <c r="AO78" s="65" t="n"/>
      <c r="AP78" s="65" t="n"/>
      <c r="AQ78" s="65" t="n"/>
      <c r="AR78" s="65" t="n"/>
      <c r="AS78" s="65" t="n"/>
      <c r="AT78" s="65" t="n"/>
      <c r="AU78" s="65" t="n"/>
      <c r="AV78" s="65" t="n"/>
    </row>
    <row r="79" ht="30" customHeight="1">
      <c r="Y79" s="65" t="n"/>
      <c r="AL79" s="65" t="n"/>
      <c r="AM79" s="65" t="n"/>
      <c r="AN79" s="65" t="n"/>
      <c r="AO79" s="65" t="n"/>
      <c r="AP79" s="65" t="n"/>
      <c r="AQ79" s="65" t="n"/>
      <c r="AR79" s="65" t="n"/>
      <c r="AS79" s="65" t="n"/>
      <c r="AT79" s="65" t="n"/>
      <c r="AU79" s="65" t="n"/>
      <c r="AV79" s="65" t="n"/>
    </row>
    <row r="80" ht="30" customHeight="1">
      <c r="Y80" s="65" t="n"/>
      <c r="AL80" s="65" t="n"/>
      <c r="AM80" s="65" t="n"/>
      <c r="AN80" s="65" t="n"/>
      <c r="AO80" s="65" t="n"/>
      <c r="AP80" s="65" t="n"/>
      <c r="AQ80" s="65" t="n"/>
      <c r="AR80" s="65" t="n"/>
      <c r="AS80" s="65" t="n"/>
      <c r="AT80" s="65" t="n"/>
      <c r="AU80" s="65" t="n"/>
      <c r="AV80" s="65" t="n"/>
    </row>
    <row r="81" ht="30" customHeight="1">
      <c r="Y81" s="65" t="n"/>
      <c r="AL81" s="65" t="n"/>
      <c r="AM81" s="65" t="n"/>
      <c r="AN81" s="65" t="n"/>
      <c r="AO81" s="65" t="n"/>
      <c r="AP81" s="65" t="n"/>
      <c r="AQ81" s="65" t="n"/>
      <c r="AR81" s="65" t="n"/>
      <c r="AS81" s="65" t="n"/>
      <c r="AT81" s="65" t="n"/>
      <c r="AU81" s="65" t="n"/>
      <c r="AV81" s="65" t="n"/>
    </row>
    <row r="82" ht="30" customHeight="1">
      <c r="Y82" s="65" t="n"/>
      <c r="AL82" s="65" t="n"/>
      <c r="AM82" s="65" t="n"/>
      <c r="AN82" s="65" t="n"/>
      <c r="AO82" s="65" t="n"/>
      <c r="AP82" s="65" t="n"/>
      <c r="AQ82" s="65" t="n"/>
      <c r="AR82" s="65" t="n"/>
      <c r="AS82" s="65" t="n"/>
      <c r="AT82" s="65" t="n"/>
      <c r="AU82" s="65" t="n"/>
      <c r="AV82" s="65" t="n"/>
    </row>
    <row r="83" ht="30" customHeight="1">
      <c r="Y83" s="65" t="n"/>
      <c r="AL83" s="65" t="n"/>
      <c r="AM83" s="65" t="n"/>
      <c r="AN83" s="65" t="n"/>
      <c r="AO83" s="65" t="n"/>
      <c r="AP83" s="65" t="n"/>
      <c r="AQ83" s="65" t="n"/>
      <c r="AR83" s="65" t="n"/>
      <c r="AS83" s="65" t="n"/>
      <c r="AT83" s="65" t="n"/>
      <c r="AU83" s="65" t="n"/>
      <c r="AV83" s="65" t="n"/>
    </row>
    <row r="84" ht="30" customHeight="1">
      <c r="Y84" s="65" t="n"/>
      <c r="AL84" s="65" t="n"/>
      <c r="AM84" s="65" t="n"/>
      <c r="AN84" s="65" t="n"/>
      <c r="AO84" s="65" t="n"/>
      <c r="AP84" s="65" t="n"/>
      <c r="AQ84" s="65" t="n"/>
      <c r="AR84" s="65" t="n"/>
      <c r="AS84" s="65" t="n"/>
      <c r="AT84" s="65" t="n"/>
      <c r="AU84" s="65" t="n"/>
      <c r="AV84" s="65" t="n"/>
    </row>
    <row r="85" ht="30" customHeight="1">
      <c r="Y85" s="65" t="n"/>
      <c r="AL85" s="65" t="n"/>
      <c r="AM85" s="65" t="n"/>
      <c r="AN85" s="65" t="n"/>
      <c r="AO85" s="65" t="n"/>
      <c r="AP85" s="65" t="n"/>
      <c r="AQ85" s="65" t="n"/>
      <c r="AR85" s="65" t="n"/>
      <c r="AS85" s="65" t="n"/>
      <c r="AT85" s="65" t="n"/>
      <c r="AU85" s="65" t="n"/>
      <c r="AV85" s="65" t="n"/>
    </row>
    <row r="86" ht="30" customHeight="1">
      <c r="Y86" s="65" t="n"/>
      <c r="AL86" s="65" t="n"/>
      <c r="AM86" s="65" t="n"/>
      <c r="AN86" s="65" t="n"/>
      <c r="AO86" s="65" t="n"/>
      <c r="AP86" s="65" t="n"/>
      <c r="AQ86" s="65" t="n"/>
      <c r="AR86" s="65" t="n"/>
      <c r="AS86" s="65" t="n"/>
      <c r="AT86" s="65" t="n"/>
      <c r="AU86" s="65" t="n"/>
      <c r="AV86" s="65" t="n"/>
    </row>
    <row r="87" ht="30" customHeight="1">
      <c r="Y87" s="65" t="n"/>
      <c r="AL87" s="65" t="n"/>
      <c r="AM87" s="65" t="n"/>
      <c r="AN87" s="65" t="n"/>
      <c r="AO87" s="65" t="n"/>
      <c r="AP87" s="65" t="n"/>
      <c r="AQ87" s="65" t="n"/>
      <c r="AR87" s="65" t="n"/>
      <c r="AS87" s="65" t="n"/>
      <c r="AT87" s="65" t="n"/>
      <c r="AU87" s="65" t="n"/>
      <c r="AV87" s="65" t="n"/>
    </row>
    <row r="88" ht="30" customHeight="1">
      <c r="Y88" s="65" t="n"/>
      <c r="AL88" s="65" t="n"/>
      <c r="AM88" s="65" t="n"/>
      <c r="AN88" s="65" t="n"/>
      <c r="AO88" s="65" t="n"/>
      <c r="AP88" s="65" t="n"/>
      <c r="AQ88" s="65" t="n"/>
      <c r="AR88" s="65" t="n"/>
      <c r="AS88" s="65" t="n"/>
      <c r="AT88" s="65" t="n"/>
      <c r="AU88" s="65" t="n"/>
      <c r="AV88" s="65" t="n"/>
    </row>
    <row r="89" ht="30" customHeight="1">
      <c r="Y89" s="65" t="n"/>
      <c r="AL89" s="65" t="n"/>
      <c r="AM89" s="65" t="n"/>
      <c r="AN89" s="65" t="n"/>
      <c r="AO89" s="65" t="n"/>
      <c r="AP89" s="65" t="n"/>
      <c r="AQ89" s="65" t="n"/>
      <c r="AR89" s="65" t="n"/>
      <c r="AS89" s="65" t="n"/>
      <c r="AT89" s="65" t="n"/>
      <c r="AU89" s="65" t="n"/>
      <c r="AV89" s="65" t="n"/>
    </row>
    <row r="90" ht="30" customHeight="1">
      <c r="Y90" s="65" t="n"/>
      <c r="AL90" s="65" t="n"/>
      <c r="AM90" s="65" t="n"/>
      <c r="AN90" s="65" t="n"/>
      <c r="AO90" s="65" t="n"/>
      <c r="AP90" s="65" t="n"/>
      <c r="AQ90" s="65" t="n"/>
      <c r="AR90" s="65" t="n"/>
      <c r="AS90" s="65" t="n"/>
      <c r="AT90" s="65" t="n"/>
      <c r="AU90" s="65" t="n"/>
      <c r="AV90" s="65" t="n"/>
    </row>
    <row r="91" ht="30" customHeight="1">
      <c r="Y91" s="65" t="n"/>
      <c r="AL91" s="65" t="n"/>
      <c r="AM91" s="65" t="n"/>
      <c r="AN91" s="65" t="n"/>
      <c r="AO91" s="65" t="n"/>
      <c r="AP91" s="65" t="n"/>
      <c r="AQ91" s="65" t="n"/>
      <c r="AR91" s="65" t="n"/>
      <c r="AS91" s="65" t="n"/>
      <c r="AT91" s="65" t="n"/>
      <c r="AU91" s="65" t="n"/>
      <c r="AV91" s="65" t="n"/>
    </row>
    <row r="92" ht="30" customHeight="1">
      <c r="Y92" s="65" t="n"/>
      <c r="AL92" s="65" t="n"/>
      <c r="AM92" s="65" t="n"/>
      <c r="AN92" s="65" t="n"/>
      <c r="AO92" s="65" t="n"/>
      <c r="AP92" s="65" t="n"/>
      <c r="AQ92" s="65" t="n"/>
      <c r="AR92" s="65" t="n"/>
      <c r="AS92" s="65" t="n"/>
      <c r="AT92" s="65" t="n"/>
      <c r="AU92" s="65" t="n"/>
      <c r="AV92" s="65" t="n"/>
    </row>
    <row r="93" ht="30" customHeight="1">
      <c r="Y93" s="65" t="n"/>
      <c r="AL93" s="65" t="n"/>
      <c r="AM93" s="65" t="n"/>
      <c r="AN93" s="65" t="n"/>
      <c r="AO93" s="65" t="n"/>
      <c r="AP93" s="65" t="n"/>
      <c r="AQ93" s="65" t="n"/>
      <c r="AR93" s="65" t="n"/>
      <c r="AS93" s="65" t="n"/>
      <c r="AT93" s="65" t="n"/>
      <c r="AU93" s="65" t="n"/>
      <c r="AV93" s="65" t="n"/>
    </row>
    <row r="94" ht="30" customHeight="1">
      <c r="Y94" s="65" t="n"/>
      <c r="AL94" s="65" t="n"/>
      <c r="AM94" s="65" t="n"/>
      <c r="AN94" s="65" t="n"/>
      <c r="AO94" s="65" t="n"/>
      <c r="AP94" s="65" t="n"/>
      <c r="AQ94" s="65" t="n"/>
      <c r="AR94" s="65" t="n"/>
      <c r="AS94" s="65" t="n"/>
      <c r="AT94" s="65" t="n"/>
      <c r="AU94" s="65" t="n"/>
      <c r="AV94" s="65" t="n"/>
    </row>
    <row r="95" ht="30" customHeight="1">
      <c r="Y95" s="65" t="n"/>
      <c r="AL95" s="65" t="n"/>
      <c r="AM95" s="65" t="n"/>
      <c r="AN95" s="65" t="n"/>
      <c r="AO95" s="65" t="n"/>
      <c r="AP95" s="65" t="n"/>
      <c r="AQ95" s="65" t="n"/>
      <c r="AR95" s="65" t="n"/>
      <c r="AS95" s="65" t="n"/>
      <c r="AT95" s="65" t="n"/>
      <c r="AU95" s="65" t="n"/>
      <c r="AV95" s="65" t="n"/>
    </row>
    <row r="98" ht="30" customHeight="1">
      <c r="O98" s="65" t="n"/>
      <c r="P98" s="65" t="n"/>
    </row>
    <row r="99" ht="30" customHeight="1">
      <c r="AL99" s="65" t="n"/>
      <c r="AM99" s="65" t="n"/>
      <c r="AN99" s="65" t="n"/>
    </row>
  </sheetData>
  <mergeCells count="11">
    <mergeCell ref="A16:B18"/>
    <mergeCell ref="A41:B43"/>
    <mergeCell ref="A67:B70"/>
    <mergeCell ref="A1:J1"/>
    <mergeCell ref="A2:J2"/>
    <mergeCell ref="A3:J3"/>
    <mergeCell ref="A4:J4"/>
    <mergeCell ref="A5:A7"/>
    <mergeCell ref="B5:B7"/>
    <mergeCell ref="C5:C7"/>
    <mergeCell ref="J5:J7"/>
  </mergeCells>
  <conditionalFormatting sqref="D18:J18">
    <cfRule type="iconSet" priority="10">
      <iconSet>
        <cfvo type="percent" val="0"/>
        <cfvo type="num" val="0"/>
        <cfvo type="num" val="0"/>
      </iconSet>
    </cfRule>
  </conditionalFormatting>
  <conditionalFormatting sqref="J43">
    <cfRule type="iconSet" priority="9">
      <iconSet>
        <cfvo type="percent" val="0"/>
        <cfvo type="num" val="0"/>
        <cfvo type="num" val="0"/>
      </iconSet>
    </cfRule>
  </conditionalFormatting>
  <conditionalFormatting sqref="D43:H43">
    <cfRule type="iconSet" priority="8">
      <iconSet>
        <cfvo type="percent" val="0"/>
        <cfvo type="num" val="0"/>
        <cfvo type="num" val="0"/>
      </iconSet>
    </cfRule>
  </conditionalFormatting>
  <conditionalFormatting sqref="J70">
    <cfRule type="iconSet" priority="7">
      <iconSet>
        <cfvo type="percent" val="0"/>
        <cfvo type="num" val="0"/>
        <cfvo type="num" val="0"/>
      </iconSet>
    </cfRule>
  </conditionalFormatting>
  <conditionalFormatting sqref="D70:H70">
    <cfRule type="iconSet" priority="6">
      <iconSet>
        <cfvo type="percent" val="0"/>
        <cfvo type="num" val="0"/>
        <cfvo type="num" val="0"/>
      </iconSet>
    </cfRule>
  </conditionalFormatting>
  <conditionalFormatting sqref="D8:D13">
    <cfRule type="top10" rank="5" priority="60" dxfId="0" percent="1" bottom="1"/>
  </conditionalFormatting>
  <conditionalFormatting sqref="E8:E13">
    <cfRule type="top10" rank="5" priority="62" dxfId="0" percent="1" bottom="1"/>
  </conditionalFormatting>
  <conditionalFormatting sqref="F8:F13">
    <cfRule type="top10" rank="5" priority="64" dxfId="0" percent="1" bottom="1"/>
  </conditionalFormatting>
  <conditionalFormatting sqref="G8:G13">
    <cfRule type="top10" rank="5" priority="66" dxfId="0" percent="1" bottom="1"/>
  </conditionalFormatting>
  <conditionalFormatting sqref="H8:H13">
    <cfRule type="top10" rank="5" priority="68" dxfId="0" percent="1" bottom="1"/>
  </conditionalFormatting>
  <conditionalFormatting sqref="J8:J13">
    <cfRule type="top10" rank="5" priority="70" dxfId="0" percent="1" bottom="1"/>
  </conditionalFormatting>
  <printOptions horizontalCentered="1"/>
  <pageMargins left="0" right="0" top="0" bottom="0" header="0" footer="0"/>
  <pageSetup orientation="landscape" scale="22" horizontalDpi="0" verticalDpi="0"/>
  <drawing r:id="rId1"/>
</worksheet>
</file>

<file path=xl/worksheets/sheet2.xml><?xml version="1.0" encoding="utf-8"?>
<worksheet xmlns="http://schemas.openxmlformats.org/spreadsheetml/2006/main">
  <sheetPr>
    <tabColor rgb="00BC9CFF"/>
    <outlinePr summaryBelow="1" summaryRight="1"/>
    <pageSetUpPr/>
  </sheetPr>
  <dimension ref="A1:J29"/>
  <sheetViews>
    <sheetView workbookViewId="0">
      <selection activeCell="A1" sqref="A1"/>
    </sheetView>
  </sheetViews>
  <sheetFormatPr baseColWidth="8" defaultRowHeight="15"/>
  <cols>
    <col width="21.5" customWidth="1" min="1" max="1"/>
    <col width="21.5" customWidth="1" min="2" max="2"/>
    <col width="70" customWidth="1" min="3" max="3"/>
    <col width="21.5" customWidth="1" min="4" max="4"/>
    <col width="21.5" customWidth="1" min="5" max="5"/>
    <col width="21.5" customWidth="1" min="6" max="6"/>
    <col width="21.5" customWidth="1" min="7" max="7"/>
    <col width="21.5" customWidth="1" min="8" max="8"/>
    <col width="1.17" customWidth="1" min="9" max="9"/>
    <col width="21.5" customWidth="1" min="10" max="10"/>
  </cols>
  <sheetData>
    <row r="1">
      <c r="A1" s="87" t="inlineStr">
        <is>
          <t>PRIFB</t>
        </is>
      </c>
    </row>
    <row r="2">
      <c r="A2" s="87" t="inlineStr">
        <is>
          <t>OPERATOR EFFICIENCY GREEN SERVICE ( AGSU10)</t>
        </is>
      </c>
    </row>
    <row r="3">
      <c r="A3" s="87" t="inlineStr">
        <is>
          <t>WEEK OF: 7-MARCH-2022 TO 13-MARCH-2022</t>
        </is>
      </c>
    </row>
    <row r="4">
      <c r="A4" s="87" t="inlineStr">
        <is>
          <t>SUPERVISOR: NAHILA</t>
        </is>
      </c>
    </row>
    <row r="5">
      <c r="A5" s="88" t="inlineStr">
        <is>
          <t>Employee</t>
        </is>
      </c>
      <c r="B5" s="88" t="inlineStr">
        <is>
          <t>Department</t>
        </is>
      </c>
      <c r="C5" s="88" t="inlineStr">
        <is>
          <t>Employee Name</t>
        </is>
      </c>
      <c r="D5" s="88" t="inlineStr">
        <is>
          <t>LUNES</t>
        </is>
      </c>
      <c r="E5" s="88" t="inlineStr">
        <is>
          <t>MARTES</t>
        </is>
      </c>
      <c r="F5" s="88" t="inlineStr">
        <is>
          <t>MIERCOLES</t>
        </is>
      </c>
      <c r="G5" s="88" t="inlineStr">
        <is>
          <t>JUEVES</t>
        </is>
      </c>
      <c r="H5" s="88" t="inlineStr">
        <is>
          <t>VIERNES</t>
        </is>
      </c>
      <c r="J5" s="89" t="inlineStr">
        <is>
          <t>WEEKLY EFF.</t>
        </is>
      </c>
    </row>
    <row r="6">
      <c r="A6" s="93" t="n"/>
      <c r="B6" s="93" t="n"/>
      <c r="C6" s="93" t="n"/>
      <c r="D6" s="90" t="inlineStr">
        <is>
          <t>3/7/2022</t>
        </is>
      </c>
      <c r="E6" s="90">
        <f>D6+1</f>
        <v/>
      </c>
      <c r="F6" s="90">
        <f>E6+1</f>
        <v/>
      </c>
      <c r="G6" s="90">
        <f>F6+1</f>
        <v/>
      </c>
      <c r="H6" s="90">
        <f>G6+1</f>
        <v/>
      </c>
      <c r="J6" s="93" t="n"/>
    </row>
    <row r="7">
      <c r="A7" s="94" t="n"/>
      <c r="B7" s="94" t="n"/>
      <c r="C7" s="94" t="n"/>
      <c r="D7" s="88" t="inlineStr">
        <is>
          <t>Eff.</t>
        </is>
      </c>
      <c r="E7" s="88" t="inlineStr">
        <is>
          <t>Eff.</t>
        </is>
      </c>
      <c r="F7" s="88" t="inlineStr">
        <is>
          <t>Eff.</t>
        </is>
      </c>
      <c r="G7" s="88" t="inlineStr">
        <is>
          <t>Eff.</t>
        </is>
      </c>
      <c r="H7" s="88" t="inlineStr">
        <is>
          <t>Eff.</t>
        </is>
      </c>
      <c r="J7" s="94" t="n"/>
    </row>
    <row r="8">
      <c r="A8" s="91" t="n">
        <v>1042</v>
      </c>
      <c r="B8" s="91" t="inlineStr">
        <is>
          <t xml:space="preserve"> AGSU10</t>
        </is>
      </c>
      <c r="C8" s="92" t="inlineStr">
        <is>
          <t xml:space="preserve"> GONZALEZ VELEZ, ABIGAIL </t>
        </is>
      </c>
      <c r="D8" s="91" t="n">
        <v>76.7</v>
      </c>
      <c r="E8" s="91" t="n">
        <v>81.5</v>
      </c>
      <c r="F8" s="91" t="n">
        <v>98.7</v>
      </c>
      <c r="G8" s="91" t="n">
        <v>95.7</v>
      </c>
    </row>
    <row r="9">
      <c r="A9" s="91" t="n">
        <v>1161</v>
      </c>
      <c r="B9" s="91" t="inlineStr">
        <is>
          <t xml:space="preserve"> AGSU10</t>
        </is>
      </c>
      <c r="C9" s="92" t="inlineStr">
        <is>
          <t xml:space="preserve"> RIVERA GONZALEZ, ZENAIDA </t>
        </is>
      </c>
      <c r="D9" s="91" t="n">
        <v>54.9</v>
      </c>
      <c r="E9" s="91" t="n">
        <v>36.7</v>
      </c>
      <c r="F9" s="91" t="n">
        <v>62.5</v>
      </c>
      <c r="G9" s="91" t="n">
        <v>87.3</v>
      </c>
    </row>
    <row r="10">
      <c r="A10" s="91" t="n">
        <v>1255</v>
      </c>
      <c r="B10" s="91" t="inlineStr">
        <is>
          <t xml:space="preserve"> AGSU10</t>
        </is>
      </c>
      <c r="C10" s="92" t="inlineStr">
        <is>
          <t xml:space="preserve"> CANCEL, SHARON </t>
        </is>
      </c>
      <c r="D10" s="91" t="n">
        <v>64.3</v>
      </c>
      <c r="E10" s="91" t="n">
        <v>45.6</v>
      </c>
      <c r="F10" s="91" t="n">
        <v>64.09999999999999</v>
      </c>
      <c r="G10" s="91" t="n">
        <v>76.8</v>
      </c>
    </row>
    <row r="11">
      <c r="A11" s="91" t="n">
        <v>1342</v>
      </c>
      <c r="B11" s="91" t="inlineStr">
        <is>
          <t xml:space="preserve"> AGSU10</t>
        </is>
      </c>
      <c r="C11" s="92" t="inlineStr">
        <is>
          <t xml:space="preserve"> MONTANEZ PEREZ, LUIS JOEL </t>
        </is>
      </c>
      <c r="D11" s="91" t="n">
        <v>51.3</v>
      </c>
      <c r="E11" s="91" t="n">
        <v>78.59999999999999</v>
      </c>
      <c r="F11" s="91" t="n">
        <v>53.9</v>
      </c>
      <c r="G11" s="91" t="n">
        <v>78.8</v>
      </c>
    </row>
    <row r="12">
      <c r="A12" s="95" t="n">
        <v>1349</v>
      </c>
      <c r="B12" s="95" t="inlineStr">
        <is>
          <t xml:space="preserve"> AGSU10</t>
        </is>
      </c>
      <c r="C12" s="87" t="inlineStr">
        <is>
          <t xml:space="preserve"> VELEZ LUGO, MONSERRATE L. </t>
        </is>
      </c>
      <c r="E12" s="91" t="n">
        <v>11</v>
      </c>
      <c r="F12" s="91" t="n">
        <v>18.1</v>
      </c>
      <c r="G12" s="91" t="n">
        <v>28.2</v>
      </c>
    </row>
    <row r="13">
      <c r="A13" s="91" t="n">
        <v>1357</v>
      </c>
      <c r="B13" s="91" t="inlineStr">
        <is>
          <t xml:space="preserve"> AGSU10</t>
        </is>
      </c>
      <c r="C13" s="92" t="inlineStr">
        <is>
          <t xml:space="preserve"> MIRANDA VELEZ, MARANGELIS </t>
        </is>
      </c>
      <c r="D13" s="91" t="n">
        <v>74</v>
      </c>
      <c r="E13" s="91" t="n">
        <v>62.5</v>
      </c>
      <c r="F13" s="91" t="n">
        <v>60.8</v>
      </c>
      <c r="G13" s="91" t="n">
        <v>57.6</v>
      </c>
    </row>
    <row r="14">
      <c r="A14" s="91" t="n">
        <v>1364</v>
      </c>
      <c r="B14" s="91" t="inlineStr">
        <is>
          <t xml:space="preserve"> AGSU10</t>
        </is>
      </c>
      <c r="C14" s="92" t="inlineStr">
        <is>
          <t xml:space="preserve"> CARMENATTY SANCHEZ, JAVIER </t>
        </is>
      </c>
      <c r="D14" s="91" t="n">
        <v>82.7</v>
      </c>
      <c r="E14" s="91" t="n">
        <v>72.3</v>
      </c>
      <c r="F14" s="91" t="n">
        <v>82.7</v>
      </c>
      <c r="G14" s="91" t="n">
        <v>82.7</v>
      </c>
    </row>
    <row r="15">
      <c r="A15" s="91" t="n">
        <v>1411</v>
      </c>
      <c r="B15" s="91" t="inlineStr">
        <is>
          <t xml:space="preserve"> AGSU10</t>
        </is>
      </c>
      <c r="C15" s="92" t="inlineStr">
        <is>
          <t xml:space="preserve"> VIROLA RODRIGUEZ, MARISOL </t>
        </is>
      </c>
      <c r="D15" s="91" t="n">
        <v>0</v>
      </c>
      <c r="E15" s="91" t="n">
        <v>0</v>
      </c>
      <c r="F15" s="91" t="n">
        <v>0</v>
      </c>
      <c r="G15" s="91" t="n">
        <v>0</v>
      </c>
    </row>
    <row r="16">
      <c r="A16" s="91" t="n">
        <v>1435</v>
      </c>
      <c r="B16" s="91" t="inlineStr">
        <is>
          <t xml:space="preserve"> AGSU10</t>
        </is>
      </c>
      <c r="C16" s="92" t="inlineStr">
        <is>
          <t xml:space="preserve"> CARLO ALVAREZ, TOMAS A </t>
        </is>
      </c>
      <c r="D16" s="91" t="n">
        <v>19.5</v>
      </c>
      <c r="E16" s="91" t="n">
        <v>19.5</v>
      </c>
      <c r="F16" s="91" t="n">
        <v>14.1</v>
      </c>
      <c r="G16" s="91" t="n">
        <v>19.6</v>
      </c>
    </row>
    <row r="17">
      <c r="A17" s="91" t="n">
        <v>1520</v>
      </c>
      <c r="B17" s="91" t="inlineStr">
        <is>
          <t xml:space="preserve"> AGSU10</t>
        </is>
      </c>
      <c r="C17" s="92" t="inlineStr">
        <is>
          <t xml:space="preserve"> MERCADO VALENTIN, GEROL </t>
        </is>
      </c>
      <c r="D17" s="91" t="n">
        <v>55.6</v>
      </c>
      <c r="E17" s="91" t="n">
        <v>58.9</v>
      </c>
      <c r="F17" s="91" t="n">
        <v>63</v>
      </c>
      <c r="G17" s="91" t="n">
        <v>78.7</v>
      </c>
    </row>
    <row r="18">
      <c r="A18" s="91" t="n">
        <v>1589</v>
      </c>
      <c r="B18" s="91" t="inlineStr">
        <is>
          <t xml:space="preserve"> AGSU10</t>
        </is>
      </c>
      <c r="C18" s="92" t="inlineStr">
        <is>
          <t xml:space="preserve"> ACEVEDO BONILLA, DANIEL </t>
        </is>
      </c>
      <c r="D18" s="91" t="n">
        <v>29.8</v>
      </c>
      <c r="E18" s="91" t="n">
        <v>50.7</v>
      </c>
      <c r="F18" s="91" t="n">
        <v>33.5</v>
      </c>
      <c r="G18" s="91" t="n">
        <v>47.7</v>
      </c>
    </row>
    <row r="19">
      <c r="A19" s="91" t="n">
        <v>1615</v>
      </c>
      <c r="B19" s="91" t="inlineStr">
        <is>
          <t xml:space="preserve"> AGSU10</t>
        </is>
      </c>
      <c r="C19" s="92" t="inlineStr">
        <is>
          <t xml:space="preserve"> VELEZ ROSA, LILLIAN </t>
        </is>
      </c>
      <c r="D19" s="91" t="n">
        <v>71.5</v>
      </c>
      <c r="E19" s="91" t="n">
        <v>58.1</v>
      </c>
      <c r="F19" s="91" t="n">
        <v>61.7</v>
      </c>
      <c r="G19" s="91" t="n">
        <v>67.7</v>
      </c>
    </row>
    <row r="20">
      <c r="A20" s="91" t="n">
        <v>1665</v>
      </c>
      <c r="B20" s="91" t="inlineStr">
        <is>
          <t xml:space="preserve"> AGSU10</t>
        </is>
      </c>
      <c r="C20" s="92" t="inlineStr">
        <is>
          <t xml:space="preserve"> SACERIO, JOHNNY </t>
        </is>
      </c>
      <c r="D20" s="91" t="n">
        <v>48.9</v>
      </c>
      <c r="E20" s="91" t="n">
        <v>39.3</v>
      </c>
      <c r="F20" s="91" t="n">
        <v>53.2</v>
      </c>
      <c r="G20" s="91" t="n">
        <v>60.3</v>
      </c>
    </row>
    <row r="21">
      <c r="A21" s="91" t="n">
        <v>1694</v>
      </c>
      <c r="B21" s="91" t="inlineStr">
        <is>
          <t xml:space="preserve"> AGSU10</t>
        </is>
      </c>
      <c r="C21" s="92" t="inlineStr">
        <is>
          <t xml:space="preserve"> COLLADO RIVERA, MILDRED </t>
        </is>
      </c>
      <c r="D21" s="91" t="n">
        <v>86</v>
      </c>
      <c r="E21" s="91" t="n">
        <v>58.8</v>
      </c>
      <c r="F21" s="91" t="n">
        <v>34.5</v>
      </c>
      <c r="G21" s="91" t="n">
        <v>58.5</v>
      </c>
    </row>
    <row r="22">
      <c r="A22" s="91" t="n">
        <v>1756</v>
      </c>
      <c r="B22" s="91" t="inlineStr">
        <is>
          <t xml:space="preserve"> AGSU10</t>
        </is>
      </c>
      <c r="C22" s="92" t="inlineStr">
        <is>
          <t xml:space="preserve"> IRIZARRY, MIGALY </t>
        </is>
      </c>
      <c r="D22" s="91" t="n">
        <v>58</v>
      </c>
      <c r="E22" s="91" t="n">
        <v>59.2</v>
      </c>
      <c r="F22" s="91" t="n">
        <v>55.1</v>
      </c>
      <c r="G22" s="91" t="n">
        <v>0</v>
      </c>
    </row>
    <row r="23">
      <c r="A23" s="91" t="n">
        <v>50166</v>
      </c>
      <c r="B23" s="91" t="inlineStr">
        <is>
          <t xml:space="preserve"> AGSU10</t>
        </is>
      </c>
      <c r="C23" s="92" t="inlineStr">
        <is>
          <t xml:space="preserve"> VAZQUEZ, SANDRA </t>
        </is>
      </c>
      <c r="D23" s="91" t="n">
        <v>38.2</v>
      </c>
      <c r="E23" s="91" t="n">
        <v>30.9</v>
      </c>
      <c r="F23" s="91" t="n">
        <v>11.4</v>
      </c>
      <c r="G23" s="91" t="n">
        <v>41.8</v>
      </c>
    </row>
    <row r="24">
      <c r="A24" s="91" t="n">
        <v>50200</v>
      </c>
      <c r="B24" s="91" t="inlineStr">
        <is>
          <t xml:space="preserve"> AGSU10</t>
        </is>
      </c>
      <c r="C24" s="92" t="inlineStr">
        <is>
          <t xml:space="preserve"> VALENTIN VELEZ, BLANCA I </t>
        </is>
      </c>
      <c r="D24" s="91" t="n">
        <v>74.2</v>
      </c>
      <c r="E24" s="91" t="n">
        <v>92.8</v>
      </c>
      <c r="F24" s="91" t="n">
        <v>55.7</v>
      </c>
      <c r="G24" s="91" t="n">
        <v>92.8</v>
      </c>
    </row>
    <row r="25">
      <c r="A25" s="91" t="n">
        <v>50231</v>
      </c>
      <c r="B25" s="91" t="inlineStr">
        <is>
          <t xml:space="preserve"> AGSU10</t>
        </is>
      </c>
      <c r="C25" s="92" t="inlineStr">
        <is>
          <t xml:space="preserve"> DENIZARD, ANA C </t>
        </is>
      </c>
      <c r="D25" s="91" t="n">
        <v>97.90000000000001</v>
      </c>
      <c r="E25" s="91" t="n">
        <v>68</v>
      </c>
      <c r="F25" s="91" t="n">
        <v>0</v>
      </c>
      <c r="G25" s="91" t="n">
        <v>0</v>
      </c>
    </row>
    <row r="26">
      <c r="A26" s="91" t="n">
        <v>50370</v>
      </c>
      <c r="B26" s="91" t="inlineStr">
        <is>
          <t xml:space="preserve"> AGSU10</t>
        </is>
      </c>
      <c r="C26" s="92" t="inlineStr">
        <is>
          <t xml:space="preserve"> TRINTA PEREZ, WINVETTE K </t>
        </is>
      </c>
      <c r="D26" s="91" t="n">
        <v>27.8</v>
      </c>
      <c r="E26" s="91" t="n">
        <v>44.6</v>
      </c>
      <c r="F26" s="91" t="n">
        <v>50.4</v>
      </c>
      <c r="G26" s="91" t="n">
        <v>56</v>
      </c>
    </row>
    <row r="27">
      <c r="A27" s="91" t="n">
        <v>50379</v>
      </c>
      <c r="B27" s="91" t="inlineStr">
        <is>
          <t xml:space="preserve"> AGSU10</t>
        </is>
      </c>
      <c r="C27" s="92" t="inlineStr">
        <is>
          <t xml:space="preserve"> VELEZ IRIZARRY, RICARDO A </t>
        </is>
      </c>
      <c r="D27" s="91" t="n">
        <v>38.5</v>
      </c>
      <c r="E27" s="91" t="n">
        <v>33.6</v>
      </c>
      <c r="F27" s="91" t="n">
        <v>38.4</v>
      </c>
      <c r="G27" s="91" t="n">
        <v>36.1</v>
      </c>
    </row>
    <row r="28">
      <c r="A28" s="91" t="n">
        <v>50428</v>
      </c>
      <c r="B28" s="91" t="inlineStr">
        <is>
          <t xml:space="preserve"> AGSU10</t>
        </is>
      </c>
      <c r="C28" s="92" t="inlineStr">
        <is>
          <t xml:space="preserve"> AVILES MORALES, ESTEFFANY </t>
        </is>
      </c>
      <c r="D28" s="91" t="n">
        <v>77.59999999999999</v>
      </c>
      <c r="E28" s="91" t="n">
        <v>77.8</v>
      </c>
      <c r="G28" s="91" t="n">
        <v>88.09999999999999</v>
      </c>
    </row>
    <row r="29"/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BC9CFF"/>
    <outlinePr summaryBelow="1" summaryRight="1"/>
    <pageSetUpPr/>
  </sheetPr>
  <dimension ref="A1:J38"/>
  <sheetViews>
    <sheetView workbookViewId="0">
      <selection activeCell="A1" sqref="A1"/>
    </sheetView>
  </sheetViews>
  <sheetFormatPr baseColWidth="8" defaultRowHeight="15"/>
  <cols>
    <col width="21.5" customWidth="1" min="1" max="1"/>
    <col width="21.5" customWidth="1" min="2" max="2"/>
    <col width="72.5" customWidth="1" min="3" max="3"/>
    <col width="21.5" customWidth="1" min="4" max="4"/>
    <col width="21.5" customWidth="1" min="5" max="5"/>
    <col width="21.5" customWidth="1" min="6" max="6"/>
    <col width="21.5" customWidth="1" min="7" max="7"/>
    <col width="21.5" customWidth="1" min="8" max="8"/>
    <col width="1.17" customWidth="1" min="9" max="9"/>
    <col width="21.5" customWidth="1" min="10" max="10"/>
  </cols>
  <sheetData>
    <row r="1">
      <c r="A1" s="87" t="inlineStr">
        <is>
          <t>PRIFB</t>
        </is>
      </c>
    </row>
    <row r="2">
      <c r="A2" s="87" t="inlineStr">
        <is>
          <t>OPERATOR EFFICIENCY GREEN SERVICE ( AGSU10)</t>
        </is>
      </c>
    </row>
    <row r="3">
      <c r="A3" s="87" t="inlineStr">
        <is>
          <t>WEEK OF: 7-MARCH-2022 TO 13-MARCH-2022</t>
        </is>
      </c>
    </row>
    <row r="4">
      <c r="A4" s="87" t="inlineStr">
        <is>
          <t>SUPERVISOR: LAURA</t>
        </is>
      </c>
    </row>
    <row r="5">
      <c r="A5" s="88" t="inlineStr">
        <is>
          <t>Employee</t>
        </is>
      </c>
      <c r="B5" s="88" t="inlineStr">
        <is>
          <t>Department</t>
        </is>
      </c>
      <c r="C5" s="88" t="inlineStr">
        <is>
          <t>Employee Name</t>
        </is>
      </c>
      <c r="D5" s="88" t="inlineStr">
        <is>
          <t>LUNES</t>
        </is>
      </c>
      <c r="E5" s="88" t="inlineStr">
        <is>
          <t>MARTES</t>
        </is>
      </c>
      <c r="F5" s="88" t="inlineStr">
        <is>
          <t>MIERCOLES</t>
        </is>
      </c>
      <c r="G5" s="88" t="inlineStr">
        <is>
          <t>JUEVES</t>
        </is>
      </c>
      <c r="H5" s="88" t="inlineStr">
        <is>
          <t>VIERNES</t>
        </is>
      </c>
      <c r="J5" s="89" t="inlineStr">
        <is>
          <t>WEEKLY EFF.</t>
        </is>
      </c>
    </row>
    <row r="6">
      <c r="A6" s="93" t="n"/>
      <c r="B6" s="93" t="n"/>
      <c r="C6" s="93" t="n"/>
      <c r="D6" s="90" t="inlineStr">
        <is>
          <t>3/7/2022</t>
        </is>
      </c>
      <c r="E6" s="90">
        <f>D6+1</f>
        <v/>
      </c>
      <c r="F6" s="90">
        <f>E6+1</f>
        <v/>
      </c>
      <c r="G6" s="90">
        <f>F6+1</f>
        <v/>
      </c>
      <c r="H6" s="90">
        <f>G6+1</f>
        <v/>
      </c>
      <c r="J6" s="93" t="n"/>
    </row>
    <row r="7">
      <c r="A7" s="94" t="n"/>
      <c r="B7" s="94" t="n"/>
      <c r="C7" s="94" t="n"/>
      <c r="D7" s="88" t="inlineStr">
        <is>
          <t>Eff.</t>
        </is>
      </c>
      <c r="E7" s="88" t="inlineStr">
        <is>
          <t>Eff.</t>
        </is>
      </c>
      <c r="F7" s="88" t="inlineStr">
        <is>
          <t>Eff.</t>
        </is>
      </c>
      <c r="G7" s="88" t="inlineStr">
        <is>
          <t>Eff.</t>
        </is>
      </c>
      <c r="H7" s="88" t="inlineStr">
        <is>
          <t>Eff.</t>
        </is>
      </c>
      <c r="J7" s="94" t="n"/>
    </row>
    <row r="8">
      <c r="A8" s="91" t="n">
        <v>1020</v>
      </c>
      <c r="B8" s="91" t="inlineStr">
        <is>
          <t xml:space="preserve"> AGSU20</t>
        </is>
      </c>
      <c r="C8" s="92" t="inlineStr">
        <is>
          <t xml:space="preserve"> LORENZO RAMIREZ, JUDITH </t>
        </is>
      </c>
      <c r="D8" s="91" t="n">
        <v>43.4</v>
      </c>
      <c r="E8" s="91" t="n">
        <v>43.6</v>
      </c>
      <c r="F8" s="91" t="n">
        <v>49.8</v>
      </c>
      <c r="G8" s="91" t="n">
        <v>49.8</v>
      </c>
    </row>
    <row r="9">
      <c r="A9" s="91" t="n">
        <v>1104</v>
      </c>
      <c r="B9" s="91" t="inlineStr">
        <is>
          <t xml:space="preserve"> AGSU20</t>
        </is>
      </c>
      <c r="C9" s="92" t="inlineStr">
        <is>
          <t xml:space="preserve"> BAEZ MALAVE, ELIZABETH </t>
        </is>
      </c>
      <c r="D9" s="91" t="n">
        <v>0</v>
      </c>
      <c r="E9" s="91" t="n">
        <v>0</v>
      </c>
      <c r="F9" s="91" t="n">
        <v>0</v>
      </c>
      <c r="G9" s="91" t="n">
        <v>0</v>
      </c>
    </row>
    <row r="10">
      <c r="A10" s="91" t="n">
        <v>1159</v>
      </c>
      <c r="B10" s="91" t="inlineStr">
        <is>
          <t xml:space="preserve"> AGSU20</t>
        </is>
      </c>
      <c r="C10" s="92" t="inlineStr">
        <is>
          <t xml:space="preserve"> VARGAS CENTENO, ROSA HAYDEE </t>
        </is>
      </c>
      <c r="D10" s="91" t="n">
        <v>52.4</v>
      </c>
      <c r="E10" s="91" t="n">
        <v>43.7</v>
      </c>
      <c r="F10" s="91" t="n">
        <v>51</v>
      </c>
      <c r="G10" s="91" t="n">
        <v>44.2</v>
      </c>
    </row>
    <row r="11">
      <c r="A11" s="91" t="n">
        <v>1196</v>
      </c>
      <c r="B11" s="91" t="inlineStr">
        <is>
          <t xml:space="preserve"> AGSU20</t>
        </is>
      </c>
      <c r="C11" s="92" t="inlineStr">
        <is>
          <t xml:space="preserve"> MORALES RIVERA, SHEILA L. </t>
        </is>
      </c>
      <c r="D11" s="91" t="n">
        <v>44.8</v>
      </c>
      <c r="E11" s="91" t="n">
        <v>39.5</v>
      </c>
      <c r="F11" s="91" t="n">
        <v>29.3</v>
      </c>
      <c r="G11" s="91" t="n">
        <v>44.2</v>
      </c>
    </row>
    <row r="12">
      <c r="A12" s="91" t="n">
        <v>1336</v>
      </c>
      <c r="B12" s="91" t="inlineStr">
        <is>
          <t xml:space="preserve"> AGSU20</t>
        </is>
      </c>
      <c r="C12" s="92" t="inlineStr">
        <is>
          <t xml:space="preserve"> IRIZARRY MATOS, JESSICA </t>
        </is>
      </c>
      <c r="D12" s="91" t="n">
        <v>42</v>
      </c>
      <c r="E12" s="91" t="n">
        <v>48.6</v>
      </c>
      <c r="F12" s="91" t="n">
        <v>46.3</v>
      </c>
      <c r="G12" s="91" t="n">
        <v>53.7</v>
      </c>
    </row>
    <row r="13">
      <c r="A13" s="91" t="n">
        <v>1355</v>
      </c>
      <c r="B13" s="91" t="inlineStr">
        <is>
          <t xml:space="preserve"> AGSU20</t>
        </is>
      </c>
      <c r="C13" s="92" t="inlineStr">
        <is>
          <t xml:space="preserve"> VALENTIN ARROYO, MICHELLE </t>
        </is>
      </c>
      <c r="D13" s="91" t="n">
        <v>61.8</v>
      </c>
      <c r="E13" s="91" t="n">
        <v>61.8</v>
      </c>
      <c r="F13" s="91" t="n">
        <v>47.4</v>
      </c>
      <c r="G13" s="91" t="n">
        <v>70.7</v>
      </c>
    </row>
    <row r="14">
      <c r="A14" s="91" t="n">
        <v>1381</v>
      </c>
      <c r="B14" s="91" t="inlineStr">
        <is>
          <t xml:space="preserve"> AGSU20</t>
        </is>
      </c>
      <c r="C14" s="92" t="inlineStr">
        <is>
          <t xml:space="preserve"> LUCENA VELEZ, SARA </t>
        </is>
      </c>
      <c r="D14" s="91" t="n">
        <v>26.6</v>
      </c>
      <c r="E14" s="91" t="n">
        <v>32.5</v>
      </c>
      <c r="F14" s="91" t="n">
        <v>38.7</v>
      </c>
      <c r="G14" s="91" t="n">
        <v>24.6</v>
      </c>
    </row>
    <row r="15">
      <c r="A15" s="91" t="n">
        <v>1387</v>
      </c>
      <c r="B15" s="91" t="inlineStr">
        <is>
          <t xml:space="preserve"> AGSU20</t>
        </is>
      </c>
      <c r="C15" s="92" t="inlineStr">
        <is>
          <t xml:space="preserve"> MEDINA CARBONELL, LIZ M </t>
        </is>
      </c>
      <c r="D15" s="91" t="n">
        <v>43.1</v>
      </c>
      <c r="E15" s="91" t="n">
        <v>35.8</v>
      </c>
      <c r="F15" s="91" t="n">
        <v>37.3</v>
      </c>
      <c r="G15" s="91" t="n">
        <v>37.3</v>
      </c>
    </row>
    <row r="16">
      <c r="A16" s="91" t="n">
        <v>1486</v>
      </c>
      <c r="B16" s="91" t="inlineStr">
        <is>
          <t xml:space="preserve"> AGSU20</t>
        </is>
      </c>
      <c r="C16" s="92" t="inlineStr">
        <is>
          <t xml:space="preserve"> PRATTS, DAGMARIS </t>
        </is>
      </c>
      <c r="D16" s="91" t="n">
        <v>29.3</v>
      </c>
      <c r="E16" s="91" t="n">
        <v>29</v>
      </c>
      <c r="F16" s="91" t="n">
        <v>29.3</v>
      </c>
      <c r="G16" s="91" t="n">
        <v>24.2</v>
      </c>
    </row>
    <row r="17">
      <c r="A17" s="91" t="n">
        <v>1583</v>
      </c>
      <c r="B17" s="91" t="inlineStr">
        <is>
          <t xml:space="preserve"> AGSU20</t>
        </is>
      </c>
      <c r="C17" s="92" t="inlineStr">
        <is>
          <t xml:space="preserve"> RODRIGUEZ GARCIA, KELVIN </t>
        </is>
      </c>
      <c r="D17" s="91" t="n">
        <v>66.5</v>
      </c>
      <c r="E17" s="91" t="n">
        <v>55.5</v>
      </c>
      <c r="F17" s="91" t="n">
        <v>67.5</v>
      </c>
      <c r="G17" s="91" t="n">
        <v>0</v>
      </c>
    </row>
    <row r="18">
      <c r="A18" s="91" t="n">
        <v>1608</v>
      </c>
      <c r="B18" s="91" t="inlineStr">
        <is>
          <t xml:space="preserve"> AGSU20</t>
        </is>
      </c>
      <c r="C18" s="92" t="inlineStr">
        <is>
          <t xml:space="preserve"> MANGUAL, MARIA </t>
        </is>
      </c>
      <c r="D18" s="91" t="n">
        <v>26.4</v>
      </c>
      <c r="E18" s="91" t="n">
        <v>28.8</v>
      </c>
      <c r="F18" s="91" t="n">
        <v>34.5</v>
      </c>
      <c r="G18" s="91" t="n">
        <v>30.9</v>
      </c>
    </row>
    <row r="19">
      <c r="A19" s="91" t="n">
        <v>1712</v>
      </c>
      <c r="B19" s="91" t="inlineStr">
        <is>
          <t xml:space="preserve"> AGSU20</t>
        </is>
      </c>
      <c r="C19" s="92" t="inlineStr">
        <is>
          <t xml:space="preserve"> PAGAN SANTIAGO, BRENDA </t>
        </is>
      </c>
      <c r="D19" s="91" t="n">
        <v>27.1</v>
      </c>
      <c r="E19" s="91" t="n">
        <v>32.9</v>
      </c>
      <c r="F19" s="91" t="n">
        <v>38</v>
      </c>
      <c r="G19" s="91" t="n">
        <v>16.7</v>
      </c>
    </row>
    <row r="20">
      <c r="A20" s="95" t="n">
        <v>50016</v>
      </c>
      <c r="B20" s="95" t="inlineStr">
        <is>
          <t xml:space="preserve"> AGSU20</t>
        </is>
      </c>
      <c r="C20" s="87" t="inlineStr">
        <is>
          <t xml:space="preserve"> MARTINEZ TORRES, MARA A </t>
        </is>
      </c>
      <c r="E20" s="91" t="n">
        <v>42.9</v>
      </c>
      <c r="F20" s="91" t="n">
        <v>42</v>
      </c>
      <c r="G20" s="91" t="n">
        <v>29.8</v>
      </c>
    </row>
    <row r="21">
      <c r="A21" s="91" t="n">
        <v>50042</v>
      </c>
      <c r="B21" s="91" t="inlineStr">
        <is>
          <t xml:space="preserve"> AGSU20</t>
        </is>
      </c>
      <c r="C21" s="92" t="inlineStr">
        <is>
          <t xml:space="preserve"> ORTIZ, MADELYN </t>
        </is>
      </c>
      <c r="D21" s="91" t="n">
        <v>38.3</v>
      </c>
      <c r="E21" s="91" t="n">
        <v>39.8</v>
      </c>
      <c r="F21" s="91" t="n">
        <v>36.1</v>
      </c>
      <c r="G21" s="91" t="n">
        <v>34.2</v>
      </c>
    </row>
    <row r="22">
      <c r="A22" s="91" t="n">
        <v>50075</v>
      </c>
      <c r="B22" s="91" t="inlineStr">
        <is>
          <t xml:space="preserve"> AGSU20</t>
        </is>
      </c>
      <c r="C22" s="92" t="inlineStr">
        <is>
          <t xml:space="preserve"> GONZALEZ SEGARRA, ISIDRO </t>
        </is>
      </c>
      <c r="D22" s="91" t="n">
        <v>32.2</v>
      </c>
      <c r="E22" s="91" t="n">
        <v>33.8</v>
      </c>
      <c r="F22" s="91" t="n">
        <v>36.6</v>
      </c>
      <c r="G22" s="91" t="n">
        <v>31.3</v>
      </c>
    </row>
    <row r="23">
      <c r="A23" s="91" t="n">
        <v>50118</v>
      </c>
      <c r="B23" s="91" t="inlineStr">
        <is>
          <t xml:space="preserve"> AGSU20</t>
        </is>
      </c>
      <c r="C23" s="92" t="inlineStr">
        <is>
          <t xml:space="preserve"> DE LA TORRE, WAREN </t>
        </is>
      </c>
      <c r="D23" s="91" t="n">
        <v>35.3</v>
      </c>
      <c r="E23" s="91" t="n">
        <v>15.9</v>
      </c>
      <c r="F23" s="91" t="n">
        <v>35.3</v>
      </c>
      <c r="G23" s="91" t="n">
        <v>35.3</v>
      </c>
    </row>
    <row r="24">
      <c r="A24" s="91" t="n">
        <v>50131</v>
      </c>
      <c r="B24" s="91" t="inlineStr">
        <is>
          <t xml:space="preserve"> AGSU20</t>
        </is>
      </c>
      <c r="C24" s="92" t="inlineStr">
        <is>
          <t xml:space="preserve"> ROSAS, KEVIN </t>
        </is>
      </c>
      <c r="D24" s="91" t="n">
        <v>39.5</v>
      </c>
      <c r="E24" s="91" t="n">
        <v>39.5</v>
      </c>
      <c r="F24" s="91" t="n">
        <v>37.2</v>
      </c>
      <c r="G24" s="91" t="n">
        <v>47.5</v>
      </c>
    </row>
    <row r="25">
      <c r="A25" s="91" t="n">
        <v>50155</v>
      </c>
      <c r="B25" s="91" t="inlineStr">
        <is>
          <t xml:space="preserve"> AGSU20</t>
        </is>
      </c>
      <c r="C25" s="92" t="inlineStr">
        <is>
          <t xml:space="preserve"> MERCADO, MARGARITA </t>
        </is>
      </c>
      <c r="D25" s="91" t="n">
        <v>52.5</v>
      </c>
      <c r="E25" s="91" t="n">
        <v>47.8</v>
      </c>
      <c r="F25" s="91" t="n">
        <v>41.6</v>
      </c>
      <c r="G25" s="91" t="n">
        <v>49.1</v>
      </c>
    </row>
    <row r="26">
      <c r="A26" s="91" t="n">
        <v>50185</v>
      </c>
      <c r="B26" s="91" t="inlineStr">
        <is>
          <t xml:space="preserve"> AGSU20</t>
        </is>
      </c>
      <c r="C26" s="92" t="inlineStr">
        <is>
          <t xml:space="preserve"> JIMENEZ, VIRGENMINA </t>
        </is>
      </c>
      <c r="D26" s="91" t="n">
        <v>52.5</v>
      </c>
      <c r="E26" s="91" t="n">
        <v>52.5</v>
      </c>
      <c r="F26" s="91" t="n">
        <v>34.6</v>
      </c>
      <c r="G26" s="91" t="n">
        <v>53.1</v>
      </c>
    </row>
    <row r="27">
      <c r="A27" s="91" t="n">
        <v>50198</v>
      </c>
      <c r="B27" s="91" t="inlineStr">
        <is>
          <t xml:space="preserve"> AGSU20</t>
        </is>
      </c>
      <c r="C27" s="92" t="inlineStr">
        <is>
          <t xml:space="preserve"> CARRERO CARRERO, VIVIAN </t>
        </is>
      </c>
      <c r="D27" s="91" t="n">
        <v>43.1</v>
      </c>
      <c r="E27" s="91" t="n">
        <v>55.4</v>
      </c>
      <c r="F27" s="91" t="n">
        <v>48.3</v>
      </c>
      <c r="G27" s="91" t="n">
        <v>45.7</v>
      </c>
    </row>
    <row r="28">
      <c r="A28" s="91" t="n">
        <v>50261</v>
      </c>
      <c r="B28" s="91" t="inlineStr">
        <is>
          <t xml:space="preserve"> AGSU20</t>
        </is>
      </c>
      <c r="C28" s="92" t="inlineStr">
        <is>
          <t xml:space="preserve"> RAMOS CHAVES, ALEXANDER </t>
        </is>
      </c>
      <c r="D28" s="91" t="n">
        <v>44.4</v>
      </c>
      <c r="E28" s="91" t="n">
        <v>46.4</v>
      </c>
      <c r="F28" s="91" t="n">
        <v>44.4</v>
      </c>
      <c r="G28" s="91" t="n">
        <v>48</v>
      </c>
    </row>
    <row r="29">
      <c r="A29" s="91" t="n">
        <v>50285</v>
      </c>
      <c r="B29" s="91" t="inlineStr">
        <is>
          <t xml:space="preserve"> AGSU20</t>
        </is>
      </c>
      <c r="C29" s="92" t="inlineStr">
        <is>
          <t xml:space="preserve"> ROSARIO ROSARIO, DILIA E </t>
        </is>
      </c>
      <c r="D29" s="91" t="n">
        <v>44.2</v>
      </c>
      <c r="E29" s="91" t="n">
        <v>52.4</v>
      </c>
      <c r="F29" s="91" t="n">
        <v>52.4</v>
      </c>
      <c r="G29" s="91" t="n">
        <v>46.2</v>
      </c>
    </row>
    <row r="30">
      <c r="A30" s="91" t="n">
        <v>50311</v>
      </c>
      <c r="B30" s="91" t="inlineStr">
        <is>
          <t xml:space="preserve"> AGSU20</t>
        </is>
      </c>
      <c r="C30" s="92" t="inlineStr">
        <is>
          <t xml:space="preserve"> MEDINA, MARISOL </t>
        </is>
      </c>
      <c r="D30" s="91" t="n">
        <v>68.40000000000001</v>
      </c>
      <c r="E30" s="91" t="n">
        <v>57.7</v>
      </c>
      <c r="F30" s="91" t="n">
        <v>57.8</v>
      </c>
      <c r="G30" s="91" t="n">
        <v>58.6</v>
      </c>
    </row>
    <row r="31">
      <c r="A31" s="91" t="n">
        <v>50317</v>
      </c>
      <c r="B31" s="91" t="inlineStr">
        <is>
          <t xml:space="preserve"> AGSU20</t>
        </is>
      </c>
      <c r="C31" s="92" t="inlineStr">
        <is>
          <t xml:space="preserve"> CORDERO, JACQUELINE </t>
        </is>
      </c>
      <c r="D31" s="91" t="n">
        <v>36.9</v>
      </c>
      <c r="E31" s="91" t="n">
        <v>44.8</v>
      </c>
      <c r="F31" s="91" t="n">
        <v>48.3</v>
      </c>
      <c r="G31" s="91" t="n">
        <v>47.5</v>
      </c>
    </row>
    <row r="32">
      <c r="A32" s="91" t="n">
        <v>50333</v>
      </c>
      <c r="B32" s="91" t="inlineStr">
        <is>
          <t xml:space="preserve"> AGSU20</t>
        </is>
      </c>
      <c r="C32" s="92" t="inlineStr">
        <is>
          <t xml:space="preserve"> NIEVES MARQUEZ, HAYDEE </t>
        </is>
      </c>
      <c r="D32" s="91" t="n">
        <v>40.9</v>
      </c>
      <c r="E32" s="91" t="n">
        <v>34.5</v>
      </c>
      <c r="F32" s="91" t="n">
        <v>47.1</v>
      </c>
      <c r="G32" s="91" t="n">
        <v>41.2</v>
      </c>
    </row>
    <row r="33">
      <c r="A33" s="91" t="n">
        <v>50365</v>
      </c>
      <c r="B33" s="91" t="inlineStr">
        <is>
          <t xml:space="preserve"> AGSU20</t>
        </is>
      </c>
      <c r="C33" s="92" t="inlineStr">
        <is>
          <t xml:space="preserve"> SOTO SANCHEZ, DONNELLY M </t>
        </is>
      </c>
      <c r="D33" s="91" t="n">
        <v>69.09999999999999</v>
      </c>
      <c r="E33" s="91" t="n">
        <v>93.5</v>
      </c>
      <c r="F33" s="91" t="n">
        <v>64.90000000000001</v>
      </c>
      <c r="G33" s="91" t="n">
        <v>72.7</v>
      </c>
    </row>
    <row r="34">
      <c r="A34" s="91" t="n">
        <v>50366</v>
      </c>
      <c r="B34" s="91" t="inlineStr">
        <is>
          <t xml:space="preserve"> AGSU20</t>
        </is>
      </c>
      <c r="C34" s="92" t="inlineStr">
        <is>
          <t xml:space="preserve"> COLLADO ROMAN, JULIO J </t>
        </is>
      </c>
      <c r="D34" s="91" t="n">
        <v>32.4</v>
      </c>
      <c r="E34" s="91" t="n">
        <v>28.8</v>
      </c>
      <c r="F34" s="91" t="n">
        <v>31.3</v>
      </c>
      <c r="G34" s="91" t="n">
        <v>0</v>
      </c>
    </row>
    <row r="35">
      <c r="A35" s="91" t="n">
        <v>50382</v>
      </c>
      <c r="B35" s="91" t="inlineStr">
        <is>
          <t xml:space="preserve"> AGSU20</t>
        </is>
      </c>
      <c r="C35" s="92" t="inlineStr">
        <is>
          <t xml:space="preserve"> ALEQUIN VELEZ, JOSE L </t>
        </is>
      </c>
      <c r="D35" s="91" t="n">
        <v>0</v>
      </c>
      <c r="E35" s="91" t="n">
        <v>79.40000000000001</v>
      </c>
      <c r="F35" s="91" t="n">
        <v>82.40000000000001</v>
      </c>
      <c r="G35" s="91" t="n">
        <v>84.90000000000001</v>
      </c>
    </row>
    <row r="36">
      <c r="A36" s="91" t="n">
        <v>50407</v>
      </c>
      <c r="B36" s="91" t="inlineStr">
        <is>
          <t xml:space="preserve"> AGSU20</t>
        </is>
      </c>
      <c r="C36" s="92" t="inlineStr">
        <is>
          <t xml:space="preserve"> LUGO ROSADO, VALERIE </t>
        </is>
      </c>
      <c r="D36" s="91" t="n">
        <v>33.6</v>
      </c>
      <c r="E36" s="91" t="n">
        <v>44.6</v>
      </c>
      <c r="F36" s="91" t="n">
        <v>42</v>
      </c>
      <c r="G36" s="91" t="n">
        <v>43.6</v>
      </c>
    </row>
    <row r="37">
      <c r="A37" s="91" t="n">
        <v>50427</v>
      </c>
      <c r="B37" s="91" t="inlineStr">
        <is>
          <t xml:space="preserve"> AGSU20</t>
        </is>
      </c>
      <c r="C37" s="92" t="inlineStr">
        <is>
          <t xml:space="preserve"> VILLALOBOS RODRIGUEZ, CAROLYMIR </t>
        </is>
      </c>
      <c r="D37" s="91" t="n">
        <v>25.3</v>
      </c>
      <c r="E37" s="91" t="n">
        <v>31.5</v>
      </c>
      <c r="F37" s="91" t="n">
        <v>28.5</v>
      </c>
      <c r="G37" s="91" t="n">
        <v>19.5</v>
      </c>
    </row>
    <row r="38"/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BC9CFF"/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cols>
    <col width="21.5" customWidth="1" min="1" max="1"/>
    <col width="21.5" customWidth="1" min="2" max="2"/>
    <col width="82.5" customWidth="1" min="3" max="3"/>
    <col width="21.5" customWidth="1" min="4" max="4"/>
    <col width="21.5" customWidth="1" min="5" max="5"/>
    <col width="21.5" customWidth="1" min="6" max="6"/>
    <col width="21.5" customWidth="1" min="7" max="7"/>
    <col width="21.5" customWidth="1" min="8" max="8"/>
    <col width="1.17" customWidth="1" min="9" max="9"/>
    <col width="21.5" customWidth="1" min="10" max="10"/>
  </cols>
  <sheetData>
    <row r="1">
      <c r="A1" s="87" t="inlineStr">
        <is>
          <t>PRIFB</t>
        </is>
      </c>
    </row>
    <row r="2">
      <c r="A2" s="87" t="inlineStr">
        <is>
          <t>OPERATOR EFFICIENCY GREEN SERVICE ( AGSU10)</t>
        </is>
      </c>
    </row>
    <row r="3">
      <c r="A3" s="87" t="inlineStr">
        <is>
          <t>WEEK OF: 7-MARCH-2022 TO 13-MARCH-2022</t>
        </is>
      </c>
    </row>
    <row r="4">
      <c r="A4" s="87" t="inlineStr">
        <is>
          <t>SUPERVISOR: EMANUEL</t>
        </is>
      </c>
    </row>
    <row r="5">
      <c r="A5" s="88" t="inlineStr">
        <is>
          <t>Employee</t>
        </is>
      </c>
      <c r="B5" s="88" t="inlineStr">
        <is>
          <t>Department</t>
        </is>
      </c>
      <c r="C5" s="88" t="inlineStr">
        <is>
          <t>Employee Name</t>
        </is>
      </c>
      <c r="D5" s="88" t="inlineStr">
        <is>
          <t>LUNES</t>
        </is>
      </c>
      <c r="E5" s="88" t="inlineStr">
        <is>
          <t>MARTES</t>
        </is>
      </c>
      <c r="F5" s="88" t="inlineStr">
        <is>
          <t>MIERCOLES</t>
        </is>
      </c>
      <c r="G5" s="88" t="inlineStr">
        <is>
          <t>JUEVES</t>
        </is>
      </c>
      <c r="H5" s="88" t="inlineStr">
        <is>
          <t>VIERNES</t>
        </is>
      </c>
      <c r="J5" s="89" t="inlineStr">
        <is>
          <t>WEEKLY EFF.</t>
        </is>
      </c>
    </row>
    <row r="6">
      <c r="A6" s="93" t="n"/>
      <c r="B6" s="93" t="n"/>
      <c r="C6" s="93" t="n"/>
      <c r="D6" s="90" t="inlineStr">
        <is>
          <t>3/7/2022</t>
        </is>
      </c>
      <c r="E6" s="90">
        <f>D6+1</f>
        <v/>
      </c>
      <c r="F6" s="90">
        <f>E6+1</f>
        <v/>
      </c>
      <c r="G6" s="90">
        <f>F6+1</f>
        <v/>
      </c>
      <c r="H6" s="90">
        <f>G6+1</f>
        <v/>
      </c>
      <c r="J6" s="93" t="n"/>
    </row>
    <row r="7">
      <c r="A7" s="94" t="n"/>
      <c r="B7" s="94" t="n"/>
      <c r="C7" s="94" t="n"/>
      <c r="D7" s="88" t="inlineStr">
        <is>
          <t>Eff.</t>
        </is>
      </c>
      <c r="E7" s="88" t="inlineStr">
        <is>
          <t>Eff.</t>
        </is>
      </c>
      <c r="F7" s="88" t="inlineStr">
        <is>
          <t>Eff.</t>
        </is>
      </c>
      <c r="G7" s="88" t="inlineStr">
        <is>
          <t>Eff.</t>
        </is>
      </c>
      <c r="H7" s="88" t="inlineStr">
        <is>
          <t>Eff.</t>
        </is>
      </c>
      <c r="J7" s="94" t="n"/>
    </row>
    <row r="8">
      <c r="A8" s="91" t="n">
        <v>1212</v>
      </c>
      <c r="B8" s="91" t="inlineStr">
        <is>
          <t xml:space="preserve"> AGSU30</t>
        </is>
      </c>
      <c r="C8" s="92" t="inlineStr">
        <is>
          <t xml:space="preserve"> RIOS ECHEVARRIA, LUZ E. </t>
        </is>
      </c>
      <c r="D8" s="91" t="n">
        <v>53</v>
      </c>
      <c r="E8" s="91" t="n">
        <v>49.6</v>
      </c>
      <c r="F8" s="91" t="n">
        <v>53.7</v>
      </c>
      <c r="G8" s="91" t="n">
        <v>50</v>
      </c>
    </row>
    <row r="9">
      <c r="A9" s="91" t="n">
        <v>1395</v>
      </c>
      <c r="B9" s="91" t="inlineStr">
        <is>
          <t xml:space="preserve"> AGSU30</t>
        </is>
      </c>
      <c r="C9" s="92" t="inlineStr">
        <is>
          <t xml:space="preserve"> PAGAN VAZQUEZ, LUIS A </t>
        </is>
      </c>
      <c r="D9" s="91" t="n">
        <v>53.7</v>
      </c>
      <c r="E9" s="91" t="n">
        <v>73.40000000000001</v>
      </c>
      <c r="F9" s="91" t="n">
        <v>69.40000000000001</v>
      </c>
      <c r="G9" s="91" t="n">
        <v>0</v>
      </c>
    </row>
    <row r="10">
      <c r="A10" s="91" t="n">
        <v>1581</v>
      </c>
      <c r="B10" s="91" t="inlineStr">
        <is>
          <t xml:space="preserve"> AGSU30</t>
        </is>
      </c>
      <c r="C10" s="92" t="inlineStr">
        <is>
          <t xml:space="preserve"> PELLICIER, JIMMER </t>
        </is>
      </c>
      <c r="D10" s="91" t="n">
        <v>87.3</v>
      </c>
      <c r="E10" s="91" t="n">
        <v>80.3</v>
      </c>
      <c r="F10" s="91" t="n">
        <v>65.2</v>
      </c>
      <c r="G10" s="91" t="n">
        <v>85.3</v>
      </c>
    </row>
    <row r="11">
      <c r="A11" s="91" t="n">
        <v>1679</v>
      </c>
      <c r="B11" s="91" t="inlineStr">
        <is>
          <t xml:space="preserve"> AGSU30</t>
        </is>
      </c>
      <c r="C11" s="92" t="inlineStr">
        <is>
          <t xml:space="preserve"> RODRIGUEZ MERCADO, EDGAR </t>
        </is>
      </c>
      <c r="D11" s="91" t="n">
        <v>35</v>
      </c>
      <c r="E11" s="91" t="n">
        <v>41.7</v>
      </c>
      <c r="F11" s="91" t="n">
        <v>37.5</v>
      </c>
      <c r="G11" s="91" t="n">
        <v>28</v>
      </c>
    </row>
    <row r="12">
      <c r="A12" s="91" t="n">
        <v>1693</v>
      </c>
      <c r="B12" s="91" t="inlineStr">
        <is>
          <t xml:space="preserve"> AGSU30</t>
        </is>
      </c>
      <c r="C12" s="92" t="inlineStr">
        <is>
          <t xml:space="preserve"> REYES, MARICELY </t>
        </is>
      </c>
      <c r="D12" s="91" t="n">
        <v>79.2</v>
      </c>
      <c r="E12" s="91" t="n">
        <v>89.90000000000001</v>
      </c>
      <c r="F12" s="91" t="n">
        <v>84.40000000000001</v>
      </c>
      <c r="G12" s="91" t="n">
        <v>73.90000000000001</v>
      </c>
    </row>
    <row r="13">
      <c r="A13" s="91" t="n">
        <v>1695</v>
      </c>
      <c r="B13" s="91" t="inlineStr">
        <is>
          <t xml:space="preserve"> AGSU30</t>
        </is>
      </c>
      <c r="C13" s="92" t="inlineStr">
        <is>
          <t xml:space="preserve"> SANTIAGO PIZARRO, EVELINDA </t>
        </is>
      </c>
      <c r="D13" s="91" t="n">
        <v>31.2</v>
      </c>
      <c r="E13" s="91" t="n">
        <v>23.3</v>
      </c>
      <c r="F13" s="91" t="n">
        <v>27.8</v>
      </c>
      <c r="G13" s="91" t="n">
        <v>28.1</v>
      </c>
    </row>
    <row r="14">
      <c r="A14" s="91" t="n">
        <v>1698</v>
      </c>
      <c r="B14" s="91" t="inlineStr">
        <is>
          <t xml:space="preserve"> AGSU30</t>
        </is>
      </c>
      <c r="C14" s="92" t="inlineStr">
        <is>
          <t xml:space="preserve"> CARDONA ROSADO, LIZIDIA </t>
        </is>
      </c>
      <c r="D14" s="91" t="n">
        <v>22.9</v>
      </c>
      <c r="E14" s="91" t="n">
        <v>80</v>
      </c>
      <c r="F14" s="91" t="n">
        <v>40.9</v>
      </c>
      <c r="G14" s="91" t="n">
        <v>33.6</v>
      </c>
    </row>
    <row r="15">
      <c r="A15" s="91" t="n">
        <v>1746</v>
      </c>
      <c r="B15" s="91" t="inlineStr">
        <is>
          <t xml:space="preserve"> AGSU30</t>
        </is>
      </c>
      <c r="C15" s="92" t="inlineStr">
        <is>
          <t xml:space="preserve"> FRANCISQUINI CRUZ, MARISOL </t>
        </is>
      </c>
      <c r="D15" s="91" t="n">
        <v>44.7</v>
      </c>
      <c r="E15" s="91" t="n">
        <v>56.7</v>
      </c>
      <c r="F15" s="91" t="n">
        <v>46.4</v>
      </c>
      <c r="G15" s="91" t="n">
        <v>49.5</v>
      </c>
    </row>
    <row r="16">
      <c r="A16" s="91" t="n">
        <v>50034</v>
      </c>
      <c r="B16" s="91" t="inlineStr">
        <is>
          <t xml:space="preserve"> AGSU30</t>
        </is>
      </c>
      <c r="C16" s="92" t="inlineStr">
        <is>
          <t xml:space="preserve"> RUEMMELE, DENISE </t>
        </is>
      </c>
      <c r="D16" s="91" t="n">
        <v>0</v>
      </c>
      <c r="E16" s="91" t="n">
        <v>0</v>
      </c>
      <c r="F16" s="91" t="n">
        <v>0</v>
      </c>
      <c r="G16" s="91" t="n">
        <v>0</v>
      </c>
    </row>
    <row r="17">
      <c r="A17" s="91" t="n">
        <v>50055</v>
      </c>
      <c r="B17" s="91" t="inlineStr">
        <is>
          <t xml:space="preserve"> AGSU30</t>
        </is>
      </c>
      <c r="C17" s="92" t="inlineStr">
        <is>
          <t xml:space="preserve"> IRIZARRY NAPOLEONI, LILLIANA M. </t>
        </is>
      </c>
      <c r="D17" s="91" t="n">
        <v>9.300000000000001</v>
      </c>
      <c r="E17" s="91" t="n">
        <v>4.7</v>
      </c>
      <c r="F17" s="91" t="n">
        <v>18.2</v>
      </c>
      <c r="G17" s="91" t="n">
        <v>14.8</v>
      </c>
    </row>
    <row r="18">
      <c r="A18" s="91" t="n">
        <v>50077</v>
      </c>
      <c r="B18" s="91" t="inlineStr">
        <is>
          <t xml:space="preserve"> AGSU30</t>
        </is>
      </c>
      <c r="C18" s="92" t="inlineStr">
        <is>
          <t xml:space="preserve"> SANTIAGO RUIZ, JONATHAN </t>
        </is>
      </c>
      <c r="D18" s="91" t="n">
        <v>0</v>
      </c>
      <c r="E18" s="91" t="n">
        <v>32.1</v>
      </c>
      <c r="F18" s="91" t="n">
        <v>38.8</v>
      </c>
      <c r="G18" s="91" t="n">
        <v>31.6</v>
      </c>
    </row>
    <row r="19">
      <c r="A19" s="91" t="n">
        <v>50093</v>
      </c>
      <c r="B19" s="91" t="inlineStr">
        <is>
          <t xml:space="preserve"> AGSU30</t>
        </is>
      </c>
      <c r="C19" s="92" t="inlineStr">
        <is>
          <t xml:space="preserve"> PEREZ MARTIR, LEE </t>
        </is>
      </c>
      <c r="D19" s="91" t="n">
        <v>55.7</v>
      </c>
      <c r="E19" s="91" t="n">
        <v>48</v>
      </c>
      <c r="F19" s="91" t="n">
        <v>43.6</v>
      </c>
      <c r="G19" s="91" t="n">
        <v>57.3</v>
      </c>
    </row>
    <row r="20">
      <c r="A20" s="91" t="n">
        <v>50094</v>
      </c>
      <c r="B20" s="91" t="inlineStr">
        <is>
          <t xml:space="preserve"> AGSU30</t>
        </is>
      </c>
      <c r="C20" s="92" t="inlineStr">
        <is>
          <t xml:space="preserve"> TORRES, YAMILYS </t>
        </is>
      </c>
      <c r="D20" s="91" t="n">
        <v>9.9</v>
      </c>
      <c r="E20" s="91" t="n">
        <v>14.8</v>
      </c>
      <c r="F20" s="91" t="n">
        <v>12.5</v>
      </c>
      <c r="G20" s="91" t="n">
        <v>14.8</v>
      </c>
    </row>
    <row r="21">
      <c r="A21" s="91" t="n">
        <v>50105</v>
      </c>
      <c r="B21" s="91" t="inlineStr">
        <is>
          <t xml:space="preserve"> AGSU30</t>
        </is>
      </c>
      <c r="C21" s="92" t="inlineStr">
        <is>
          <t xml:space="preserve"> MARTELL SOLER, YAMILET </t>
        </is>
      </c>
      <c r="D21" s="91" t="n">
        <v>26.7</v>
      </c>
      <c r="E21" s="91" t="n">
        <v>18.7</v>
      </c>
      <c r="F21" s="91" t="n">
        <v>24.7</v>
      </c>
      <c r="G21" s="91" t="n">
        <v>23.4</v>
      </c>
    </row>
    <row r="22">
      <c r="A22" s="91" t="n">
        <v>50130</v>
      </c>
      <c r="B22" s="91" t="inlineStr">
        <is>
          <t xml:space="preserve"> AGSU30</t>
        </is>
      </c>
      <c r="C22" s="92" t="inlineStr">
        <is>
          <t xml:space="preserve"> BAEZ OLIVO, VICTOR </t>
        </is>
      </c>
      <c r="D22" s="91" t="n">
        <v>36.8</v>
      </c>
      <c r="E22" s="91" t="n">
        <v>28.5</v>
      </c>
      <c r="F22" s="91" t="n">
        <v>45.6</v>
      </c>
      <c r="G22" s="91" t="n">
        <v>45.8</v>
      </c>
    </row>
    <row r="23">
      <c r="A23" s="91" t="n">
        <v>50175</v>
      </c>
      <c r="B23" s="91" t="inlineStr">
        <is>
          <t xml:space="preserve"> AGSU30</t>
        </is>
      </c>
      <c r="C23" s="92" t="inlineStr">
        <is>
          <t xml:space="preserve"> MARRERO, FERDINAND </t>
        </is>
      </c>
      <c r="D23" s="91" t="n">
        <v>42.5</v>
      </c>
      <c r="E23" s="91" t="n">
        <v>44.6</v>
      </c>
      <c r="F23" s="91" t="n">
        <v>50.9</v>
      </c>
      <c r="G23" s="91" t="n">
        <v>42.9</v>
      </c>
    </row>
    <row r="24">
      <c r="A24" s="91" t="n">
        <v>50196</v>
      </c>
      <c r="B24" s="91" t="inlineStr">
        <is>
          <t xml:space="preserve"> AGSU30</t>
        </is>
      </c>
      <c r="C24" s="92" t="inlineStr">
        <is>
          <t xml:space="preserve"> BELVIS, JESSICA </t>
        </is>
      </c>
      <c r="D24" s="91" t="n">
        <v>74.59999999999999</v>
      </c>
      <c r="E24" s="91" t="n">
        <v>55.7</v>
      </c>
      <c r="F24" s="91" t="n">
        <v>60.3</v>
      </c>
      <c r="G24" s="91" t="n">
        <v>60.7</v>
      </c>
    </row>
    <row r="25">
      <c r="A25" s="91" t="n">
        <v>50205</v>
      </c>
      <c r="B25" s="91" t="inlineStr">
        <is>
          <t xml:space="preserve"> AGSU30</t>
        </is>
      </c>
      <c r="C25" s="92" t="inlineStr">
        <is>
          <t xml:space="preserve"> RIOS RODRIGUEZ, AWILDA </t>
        </is>
      </c>
      <c r="D25" s="91" t="n">
        <v>52.3</v>
      </c>
      <c r="E25" s="91" t="n">
        <v>34.5</v>
      </c>
      <c r="F25" s="91" t="n">
        <v>41.9</v>
      </c>
      <c r="G25" s="91" t="n">
        <v>33.2</v>
      </c>
    </row>
    <row r="26">
      <c r="A26" s="91" t="n">
        <v>50243</v>
      </c>
      <c r="B26" s="91" t="inlineStr">
        <is>
          <t xml:space="preserve"> AGSU30</t>
        </is>
      </c>
      <c r="C26" s="92" t="inlineStr">
        <is>
          <t xml:space="preserve"> ACOSTA GAYA, STEPHANIE </t>
        </is>
      </c>
      <c r="D26" s="91" t="n">
        <v>24.1</v>
      </c>
      <c r="E26" s="91" t="n">
        <v>26.9</v>
      </c>
      <c r="F26" s="91" t="n">
        <v>25.3</v>
      </c>
      <c r="G26" s="91" t="n">
        <v>26.9</v>
      </c>
    </row>
    <row r="27">
      <c r="A27" s="91" t="n">
        <v>50281</v>
      </c>
      <c r="B27" s="91" t="inlineStr">
        <is>
          <t xml:space="preserve"> AGSU30</t>
        </is>
      </c>
      <c r="C27" s="92" t="inlineStr">
        <is>
          <t xml:space="preserve"> MORALES IRIZARRY, ALEX B. </t>
        </is>
      </c>
      <c r="D27" s="91" t="n">
        <v>14.8</v>
      </c>
      <c r="E27" s="91" t="n">
        <v>39.2</v>
      </c>
      <c r="F27" s="91" t="n">
        <v>42.3</v>
      </c>
      <c r="G27" s="91" t="n">
        <v>53.2</v>
      </c>
    </row>
    <row r="28">
      <c r="A28" s="91" t="n">
        <v>50298</v>
      </c>
      <c r="B28" s="91" t="inlineStr">
        <is>
          <t xml:space="preserve"> AGSU30</t>
        </is>
      </c>
      <c r="C28" s="92" t="inlineStr">
        <is>
          <t xml:space="preserve"> RODRIGUEZ PENA, SYDENYS </t>
        </is>
      </c>
      <c r="D28" s="91" t="n">
        <v>38.2</v>
      </c>
      <c r="E28" s="91" t="n">
        <v>52.7</v>
      </c>
      <c r="F28" s="91" t="n">
        <v>43.4</v>
      </c>
      <c r="G28" s="91" t="n">
        <v>58.5</v>
      </c>
    </row>
    <row r="29">
      <c r="A29" s="91" t="n">
        <v>50324</v>
      </c>
      <c r="B29" s="91" t="inlineStr">
        <is>
          <t xml:space="preserve"> AGSU30</t>
        </is>
      </c>
      <c r="C29" s="92" t="inlineStr">
        <is>
          <t xml:space="preserve"> BOSQUE PACHOT, ALEJANDRO J </t>
        </is>
      </c>
      <c r="D29" s="91" t="n">
        <v>87.3</v>
      </c>
      <c r="E29" s="91" t="n">
        <v>83.8</v>
      </c>
      <c r="F29" s="91" t="n">
        <v>0</v>
      </c>
      <c r="G29" s="91" t="n">
        <v>56.9</v>
      </c>
    </row>
    <row r="30">
      <c r="A30" s="95" t="n">
        <v>50383</v>
      </c>
      <c r="B30" s="95" t="inlineStr">
        <is>
          <t xml:space="preserve"> AGSU30</t>
        </is>
      </c>
      <c r="C30" s="87" t="inlineStr">
        <is>
          <t xml:space="preserve"> RODRIGUEZ GONZALEZ, JULIO A </t>
        </is>
      </c>
      <c r="G30" s="91" t="n">
        <v>0</v>
      </c>
    </row>
    <row r="31">
      <c r="A31" s="91" t="n">
        <v>50384</v>
      </c>
      <c r="B31" s="91" t="inlineStr">
        <is>
          <t xml:space="preserve"> AGSU30</t>
        </is>
      </c>
      <c r="C31" s="92" t="inlineStr">
        <is>
          <t xml:space="preserve"> COMAS MATOS, FERNANDO A </t>
        </is>
      </c>
      <c r="D31" s="91" t="n">
        <v>87.5</v>
      </c>
      <c r="E31" s="91" t="n">
        <v>82.90000000000001</v>
      </c>
      <c r="F31" s="91" t="n">
        <v>74.8</v>
      </c>
      <c r="G31" s="91" t="n">
        <v>87.5</v>
      </c>
    </row>
    <row r="32">
      <c r="A32" s="91" t="n">
        <v>50402</v>
      </c>
      <c r="B32" s="91" t="inlineStr">
        <is>
          <t xml:space="preserve"> AGSU30</t>
        </is>
      </c>
      <c r="C32" s="92" t="inlineStr">
        <is>
          <t xml:space="preserve"> COTTO AVILES, BETTY </t>
        </is>
      </c>
      <c r="D32" s="91" t="n">
        <v>40.8</v>
      </c>
      <c r="E32" s="91" t="n">
        <v>40.4</v>
      </c>
      <c r="F32" s="91" t="n">
        <v>35</v>
      </c>
      <c r="G32" s="91" t="n">
        <v>27.1</v>
      </c>
    </row>
    <row r="33">
      <c r="A33" s="91" t="n">
        <v>50409</v>
      </c>
      <c r="B33" s="91" t="inlineStr">
        <is>
          <t xml:space="preserve"> AGSU30</t>
        </is>
      </c>
      <c r="C33" s="92" t="inlineStr">
        <is>
          <t xml:space="preserve"> MARTINEZ PANETO, ALWIN </t>
        </is>
      </c>
      <c r="D33" s="91" t="n">
        <v>27.1</v>
      </c>
      <c r="E33" s="91" t="n">
        <v>24.9</v>
      </c>
      <c r="F33" s="91" t="n">
        <v>21.4</v>
      </c>
      <c r="G33" s="91" t="n">
        <v>26.1</v>
      </c>
    </row>
    <row r="34">
      <c r="A34" s="91" t="n">
        <v>50421</v>
      </c>
      <c r="B34" s="91" t="inlineStr">
        <is>
          <t xml:space="preserve"> AGSU30</t>
        </is>
      </c>
      <c r="C34" s="92" t="inlineStr">
        <is>
          <t xml:space="preserve"> COLON MIRANDA, JAN PAUL </t>
        </is>
      </c>
      <c r="D34" s="91" t="n">
        <v>42.3</v>
      </c>
      <c r="E34" s="91" t="n">
        <v>15.7</v>
      </c>
      <c r="F34" s="91" t="n">
        <v>10.6</v>
      </c>
      <c r="G34" s="91" t="n">
        <v>5.3</v>
      </c>
    </row>
    <row r="35">
      <c r="A35" s="91" t="n">
        <v>50423</v>
      </c>
      <c r="B35" s="91" t="inlineStr">
        <is>
          <t xml:space="preserve"> AGSU30</t>
        </is>
      </c>
      <c r="C35" s="92" t="inlineStr">
        <is>
          <t xml:space="preserve"> ACEVEDO RIVERA, EDSON </t>
        </is>
      </c>
      <c r="D35" s="91" t="n">
        <v>33.3</v>
      </c>
      <c r="E35" s="91" t="n">
        <v>36.6</v>
      </c>
      <c r="F35" s="91" t="n">
        <v>38.8</v>
      </c>
      <c r="G35" s="91" t="n">
        <v>34.3</v>
      </c>
    </row>
    <row r="36">
      <c r="A36" s="91" t="n">
        <v>50446</v>
      </c>
      <c r="B36" s="91" t="inlineStr">
        <is>
          <t xml:space="preserve"> AGSU30</t>
        </is>
      </c>
      <c r="C36" s="92" t="inlineStr">
        <is>
          <t xml:space="preserve"> ROSADO PEREZ, JESSICA A </t>
        </is>
      </c>
      <c r="D36" s="91" t="n">
        <v>22</v>
      </c>
      <c r="E36" s="91" t="n">
        <v>24.4</v>
      </c>
      <c r="F36" s="91" t="n">
        <v>24.4</v>
      </c>
      <c r="G36" s="91" t="n">
        <v>24.4</v>
      </c>
    </row>
    <row r="37"/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BC9CFF"/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21.5" customWidth="1" min="1" max="1"/>
    <col width="21.5" customWidth="1" min="2" max="2"/>
    <col width="53.75" customWidth="1" min="3" max="3"/>
    <col width="21.5" customWidth="1" min="4" max="4"/>
    <col width="21.5" customWidth="1" min="5" max="5"/>
    <col width="21.5" customWidth="1" min="6" max="6"/>
    <col width="21.5" customWidth="1" min="7" max="7"/>
    <col width="21.5" customWidth="1" min="8" max="8"/>
    <col width="1.17" customWidth="1" min="9" max="9"/>
    <col width="21.5" customWidth="1" min="10" max="10"/>
  </cols>
  <sheetData>
    <row r="1">
      <c r="A1" s="87" t="inlineStr">
        <is>
          <t>PRIFB</t>
        </is>
      </c>
    </row>
    <row r="2">
      <c r="A2" s="87" t="inlineStr">
        <is>
          <t>OPERATOR EFFICIENCY GREEN SERVICE ( AGSU10)</t>
        </is>
      </c>
    </row>
    <row r="3">
      <c r="A3" s="87" t="inlineStr">
        <is>
          <t>WEEK OF: 7-MARCH-2022 TO 13-MARCH-2022</t>
        </is>
      </c>
    </row>
    <row r="4">
      <c r="A4" s="87" t="inlineStr">
        <is>
          <t>SUPERVISOR: RAMON</t>
        </is>
      </c>
    </row>
    <row r="5">
      <c r="A5" s="88" t="inlineStr">
        <is>
          <t>Employee</t>
        </is>
      </c>
      <c r="B5" s="88" t="inlineStr">
        <is>
          <t>Department</t>
        </is>
      </c>
      <c r="C5" s="88" t="inlineStr">
        <is>
          <t>Employee Name</t>
        </is>
      </c>
      <c r="D5" s="88" t="inlineStr">
        <is>
          <t>LUNES</t>
        </is>
      </c>
      <c r="E5" s="88" t="inlineStr">
        <is>
          <t>MARTES</t>
        </is>
      </c>
      <c r="F5" s="88" t="inlineStr">
        <is>
          <t>MIERCOLES</t>
        </is>
      </c>
      <c r="G5" s="88" t="inlineStr">
        <is>
          <t>JUEVES</t>
        </is>
      </c>
      <c r="H5" s="88" t="inlineStr">
        <is>
          <t>VIERNES</t>
        </is>
      </c>
      <c r="J5" s="89" t="inlineStr">
        <is>
          <t>WEEKLY EFF.</t>
        </is>
      </c>
    </row>
    <row r="6">
      <c r="A6" s="93" t="n"/>
      <c r="B6" s="93" t="n"/>
      <c r="C6" s="93" t="n"/>
      <c r="D6" s="90" t="inlineStr">
        <is>
          <t>3/7/2022</t>
        </is>
      </c>
      <c r="E6" s="90">
        <f>D6+1</f>
        <v/>
      </c>
      <c r="F6" s="90">
        <f>E6+1</f>
        <v/>
      </c>
      <c r="G6" s="90">
        <f>F6+1</f>
        <v/>
      </c>
      <c r="H6" s="90">
        <f>G6+1</f>
        <v/>
      </c>
      <c r="J6" s="93" t="n"/>
    </row>
    <row r="7">
      <c r="A7" s="94" t="n"/>
      <c r="B7" s="94" t="n"/>
      <c r="C7" s="94" t="n"/>
      <c r="D7" s="88" t="inlineStr">
        <is>
          <t>Eff.</t>
        </is>
      </c>
      <c r="E7" s="88" t="inlineStr">
        <is>
          <t>Eff.</t>
        </is>
      </c>
      <c r="F7" s="88" t="inlineStr">
        <is>
          <t>Eff.</t>
        </is>
      </c>
      <c r="G7" s="88" t="inlineStr">
        <is>
          <t>Eff.</t>
        </is>
      </c>
      <c r="H7" s="88" t="inlineStr">
        <is>
          <t>Eff.</t>
        </is>
      </c>
      <c r="J7" s="94" t="n"/>
    </row>
    <row r="8">
      <c r="A8" s="91" t="n">
        <v>50325</v>
      </c>
      <c r="B8" s="91" t="inlineStr">
        <is>
          <t xml:space="preserve"> AGSU40</t>
        </is>
      </c>
      <c r="C8" s="92" t="inlineStr">
        <is>
          <t xml:space="preserve"> CASTRO PAGAN, GIOVAN D. </t>
        </is>
      </c>
      <c r="D8" s="91" t="n">
        <v>35.8</v>
      </c>
      <c r="E8" s="91" t="n">
        <v>65</v>
      </c>
      <c r="F8" s="91" t="n">
        <v>75.8</v>
      </c>
      <c r="G8" s="91" t="n">
        <v>0</v>
      </c>
    </row>
    <row r="9"/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Fabian Matos</dc:creator>
  <dcterms:created xsi:type="dcterms:W3CDTF">2021-03-26T13:03:54Z</dcterms:created>
  <dcterms:modified xsi:type="dcterms:W3CDTF">2022-03-22T13:33:15Z</dcterms:modified>
  <cp:lastModifiedBy>Microsoft Office User</cp:lastModifiedBy>
  <cp:lastPrinted>2022-02-09T14:10:04Z</cp:lastPrinted>
</cp:coreProperties>
</file>