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8800" windowHeight="17540" tabRatio="600" firstSheet="3" activeTab="7" autoFilterDateGrouping="1"/>
  </bookViews>
  <sheets>
    <sheet name="NAHILA 10-APRIL (2)" sheetId="1" state="visible" r:id="rId1"/>
    <sheet name="EMANUEL 10-APRIL (2)" sheetId="2" state="visible" r:id="rId2"/>
    <sheet name="HILDA 6-MAR" sheetId="3" state="visible" r:id="rId3"/>
    <sheet name="MARCIA 3-APRIL" sheetId="4" state="visible" r:id="rId4"/>
    <sheet name="RAMON 3-APRIL" sheetId="5" state="visible" r:id="rId5"/>
    <sheet name="ROSA 10-APRIL" sheetId="6" state="visible" r:id="rId6"/>
    <sheet name="AIDA 10-APRIL" sheetId="7" state="visible" r:id="rId7"/>
    <sheet name="NAHILA 10-APRIL" sheetId="8" state="visible" r:id="rId8"/>
    <sheet name="LAURA 10-APRIL" sheetId="9" state="visible" r:id="rId9"/>
    <sheet name="EMANUEL 10-APRIL" sheetId="10" state="visible" r:id="rId10"/>
    <sheet name="RAMON 10-APRIL" sheetId="11" state="visible" r:id="rId11"/>
    <sheet name="SUPERVISOR 10-APRIL" sheetId="12" state="visible" r:id="rId12"/>
  </sheets>
  <externalReferences>
    <externalReference r:id="rId13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0.0"/>
    <numFmt numFmtId="166" formatCode="0.00_);[Red]\(0.00\)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Calibri"/>
      <family val="2"/>
      <b val="1"/>
      <color theme="1"/>
      <sz val="24"/>
      <scheme val="minor"/>
    </font>
    <font>
      <name val="Verdana"/>
      <family val="2"/>
      <b val="1"/>
      <color theme="1"/>
      <sz val="24"/>
    </font>
    <font>
      <name val="Verdana"/>
      <family val="2"/>
      <b val="1"/>
      <color rgb="FF000000"/>
      <sz val="24"/>
    </font>
    <font>
      <name val="Calibri"/>
      <family val="2"/>
      <color theme="1"/>
      <sz val="24"/>
      <scheme val="minor"/>
    </font>
    <font>
      <name val="Verdana"/>
      <family val="2"/>
      <color theme="1"/>
      <sz val="24"/>
    </font>
    <font>
      <name val="Calibri"/>
      <family val="2"/>
      <sz val="11"/>
    </font>
    <font>
      <name val="Verdana"/>
      <family val="2"/>
      <b val="1"/>
      <sz val="24"/>
    </font>
    <font>
      <name val="Verdana"/>
      <family val="2"/>
      <sz val="24"/>
    </font>
    <font>
      <name val="Verdana"/>
      <family val="2"/>
      <sz val="24"/>
    </font>
    <font>
      <name val="Verdana"/>
      <family val="2"/>
      <b val="1"/>
      <sz val="24"/>
    </font>
    <font>
      <name val="Verdana"/>
      <family val="2"/>
      <sz val="24"/>
    </font>
    <font>
      <name val="Verdana"/>
      <family val="2"/>
      <sz val="24"/>
    </font>
    <font>
      <name val="Verdana"/>
      <family val="2"/>
      <b val="1"/>
      <sz val="24"/>
    </font>
    <font>
      <name val="Verdana"/>
      <family val="2"/>
      <b val="1"/>
      <sz val="24"/>
    </font>
    <font>
      <name val="Verdana"/>
      <family val="2"/>
      <sz val="24"/>
    </font>
    <font>
      <name val="Verdana"/>
      <b val="1"/>
      <sz val="24"/>
    </font>
    <font>
      <name val="Verdana"/>
      <sz val="24"/>
    </font>
  </fonts>
  <fills count="15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49C"/>
        <bgColor rgb="00FFE49C"/>
      </patternFill>
    </fill>
    <fill>
      <patternFill patternType="solid">
        <fgColor rgb="00F8B484"/>
        <bgColor rgb="00F8B48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">
    <xf numFmtId="0" fontId="1" fillId="0" borderId="44"/>
    <xf numFmtId="0" fontId="1" fillId="0" borderId="44"/>
    <xf numFmtId="44" fontId="1" fillId="0" borderId="44"/>
    <xf numFmtId="15" fontId="8" fillId="0" borderId="44"/>
  </cellStyleXfs>
  <cellXfs count="155">
    <xf numFmtId="0" fontId="0" fillId="0" borderId="0" pivotButton="0" quotePrefix="0" xfId="0"/>
    <xf numFmtId="0" fontId="6" fillId="0" borderId="0" pivotButton="0" quotePrefix="0" xfId="0"/>
    <xf numFmtId="164" fontId="5" fillId="2" borderId="2" applyAlignment="1" pivotButton="0" quotePrefix="0" xfId="1">
      <alignment horizontal="center" vertical="center" wrapText="1"/>
    </xf>
    <xf numFmtId="0" fontId="7" fillId="0" borderId="0" pivotButton="0" quotePrefix="0" xfId="1"/>
    <xf numFmtId="15" fontId="5" fillId="2" borderId="2" applyAlignment="1" pivotButton="0" quotePrefix="0" xfId="1">
      <alignment horizontal="center" vertical="center" wrapText="1"/>
    </xf>
    <xf numFmtId="15" fontId="5" fillId="2" borderId="6" applyAlignment="1" pivotButton="0" quotePrefix="0" xfId="1">
      <alignment horizontal="center" vertical="center" wrapText="1"/>
    </xf>
    <xf numFmtId="0" fontId="5" fillId="2" borderId="12" applyAlignment="1" pivotButton="0" quotePrefix="0" xfId="1">
      <alignment horizontal="center" vertical="center" wrapText="1"/>
    </xf>
    <xf numFmtId="0" fontId="5" fillId="2" borderId="13" applyAlignment="1" pivotButton="0" quotePrefix="0" xfId="1">
      <alignment horizontal="center" vertical="center" wrapText="1"/>
    </xf>
    <xf numFmtId="15" fontId="5" fillId="2" borderId="15" applyAlignment="1" pivotButton="0" quotePrefix="0" xfId="1">
      <alignment horizontal="center" vertical="center" wrapText="1"/>
    </xf>
    <xf numFmtId="164" fontId="5" fillId="2" borderId="15" applyAlignment="1" pivotButton="0" quotePrefix="0" xfId="1">
      <alignment horizontal="center" vertical="center" wrapText="1"/>
    </xf>
    <xf numFmtId="0" fontId="7" fillId="3" borderId="17" applyAlignment="1" pivotButton="0" quotePrefix="0" xfId="1">
      <alignment horizontal="center" vertical="center" wrapText="1"/>
    </xf>
    <xf numFmtId="0" fontId="7" fillId="3" borderId="3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center" vertical="center" wrapText="1"/>
    </xf>
    <xf numFmtId="165" fontId="6" fillId="0" borderId="0" pivotButton="0" quotePrefix="0" xfId="0"/>
    <xf numFmtId="165" fontId="7" fillId="0" borderId="3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5" fillId="2" borderId="9" applyAlignment="1" pivotButton="0" quotePrefix="0" xfId="1">
      <alignment horizontal="center" vertical="center" wrapText="1"/>
    </xf>
    <xf numFmtId="0" fontId="5" fillId="2" borderId="18" applyAlignment="1" pivotButton="0" quotePrefix="0" xfId="1">
      <alignment horizontal="center" vertical="center" wrapText="1"/>
    </xf>
    <xf numFmtId="0" fontId="5" fillId="2" borderId="8" applyAlignment="1" pivotButton="0" quotePrefix="0" xfId="1">
      <alignment horizontal="center" vertical="center" wrapText="1"/>
    </xf>
    <xf numFmtId="0" fontId="6" fillId="0" borderId="20" applyAlignment="1" pivotButton="0" quotePrefix="0" xfId="0">
      <alignment horizontal="center"/>
    </xf>
    <xf numFmtId="1" fontId="6" fillId="0" borderId="11" pivotButton="0" quotePrefix="0" xfId="0"/>
    <xf numFmtId="1" fontId="6" fillId="0" borderId="13" pivotButton="0" quotePrefix="0" xfId="0"/>
    <xf numFmtId="1" fontId="6" fillId="0" borderId="21" pivotButton="0" quotePrefix="0" xfId="0"/>
    <xf numFmtId="0" fontId="6" fillId="0" borderId="22" applyAlignment="1" pivotButton="0" quotePrefix="0" xfId="0">
      <alignment horizontal="center"/>
    </xf>
    <xf numFmtId="1" fontId="6" fillId="0" borderId="23" pivotButton="0" quotePrefix="0" xfId="0"/>
    <xf numFmtId="1" fontId="6" fillId="0" borderId="24" pivotButton="0" quotePrefix="0" xfId="0"/>
    <xf numFmtId="0" fontId="6" fillId="0" borderId="25" applyAlignment="1" pivotButton="0" quotePrefix="0" xfId="0">
      <alignment horizontal="center"/>
    </xf>
    <xf numFmtId="1" fontId="6" fillId="0" borderId="26" pivotButton="0" quotePrefix="0" xfId="0"/>
    <xf numFmtId="1" fontId="6" fillId="0" borderId="27" pivotButton="0" quotePrefix="0" xfId="0"/>
    <xf numFmtId="1" fontId="6" fillId="0" borderId="28" pivotButton="0" quotePrefix="0" xfId="0"/>
    <xf numFmtId="0" fontId="6" fillId="0" borderId="11" applyAlignment="1" pivotButton="0" quotePrefix="0" xfId="0">
      <alignment horizontal="center"/>
    </xf>
    <xf numFmtId="166" fontId="6" fillId="0" borderId="23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26" pivotButton="0" quotePrefix="0" xfId="0"/>
    <xf numFmtId="0" fontId="5" fillId="4" borderId="31" applyAlignment="1" pivotButton="0" quotePrefix="0" xfId="1">
      <alignment horizontal="center" vertical="center" wrapText="1"/>
    </xf>
    <xf numFmtId="0" fontId="5" fillId="4" borderId="28" applyAlignment="1" pivotButton="0" quotePrefix="0" xfId="1">
      <alignment horizontal="center" vertical="center" wrapText="1"/>
    </xf>
    <xf numFmtId="0" fontId="6" fillId="0" borderId="38" applyAlignment="1" pivotButton="0" quotePrefix="0" xfId="0">
      <alignment horizontal="center"/>
    </xf>
    <xf numFmtId="1" fontId="6" fillId="0" borderId="39" pivotButton="0" quotePrefix="0" xfId="0"/>
    <xf numFmtId="165" fontId="7" fillId="0" borderId="0" applyAlignment="1" pivotButton="0" quotePrefix="0" xfId="1">
      <alignment horizontal="center" vertical="center" wrapText="1"/>
    </xf>
    <xf numFmtId="2" fontId="6" fillId="0" borderId="18" pivotButton="0" quotePrefix="0" xfId="2"/>
    <xf numFmtId="15" fontId="9" fillId="5" borderId="45" applyAlignment="1" pivotButton="0" quotePrefix="0" xfId="3">
      <alignment horizontal="center"/>
    </xf>
    <xf numFmtId="0" fontId="10" fillId="0" borderId="45" applyAlignment="1" pivotButton="0" quotePrefix="0" xfId="0">
      <alignment horizontal="center"/>
    </xf>
    <xf numFmtId="15" fontId="9" fillId="7" borderId="48" applyAlignment="1" pivotButton="0" quotePrefix="0" xfId="3">
      <alignment horizontal="center"/>
    </xf>
    <xf numFmtId="0" fontId="10" fillId="0" borderId="48" applyAlignment="1" pivotButton="0" quotePrefix="0" xfId="0">
      <alignment horizontal="center"/>
    </xf>
    <xf numFmtId="0" fontId="9" fillId="5" borderId="45" applyAlignment="1" pivotButton="0" quotePrefix="0" xfId="0">
      <alignment horizontal="center"/>
    </xf>
    <xf numFmtId="0" fontId="9" fillId="6" borderId="45" applyAlignment="1" pivotButton="0" quotePrefix="0" xfId="0">
      <alignment horizontal="center"/>
    </xf>
    <xf numFmtId="0" fontId="9" fillId="0" borderId="45" applyAlignment="1" pivotButton="0" quotePrefix="0" xfId="0">
      <alignment horizontal="center"/>
    </xf>
    <xf numFmtId="0" fontId="0" fillId="0" borderId="46" pivotButton="0" quotePrefix="0" xfId="0"/>
    <xf numFmtId="0" fontId="0" fillId="0" borderId="47" pivotButton="0" quotePrefix="0" xfId="0"/>
    <xf numFmtId="0" fontId="10" fillId="0" borderId="56" applyAlignment="1" pivotButton="0" quotePrefix="0" xfId="0">
      <alignment horizontal="center"/>
    </xf>
    <xf numFmtId="0" fontId="9" fillId="0" borderId="48" applyAlignment="1" pivotButton="0" quotePrefix="0" xfId="0">
      <alignment horizontal="center"/>
    </xf>
    <xf numFmtId="0" fontId="9" fillId="7" borderId="48" applyAlignment="1" pivotButton="0" quotePrefix="0" xfId="0">
      <alignment horizontal="center"/>
    </xf>
    <xf numFmtId="0" fontId="9" fillId="8" borderId="48" applyAlignment="1" pivotButton="0" quotePrefix="0" xfId="0">
      <alignment horizontal="center"/>
    </xf>
    <xf numFmtId="0" fontId="11" fillId="0" borderId="57" applyAlignment="1" pivotButton="0" quotePrefix="0" xfId="0">
      <alignment horizontal="center"/>
    </xf>
    <xf numFmtId="0" fontId="12" fillId="0" borderId="57" applyAlignment="1" pivotButton="0" quotePrefix="0" xfId="0">
      <alignment horizontal="center"/>
    </xf>
    <xf numFmtId="0" fontId="9" fillId="0" borderId="56" applyAlignment="1" pivotButton="0" quotePrefix="0" xfId="0">
      <alignment horizontal="center"/>
    </xf>
    <xf numFmtId="0" fontId="13" fillId="0" borderId="58" applyAlignment="1" pivotButton="0" quotePrefix="0" xfId="0">
      <alignment horizontal="center"/>
    </xf>
    <xf numFmtId="0" fontId="14" fillId="0" borderId="59" applyAlignment="1" pivotButton="0" quotePrefix="0" xfId="0">
      <alignment horizontal="center"/>
    </xf>
    <xf numFmtId="0" fontId="15" fillId="0" borderId="59" applyAlignment="1" pivotButton="0" quotePrefix="0" xfId="0">
      <alignment horizontal="center"/>
    </xf>
    <xf numFmtId="0" fontId="2" fillId="0" borderId="0" pivotButton="0" quotePrefix="0" xfId="1"/>
    <xf numFmtId="0" fontId="5" fillId="2" borderId="11" applyAlignment="1" pivotButton="0" quotePrefix="0" xfId="1">
      <alignment horizontal="center" vertical="center" wrapText="1"/>
    </xf>
    <xf numFmtId="0" fontId="0" fillId="0" borderId="53" pivotButton="0" quotePrefix="0" xfId="0"/>
    <xf numFmtId="0" fontId="0" fillId="0" borderId="0" pivotButton="0" quotePrefix="0" xfId="0"/>
    <xf numFmtId="0" fontId="0" fillId="0" borderId="49" pivotButton="0" quotePrefix="0" xfId="0"/>
    <xf numFmtId="0" fontId="0" fillId="0" borderId="54" pivotButton="0" quotePrefix="0" xfId="0"/>
    <xf numFmtId="0" fontId="0" fillId="0" borderId="55" pivotButton="0" quotePrefix="0" xfId="0"/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16" fillId="9" borderId="60" applyAlignment="1" pivotButton="0" quotePrefix="0" xfId="0">
      <alignment horizontal="center"/>
    </xf>
    <xf numFmtId="15" fontId="16" fillId="9" borderId="60" applyAlignment="1" pivotButton="0" quotePrefix="0" xfId="3">
      <alignment horizontal="center"/>
    </xf>
    <xf numFmtId="0" fontId="17" fillId="0" borderId="60" applyAlignment="1" pivotButton="0" quotePrefix="0" xfId="0">
      <alignment horizontal="center"/>
    </xf>
    <xf numFmtId="0" fontId="16" fillId="0" borderId="60" applyAlignment="1" pivotButton="0" quotePrefix="0" xfId="0">
      <alignment horizontal="center"/>
    </xf>
    <xf numFmtId="0" fontId="17" fillId="11" borderId="60" applyAlignment="1" pivotButton="0" quotePrefix="0" xfId="0">
      <alignment horizontal="center"/>
    </xf>
    <xf numFmtId="0" fontId="16" fillId="11" borderId="60" applyAlignment="1" pivotButton="0" quotePrefix="0" xfId="0">
      <alignment horizontal="center"/>
    </xf>
    <xf numFmtId="0" fontId="0" fillId="11" borderId="0" pivotButton="0" quotePrefix="0" xfId="0"/>
    <xf numFmtId="0" fontId="17" fillId="12" borderId="60" applyAlignment="1" pivotButton="0" quotePrefix="0" xfId="0">
      <alignment horizontal="center"/>
    </xf>
    <xf numFmtId="0" fontId="16" fillId="12" borderId="60" applyAlignment="1" pivotButton="0" quotePrefix="0" xfId="0">
      <alignment horizontal="center"/>
    </xf>
    <xf numFmtId="0" fontId="0" fillId="12" borderId="0" pivotButton="0" quotePrefix="0" xfId="0"/>
    <xf numFmtId="0" fontId="0" fillId="0" borderId="53" pivotButton="0" quotePrefix="0" xfId="0"/>
    <xf numFmtId="0" fontId="0" fillId="0" borderId="0" pivotButton="0" quotePrefix="0" xfId="0"/>
    <xf numFmtId="0" fontId="9" fillId="0" borderId="44" applyAlignment="1" pivotButton="0" quotePrefix="0" xfId="0">
      <alignment horizontal="center"/>
    </xf>
    <xf numFmtId="0" fontId="9" fillId="7" borderId="59" applyAlignment="1" pivotButton="0" quotePrefix="0" xfId="0">
      <alignment horizontal="center"/>
    </xf>
    <xf numFmtId="0" fontId="0" fillId="0" borderId="50" pivotButton="0" quotePrefix="0" xfId="0"/>
    <xf numFmtId="0" fontId="0" fillId="0" borderId="51" pivotButton="0" quotePrefix="0" xfId="0"/>
    <xf numFmtId="0" fontId="9" fillId="8" borderId="59" applyAlignment="1" pivotButton="0" quotePrefix="0" xfId="0">
      <alignment horizontal="center"/>
    </xf>
    <xf numFmtId="0" fontId="0" fillId="0" borderId="44" pivotButton="0" quotePrefix="0" xfId="0"/>
    <xf numFmtId="0" fontId="3" fillId="0" borderId="19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40" pivotButton="0" quotePrefix="0" xfId="0"/>
    <xf numFmtId="0" fontId="0" fillId="0" borderId="41" pivotButton="0" quotePrefix="0" xfId="0"/>
    <xf numFmtId="0" fontId="3" fillId="0" borderId="9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25" pivotButton="0" quotePrefix="0" xfId="0"/>
    <xf numFmtId="0" fontId="4" fillId="0" borderId="44" applyAlignment="1" pivotButton="0" quotePrefix="0" xfId="1">
      <alignment horizontal="center" vertical="center" wrapText="1"/>
    </xf>
    <xf numFmtId="0" fontId="2" fillId="0" borderId="0" pivotButton="0" quotePrefix="0" xfId="1"/>
    <xf numFmtId="0" fontId="5" fillId="0" borderId="44" applyAlignment="1" pivotButton="0" quotePrefix="0" xfId="0">
      <alignment horizontal="center"/>
    </xf>
    <xf numFmtId="0" fontId="5" fillId="2" borderId="19" applyAlignment="1" pivotButton="0" quotePrefix="0" xfId="1">
      <alignment horizontal="center" vertical="center" wrapText="1"/>
    </xf>
    <xf numFmtId="0" fontId="0" fillId="0" borderId="14" pivotButton="0" quotePrefix="0" xfId="0"/>
    <xf numFmtId="0" fontId="0" fillId="0" borderId="16" pivotButton="0" quotePrefix="0" xfId="0"/>
    <xf numFmtId="0" fontId="5" fillId="2" borderId="11" applyAlignment="1" pivotButton="0" quotePrefix="0" xfId="1">
      <alignment horizontal="center" vertical="center" wrapText="1"/>
    </xf>
    <xf numFmtId="0" fontId="0" fillId="0" borderId="4" pivotButton="0" quotePrefix="0" xfId="0"/>
    <xf numFmtId="0" fontId="0" fillId="0" borderId="42" pivotButton="0" quotePrefix="0" xfId="0"/>
    <xf numFmtId="0" fontId="4" fillId="4" borderId="43" applyAlignment="1" pivotButton="0" quotePrefix="0" xfId="1">
      <alignment horizontal="center" vertical="center"/>
    </xf>
    <xf numFmtId="0" fontId="0" fillId="0" borderId="7" pivotButton="0" quotePrefix="0" xfId="0"/>
    <xf numFmtId="0" fontId="9" fillId="5" borderId="59" applyAlignment="1" pivotButton="0" quotePrefix="0" xfId="0">
      <alignment horizontal="center"/>
    </xf>
    <xf numFmtId="0" fontId="9" fillId="6" borderId="59" applyAlignment="1" pivotButton="0" quotePrefix="0" xfId="0">
      <alignment horizontal="center"/>
    </xf>
    <xf numFmtId="0" fontId="9" fillId="0" borderId="59" applyAlignment="1" pivotButton="0" quotePrefix="0" xfId="0">
      <alignment horizontal="center"/>
    </xf>
    <xf numFmtId="0" fontId="0" fillId="0" borderId="52" pivotButton="0" quotePrefix="0" xfId="0"/>
    <xf numFmtId="0" fontId="0" fillId="0" borderId="49" pivotButton="0" quotePrefix="0" xfId="0"/>
    <xf numFmtId="0" fontId="0" fillId="0" borderId="54" pivotButton="0" quotePrefix="0" xfId="0"/>
    <xf numFmtId="0" fontId="0" fillId="0" borderId="55" pivotButton="0" quotePrefix="0" xfId="0"/>
    <xf numFmtId="0" fontId="16" fillId="0" borderId="0" applyAlignment="1" pivotButton="0" quotePrefix="0" xfId="0">
      <alignment horizontal="center"/>
    </xf>
    <xf numFmtId="0" fontId="16" fillId="9" borderId="60" applyAlignment="1" pivotButton="0" quotePrefix="0" xfId="0">
      <alignment horizontal="center"/>
    </xf>
    <xf numFmtId="0" fontId="0" fillId="0" borderId="61" pivotButton="0" quotePrefix="0" xfId="0"/>
    <xf numFmtId="0" fontId="0" fillId="0" borderId="62" pivotButton="0" quotePrefix="0" xfId="0"/>
    <xf numFmtId="0" fontId="16" fillId="10" borderId="60" applyAlignment="1" pivotButton="0" quotePrefix="0" xfId="0">
      <alignment horizontal="center"/>
    </xf>
    <xf numFmtId="0" fontId="9" fillId="7" borderId="60" applyAlignment="1" pivotButton="0" quotePrefix="0" xfId="0">
      <alignment horizontal="center"/>
    </xf>
    <xf numFmtId="0" fontId="9" fillId="8" borderId="60" applyAlignment="1" pivotButton="0" quotePrefix="0" xfId="0">
      <alignment horizontal="center"/>
    </xf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9" fillId="5" borderId="60" applyAlignment="1" pivotButton="0" quotePrefix="0" xfId="0">
      <alignment horizontal="center"/>
    </xf>
    <xf numFmtId="0" fontId="9" fillId="6" borderId="60" applyAlignment="1" pivotButton="0" quotePrefix="0" xfId="0">
      <alignment horizontal="center"/>
    </xf>
    <xf numFmtId="0" fontId="9" fillId="0" borderId="60" applyAlignment="1" pivotButton="0" quotePrefix="0" xfId="0">
      <alignment horizontal="center"/>
    </xf>
    <xf numFmtId="0" fontId="16" fillId="0" borderId="44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8" fillId="13" borderId="66" applyAlignment="1" pivotButton="0" quotePrefix="0" xfId="0">
      <alignment horizontal="center"/>
    </xf>
    <xf numFmtId="0" fontId="18" fillId="14" borderId="66" applyAlignment="1" pivotButton="0" quotePrefix="0" xfId="0">
      <alignment horizontal="center"/>
    </xf>
    <xf numFmtId="15" fontId="18" fillId="13" borderId="66" applyAlignment="1" pivotButton="0" quotePrefix="0" xfId="3">
      <alignment horizontal="center"/>
    </xf>
    <xf numFmtId="0" fontId="19" fillId="0" borderId="66" applyAlignment="1" pivotButton="0" quotePrefix="0" xfId="0">
      <alignment horizontal="center"/>
    </xf>
    <xf numFmtId="0" fontId="18" fillId="0" borderId="66" applyAlignment="1" pivotButton="0" quotePrefix="0" xfId="0">
      <alignment horizontal="center"/>
    </xf>
    <xf numFmtId="0" fontId="0" fillId="0" borderId="68" pivotButton="0" quotePrefix="0" xfId="0"/>
    <xf numFmtId="0" fontId="0" fillId="0" borderId="69" pivotButton="0" quotePrefix="0" xfId="0"/>
  </cellXfs>
  <cellStyles count="4">
    <cellStyle name="Normal" xfId="0" builtinId="0"/>
    <cellStyle name="Normal 2" xfId="1"/>
    <cellStyle name="Currency" xfId="2" builtinId="4"/>
    <cellStyle name="dateformat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 xml:space="preserve"> DIARIA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6-MAR'!$C$16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6-MAR'!$D$16:$H$16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ser>
          <idx val="1"/>
          <order val="1"/>
          <tx>
            <strRef>
              <f>'HILDA 6-MAR'!$C$17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6-MAR'!$D$17:$H$17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812003215"/>
        <axId val="777267375"/>
      </barChart>
      <catAx>
        <axId val="8120032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777267375"/>
        <crosses val="autoZero"/>
        <auto val="1"/>
        <lblAlgn val="ctr"/>
        <lblOffset val="100"/>
        <noMultiLvlLbl val="0"/>
      </catAx>
      <valAx>
        <axId val="777267375"/>
        <scaling>
          <orientation val="minMax"/>
        </scaling>
        <delete val="1"/>
        <axPos val="l"/>
        <numFmt formatCode="0" sourceLinked="1"/>
        <majorTickMark val="none"/>
        <minorTickMark val="none"/>
        <tickLblPos val="nextTo"/>
        <crossAx val="81200321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6-MAR'!$C$41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6-MAR'!$D$41:$H$41</f>
              <numCache>
                <formatCode>General</formatCode>
                <ptCount val="5"/>
                <pt idx="0">
                  <v>45</v>
                </pt>
                <pt idx="1">
                  <v>45</v>
                </pt>
                <pt idx="2">
                  <v>45</v>
                </pt>
                <pt idx="3">
                  <v>45</v>
                </pt>
                <pt idx="4">
                  <v>22.5</v>
                </pt>
              </numCache>
            </numRef>
          </val>
        </ser>
        <ser>
          <idx val="1"/>
          <order val="1"/>
          <tx>
            <strRef>
              <f>'HILDA 6-MAR'!$C$42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6-MAR'!$D$42:$H$42</f>
              <numCache>
                <formatCode>0.00_);[Red]\(0.00\)</formatCode>
                <ptCount val="5"/>
                <pt idx="0">
                  <v>53.725</v>
                </pt>
                <pt idx="1">
                  <v>50.28</v>
                </pt>
                <pt idx="2">
                  <v>45.75</v>
                </pt>
                <pt idx="3">
                  <v>46.875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6-MAR'!$C$67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6-MAR'!$D$67:$H$67</f>
              <numCache>
                <formatCode>_("$"* #,##0.00_);_("$"* \(#,##0.00\);_("$"* "-"??_);_(@_)</formatCode>
                <ptCount val="5"/>
                <pt idx="0"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'HILDA 6-MAR'!$C$69</f>
              <strCache>
                <ptCount val="1"/>
                <pt idx="0">
                  <v>COSTO POR UNIDAD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6-MAR'!$D$69:$H$69</f>
              <numCache>
                <formatCode>_("$"* #,##0.00_);_("$"* \(#,##0.00\);_("$"* "-"??_);_(@_)</formatCode>
                <ptCount val="5"/>
                <pt idx="0">
                  <formatCode>0.00</formatCode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_(&quot;$&quot;* #,##0.00_);_(&quot;$&quot;* \(#,##0.00\);_(&quot;$&quot;* &quot;-&quot;??_);_(@_)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20</row>
      <rowOff>0</rowOff>
    </from>
    <to>
      <col>10</col>
      <colOff>0</colOff>
      <row>37</row>
      <rowOff>36550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25401</colOff>
      <row>45</row>
      <rowOff>279780</rowOff>
    </from>
    <to>
      <col>10</col>
      <colOff>1</colOff>
      <row>62</row>
      <rowOff>378283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72</row>
      <rowOff>0</rowOff>
    </from>
    <to>
      <col>9</col>
      <colOff>3023810</colOff>
      <row>89</row>
      <rowOff>98503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fabian/Downloads/Reporte%20Eficiencia%20Diar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F88486"/>
    <outlinePr summaryBelow="1" summaryRight="1"/>
    <pageSetUpPr/>
  </sheetPr>
  <dimension ref="A1:J89"/>
  <sheetViews>
    <sheetView topLeftCell="A3" zoomScale="75" workbookViewId="0">
      <selection activeCell="H29" sqref="H29"/>
    </sheetView>
  </sheetViews>
  <sheetFormatPr baseColWidth="10" defaultColWidth="8.83203125" defaultRowHeight="15"/>
  <cols>
    <col width="21.5" customWidth="1" style="90" min="1" max="2"/>
    <col width="70" customWidth="1" style="90" min="3" max="3"/>
    <col width="21.5" customWidth="1" style="90" min="4" max="8"/>
    <col width="1.1640625" customWidth="1" style="90" min="9" max="9"/>
    <col width="21.5" customWidth="1" style="90" min="10" max="10"/>
    <col width="8.83203125" customWidth="1" style="90" min="11" max="11"/>
    <col width="8.83203125" customWidth="1" style="90" min="12" max="16384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AGSU10)</t>
        </is>
      </c>
    </row>
    <row r="3" ht="30" customHeight="1" s="90">
      <c r="A3" s="91" t="inlineStr">
        <is>
          <t>WEEK OF: 4-APRIL-2022 TO 10-APRIL-2022</t>
        </is>
      </c>
    </row>
    <row r="4" ht="30" customHeight="1" s="90">
      <c r="A4" s="91" t="inlineStr">
        <is>
          <t>SUPERVISOR: NAHILA</t>
        </is>
      </c>
    </row>
    <row r="5" ht="30" customHeight="1" s="90">
      <c r="A5" s="129" t="inlineStr">
        <is>
          <t>Employee</t>
        </is>
      </c>
      <c r="B5" s="129" t="inlineStr">
        <is>
          <t>Department</t>
        </is>
      </c>
      <c r="C5" s="129" t="inlineStr">
        <is>
          <t>Employee Name</t>
        </is>
      </c>
      <c r="D5" s="52" t="inlineStr">
        <is>
          <t>LUNES</t>
        </is>
      </c>
      <c r="E5" s="52" t="inlineStr">
        <is>
          <t>MARTES</t>
        </is>
      </c>
      <c r="F5" s="52" t="inlineStr">
        <is>
          <t>MIERCOLES</t>
        </is>
      </c>
      <c r="G5" s="52" t="inlineStr">
        <is>
          <t>JUEVES</t>
        </is>
      </c>
      <c r="H5" s="52" t="inlineStr">
        <is>
          <t>VIERNES</t>
        </is>
      </c>
      <c r="J5" s="130" t="inlineStr">
        <is>
          <t>WEEKLY EFF.</t>
        </is>
      </c>
    </row>
    <row r="6" ht="30" customHeight="1" s="90">
      <c r="A6" s="126" t="n"/>
      <c r="B6" s="126" t="n"/>
      <c r="C6" s="126" t="n"/>
      <c r="D6" s="43" t="inlineStr">
        <is>
          <t>4/4/2022</t>
        </is>
      </c>
      <c r="E6" s="43">
        <f>D6+1</f>
        <v/>
      </c>
      <c r="F6" s="43">
        <f>E6+1</f>
        <v/>
      </c>
      <c r="G6" s="43">
        <f>F6+1</f>
        <v/>
      </c>
      <c r="H6" s="43">
        <f>G6+1</f>
        <v/>
      </c>
      <c r="J6" s="126" t="n"/>
    </row>
    <row r="7" ht="30" customHeight="1" s="90">
      <c r="A7" s="127" t="n"/>
      <c r="B7" s="127" t="n"/>
      <c r="C7" s="127" t="n"/>
      <c r="D7" s="52" t="inlineStr">
        <is>
          <t>Eff.</t>
        </is>
      </c>
      <c r="E7" s="52" t="inlineStr">
        <is>
          <t>Eff.</t>
        </is>
      </c>
      <c r="F7" s="52" t="inlineStr">
        <is>
          <t>Eff.</t>
        </is>
      </c>
      <c r="G7" s="52" t="inlineStr">
        <is>
          <t>Eff.</t>
        </is>
      </c>
      <c r="H7" s="52" t="inlineStr">
        <is>
          <t>Eff.</t>
        </is>
      </c>
      <c r="J7" s="127" t="n"/>
    </row>
    <row r="8" ht="30" customHeight="1" s="90">
      <c r="A8" s="44" t="n">
        <v>1025</v>
      </c>
      <c r="B8" s="44" t="inlineStr">
        <is>
          <t xml:space="preserve"> AGSU10</t>
        </is>
      </c>
      <c r="C8" s="51" t="inlineStr">
        <is>
          <t xml:space="preserve"> PEREZ TORRES, JAYSON </t>
        </is>
      </c>
      <c r="D8" s="44" t="n">
        <v>0</v>
      </c>
      <c r="E8" s="54" t="n">
        <v>26.6</v>
      </c>
      <c r="F8" s="54" t="n">
        <v>14.1</v>
      </c>
      <c r="G8" s="58" t="n">
        <v>0</v>
      </c>
      <c r="J8" s="58">
        <f>AVERAGE(D8:H8)</f>
        <v/>
      </c>
    </row>
    <row r="9" ht="30" customHeight="1" s="90">
      <c r="A9" s="44" t="n">
        <v>1042</v>
      </c>
      <c r="B9" s="44" t="inlineStr">
        <is>
          <t xml:space="preserve"> AGSU10</t>
        </is>
      </c>
      <c r="C9" s="51" t="inlineStr">
        <is>
          <t xml:space="preserve"> GONZALEZ VELEZ, ABIGAIL </t>
        </is>
      </c>
      <c r="D9" s="44" t="n">
        <v>89.5</v>
      </c>
      <c r="E9" s="54" t="n">
        <v>87.09999999999999</v>
      </c>
      <c r="F9" s="54" t="n">
        <v>86.8</v>
      </c>
      <c r="G9" s="58" t="n">
        <v>77.59999999999999</v>
      </c>
      <c r="J9" s="58">
        <f>AVERAGE(D9:H9)</f>
        <v/>
      </c>
    </row>
    <row r="10" ht="30" customHeight="1" s="90">
      <c r="A10" s="44" t="n">
        <v>1161</v>
      </c>
      <c r="B10" s="44" t="inlineStr">
        <is>
          <t xml:space="preserve"> AGSU10</t>
        </is>
      </c>
      <c r="C10" s="51" t="inlineStr">
        <is>
          <t xml:space="preserve"> RIVERA GONZALEZ, ZENAIDA </t>
        </is>
      </c>
      <c r="D10" s="44" t="n">
        <v>57.1</v>
      </c>
      <c r="E10" s="54" t="n">
        <v>79</v>
      </c>
      <c r="F10" s="54" t="n">
        <v>70.2</v>
      </c>
      <c r="G10" s="58" t="n">
        <v>87.8</v>
      </c>
      <c r="J10" s="58">
        <f>AVERAGE(D10:H10)</f>
        <v/>
      </c>
    </row>
    <row r="11" ht="30" customHeight="1" s="90">
      <c r="A11" s="44" t="n">
        <v>1255</v>
      </c>
      <c r="B11" s="44" t="inlineStr">
        <is>
          <t xml:space="preserve"> AGSU10</t>
        </is>
      </c>
      <c r="C11" s="51" t="inlineStr">
        <is>
          <t xml:space="preserve"> CANCEL, SHARON </t>
        </is>
      </c>
      <c r="D11" s="44" t="n">
        <v>71.7</v>
      </c>
      <c r="E11" s="54" t="n">
        <v>58.8</v>
      </c>
      <c r="F11" s="54" t="n">
        <v>66.2</v>
      </c>
      <c r="G11" s="58" t="n">
        <v>64.7</v>
      </c>
      <c r="J11" s="58">
        <f>AVERAGE(D11:H11)</f>
        <v/>
      </c>
    </row>
    <row r="12" ht="30" customHeight="1" s="90">
      <c r="A12" s="54" t="n">
        <v>1341</v>
      </c>
      <c r="B12" s="54" t="inlineStr">
        <is>
          <t xml:space="preserve"> AGSU10</t>
        </is>
      </c>
      <c r="C12" s="55" t="inlineStr">
        <is>
          <t xml:space="preserve"> ROMAS VALENTIN, SOPHY </t>
        </is>
      </c>
      <c r="E12" s="54" t="n">
        <v>7.2</v>
      </c>
      <c r="F12" s="54" t="n">
        <v>0</v>
      </c>
      <c r="G12" s="58" t="n">
        <v>0</v>
      </c>
      <c r="J12" s="58">
        <f>AVERAGE(D12:H12)</f>
        <v/>
      </c>
    </row>
    <row r="13" ht="30" customHeight="1" s="90">
      <c r="A13" s="44" t="n">
        <v>1342</v>
      </c>
      <c r="B13" s="44" t="inlineStr">
        <is>
          <t xml:space="preserve"> AGSU10</t>
        </is>
      </c>
      <c r="C13" s="51" t="inlineStr">
        <is>
          <t xml:space="preserve"> MONTANEZ PEREZ, LUIS JOEL </t>
        </is>
      </c>
      <c r="D13" s="44" t="n">
        <v>64.40000000000001</v>
      </c>
      <c r="E13" s="54" t="n">
        <v>48.5</v>
      </c>
      <c r="F13" s="54" t="n">
        <v>59.4</v>
      </c>
      <c r="G13" s="58" t="n">
        <v>58.4</v>
      </c>
      <c r="J13" s="58">
        <f>AVERAGE(D13:H13)</f>
        <v/>
      </c>
    </row>
    <row r="14" ht="30" customHeight="1" s="90">
      <c r="A14" s="44" t="n">
        <v>1357</v>
      </c>
      <c r="B14" s="44" t="inlineStr">
        <is>
          <t xml:space="preserve"> AGSU10</t>
        </is>
      </c>
      <c r="C14" s="51" t="inlineStr">
        <is>
          <t xml:space="preserve"> MIRANDA VELEZ, MARANGELIS </t>
        </is>
      </c>
      <c r="D14" s="44" t="n">
        <v>61.2</v>
      </c>
      <c r="E14" s="54" t="n">
        <v>0</v>
      </c>
      <c r="F14" s="54" t="n">
        <v>0</v>
      </c>
      <c r="G14" s="58" t="n">
        <v>0</v>
      </c>
      <c r="J14" s="58">
        <f>AVERAGE(D14:H14)</f>
        <v/>
      </c>
    </row>
    <row r="15" ht="30" customHeight="1" s="90">
      <c r="A15" s="44" t="n">
        <v>1364</v>
      </c>
      <c r="B15" s="44" t="inlineStr">
        <is>
          <t xml:space="preserve"> AGSU10</t>
        </is>
      </c>
      <c r="C15" s="51" t="inlineStr">
        <is>
          <t xml:space="preserve"> CARMENATTY SANCHEZ, JAVIER </t>
        </is>
      </c>
      <c r="D15" s="44" t="n">
        <v>60.6</v>
      </c>
      <c r="E15" s="54" t="n">
        <v>62</v>
      </c>
      <c r="F15" s="54" t="n">
        <v>58.7</v>
      </c>
      <c r="G15" s="58" t="n">
        <v>62</v>
      </c>
      <c r="J15" s="58">
        <f>AVERAGE(D15:H15)</f>
        <v/>
      </c>
    </row>
    <row r="16" ht="30" customHeight="1" s="90">
      <c r="A16" s="44" t="n">
        <v>1411</v>
      </c>
      <c r="B16" s="44" t="inlineStr">
        <is>
          <t xml:space="preserve"> AGSU10</t>
        </is>
      </c>
      <c r="C16" s="51" t="inlineStr">
        <is>
          <t xml:space="preserve"> VIROLA RODRIGUEZ, MARISOL </t>
        </is>
      </c>
      <c r="D16" s="44" t="n">
        <v>76.3</v>
      </c>
      <c r="E16" s="54" t="n">
        <v>111.3</v>
      </c>
      <c r="F16" s="54" t="n">
        <v>125.4</v>
      </c>
      <c r="G16" s="58" t="n">
        <v>113.8</v>
      </c>
      <c r="J16" s="58">
        <f>AVERAGE(D16:H16)</f>
        <v/>
      </c>
    </row>
    <row r="17" ht="30" customHeight="1" s="90">
      <c r="A17" s="44" t="n">
        <v>1520</v>
      </c>
      <c r="B17" s="44" t="inlineStr">
        <is>
          <t xml:space="preserve"> AGSU10</t>
        </is>
      </c>
      <c r="C17" s="51" t="inlineStr">
        <is>
          <t xml:space="preserve"> MERCADO VALENTIN, GEROL </t>
        </is>
      </c>
      <c r="D17" s="44" t="n">
        <v>46.1</v>
      </c>
      <c r="E17" s="54" t="n">
        <v>37.3</v>
      </c>
      <c r="F17" s="54" t="n">
        <v>44.4</v>
      </c>
      <c r="G17" s="58" t="n">
        <v>62.6</v>
      </c>
      <c r="J17" s="58">
        <f>AVERAGE(D17:H17)</f>
        <v/>
      </c>
    </row>
    <row r="18" ht="30" customHeight="1" s="90">
      <c r="A18" s="44" t="n">
        <v>1615</v>
      </c>
      <c r="B18" s="44" t="inlineStr">
        <is>
          <t xml:space="preserve"> AGSU10</t>
        </is>
      </c>
      <c r="C18" s="51" t="inlineStr">
        <is>
          <t xml:space="preserve"> VELEZ ROSA, LILLIAN </t>
        </is>
      </c>
      <c r="D18" s="44" t="n">
        <v>39.7</v>
      </c>
      <c r="E18" s="54" t="n">
        <v>57.8</v>
      </c>
      <c r="F18" s="54" t="n">
        <v>56.7</v>
      </c>
      <c r="G18" s="58" t="n">
        <v>65.59999999999999</v>
      </c>
      <c r="J18" s="58">
        <f>AVERAGE(D18:H18)</f>
        <v/>
      </c>
    </row>
    <row r="19" ht="30" customHeight="1" s="90">
      <c r="A19" s="44" t="n">
        <v>1665</v>
      </c>
      <c r="B19" s="44" t="inlineStr">
        <is>
          <t xml:space="preserve"> AGSU10</t>
        </is>
      </c>
      <c r="C19" s="51" t="inlineStr">
        <is>
          <t xml:space="preserve"> SACERIO, JOHNNY </t>
        </is>
      </c>
      <c r="D19" s="44" t="n">
        <v>36.1</v>
      </c>
      <c r="E19" s="54" t="n">
        <v>41.9</v>
      </c>
      <c r="F19" s="54" t="n">
        <v>37.4</v>
      </c>
      <c r="G19" s="58" t="n">
        <v>36.8</v>
      </c>
      <c r="J19" s="58">
        <f>AVERAGE(D19:H19)</f>
        <v/>
      </c>
    </row>
    <row r="20" ht="30" customHeight="1" s="90">
      <c r="A20" s="44" t="n">
        <v>1694</v>
      </c>
      <c r="B20" s="44" t="inlineStr">
        <is>
          <t xml:space="preserve"> AGSU10</t>
        </is>
      </c>
      <c r="C20" s="51" t="inlineStr">
        <is>
          <t xml:space="preserve"> COLLADO RIVERA, MILDRED </t>
        </is>
      </c>
      <c r="D20" s="44" t="n">
        <v>38.8</v>
      </c>
      <c r="E20" s="54" t="n">
        <v>56.7</v>
      </c>
      <c r="F20" s="54" t="n">
        <v>51.6</v>
      </c>
      <c r="G20" s="58" t="n">
        <v>67.90000000000001</v>
      </c>
      <c r="J20" s="58">
        <f>AVERAGE(D20:H20)</f>
        <v/>
      </c>
    </row>
    <row r="21" ht="30" customHeight="1" s="90">
      <c r="A21" s="44" t="n">
        <v>1756</v>
      </c>
      <c r="B21" s="44" t="inlineStr">
        <is>
          <t xml:space="preserve"> AGSU10</t>
        </is>
      </c>
      <c r="C21" s="51" t="inlineStr">
        <is>
          <t xml:space="preserve"> IRIZARRY, MIGALY </t>
        </is>
      </c>
      <c r="D21" s="44" t="n">
        <v>65.3</v>
      </c>
      <c r="E21" s="54" t="n">
        <v>74</v>
      </c>
      <c r="F21" s="54" t="n">
        <v>71</v>
      </c>
      <c r="G21" s="58" t="n">
        <v>0</v>
      </c>
      <c r="J21" s="58">
        <f>AVERAGE(D21:H21)</f>
        <v/>
      </c>
    </row>
    <row r="22" ht="30" customHeight="1" s="90">
      <c r="A22" s="44" t="n">
        <v>50166</v>
      </c>
      <c r="B22" s="44" t="inlineStr">
        <is>
          <t xml:space="preserve"> AGSU10</t>
        </is>
      </c>
      <c r="C22" s="51" t="inlineStr">
        <is>
          <t xml:space="preserve"> VAZQUEZ, SANDRA </t>
        </is>
      </c>
      <c r="D22" s="44" t="n">
        <v>36</v>
      </c>
      <c r="E22" s="54" t="n">
        <v>46.1</v>
      </c>
      <c r="F22" s="54" t="n">
        <v>0</v>
      </c>
      <c r="G22" s="58" t="n">
        <v>0</v>
      </c>
      <c r="J22" s="58">
        <f>AVERAGE(D22:H22)</f>
        <v/>
      </c>
    </row>
    <row r="23" ht="30" customHeight="1" s="90">
      <c r="A23" s="44" t="n">
        <v>50200</v>
      </c>
      <c r="B23" s="44" t="inlineStr">
        <is>
          <t xml:space="preserve"> AGSU10</t>
        </is>
      </c>
      <c r="C23" s="51" t="inlineStr">
        <is>
          <t xml:space="preserve"> VALENTIN VELEZ, BLANCA I </t>
        </is>
      </c>
      <c r="D23" s="44" t="n">
        <v>68.7</v>
      </c>
      <c r="E23" s="54" t="n">
        <v>74.2</v>
      </c>
      <c r="F23" s="54" t="n">
        <v>74.2</v>
      </c>
      <c r="G23" s="58" t="n">
        <v>74.2</v>
      </c>
      <c r="J23" s="58">
        <f>AVERAGE(D23:H23)</f>
        <v/>
      </c>
    </row>
    <row r="24" ht="30" customHeight="1" s="90">
      <c r="A24" s="44" t="n">
        <v>50231</v>
      </c>
      <c r="B24" s="44" t="inlineStr">
        <is>
          <t xml:space="preserve"> AGSU10</t>
        </is>
      </c>
      <c r="C24" s="51" t="inlineStr">
        <is>
          <t xml:space="preserve"> DENIZARD, ANA C </t>
        </is>
      </c>
      <c r="D24" s="44" t="n">
        <v>35.5</v>
      </c>
      <c r="E24" s="54" t="n">
        <v>80.2</v>
      </c>
      <c r="F24" s="54" t="n">
        <v>57.1</v>
      </c>
      <c r="G24" s="58" t="n">
        <v>49.9</v>
      </c>
      <c r="J24" s="58">
        <f>AVERAGE(D24:H24)</f>
        <v/>
      </c>
    </row>
    <row r="25" ht="30" customHeight="1" s="90">
      <c r="A25" s="44" t="n">
        <v>50370</v>
      </c>
      <c r="B25" s="44" t="inlineStr">
        <is>
          <t xml:space="preserve"> AGSU10</t>
        </is>
      </c>
      <c r="C25" s="51" t="inlineStr">
        <is>
          <t xml:space="preserve"> TRINTA PEREZ, WINVETTE K </t>
        </is>
      </c>
      <c r="D25" s="44" t="n">
        <v>21.6</v>
      </c>
      <c r="E25" s="54" t="n">
        <v>161.1</v>
      </c>
      <c r="F25" s="54" t="n">
        <v>0</v>
      </c>
      <c r="G25" s="58" t="n">
        <v>0</v>
      </c>
      <c r="J25" s="58">
        <f>AVERAGE(D25:H25)</f>
        <v/>
      </c>
    </row>
    <row r="26" ht="30" customHeight="1" s="90">
      <c r="A26" s="44" t="n">
        <v>50379</v>
      </c>
      <c r="B26" s="44" t="inlineStr">
        <is>
          <t xml:space="preserve"> AGSU10</t>
        </is>
      </c>
      <c r="C26" s="51" t="inlineStr">
        <is>
          <t xml:space="preserve"> VELEZ IRIZARRY, RICARDO A </t>
        </is>
      </c>
      <c r="D26" s="44" t="n">
        <v>0</v>
      </c>
      <c r="E26" s="54" t="n">
        <v>0</v>
      </c>
      <c r="F26" s="54" t="n">
        <v>0</v>
      </c>
      <c r="G26" s="58" t="n">
        <v>0</v>
      </c>
      <c r="J26" s="58">
        <f>AVERAGE(D26:H26)</f>
        <v/>
      </c>
    </row>
    <row r="27" ht="30" customHeight="1" s="90">
      <c r="A27" s="44" t="n">
        <v>50428</v>
      </c>
      <c r="B27" s="44" t="inlineStr">
        <is>
          <t xml:space="preserve"> AGSU10</t>
        </is>
      </c>
      <c r="C27" s="51" t="inlineStr">
        <is>
          <t xml:space="preserve"> AVILES MORALES, ESTEFFANY </t>
        </is>
      </c>
      <c r="D27" s="44" t="n">
        <v>33.7</v>
      </c>
      <c r="E27" s="54" t="n">
        <v>119.7</v>
      </c>
      <c r="F27" s="54" t="n">
        <v>64</v>
      </c>
      <c r="G27" s="58" t="n">
        <v>60.2</v>
      </c>
      <c r="J27" s="58">
        <f>AVERAGE(D27:H27)</f>
        <v/>
      </c>
    </row>
    <row r="28" ht="30" customHeight="1" s="90">
      <c r="A28" s="44" t="n">
        <v>50469</v>
      </c>
      <c r="B28" s="44" t="inlineStr">
        <is>
          <t xml:space="preserve"> AGSU10</t>
        </is>
      </c>
      <c r="C28" s="51" t="inlineStr">
        <is>
          <t xml:space="preserve"> MONTES ALMODOVAR, ISA M </t>
        </is>
      </c>
      <c r="D28" s="44" t="n">
        <v>27.3</v>
      </c>
      <c r="E28" s="54" t="n">
        <v>44.2</v>
      </c>
      <c r="F28" s="54" t="n">
        <v>52.6</v>
      </c>
      <c r="G28" s="58" t="n">
        <v>76.09999999999999</v>
      </c>
      <c r="J28" s="58">
        <f>AVERAGE(D28:H28)</f>
        <v/>
      </c>
    </row>
    <row r="32" ht="30" customHeight="1" s="90"/>
    <row r="33" ht="30" customHeight="1" s="90">
      <c r="A33" s="89" t="n"/>
      <c r="B33" s="89" t="n"/>
      <c r="D33" s="52" t="inlineStr">
        <is>
          <t>LUNES</t>
        </is>
      </c>
      <c r="E33" s="52" t="inlineStr">
        <is>
          <t>MARTES</t>
        </is>
      </c>
      <c r="F33" s="52" t="inlineStr">
        <is>
          <t>MIERCOLES</t>
        </is>
      </c>
      <c r="G33" s="52" t="inlineStr">
        <is>
          <t>JUEVES</t>
        </is>
      </c>
      <c r="H33" s="52" t="inlineStr">
        <is>
          <t>VIERNES</t>
        </is>
      </c>
      <c r="J33" s="53" t="inlineStr">
        <is>
          <t>ACUMULATIVO</t>
        </is>
      </c>
    </row>
    <row r="34" ht="30" customHeight="1" s="90">
      <c r="B34" s="89" t="n"/>
      <c r="C34" s="51" t="inlineStr">
        <is>
          <t>META</t>
        </is>
      </c>
      <c r="J34" s="51">
        <f>SUM(D33:H33)</f>
        <v/>
      </c>
    </row>
    <row r="35" ht="30" customHeight="1" s="90">
      <c r="B35" s="89" t="n"/>
      <c r="C35" s="51" t="inlineStr">
        <is>
          <t>RESULTADO</t>
        </is>
      </c>
      <c r="J35" s="51">
        <f>SUM(D34:H34)</f>
        <v/>
      </c>
    </row>
    <row r="36" ht="30" customHeight="1" s="90">
      <c r="A36" s="122" t="n"/>
      <c r="B36" s="123" t="n"/>
      <c r="C36" s="51" t="inlineStr">
        <is>
          <t>DIFERENCIA</t>
        </is>
      </c>
      <c r="D36" s="44">
        <f>D34-D33</f>
        <v/>
      </c>
      <c r="E36" s="44">
        <f>E34-E33</f>
        <v/>
      </c>
      <c r="F36" s="44">
        <f>F34-F33</f>
        <v/>
      </c>
      <c r="G36" s="44">
        <f>G34-G33</f>
        <v/>
      </c>
      <c r="H36" s="44">
        <f>H34-H33</f>
        <v/>
      </c>
      <c r="J36" s="51">
        <f>$J$34-$J$33</f>
        <v/>
      </c>
    </row>
    <row r="58" ht="30" customHeight="1" s="90"/>
    <row r="59" ht="30" customHeight="1" s="90">
      <c r="A59" s="89" t="n"/>
      <c r="B59" s="89" t="n"/>
      <c r="D59" s="52" t="inlineStr">
        <is>
          <t>LUNES</t>
        </is>
      </c>
      <c r="E59" s="52" t="inlineStr">
        <is>
          <t>MARTES</t>
        </is>
      </c>
      <c r="F59" s="52" t="inlineStr">
        <is>
          <t>MIERCOLES</t>
        </is>
      </c>
      <c r="G59" s="52" t="inlineStr">
        <is>
          <t>JUEVES</t>
        </is>
      </c>
      <c r="H59" s="52" t="inlineStr">
        <is>
          <t>VIERNES</t>
        </is>
      </c>
      <c r="J59" s="53" t="inlineStr">
        <is>
          <t>ACUMULATIVO</t>
        </is>
      </c>
    </row>
    <row r="60" ht="30" customHeight="1" s="90">
      <c r="B60" s="89" t="n"/>
      <c r="C60" s="51" t="inlineStr">
        <is>
          <t>META</t>
        </is>
      </c>
      <c r="J60" s="51">
        <f>SUM(D59:H59)</f>
        <v/>
      </c>
    </row>
    <row r="61" ht="30" customHeight="1" s="90">
      <c r="B61" s="89" t="n"/>
      <c r="C61" s="51" t="inlineStr">
        <is>
          <t>RESULTADO</t>
        </is>
      </c>
      <c r="D61" s="44">
        <f>AVERAGE(D8:D27)</f>
        <v/>
      </c>
      <c r="E61" s="44">
        <f>AVERAGE(E8:E27)</f>
        <v/>
      </c>
      <c r="F61" s="44">
        <f>AVERAGE(F8:F27)</f>
        <v/>
      </c>
      <c r="G61" s="44">
        <f>AVERAGE(G8:G27)</f>
        <v/>
      </c>
      <c r="H61" s="44">
        <f>AVERAGE(H8:H27)</f>
        <v/>
      </c>
      <c r="J61" s="51">
        <f>SUM(D60:H60)</f>
        <v/>
      </c>
    </row>
    <row r="62" ht="30" customHeight="1" s="90">
      <c r="A62" s="122" t="n"/>
      <c r="B62" s="123" t="n"/>
      <c r="C62" s="51" t="inlineStr">
        <is>
          <t>DIFERENCIA</t>
        </is>
      </c>
      <c r="D62" s="44">
        <f>D60-D59</f>
        <v/>
      </c>
      <c r="E62" s="44">
        <f>E60-E59</f>
        <v/>
      </c>
      <c r="F62" s="44">
        <f>F60-F59</f>
        <v/>
      </c>
      <c r="G62" s="44">
        <f>G60-G59</f>
        <v/>
      </c>
      <c r="H62" s="44">
        <f>H60-H59</f>
        <v/>
      </c>
      <c r="J62" s="51">
        <f>$J$60-$J$59</f>
        <v/>
      </c>
    </row>
    <row r="84" ht="30" customHeight="1" s="90"/>
    <row r="85" ht="30" customHeight="1" s="90">
      <c r="A85" s="89" t="n"/>
      <c r="B85" s="89" t="n"/>
      <c r="D85" s="52" t="inlineStr">
        <is>
          <t>LUNES</t>
        </is>
      </c>
      <c r="E85" s="52" t="inlineStr">
        <is>
          <t>MARTES</t>
        </is>
      </c>
      <c r="F85" s="52" t="inlineStr">
        <is>
          <t>MIERCOLES</t>
        </is>
      </c>
      <c r="G85" s="52" t="inlineStr">
        <is>
          <t>JUEVES</t>
        </is>
      </c>
      <c r="H85" s="52" t="inlineStr">
        <is>
          <t>VIERNES</t>
        </is>
      </c>
      <c r="J85" s="53" t="inlineStr">
        <is>
          <t>ACUMULATIVO</t>
        </is>
      </c>
    </row>
    <row r="86" ht="30" customHeight="1" s="90">
      <c r="B86" s="89" t="n"/>
      <c r="C86" s="51" t="inlineStr">
        <is>
          <t>META</t>
        </is>
      </c>
      <c r="D86" s="44">
        <f>D86/D33</f>
        <v/>
      </c>
      <c r="E86" s="44">
        <f>E86/E33</f>
        <v/>
      </c>
      <c r="F86" s="44">
        <f>F86/F33</f>
        <v/>
      </c>
      <c r="G86" s="44">
        <f>G86/G33</f>
        <v/>
      </c>
      <c r="H86" s="44">
        <f>H86/H33</f>
        <v/>
      </c>
      <c r="J86" s="44">
        <f>$J$86/$J$33</f>
        <v/>
      </c>
    </row>
    <row r="87" ht="30" customHeight="1" s="90">
      <c r="B87" s="89" t="n"/>
      <c r="C87" s="51" t="inlineStr">
        <is>
          <t>NOMINA (TPM)</t>
        </is>
      </c>
      <c r="D87" s="44" t="n"/>
      <c r="E87" s="44" t="n"/>
      <c r="F87" s="44" t="n"/>
      <c r="G87" s="44" t="n"/>
      <c r="H87" s="44" t="n"/>
      <c r="J87" s="44" t="n"/>
    </row>
    <row r="88" ht="30" customHeight="1" s="90">
      <c r="A88" s="122" t="n"/>
      <c r="B88" s="123" t="n"/>
      <c r="C88" s="51" t="inlineStr">
        <is>
          <t>COSTO POR UNIDAD</t>
        </is>
      </c>
      <c r="D88" s="44">
        <f>D86/D34</f>
        <v/>
      </c>
      <c r="E88" s="44">
        <f>E86/E34</f>
        <v/>
      </c>
      <c r="F88" s="44">
        <f>F86/F34</f>
        <v/>
      </c>
      <c r="G88" s="44">
        <f>G86/G34</f>
        <v/>
      </c>
      <c r="H88" s="44">
        <f>H86/H34</f>
        <v/>
      </c>
      <c r="J88" s="44">
        <f>$J$86/$J$34</f>
        <v/>
      </c>
    </row>
    <row r="89" ht="30" customHeight="1" s="90">
      <c r="C89" s="51" t="inlineStr">
        <is>
          <t>DIFERENCIA</t>
        </is>
      </c>
      <c r="D89" s="44">
        <f>D85-D87</f>
        <v/>
      </c>
      <c r="E89" s="44">
        <f>E85-E87</f>
        <v/>
      </c>
      <c r="F89" s="44">
        <f>F85-F87</f>
        <v/>
      </c>
      <c r="G89" s="44">
        <f>G85-G87</f>
        <v/>
      </c>
      <c r="H89" s="44">
        <f>H85-H87</f>
        <v/>
      </c>
      <c r="J89" s="44">
        <f>$J$85-$J$87</f>
        <v/>
      </c>
    </row>
  </sheetData>
  <mergeCells count="11">
    <mergeCell ref="A33:B35"/>
    <mergeCell ref="A59:B61"/>
    <mergeCell ref="A85:B87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tabColor rgb="FFF88486"/>
    <outlinePr summaryBelow="1" summaryRight="1"/>
    <pageSetUpPr/>
  </sheetPr>
  <dimension ref="A1:J46"/>
  <sheetViews>
    <sheetView topLeftCell="A7" zoomScale="50" workbookViewId="0">
      <selection activeCell="G37" activeCellId="2" sqref="G31:G32 G34:G35 G37:G46"/>
    </sheetView>
  </sheetViews>
  <sheetFormatPr baseColWidth="10" defaultColWidth="8.83203125" defaultRowHeight="15"/>
  <cols>
    <col width="21.5" customWidth="1" style="90" min="1" max="2"/>
    <col width="72.5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146" t="inlineStr">
        <is>
          <t>PRIFB</t>
        </is>
      </c>
    </row>
    <row r="2" ht="30" customHeight="1" s="90">
      <c r="A2" s="146" t="inlineStr">
        <is>
          <t>OPERATOR EFFICIENCY GREEN SERVICE ( AGSU10)</t>
        </is>
      </c>
    </row>
    <row r="3" ht="30" customHeight="1" s="90">
      <c r="A3" s="146" t="inlineStr">
        <is>
          <t>WEEK OF: 4-APRIL-2022 TO 10-APRIL-2022</t>
        </is>
      </c>
    </row>
    <row r="4" ht="30" customHeight="1" s="90">
      <c r="A4" s="146" t="inlineStr">
        <is>
          <t>SUPERVISOR: EMANUEL</t>
        </is>
      </c>
    </row>
    <row r="5" ht="30" customHeight="1" s="90">
      <c r="A5" s="125" t="inlineStr">
        <is>
          <t>Employee</t>
        </is>
      </c>
      <c r="B5" s="125" t="inlineStr">
        <is>
          <t>Department</t>
        </is>
      </c>
      <c r="C5" s="125" t="inlineStr">
        <is>
          <t>Employee Name</t>
        </is>
      </c>
      <c r="D5" s="125" t="inlineStr">
        <is>
          <t>LUNES</t>
        </is>
      </c>
      <c r="E5" s="125" t="inlineStr">
        <is>
          <t>MARTES</t>
        </is>
      </c>
      <c r="F5" s="125" t="inlineStr">
        <is>
          <t>MIERCOLES</t>
        </is>
      </c>
      <c r="G5" s="125" t="inlineStr">
        <is>
          <t>JUEVES</t>
        </is>
      </c>
      <c r="H5" s="125" t="inlineStr">
        <is>
          <t>VIERNES</t>
        </is>
      </c>
      <c r="J5" s="128" t="inlineStr">
        <is>
          <t>WEEKLY EFF.</t>
        </is>
      </c>
    </row>
    <row r="6" ht="30" customHeight="1" s="90">
      <c r="A6" s="126" t="n"/>
      <c r="B6" s="126" t="n"/>
      <c r="C6" s="126" t="n"/>
      <c r="D6" s="80" t="inlineStr">
        <is>
          <t>4/4/2022</t>
        </is>
      </c>
      <c r="E6" s="80">
        <f>D6+1</f>
        <v/>
      </c>
      <c r="F6" s="80">
        <f>E6+1</f>
        <v/>
      </c>
      <c r="G6" s="80">
        <f>F6+1</f>
        <v/>
      </c>
      <c r="H6" s="80">
        <f>G6+1</f>
        <v/>
      </c>
      <c r="J6" s="126" t="n"/>
    </row>
    <row r="7" ht="30" customHeight="1" s="90">
      <c r="A7" s="127" t="n"/>
      <c r="B7" s="127" t="n"/>
      <c r="C7" s="127" t="n"/>
      <c r="D7" s="125" t="inlineStr">
        <is>
          <t>Eff.</t>
        </is>
      </c>
      <c r="E7" s="125" t="inlineStr">
        <is>
          <t>Eff.</t>
        </is>
      </c>
      <c r="F7" s="125" t="inlineStr">
        <is>
          <t>Eff.</t>
        </is>
      </c>
      <c r="G7" s="125" t="inlineStr">
        <is>
          <t>Eff.</t>
        </is>
      </c>
      <c r="H7" s="125" t="inlineStr">
        <is>
          <t>Eff.</t>
        </is>
      </c>
      <c r="J7" s="127" t="n"/>
    </row>
    <row r="8" ht="30" customHeight="1" s="90">
      <c r="A8" s="81" t="n">
        <v>1102</v>
      </c>
      <c r="B8" s="81" t="inlineStr">
        <is>
          <t xml:space="preserve"> AGSU30</t>
        </is>
      </c>
      <c r="C8" s="82" t="inlineStr">
        <is>
          <t xml:space="preserve"> COLON, REINALDO </t>
        </is>
      </c>
      <c r="G8" s="81" t="n">
        <v>0</v>
      </c>
      <c r="J8" s="81">
        <f>AVERAGE(D8:H8)</f>
        <v/>
      </c>
    </row>
    <row r="9" ht="30" customHeight="1" s="90">
      <c r="A9" s="81" t="n">
        <v>1212</v>
      </c>
      <c r="B9" s="81" t="inlineStr">
        <is>
          <t xml:space="preserve"> AGSU30</t>
        </is>
      </c>
      <c r="C9" s="82" t="inlineStr">
        <is>
          <t xml:space="preserve"> RIOS ECHEVARRIA, LUZ E. </t>
        </is>
      </c>
      <c r="D9" s="81" t="n">
        <v>60.1</v>
      </c>
      <c r="E9" s="81" t="n">
        <v>53.3</v>
      </c>
      <c r="F9" s="81" t="n">
        <v>47.6</v>
      </c>
      <c r="G9" s="81" t="n">
        <v>49.9</v>
      </c>
      <c r="J9" s="81">
        <f>AVERAGE(D9:H9)</f>
        <v/>
      </c>
    </row>
    <row r="10" ht="30" customHeight="1" s="90">
      <c r="A10" s="81" t="n">
        <v>1395</v>
      </c>
      <c r="B10" s="81" t="inlineStr">
        <is>
          <t xml:space="preserve"> AGSU30</t>
        </is>
      </c>
      <c r="C10" s="82" t="inlineStr">
        <is>
          <t xml:space="preserve"> PAGAN VAZQUEZ, LUIS A </t>
        </is>
      </c>
      <c r="D10" s="81" t="n">
        <v>62.7</v>
      </c>
      <c r="E10" s="81" t="n">
        <v>47.7</v>
      </c>
      <c r="F10" s="81" t="n">
        <v>56.5</v>
      </c>
      <c r="G10" s="81" t="n">
        <v>63.6</v>
      </c>
      <c r="J10" s="81">
        <f>AVERAGE(D10:H10)</f>
        <v/>
      </c>
    </row>
    <row r="11" ht="30" customHeight="1" s="90">
      <c r="A11" s="81" t="n">
        <v>1581</v>
      </c>
      <c r="B11" s="81" t="inlineStr">
        <is>
          <t xml:space="preserve"> AGSU30</t>
        </is>
      </c>
      <c r="C11" s="82" t="inlineStr">
        <is>
          <t xml:space="preserve"> PELLICIER, JIMMER </t>
        </is>
      </c>
      <c r="D11" s="81" t="n">
        <v>101</v>
      </c>
      <c r="E11" s="81" t="n">
        <v>51.9</v>
      </c>
      <c r="F11" s="81" t="n">
        <v>77.09999999999999</v>
      </c>
      <c r="G11" s="81" t="n">
        <v>4.2</v>
      </c>
      <c r="J11" s="81">
        <f>AVERAGE(D11:H11)</f>
        <v/>
      </c>
    </row>
    <row r="12" ht="30" customFormat="1" customHeight="1" s="88">
      <c r="A12" s="86" t="n">
        <v>1611</v>
      </c>
      <c r="B12" s="86" t="inlineStr">
        <is>
          <t xml:space="preserve"> AGSU30</t>
        </is>
      </c>
      <c r="C12" s="87" t="inlineStr">
        <is>
          <t xml:space="preserve"> AYALA, SEBASTIAN </t>
        </is>
      </c>
      <c r="D12" s="86" t="n">
        <v>14.6</v>
      </c>
      <c r="E12" s="86" t="n">
        <v>22.5</v>
      </c>
      <c r="F12" s="86" t="n">
        <v>29.7</v>
      </c>
      <c r="G12" s="86" t="n">
        <v>31.3</v>
      </c>
      <c r="J12" s="86">
        <f>AVERAGE(D12:H12)</f>
        <v/>
      </c>
    </row>
    <row r="13" ht="30" customHeight="1" s="90">
      <c r="A13" s="81" t="n">
        <v>1679</v>
      </c>
      <c r="B13" s="81" t="inlineStr">
        <is>
          <t xml:space="preserve"> AGSU30</t>
        </is>
      </c>
      <c r="C13" s="82" t="inlineStr">
        <is>
          <t xml:space="preserve"> RODRIGUEZ MERCADO, EDGAR </t>
        </is>
      </c>
      <c r="D13" s="81" t="n">
        <v>48.2</v>
      </c>
      <c r="E13" s="81" t="n">
        <v>34.4</v>
      </c>
      <c r="F13" s="81" t="n">
        <v>37.2</v>
      </c>
      <c r="G13" s="81" t="n">
        <v>28.5</v>
      </c>
      <c r="J13" s="81">
        <f>AVERAGE(D13:H13)</f>
        <v/>
      </c>
    </row>
    <row r="14" ht="30" customHeight="1" s="90">
      <c r="A14" s="81" t="n">
        <v>1693</v>
      </c>
      <c r="B14" s="81" t="inlineStr">
        <is>
          <t xml:space="preserve"> AGSU30</t>
        </is>
      </c>
      <c r="C14" s="82" t="inlineStr">
        <is>
          <t xml:space="preserve"> REYES, MARICELY </t>
        </is>
      </c>
      <c r="D14" s="81" t="n">
        <v>66</v>
      </c>
      <c r="E14" s="81" t="n">
        <v>76.5</v>
      </c>
      <c r="F14" s="81" t="n">
        <v>66.3</v>
      </c>
      <c r="G14" s="81" t="n">
        <v>61.6</v>
      </c>
      <c r="J14" s="81">
        <f>AVERAGE(D14:H14)</f>
        <v/>
      </c>
    </row>
    <row r="15" ht="30" customHeight="1" s="90">
      <c r="A15" s="81" t="n">
        <v>1695</v>
      </c>
      <c r="B15" s="81" t="inlineStr">
        <is>
          <t xml:space="preserve"> AGSU30</t>
        </is>
      </c>
      <c r="C15" s="82" t="inlineStr">
        <is>
          <t xml:space="preserve"> SANTIAGO PIZARRO, EVELINDA </t>
        </is>
      </c>
      <c r="D15" s="81" t="n">
        <v>27.2</v>
      </c>
      <c r="E15" s="81" t="n">
        <v>34</v>
      </c>
      <c r="F15" s="81" t="n">
        <v>0</v>
      </c>
      <c r="G15" s="81" t="n">
        <v>0</v>
      </c>
      <c r="J15" s="81">
        <f>AVERAGE(D15:H15)</f>
        <v/>
      </c>
    </row>
    <row r="16" ht="30" customHeight="1" s="90">
      <c r="A16" s="81" t="n">
        <v>1698</v>
      </c>
      <c r="B16" s="81" t="inlineStr">
        <is>
          <t xml:space="preserve"> AGSU30</t>
        </is>
      </c>
      <c r="C16" s="82" t="inlineStr">
        <is>
          <t xml:space="preserve"> CARDONA ROSADO, LIZIDIA </t>
        </is>
      </c>
      <c r="D16" s="81" t="n">
        <v>15.3</v>
      </c>
      <c r="E16" s="81" t="n">
        <v>21.4</v>
      </c>
      <c r="F16" s="81" t="n">
        <v>33.6</v>
      </c>
      <c r="G16" s="81" t="n">
        <v>25.1</v>
      </c>
      <c r="J16" s="81">
        <f>AVERAGE(D16:H16)</f>
        <v/>
      </c>
    </row>
    <row r="17" ht="30" customHeight="1" s="90">
      <c r="A17" s="81" t="n">
        <v>1746</v>
      </c>
      <c r="B17" s="81" t="inlineStr">
        <is>
          <t xml:space="preserve"> AGSU30</t>
        </is>
      </c>
      <c r="C17" s="82" t="inlineStr">
        <is>
          <t xml:space="preserve"> FRANCISQUINI CRUZ, MARISOL </t>
        </is>
      </c>
      <c r="D17" s="81" t="n">
        <v>50</v>
      </c>
      <c r="E17" s="81" t="n">
        <v>48.3</v>
      </c>
      <c r="F17" s="81" t="n">
        <v>52</v>
      </c>
      <c r="G17" s="81" t="n">
        <v>52.2</v>
      </c>
      <c r="J17" s="81">
        <f>AVERAGE(D17:H17)</f>
        <v/>
      </c>
    </row>
    <row r="18" ht="30" customHeight="1" s="90">
      <c r="A18" s="81" t="n">
        <v>50034</v>
      </c>
      <c r="B18" s="81" t="inlineStr">
        <is>
          <t xml:space="preserve"> AGSU30</t>
        </is>
      </c>
      <c r="C18" s="82" t="inlineStr">
        <is>
          <t xml:space="preserve"> RUEMMELE, DENISE </t>
        </is>
      </c>
      <c r="D18" s="81" t="n">
        <v>0</v>
      </c>
      <c r="E18" s="81" t="n">
        <v>0</v>
      </c>
      <c r="F18" s="81" t="n">
        <v>0</v>
      </c>
      <c r="G18" s="81" t="n">
        <v>0</v>
      </c>
      <c r="J18" s="81">
        <f>AVERAGE(D18:H18)</f>
        <v/>
      </c>
    </row>
    <row r="19" ht="30" customFormat="1" customHeight="1" s="88">
      <c r="A19" s="86" t="n">
        <v>50077</v>
      </c>
      <c r="B19" s="86" t="inlineStr">
        <is>
          <t xml:space="preserve"> AGSU30</t>
        </is>
      </c>
      <c r="C19" s="87" t="inlineStr">
        <is>
          <t xml:space="preserve"> SANTIAGO RUIZ, JONATHAN </t>
        </is>
      </c>
      <c r="D19" s="86" t="n">
        <v>34.4</v>
      </c>
      <c r="E19" s="86" t="n">
        <v>51.4</v>
      </c>
      <c r="F19" s="86" t="n">
        <v>31.3</v>
      </c>
      <c r="G19" s="86" t="n">
        <v>75.5</v>
      </c>
      <c r="J19" s="86">
        <f>AVERAGE(D19:H19)</f>
        <v/>
      </c>
    </row>
    <row r="20" ht="30" customHeight="1" s="90">
      <c r="A20" s="81" t="n">
        <v>50093</v>
      </c>
      <c r="B20" s="81" t="inlineStr">
        <is>
          <t xml:space="preserve"> AGSU30</t>
        </is>
      </c>
      <c r="C20" s="82" t="inlineStr">
        <is>
          <t xml:space="preserve"> PEREZ MARTIR, LEE </t>
        </is>
      </c>
      <c r="D20" s="81" t="n">
        <v>62.5</v>
      </c>
      <c r="E20" s="81" t="n">
        <v>36.1</v>
      </c>
      <c r="F20" s="81" t="n">
        <v>53.6</v>
      </c>
      <c r="G20" s="81" t="n">
        <v>50.5</v>
      </c>
      <c r="J20" s="81">
        <f>AVERAGE(D20:H20)</f>
        <v/>
      </c>
    </row>
    <row r="21" ht="30" customHeight="1" s="90">
      <c r="A21" s="81" t="n">
        <v>50094</v>
      </c>
      <c r="B21" s="81" t="inlineStr">
        <is>
          <t xml:space="preserve"> AGSU30</t>
        </is>
      </c>
      <c r="C21" s="82" t="inlineStr">
        <is>
          <t xml:space="preserve"> TORRES, YAMILYS </t>
        </is>
      </c>
      <c r="D21" s="81" t="n">
        <v>20.6</v>
      </c>
      <c r="E21" s="81" t="n">
        <v>0</v>
      </c>
      <c r="F21" s="81" t="n">
        <v>20.6</v>
      </c>
      <c r="G21" s="81" t="n">
        <v>18.1</v>
      </c>
      <c r="J21" s="81">
        <f>AVERAGE(D21:H21)</f>
        <v/>
      </c>
    </row>
    <row r="22" ht="30" customHeight="1" s="90">
      <c r="A22" s="81" t="n">
        <v>50105</v>
      </c>
      <c r="B22" s="81" t="inlineStr">
        <is>
          <t xml:space="preserve"> AGSU30</t>
        </is>
      </c>
      <c r="C22" s="82" t="inlineStr">
        <is>
          <t xml:space="preserve"> MARTELL SOLER, YAMILET </t>
        </is>
      </c>
      <c r="D22" s="81" t="n">
        <v>29.7</v>
      </c>
      <c r="E22" s="81" t="n">
        <v>0</v>
      </c>
      <c r="F22" s="81" t="n">
        <v>0</v>
      </c>
      <c r="G22" s="81" t="n">
        <v>0</v>
      </c>
      <c r="J22" s="81">
        <f>AVERAGE(D22:H22)</f>
        <v/>
      </c>
    </row>
    <row r="23" ht="30" customFormat="1" customHeight="1" s="88">
      <c r="A23" s="86" t="n">
        <v>50130</v>
      </c>
      <c r="B23" s="86" t="inlineStr">
        <is>
          <t xml:space="preserve"> AGSU30</t>
        </is>
      </c>
      <c r="C23" s="87" t="inlineStr">
        <is>
          <t xml:space="preserve"> BAEZ OLIVO, VICTOR </t>
        </is>
      </c>
      <c r="D23" s="86" t="n">
        <v>28.9</v>
      </c>
      <c r="E23" s="86" t="n">
        <v>0</v>
      </c>
      <c r="F23" s="86" t="n">
        <v>20.3</v>
      </c>
      <c r="G23" s="86" t="n">
        <v>66.8</v>
      </c>
      <c r="J23" s="86">
        <f>AVERAGE(D23:H23)</f>
        <v/>
      </c>
    </row>
    <row r="24" ht="30" customHeight="1" s="90">
      <c r="A24" s="81" t="n">
        <v>50140</v>
      </c>
      <c r="B24" s="81" t="inlineStr">
        <is>
          <t xml:space="preserve"> AGSU30</t>
        </is>
      </c>
      <c r="C24" s="82" t="inlineStr">
        <is>
          <t xml:space="preserve"> GARAYUA LOPEZ, JOSE </t>
        </is>
      </c>
      <c r="D24" s="81" t="n">
        <v>31.7</v>
      </c>
      <c r="E24" s="81" t="n">
        <v>33.3</v>
      </c>
      <c r="F24" s="81" t="n">
        <v>38.6</v>
      </c>
      <c r="G24" s="81" t="n">
        <v>31.5</v>
      </c>
      <c r="J24" s="81">
        <f>AVERAGE(D24:H24)</f>
        <v/>
      </c>
    </row>
    <row r="25" ht="30" customFormat="1" customHeight="1" s="88">
      <c r="A25" s="86" t="n">
        <v>50175</v>
      </c>
      <c r="B25" s="86" t="inlineStr">
        <is>
          <t xml:space="preserve"> AGSU30</t>
        </is>
      </c>
      <c r="C25" s="87" t="inlineStr">
        <is>
          <t xml:space="preserve"> MARRERO, FERDINAND </t>
        </is>
      </c>
      <c r="D25" s="86" t="n">
        <v>52.5</v>
      </c>
      <c r="E25" s="86" t="n">
        <v>46.9</v>
      </c>
      <c r="F25" s="86" t="n">
        <v>39.2</v>
      </c>
      <c r="G25" s="86" t="n">
        <v>87.5</v>
      </c>
      <c r="J25" s="86">
        <f>AVERAGE(D25:H25)</f>
        <v/>
      </c>
    </row>
    <row r="26" ht="30" customHeight="1" s="90">
      <c r="A26" s="81" t="n">
        <v>50196</v>
      </c>
      <c r="B26" s="81" t="inlineStr">
        <is>
          <t xml:space="preserve"> AGSU30</t>
        </is>
      </c>
      <c r="C26" s="82" t="inlineStr">
        <is>
          <t xml:space="preserve"> BELVIS, JESSICA </t>
        </is>
      </c>
      <c r="D26" s="81" t="n">
        <v>45.7</v>
      </c>
      <c r="E26" s="81" t="n">
        <v>43</v>
      </c>
      <c r="F26" s="81" t="n">
        <v>46.6</v>
      </c>
      <c r="G26" s="81" t="n">
        <v>0</v>
      </c>
      <c r="J26" s="81">
        <f>AVERAGE(D26:H26)</f>
        <v/>
      </c>
    </row>
    <row r="27" ht="30" customHeight="1" s="90">
      <c r="A27" s="81" t="n">
        <v>50205</v>
      </c>
      <c r="B27" s="81" t="inlineStr">
        <is>
          <t xml:space="preserve"> AGSU30</t>
        </is>
      </c>
      <c r="C27" s="82" t="inlineStr">
        <is>
          <t xml:space="preserve"> RIOS RODRIGUEZ, AWILDA </t>
        </is>
      </c>
      <c r="D27" s="81" t="n">
        <v>48.8</v>
      </c>
      <c r="E27" s="81" t="n">
        <v>46</v>
      </c>
      <c r="F27" s="81" t="n">
        <v>35.3</v>
      </c>
      <c r="G27" s="81" t="n">
        <v>42.4</v>
      </c>
      <c r="J27" s="81">
        <f>AVERAGE(D27:H27)</f>
        <v/>
      </c>
    </row>
    <row r="28" ht="30" customHeight="1" s="90">
      <c r="A28" s="81" t="n">
        <v>50281</v>
      </c>
      <c r="B28" s="81" t="inlineStr">
        <is>
          <t xml:space="preserve"> AGSU30</t>
        </is>
      </c>
      <c r="C28" s="82" t="inlineStr">
        <is>
          <t xml:space="preserve"> MORALES IRIZARRY, ALEX B. </t>
        </is>
      </c>
      <c r="D28" s="81" t="n">
        <v>62</v>
      </c>
      <c r="E28" s="81" t="n">
        <v>30.9</v>
      </c>
      <c r="F28" s="81" t="n">
        <v>33.3</v>
      </c>
      <c r="G28" s="81" t="n">
        <v>32.7</v>
      </c>
      <c r="J28" s="81">
        <f>AVERAGE(D28:H28)</f>
        <v/>
      </c>
    </row>
    <row r="29" ht="30" customHeight="1" s="90">
      <c r="A29" s="81" t="n">
        <v>50298</v>
      </c>
      <c r="B29" s="81" t="inlineStr">
        <is>
          <t xml:space="preserve"> AGSU30</t>
        </is>
      </c>
      <c r="C29" s="82" t="inlineStr">
        <is>
          <t xml:space="preserve"> RODRIGUEZ PENA, SYDENYS </t>
        </is>
      </c>
      <c r="E29" s="81" t="n">
        <v>32.6</v>
      </c>
      <c r="F29" s="81" t="n">
        <v>38.8</v>
      </c>
      <c r="G29" s="81" t="n">
        <v>49.1</v>
      </c>
      <c r="J29" s="81">
        <f>AVERAGE(D29:H29)</f>
        <v/>
      </c>
    </row>
    <row r="30" ht="30" customFormat="1" customHeight="1" s="88">
      <c r="A30" s="86" t="n">
        <v>50324</v>
      </c>
      <c r="B30" s="86" t="inlineStr">
        <is>
          <t xml:space="preserve"> AGSU30</t>
        </is>
      </c>
      <c r="C30" s="87" t="inlineStr">
        <is>
          <t xml:space="preserve"> BOSQUE PACHOT, ALEJANDRO J </t>
        </is>
      </c>
      <c r="D30" s="86" t="n">
        <v>55</v>
      </c>
      <c r="E30" s="86" t="n">
        <v>43.2</v>
      </c>
      <c r="F30" s="86" t="n">
        <v>92.8</v>
      </c>
      <c r="G30" s="86" t="n">
        <v>103.1</v>
      </c>
      <c r="J30" s="86">
        <f>AVERAGE(D30:H30)</f>
        <v/>
      </c>
    </row>
    <row r="31" ht="30" customFormat="1" customHeight="1" s="88">
      <c r="A31" s="86" t="n">
        <v>50383</v>
      </c>
      <c r="B31" s="86" t="inlineStr">
        <is>
          <t xml:space="preserve"> AGSU30</t>
        </is>
      </c>
      <c r="C31" s="87" t="inlineStr">
        <is>
          <t xml:space="preserve"> RODRIGUEZ GONZALEZ, JULIO A </t>
        </is>
      </c>
      <c r="D31" s="86" t="n">
        <v>32.8</v>
      </c>
      <c r="E31" s="86" t="n">
        <v>0</v>
      </c>
      <c r="F31" s="86" t="n">
        <v>25.7</v>
      </c>
      <c r="G31" s="86" t="n">
        <v>122.3</v>
      </c>
      <c r="J31" s="86">
        <f>AVERAGE(D31:H31)</f>
        <v/>
      </c>
    </row>
    <row r="32" ht="30" customHeight="1" s="90">
      <c r="A32" s="81" t="n">
        <v>50384</v>
      </c>
      <c r="B32" s="81" t="inlineStr">
        <is>
          <t xml:space="preserve"> AGSU30</t>
        </is>
      </c>
      <c r="C32" s="82" t="inlineStr">
        <is>
          <t xml:space="preserve"> COMAS MATOS, FERNANDO A </t>
        </is>
      </c>
      <c r="E32" s="81" t="n">
        <v>64.8</v>
      </c>
      <c r="F32" s="81" t="n">
        <v>85.3</v>
      </c>
      <c r="G32" s="81" t="n">
        <v>64.2</v>
      </c>
      <c r="J32" s="81">
        <f>AVERAGE(D32:H32)</f>
        <v/>
      </c>
    </row>
    <row r="33" ht="30" customFormat="1" customHeight="1" s="85">
      <c r="A33" s="83" t="n">
        <v>50402</v>
      </c>
      <c r="B33" s="83" t="inlineStr">
        <is>
          <t xml:space="preserve"> AGSU30</t>
        </is>
      </c>
      <c r="C33" s="84" t="inlineStr">
        <is>
          <t xml:space="preserve"> COTTO AVILES, BETTY </t>
        </is>
      </c>
      <c r="D33" s="83" t="n">
        <v>6.1</v>
      </c>
      <c r="E33" s="83" t="n">
        <v>6.4</v>
      </c>
      <c r="F33" s="83" t="n">
        <v>8.9</v>
      </c>
      <c r="G33" s="83" t="n">
        <v>4.9</v>
      </c>
      <c r="J33" s="83">
        <f>AVERAGE(D33:H33)</f>
        <v/>
      </c>
    </row>
    <row r="34" ht="30" customHeight="1" s="90">
      <c r="A34" s="81" t="n">
        <v>50409</v>
      </c>
      <c r="B34" s="81" t="inlineStr">
        <is>
          <t xml:space="preserve"> AGSU30</t>
        </is>
      </c>
      <c r="C34" s="82" t="inlineStr">
        <is>
          <t xml:space="preserve"> MARTINEZ PANETO, ALWIN </t>
        </is>
      </c>
      <c r="D34" s="81" t="n">
        <v>33.4</v>
      </c>
      <c r="E34" s="81" t="n">
        <v>31.9</v>
      </c>
      <c r="F34" s="81" t="n">
        <v>27.6</v>
      </c>
      <c r="G34" s="81" t="n">
        <v>33.9</v>
      </c>
      <c r="J34" s="81">
        <f>AVERAGE(D34:H34)</f>
        <v/>
      </c>
    </row>
    <row r="35" ht="30" customFormat="1" customHeight="1" s="88">
      <c r="A35" s="86" t="n">
        <v>50421</v>
      </c>
      <c r="B35" s="86" t="inlineStr">
        <is>
          <t xml:space="preserve"> AGSU30</t>
        </is>
      </c>
      <c r="C35" s="87" t="inlineStr">
        <is>
          <t xml:space="preserve"> COLON MIRANDA, JAN PAUL </t>
        </is>
      </c>
      <c r="D35" s="86" t="n">
        <v>0</v>
      </c>
      <c r="E35" s="86" t="n">
        <v>0</v>
      </c>
      <c r="F35" s="86" t="n">
        <v>0</v>
      </c>
      <c r="G35" s="86" t="n">
        <v>0</v>
      </c>
      <c r="J35" s="86">
        <f>AVERAGE(D35:H35)</f>
        <v/>
      </c>
    </row>
    <row r="36" ht="30" customFormat="1" customHeight="1" s="85">
      <c r="A36" s="83" t="n">
        <v>50446</v>
      </c>
      <c r="B36" s="83" t="inlineStr">
        <is>
          <t xml:space="preserve"> AGSU30</t>
        </is>
      </c>
      <c r="C36" s="84" t="inlineStr">
        <is>
          <t xml:space="preserve"> ROSADO PEREZ, JESSICA A </t>
        </is>
      </c>
      <c r="D36" s="83" t="n">
        <v>31.1</v>
      </c>
      <c r="E36" s="83" t="n">
        <v>43.1</v>
      </c>
      <c r="F36" s="83" t="n">
        <v>28.8</v>
      </c>
      <c r="G36" s="83" t="n">
        <v>35</v>
      </c>
      <c r="J36" s="83">
        <f>AVERAGE(D36:H36)</f>
        <v/>
      </c>
    </row>
    <row r="37" ht="30" customFormat="1" customHeight="1" s="88">
      <c r="A37" s="86" t="n">
        <v>50451</v>
      </c>
      <c r="B37" s="86" t="inlineStr">
        <is>
          <t xml:space="preserve"> AGSU30</t>
        </is>
      </c>
      <c r="C37" s="87" t="inlineStr">
        <is>
          <t xml:space="preserve"> MARRERO VARGAS, FERDINAND </t>
        </is>
      </c>
      <c r="D37" s="86" t="n">
        <v>26.4</v>
      </c>
      <c r="E37" s="86" t="n">
        <v>21.4</v>
      </c>
      <c r="F37" s="86" t="n">
        <v>36.3</v>
      </c>
      <c r="G37" s="86" t="n">
        <v>35.7</v>
      </c>
      <c r="J37" s="86">
        <f>AVERAGE(D37:H37)</f>
        <v/>
      </c>
    </row>
    <row r="38" ht="30" customFormat="1" customHeight="1" s="88">
      <c r="A38" s="86" t="n">
        <v>50456</v>
      </c>
      <c r="B38" s="86" t="inlineStr">
        <is>
          <t xml:space="preserve"> AGSU30</t>
        </is>
      </c>
      <c r="C38" s="87" t="inlineStr">
        <is>
          <t xml:space="preserve"> MONTES VEGA, PAOLA M </t>
        </is>
      </c>
      <c r="D38" s="86" t="n">
        <v>36.7</v>
      </c>
      <c r="E38" s="86" t="n">
        <v>41.3</v>
      </c>
      <c r="F38" s="86" t="n">
        <v>0</v>
      </c>
      <c r="G38" s="86" t="n">
        <v>0</v>
      </c>
      <c r="J38" s="86">
        <f>AVERAGE(D38:H38)</f>
        <v/>
      </c>
    </row>
    <row r="39" ht="30" customFormat="1" customHeight="1" s="88">
      <c r="A39" s="86" t="n">
        <v>50457</v>
      </c>
      <c r="B39" s="86" t="inlineStr">
        <is>
          <t xml:space="preserve"> AGSU30</t>
        </is>
      </c>
      <c r="C39" s="87" t="inlineStr">
        <is>
          <t xml:space="preserve"> ACOSTA CRUZ, ROBERTO Y </t>
        </is>
      </c>
      <c r="D39" s="86" t="n">
        <v>32.1</v>
      </c>
      <c r="E39" s="86" t="n">
        <v>29.5</v>
      </c>
      <c r="F39" s="86" t="n">
        <v>31.3</v>
      </c>
      <c r="G39" s="86" t="n">
        <v>0</v>
      </c>
      <c r="J39" s="86">
        <f>AVERAGE(D39:H39)</f>
        <v/>
      </c>
    </row>
    <row r="40" ht="30" customFormat="1" customHeight="1" s="88">
      <c r="A40" s="86" t="n">
        <v>50458</v>
      </c>
      <c r="B40" s="86" t="inlineStr">
        <is>
          <t xml:space="preserve"> AGSU30</t>
        </is>
      </c>
      <c r="C40" s="87" t="inlineStr">
        <is>
          <t xml:space="preserve"> MEDINA MEDINA, FRANKLIN J </t>
        </is>
      </c>
      <c r="D40" s="86" t="n">
        <v>33.6</v>
      </c>
      <c r="E40" s="86" t="n">
        <v>30.7</v>
      </c>
      <c r="F40" s="86" t="n">
        <v>45.8</v>
      </c>
      <c r="G40" s="86" t="n">
        <v>56.9</v>
      </c>
      <c r="J40" s="86">
        <f>AVERAGE(D40:H40)</f>
        <v/>
      </c>
    </row>
    <row r="41" ht="30" customFormat="1" customHeight="1" s="88">
      <c r="A41" s="86" t="n">
        <v>50459</v>
      </c>
      <c r="B41" s="86" t="inlineStr">
        <is>
          <t xml:space="preserve"> AGSU30</t>
        </is>
      </c>
      <c r="C41" s="87" t="inlineStr">
        <is>
          <t xml:space="preserve"> ACEVEDO RODRIGUEZ, GABRIEL </t>
        </is>
      </c>
      <c r="D41" s="86" t="n">
        <v>26.8</v>
      </c>
      <c r="E41" s="86" t="n">
        <v>32.7</v>
      </c>
      <c r="F41" s="86" t="n">
        <v>41.3</v>
      </c>
      <c r="G41" s="86" t="n">
        <v>0</v>
      </c>
      <c r="J41" s="86">
        <f>AVERAGE(D41:H41)</f>
        <v/>
      </c>
    </row>
    <row r="42" ht="30" customFormat="1" customHeight="1" s="88">
      <c r="A42" s="86" t="n">
        <v>50464</v>
      </c>
      <c r="B42" s="86" t="inlineStr">
        <is>
          <t xml:space="preserve"> AGSU30</t>
        </is>
      </c>
      <c r="C42" s="87" t="inlineStr">
        <is>
          <t xml:space="preserve"> ACOSTA TORRES, OLAJUWON D </t>
        </is>
      </c>
      <c r="D42" s="86" t="n">
        <v>48.7</v>
      </c>
      <c r="E42" s="86" t="n">
        <v>47.5</v>
      </c>
      <c r="F42" s="86" t="n">
        <v>53.7</v>
      </c>
      <c r="G42" s="86" t="n">
        <v>63.4</v>
      </c>
      <c r="J42" s="86">
        <f>AVERAGE(D42:H42)</f>
        <v/>
      </c>
    </row>
    <row r="43" ht="30" customFormat="1" customHeight="1" s="88">
      <c r="A43" s="86" t="n">
        <v>50465</v>
      </c>
      <c r="B43" s="86" t="inlineStr">
        <is>
          <t xml:space="preserve"> AGSU30</t>
        </is>
      </c>
      <c r="C43" s="87" t="inlineStr">
        <is>
          <t xml:space="preserve"> RIVERA AYALA, CARLOS A </t>
        </is>
      </c>
      <c r="D43" s="86" t="n">
        <v>15.2</v>
      </c>
      <c r="E43" s="86" t="n">
        <v>19.5</v>
      </c>
      <c r="F43" s="86" t="n">
        <v>65.09999999999999</v>
      </c>
      <c r="G43" s="86" t="n">
        <v>52.1</v>
      </c>
      <c r="J43" s="86">
        <f>AVERAGE(D43:H43)</f>
        <v/>
      </c>
    </row>
    <row r="44" ht="30" customFormat="1" customHeight="1" s="88">
      <c r="A44" s="86" t="n">
        <v>50468</v>
      </c>
      <c r="B44" s="86" t="inlineStr">
        <is>
          <t xml:space="preserve"> AGSU30</t>
        </is>
      </c>
      <c r="C44" s="87" t="inlineStr">
        <is>
          <t xml:space="preserve"> MONTALVO MARTY, ARMANDO J </t>
        </is>
      </c>
      <c r="D44" s="86" t="n">
        <v>23.2</v>
      </c>
      <c r="E44" s="86" t="n">
        <v>25.9</v>
      </c>
      <c r="F44" s="86" t="n">
        <v>96.40000000000001</v>
      </c>
      <c r="G44" s="86" t="n">
        <v>52.1</v>
      </c>
      <c r="J44" s="86">
        <f>AVERAGE(D44:H44)</f>
        <v/>
      </c>
    </row>
    <row r="45" ht="30" customHeight="1" s="90">
      <c r="A45" s="81" t="n">
        <v>50472</v>
      </c>
      <c r="B45" s="81" t="inlineStr">
        <is>
          <t xml:space="preserve"> AGSU30</t>
        </is>
      </c>
      <c r="C45" s="82" t="inlineStr">
        <is>
          <t xml:space="preserve"> VELEZ IRIZARRY, FERNANDO </t>
        </is>
      </c>
      <c r="D45" s="81" t="n">
        <v>30.8</v>
      </c>
      <c r="E45" s="81" t="n">
        <v>16.1</v>
      </c>
      <c r="F45" s="81" t="n">
        <v>53.1</v>
      </c>
      <c r="G45" s="81" t="n">
        <v>34.6</v>
      </c>
      <c r="J45" s="81">
        <f>AVERAGE(D45:H45)</f>
        <v/>
      </c>
    </row>
    <row r="46" ht="30" customHeight="1" s="90">
      <c r="A46" s="81" t="n">
        <v>50474</v>
      </c>
      <c r="B46" s="81" t="inlineStr">
        <is>
          <t xml:space="preserve"> AGSU30</t>
        </is>
      </c>
      <c r="C46" s="82" t="inlineStr">
        <is>
          <t xml:space="preserve"> ORTIZ RODRIGUEZ, LUIS A </t>
        </is>
      </c>
      <c r="D46" s="81" t="n">
        <v>31.3</v>
      </c>
      <c r="E46" s="81" t="n">
        <v>45.8</v>
      </c>
      <c r="F46" s="81" t="n">
        <v>68.8</v>
      </c>
      <c r="G46" s="81" t="n">
        <v>52.4</v>
      </c>
      <c r="J46" s="81">
        <f>AVERAGE(D46:H46)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rgb="FFF88486"/>
    <outlinePr summaryBelow="1" summaryRight="1"/>
    <pageSetUpPr/>
  </sheetPr>
  <dimension ref="A1:J8"/>
  <sheetViews>
    <sheetView workbookViewId="0">
      <selection activeCell="E8" sqref="E8:G8"/>
    </sheetView>
  </sheetViews>
  <sheetFormatPr baseColWidth="10" defaultColWidth="8.83203125" defaultRowHeight="15"/>
  <cols>
    <col width="21.5" customWidth="1" style="90" min="1" max="2"/>
    <col width="53.6640625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146" t="inlineStr">
        <is>
          <t>PRIFB</t>
        </is>
      </c>
    </row>
    <row r="2" ht="30" customHeight="1" s="90">
      <c r="A2" s="146" t="inlineStr">
        <is>
          <t>OPERATOR EFFICIENCY GREEN SERVICE ( AGSU10)</t>
        </is>
      </c>
    </row>
    <row r="3" ht="30" customHeight="1" s="90">
      <c r="A3" s="146" t="inlineStr">
        <is>
          <t>WEEK OF: 4-APRIL-2022 TO 10-APRIL-2022</t>
        </is>
      </c>
    </row>
    <row r="4" ht="30" customHeight="1" s="90">
      <c r="A4" s="146" t="inlineStr">
        <is>
          <t>SUPERVISOR: RAMON</t>
        </is>
      </c>
    </row>
    <row r="5" ht="30" customHeight="1" s="90">
      <c r="A5" s="125" t="inlineStr">
        <is>
          <t>Employee</t>
        </is>
      </c>
      <c r="B5" s="125" t="inlineStr">
        <is>
          <t>Department</t>
        </is>
      </c>
      <c r="C5" s="125" t="inlineStr">
        <is>
          <t>Employee Name</t>
        </is>
      </c>
      <c r="D5" s="125" t="inlineStr">
        <is>
          <t>LUNES</t>
        </is>
      </c>
      <c r="E5" s="125" t="inlineStr">
        <is>
          <t>MARTES</t>
        </is>
      </c>
      <c r="F5" s="125" t="inlineStr">
        <is>
          <t>MIERCOLES</t>
        </is>
      </c>
      <c r="G5" s="125" t="inlineStr">
        <is>
          <t>JUEVES</t>
        </is>
      </c>
      <c r="H5" s="125" t="inlineStr">
        <is>
          <t>VIERNES</t>
        </is>
      </c>
      <c r="J5" s="128" t="inlineStr">
        <is>
          <t>WEEKLY EFF.</t>
        </is>
      </c>
    </row>
    <row r="6" ht="30" customHeight="1" s="90">
      <c r="A6" s="126" t="n"/>
      <c r="B6" s="126" t="n"/>
      <c r="C6" s="126" t="n"/>
      <c r="D6" s="80" t="inlineStr">
        <is>
          <t>4/4/2022</t>
        </is>
      </c>
      <c r="E6" s="80">
        <f>D6+1</f>
        <v/>
      </c>
      <c r="F6" s="80">
        <f>E6+1</f>
        <v/>
      </c>
      <c r="G6" s="80">
        <f>F6+1</f>
        <v/>
      </c>
      <c r="H6" s="80">
        <f>G6+1</f>
        <v/>
      </c>
      <c r="J6" s="126" t="n"/>
    </row>
    <row r="7" ht="30" customHeight="1" s="90">
      <c r="A7" s="127" t="n"/>
      <c r="B7" s="127" t="n"/>
      <c r="C7" s="127" t="n"/>
      <c r="D7" s="125" t="inlineStr">
        <is>
          <t>Eff.</t>
        </is>
      </c>
      <c r="E7" s="125" t="inlineStr">
        <is>
          <t>Eff.</t>
        </is>
      </c>
      <c r="F7" s="125" t="inlineStr">
        <is>
          <t>Eff.</t>
        </is>
      </c>
      <c r="G7" s="125" t="inlineStr">
        <is>
          <t>Eff.</t>
        </is>
      </c>
      <c r="H7" s="125" t="inlineStr">
        <is>
          <t>Eff.</t>
        </is>
      </c>
      <c r="J7" s="127" t="n"/>
    </row>
    <row r="8" ht="30" customHeight="1" s="90">
      <c r="A8" s="81" t="n">
        <v>50325</v>
      </c>
      <c r="B8" s="81" t="inlineStr">
        <is>
          <t xml:space="preserve"> AGSU40</t>
        </is>
      </c>
      <c r="C8" s="82" t="inlineStr">
        <is>
          <t xml:space="preserve"> CASTRO PAGAN, GIOVAN D. </t>
        </is>
      </c>
      <c r="D8" s="81" t="n">
        <v>94.2</v>
      </c>
      <c r="E8" s="81" t="n">
        <v>10</v>
      </c>
      <c r="F8" s="81" t="n">
        <v>24.8</v>
      </c>
      <c r="G8" s="81" t="n">
        <v>50.7</v>
      </c>
      <c r="J8" s="81">
        <f>AVERAGE(D8:H8)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tabColor rgb="00F88486"/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cols>
    <col width="21.5" customWidth="1" style="90" min="1" max="1"/>
    <col width="21.5" customWidth="1" style="90" min="2" max="2"/>
    <col width="80" customWidth="1" style="90" min="3" max="3"/>
    <col width="21.5" customWidth="1" style="90" min="4" max="4"/>
    <col width="21.5" customWidth="1" style="90" min="5" max="5"/>
    <col width="21.5" customWidth="1" style="90" min="6" max="6"/>
    <col width="21.5" customWidth="1" style="90" min="7" max="7"/>
    <col width="21.5" customWidth="1" style="90" min="8" max="8"/>
    <col width="1.25" customWidth="1" style="90" min="9" max="9"/>
    <col width="21.5" customWidth="1" style="90" min="10" max="10"/>
  </cols>
  <sheetData>
    <row r="1">
      <c r="A1" s="147" t="inlineStr">
        <is>
          <t>PRIFB</t>
        </is>
      </c>
    </row>
    <row r="2">
      <c r="A2" s="147" t="inlineStr">
        <is>
          <t>OPERATOR EFFICIENCY GREEN SERVICE ( MCTR10)</t>
        </is>
      </c>
    </row>
    <row r="3">
      <c r="A3" s="147" t="inlineStr">
        <is>
          <t>WEEK OF: 4-APRIL-2022 TO 10-APRIL-2022</t>
        </is>
      </c>
    </row>
    <row r="4">
      <c r="A4" s="147" t="inlineStr">
        <is>
          <t>SUPERVISOR: SUPERVISOR</t>
        </is>
      </c>
    </row>
    <row r="5">
      <c r="A5" s="148" t="inlineStr">
        <is>
          <t>Employee</t>
        </is>
      </c>
      <c r="B5" s="148" t="inlineStr">
        <is>
          <t>Department</t>
        </is>
      </c>
      <c r="C5" s="148" t="inlineStr">
        <is>
          <t>Employee Name</t>
        </is>
      </c>
      <c r="D5" s="148" t="inlineStr">
        <is>
          <t>LUNES</t>
        </is>
      </c>
      <c r="E5" s="148" t="inlineStr">
        <is>
          <t>MARTES</t>
        </is>
      </c>
      <c r="F5" s="148" t="inlineStr">
        <is>
          <t>MIERCOLES</t>
        </is>
      </c>
      <c r="G5" s="148" t="inlineStr">
        <is>
          <t>JUEVES</t>
        </is>
      </c>
      <c r="H5" s="148" t="inlineStr">
        <is>
          <t>VIERNES</t>
        </is>
      </c>
      <c r="J5" s="149" t="inlineStr">
        <is>
          <t>WEEKLY EFF.</t>
        </is>
      </c>
    </row>
    <row r="6">
      <c r="A6" s="153" t="n"/>
      <c r="B6" s="153" t="n"/>
      <c r="C6" s="153" t="n"/>
      <c r="D6" s="150" t="inlineStr">
        <is>
          <t>4/4/2022</t>
        </is>
      </c>
      <c r="E6" s="150">
        <f>D6+1</f>
        <v/>
      </c>
      <c r="F6" s="150">
        <f>E6+1</f>
        <v/>
      </c>
      <c r="G6" s="150">
        <f>F6+1</f>
        <v/>
      </c>
      <c r="H6" s="150">
        <f>G6+1</f>
        <v/>
      </c>
      <c r="J6" s="153" t="n"/>
    </row>
    <row r="7">
      <c r="A7" s="154" t="n"/>
      <c r="B7" s="154" t="n"/>
      <c r="C7" s="154" t="n"/>
      <c r="D7" s="148" t="inlineStr">
        <is>
          <t>Eff.</t>
        </is>
      </c>
      <c r="E7" s="148" t="inlineStr">
        <is>
          <t>Eff.</t>
        </is>
      </c>
      <c r="F7" s="148" t="inlineStr">
        <is>
          <t>Eff.</t>
        </is>
      </c>
      <c r="G7" s="148" t="inlineStr">
        <is>
          <t>Eff.</t>
        </is>
      </c>
      <c r="H7" s="148" t="inlineStr">
        <is>
          <t>Eff.</t>
        </is>
      </c>
      <c r="J7" s="154" t="n"/>
    </row>
    <row r="8">
      <c r="A8" s="151" t="n">
        <v>1027</v>
      </c>
      <c r="B8" s="151" t="inlineStr">
        <is>
          <t xml:space="preserve"> MCTR10</t>
        </is>
      </c>
      <c r="C8" s="152" t="inlineStr">
        <is>
          <t xml:space="preserve"> LUGO, MARIA </t>
        </is>
      </c>
      <c r="D8" s="151" t="n">
        <v>23.3</v>
      </c>
      <c r="E8" s="151" t="n">
        <v>23.3</v>
      </c>
      <c r="J8" s="151">
        <f>AVERAGE(D8:H8)</f>
        <v/>
      </c>
    </row>
    <row r="9">
      <c r="A9" s="151" t="n">
        <v>1046</v>
      </c>
      <c r="B9" s="151" t="inlineStr">
        <is>
          <t xml:space="preserve"> MCTR10</t>
        </is>
      </c>
      <c r="C9" s="152" t="inlineStr">
        <is>
          <t xml:space="preserve"> RIVERA PEREZ, RUBEN </t>
        </is>
      </c>
      <c r="D9" s="151" t="n">
        <v>33.6</v>
      </c>
      <c r="E9" s="151" t="n">
        <v>32.2</v>
      </c>
      <c r="J9" s="151">
        <f>AVERAGE(D9:H9)</f>
        <v/>
      </c>
    </row>
    <row r="10">
      <c r="A10" s="151" t="n">
        <v>1209</v>
      </c>
      <c r="B10" s="151" t="inlineStr">
        <is>
          <t xml:space="preserve"> MCTR10</t>
        </is>
      </c>
      <c r="C10" s="152" t="inlineStr">
        <is>
          <t xml:space="preserve"> ORTIZ GUENARD, MARIE L. </t>
        </is>
      </c>
      <c r="D10" s="151" t="n">
        <v>39.8</v>
      </c>
      <c r="E10" s="151" t="n">
        <v>29.4</v>
      </c>
      <c r="J10" s="151">
        <f>AVERAGE(D10:H10)</f>
        <v/>
      </c>
    </row>
    <row r="11">
      <c r="A11" s="151" t="n">
        <v>1251</v>
      </c>
      <c r="B11" s="151" t="inlineStr">
        <is>
          <t xml:space="preserve"> MCTR10</t>
        </is>
      </c>
      <c r="C11" s="152" t="inlineStr">
        <is>
          <t xml:space="preserve"> LOPEZ MERCADO, CAROLINA </t>
        </is>
      </c>
      <c r="D11" s="151" t="n">
        <v>21.1</v>
      </c>
      <c r="E11" s="151" t="n">
        <v>23.5</v>
      </c>
      <c r="J11" s="151">
        <f>AVERAGE(D11:H11)</f>
        <v/>
      </c>
    </row>
    <row r="12">
      <c r="A12" s="151" t="n">
        <v>1258</v>
      </c>
      <c r="B12" s="151" t="inlineStr">
        <is>
          <t xml:space="preserve"> MCTR10</t>
        </is>
      </c>
      <c r="C12" s="152" t="inlineStr">
        <is>
          <t xml:space="preserve"> CARRIL ROSA, KATIRIA </t>
        </is>
      </c>
      <c r="D12" s="151" t="n">
        <v>35.1</v>
      </c>
      <c r="E12" s="151" t="n">
        <v>26.3</v>
      </c>
      <c r="J12" s="151">
        <f>AVERAGE(D12:H12)</f>
        <v/>
      </c>
    </row>
    <row r="13">
      <c r="A13" s="151" t="n">
        <v>1261</v>
      </c>
      <c r="B13" s="151" t="inlineStr">
        <is>
          <t xml:space="preserve"> MCTR10</t>
        </is>
      </c>
      <c r="C13" s="152" t="inlineStr">
        <is>
          <t xml:space="preserve"> VAZQUEZ AYALA, ABIEZER </t>
        </is>
      </c>
      <c r="D13" s="151" t="n">
        <v>18.1</v>
      </c>
      <c r="E13" s="151" t="n">
        <v>20.6</v>
      </c>
      <c r="J13" s="151">
        <f>AVERAGE(D13:H13)</f>
        <v/>
      </c>
    </row>
    <row r="14">
      <c r="A14" s="151" t="n">
        <v>1346</v>
      </c>
      <c r="B14" s="151" t="inlineStr">
        <is>
          <t xml:space="preserve"> MCTR10</t>
        </is>
      </c>
      <c r="C14" s="152" t="inlineStr">
        <is>
          <t xml:space="preserve"> RIVERA CARRERO, SONIA I. </t>
        </is>
      </c>
      <c r="D14" s="151" t="n">
        <v>23.5</v>
      </c>
      <c r="E14" s="151" t="n">
        <v>21.5</v>
      </c>
      <c r="J14" s="151">
        <f>AVERAGE(D14:H14)</f>
        <v/>
      </c>
    </row>
    <row r="15">
      <c r="A15" s="151" t="n">
        <v>1356</v>
      </c>
      <c r="B15" s="151" t="inlineStr">
        <is>
          <t xml:space="preserve"> MCTR10</t>
        </is>
      </c>
      <c r="C15" s="152" t="inlineStr">
        <is>
          <t xml:space="preserve"> CUEVAS VENTURA, VANESSA </t>
        </is>
      </c>
      <c r="D15" s="151" t="n">
        <v>20.9</v>
      </c>
      <c r="E15" s="151" t="n">
        <v>19.3</v>
      </c>
      <c r="J15" s="151">
        <f>AVERAGE(D15:H15)</f>
        <v/>
      </c>
    </row>
    <row r="16">
      <c r="A16" s="151" t="n">
        <v>1365</v>
      </c>
      <c r="B16" s="151" t="inlineStr">
        <is>
          <t xml:space="preserve"> MCTR10</t>
        </is>
      </c>
      <c r="C16" s="152" t="inlineStr">
        <is>
          <t xml:space="preserve"> HERNANDEZ MEDINA, SHEILA M. </t>
        </is>
      </c>
      <c r="D16" s="151" t="n">
        <v>5.5</v>
      </c>
      <c r="E16" s="151" t="n">
        <v>0</v>
      </c>
      <c r="J16" s="151">
        <f>AVERAGE(D16:H16)</f>
        <v/>
      </c>
    </row>
    <row r="17">
      <c r="A17" s="151" t="n">
        <v>1391</v>
      </c>
      <c r="B17" s="151" t="inlineStr">
        <is>
          <t xml:space="preserve"> MCTR10</t>
        </is>
      </c>
      <c r="C17" s="152" t="inlineStr">
        <is>
          <t xml:space="preserve"> FERNANDEZ VELEZ, DEBORAH A </t>
        </is>
      </c>
      <c r="D17" s="151" t="n">
        <v>10.4</v>
      </c>
      <c r="E17" s="151" t="n">
        <v>7</v>
      </c>
      <c r="J17" s="151">
        <f>AVERAGE(D17:H17)</f>
        <v/>
      </c>
    </row>
    <row r="18">
      <c r="A18" s="151" t="n">
        <v>1451</v>
      </c>
      <c r="B18" s="151" t="inlineStr">
        <is>
          <t xml:space="preserve"> MCTR10</t>
        </is>
      </c>
      <c r="C18" s="152" t="inlineStr">
        <is>
          <t xml:space="preserve"> QUINONES MARTINEZ, LISVETTE M. </t>
        </is>
      </c>
      <c r="D18" s="151" t="n">
        <v>7.5</v>
      </c>
      <c r="E18" s="151" t="n">
        <v>5.8</v>
      </c>
      <c r="J18" s="151">
        <f>AVERAGE(D18:H18)</f>
        <v/>
      </c>
    </row>
    <row r="19">
      <c r="A19" s="151" t="n">
        <v>1474</v>
      </c>
      <c r="B19" s="151" t="inlineStr">
        <is>
          <t xml:space="preserve"> MCTR10</t>
        </is>
      </c>
      <c r="C19" s="152" t="inlineStr">
        <is>
          <t xml:space="preserve"> GOMEZ MERCADO, ANNIE </t>
        </is>
      </c>
      <c r="D19" s="151" t="n">
        <v>4.7</v>
      </c>
      <c r="E19" s="151" t="n">
        <v>0</v>
      </c>
      <c r="J19" s="151">
        <f>AVERAGE(D19:H19)</f>
        <v/>
      </c>
    </row>
    <row r="20">
      <c r="A20" s="151" t="n">
        <v>1478</v>
      </c>
      <c r="B20" s="151" t="inlineStr">
        <is>
          <t xml:space="preserve"> MCTR10</t>
        </is>
      </c>
      <c r="C20" s="152" t="inlineStr">
        <is>
          <t xml:space="preserve"> CANDELARIO RUIZ, KIMBERLY </t>
        </is>
      </c>
      <c r="E20" s="151" t="n">
        <v>29.7</v>
      </c>
      <c r="J20" s="151">
        <f>AVERAGE(D20:H20)</f>
        <v/>
      </c>
    </row>
    <row r="21">
      <c r="A21" s="151" t="n">
        <v>1517</v>
      </c>
      <c r="B21" s="151" t="inlineStr">
        <is>
          <t xml:space="preserve"> MCTR10</t>
        </is>
      </c>
      <c r="C21" s="152" t="inlineStr">
        <is>
          <t xml:space="preserve"> RAMIREZ RAMIREZ, JANICE </t>
        </is>
      </c>
      <c r="E21" s="151" t="n">
        <v>15.1</v>
      </c>
      <c r="J21" s="151">
        <f>AVERAGE(D21:H21)</f>
        <v/>
      </c>
    </row>
    <row r="22">
      <c r="A22" s="151" t="n">
        <v>1538</v>
      </c>
      <c r="B22" s="151" t="inlineStr">
        <is>
          <t xml:space="preserve"> MCTR10</t>
        </is>
      </c>
      <c r="C22" s="152" t="inlineStr">
        <is>
          <t xml:space="preserve"> JUSTINIANO RAMOS, GLORIA </t>
        </is>
      </c>
      <c r="D22" s="151" t="n">
        <v>14.5</v>
      </c>
      <c r="E22" s="151" t="n">
        <v>32.7</v>
      </c>
      <c r="J22" s="151">
        <f>AVERAGE(D22:H22)</f>
        <v/>
      </c>
    </row>
    <row r="23">
      <c r="A23" s="151" t="n">
        <v>1539</v>
      </c>
      <c r="B23" s="151" t="inlineStr">
        <is>
          <t xml:space="preserve"> MCTR10</t>
        </is>
      </c>
      <c r="C23" s="152" t="inlineStr">
        <is>
          <t xml:space="preserve"> LACOURT RIVERA, KAREN </t>
        </is>
      </c>
      <c r="D23" s="151" t="n">
        <v>42.5</v>
      </c>
      <c r="E23" s="151" t="n">
        <v>45.3</v>
      </c>
      <c r="J23" s="151">
        <f>AVERAGE(D23:H23)</f>
        <v/>
      </c>
    </row>
    <row r="24">
      <c r="A24" s="151" t="n">
        <v>1558</v>
      </c>
      <c r="B24" s="151" t="inlineStr">
        <is>
          <t xml:space="preserve"> MCTR10</t>
        </is>
      </c>
      <c r="C24" s="152" t="inlineStr">
        <is>
          <t xml:space="preserve"> ABRANTE HERNANDEZ, GENESIS N </t>
        </is>
      </c>
      <c r="E24" s="151" t="n">
        <v>35.6</v>
      </c>
      <c r="J24" s="151">
        <f>AVERAGE(D24:H24)</f>
        <v/>
      </c>
    </row>
    <row r="25">
      <c r="A25" s="151" t="n">
        <v>1624</v>
      </c>
      <c r="B25" s="151" t="inlineStr">
        <is>
          <t xml:space="preserve"> MCTR10</t>
        </is>
      </c>
      <c r="C25" s="152" t="inlineStr">
        <is>
          <t xml:space="preserve"> VELAZQUEZ, GILBERTO </t>
        </is>
      </c>
      <c r="D25" s="151" t="n">
        <v>6</v>
      </c>
      <c r="E25" s="151" t="n">
        <v>6.6</v>
      </c>
      <c r="J25" s="151">
        <f>AVERAGE(D25:H25)</f>
        <v/>
      </c>
    </row>
    <row r="26">
      <c r="A26" s="151" t="n">
        <v>1696</v>
      </c>
      <c r="B26" s="151" t="inlineStr">
        <is>
          <t xml:space="preserve"> MCTR10</t>
        </is>
      </c>
      <c r="C26" s="152" t="inlineStr">
        <is>
          <t xml:space="preserve"> PAGAN, ZULMA </t>
        </is>
      </c>
      <c r="D26" s="151" t="n">
        <v>0</v>
      </c>
      <c r="E26" s="151" t="n">
        <v>0</v>
      </c>
      <c r="J26" s="151">
        <f>AVERAGE(D26:H26)</f>
        <v/>
      </c>
    </row>
    <row r="27">
      <c r="A27" s="151" t="n">
        <v>50006</v>
      </c>
      <c r="B27" s="151" t="inlineStr">
        <is>
          <t xml:space="preserve"> MCTR10</t>
        </is>
      </c>
      <c r="C27" s="152" t="inlineStr">
        <is>
          <t xml:space="preserve"> ACEVEDO RAMOS, LILLIAM </t>
        </is>
      </c>
      <c r="D27" s="151" t="n">
        <v>11.5</v>
      </c>
      <c r="E27" s="151" t="n">
        <v>7.5</v>
      </c>
      <c r="J27" s="151">
        <f>AVERAGE(D27:H27)</f>
        <v/>
      </c>
    </row>
    <row r="28">
      <c r="A28" s="151" t="n">
        <v>50017</v>
      </c>
      <c r="B28" s="151" t="inlineStr">
        <is>
          <t xml:space="preserve"> MCTR10</t>
        </is>
      </c>
      <c r="C28" s="152" t="inlineStr">
        <is>
          <t xml:space="preserve"> GONZALEZ VELEZ, WANDA I </t>
        </is>
      </c>
      <c r="D28" s="151" t="n">
        <v>20.4</v>
      </c>
      <c r="E28" s="151" t="n">
        <v>24</v>
      </c>
      <c r="J28" s="151">
        <f>AVERAGE(D28:H28)</f>
        <v/>
      </c>
    </row>
    <row r="29">
      <c r="A29" s="151" t="n">
        <v>50019</v>
      </c>
      <c r="B29" s="151" t="inlineStr">
        <is>
          <t xml:space="preserve"> MCTR10</t>
        </is>
      </c>
      <c r="C29" s="152" t="inlineStr">
        <is>
          <t xml:space="preserve"> RODRIGUEZ RIVERA, MARY C </t>
        </is>
      </c>
      <c r="D29" s="151" t="n">
        <v>16.5</v>
      </c>
      <c r="E29" s="151" t="n">
        <v>11.7</v>
      </c>
      <c r="J29" s="151">
        <f>AVERAGE(D29:H29)</f>
        <v/>
      </c>
    </row>
    <row r="30">
      <c r="A30" s="151" t="n">
        <v>50029</v>
      </c>
      <c r="B30" s="151" t="inlineStr">
        <is>
          <t xml:space="preserve"> MCTR10</t>
        </is>
      </c>
      <c r="C30" s="152" t="inlineStr">
        <is>
          <t xml:space="preserve"> SOTO CRESPO, EDGARDO </t>
        </is>
      </c>
      <c r="E30" s="151" t="n">
        <v>35.7</v>
      </c>
      <c r="J30" s="151">
        <f>AVERAGE(D30:H30)</f>
        <v/>
      </c>
    </row>
    <row r="31">
      <c r="A31" s="151" t="n">
        <v>50036</v>
      </c>
      <c r="B31" s="151" t="inlineStr">
        <is>
          <t xml:space="preserve"> MCTR10</t>
        </is>
      </c>
      <c r="C31" s="152" t="inlineStr">
        <is>
          <t xml:space="preserve"> RIVERA VADIS, ROSA J </t>
        </is>
      </c>
      <c r="D31" s="151" t="n">
        <v>44.1</v>
      </c>
      <c r="E31" s="151" t="n">
        <v>43.6</v>
      </c>
      <c r="J31" s="151">
        <f>AVERAGE(D31:H31)</f>
        <v/>
      </c>
    </row>
    <row r="32">
      <c r="A32" s="151" t="n">
        <v>50046</v>
      </c>
      <c r="B32" s="151" t="inlineStr">
        <is>
          <t xml:space="preserve"> MCTR10</t>
        </is>
      </c>
      <c r="C32" s="152" t="inlineStr">
        <is>
          <t xml:space="preserve"> MONTES ALMODOVAR, ALEXANDRA </t>
        </is>
      </c>
      <c r="D32" s="151" t="n">
        <v>0</v>
      </c>
      <c r="E32" s="151" t="n">
        <v>28.7</v>
      </c>
      <c r="J32" s="151">
        <f>AVERAGE(D32:H32)</f>
        <v/>
      </c>
    </row>
    <row r="33">
      <c r="A33" s="151" t="n">
        <v>50048</v>
      </c>
      <c r="B33" s="151" t="inlineStr">
        <is>
          <t xml:space="preserve"> MCTR10</t>
        </is>
      </c>
      <c r="C33" s="152" t="inlineStr">
        <is>
          <t xml:space="preserve"> VAQUERO AGOSTO, SONIA </t>
        </is>
      </c>
      <c r="D33" s="151" t="n">
        <v>0</v>
      </c>
      <c r="E33" s="151" t="n">
        <v>28.9</v>
      </c>
      <c r="J33" s="151">
        <f>AVERAGE(D33:H33)</f>
        <v/>
      </c>
    </row>
    <row r="34">
      <c r="A34" s="151" t="n">
        <v>50056</v>
      </c>
      <c r="B34" s="151" t="inlineStr">
        <is>
          <t xml:space="preserve"> MCTR10</t>
        </is>
      </c>
      <c r="C34" s="152" t="inlineStr">
        <is>
          <t xml:space="preserve"> PECUNIA SALDANA, YADIRA </t>
        </is>
      </c>
      <c r="D34" s="151" t="n">
        <v>13</v>
      </c>
      <c r="E34" s="151" t="n">
        <v>52</v>
      </c>
      <c r="J34" s="151">
        <f>AVERAGE(D34:H34)</f>
        <v/>
      </c>
    </row>
    <row r="35">
      <c r="A35" s="151" t="n">
        <v>50061</v>
      </c>
      <c r="B35" s="151" t="inlineStr">
        <is>
          <t xml:space="preserve"> MCTR10</t>
        </is>
      </c>
      <c r="C35" s="152" t="inlineStr">
        <is>
          <t xml:space="preserve"> VALENTIN, JOSUE </t>
        </is>
      </c>
      <c r="D35" s="151" t="n">
        <v>30.6</v>
      </c>
      <c r="E35" s="151" t="n">
        <v>0</v>
      </c>
      <c r="J35" s="151">
        <f>AVERAGE(D35:H35)</f>
        <v/>
      </c>
    </row>
    <row r="36">
      <c r="A36" s="151" t="n">
        <v>50088</v>
      </c>
      <c r="B36" s="151" t="inlineStr">
        <is>
          <t xml:space="preserve"> MCTR10</t>
        </is>
      </c>
      <c r="C36" s="152" t="inlineStr">
        <is>
          <t xml:space="preserve"> MATOS RODRIGUEZ, JESABELL </t>
        </is>
      </c>
      <c r="D36" s="151" t="n">
        <v>10.1</v>
      </c>
      <c r="E36" s="151" t="n">
        <v>25</v>
      </c>
      <c r="J36" s="151">
        <f>AVERAGE(D36:H36)</f>
        <v/>
      </c>
    </row>
    <row r="37">
      <c r="A37" s="151" t="n">
        <v>50121</v>
      </c>
      <c r="B37" s="151" t="inlineStr">
        <is>
          <t xml:space="preserve"> MCTR10</t>
        </is>
      </c>
      <c r="C37" s="152" t="inlineStr">
        <is>
          <t xml:space="preserve"> CINTRON, JENIMAR </t>
        </is>
      </c>
      <c r="D37" s="151" t="n">
        <v>14.7</v>
      </c>
      <c r="E37" s="151" t="n">
        <v>9.1</v>
      </c>
      <c r="J37" s="151">
        <f>AVERAGE(D37:H37)</f>
        <v/>
      </c>
    </row>
    <row r="38">
      <c r="A38" s="151" t="n">
        <v>50129</v>
      </c>
      <c r="B38" s="151" t="inlineStr">
        <is>
          <t xml:space="preserve"> MCTR10</t>
        </is>
      </c>
      <c r="C38" s="152" t="inlineStr">
        <is>
          <t xml:space="preserve"> VELEZ LUCENA, EDIL Y </t>
        </is>
      </c>
      <c r="D38" s="151" t="n">
        <v>20.4</v>
      </c>
      <c r="E38" s="151" t="n">
        <v>21.6</v>
      </c>
      <c r="J38" s="151">
        <f>AVERAGE(D38:H38)</f>
        <v/>
      </c>
    </row>
    <row r="39">
      <c r="A39" s="151" t="n">
        <v>50154</v>
      </c>
      <c r="B39" s="151" t="inlineStr">
        <is>
          <t xml:space="preserve"> MCTR10</t>
        </is>
      </c>
      <c r="C39" s="152" t="inlineStr">
        <is>
          <t xml:space="preserve"> HERRERA VEGA, CAROLINA </t>
        </is>
      </c>
      <c r="E39" s="151" t="n">
        <v>50.8</v>
      </c>
      <c r="J39" s="151">
        <f>AVERAGE(D39:H39)</f>
        <v/>
      </c>
    </row>
    <row r="40">
      <c r="A40" s="151" t="n">
        <v>50178</v>
      </c>
      <c r="B40" s="151" t="inlineStr">
        <is>
          <t xml:space="preserve"> MCTR10</t>
        </is>
      </c>
      <c r="C40" s="152" t="inlineStr">
        <is>
          <t xml:space="preserve"> BEAUCHAMP, SHERLY </t>
        </is>
      </c>
      <c r="D40" s="151" t="n">
        <v>24.9</v>
      </c>
      <c r="E40" s="151" t="n">
        <v>24.9</v>
      </c>
      <c r="J40" s="151">
        <f>AVERAGE(D40:H40)</f>
        <v/>
      </c>
    </row>
    <row r="41">
      <c r="A41" s="151" t="n">
        <v>50183</v>
      </c>
      <c r="B41" s="151" t="inlineStr">
        <is>
          <t xml:space="preserve"> MCTR10</t>
        </is>
      </c>
      <c r="C41" s="152" t="inlineStr">
        <is>
          <t xml:space="preserve"> CANCEL PADILLA, ANA M </t>
        </is>
      </c>
      <c r="D41" s="151" t="n">
        <v>31.3</v>
      </c>
      <c r="E41" s="151" t="n">
        <v>28.3</v>
      </c>
      <c r="J41" s="151">
        <f>AVERAGE(D41:H41)</f>
        <v/>
      </c>
    </row>
    <row r="42">
      <c r="A42" s="151" t="n">
        <v>50246</v>
      </c>
      <c r="B42" s="151" t="inlineStr">
        <is>
          <t xml:space="preserve"> MCTR10</t>
        </is>
      </c>
      <c r="C42" s="152" t="inlineStr">
        <is>
          <t xml:space="preserve"> BIANCHI CUEBAS, HILDA </t>
        </is>
      </c>
      <c r="D42" s="151" t="n">
        <v>29</v>
      </c>
      <c r="E42" s="151" t="n">
        <v>24.4</v>
      </c>
      <c r="J42" s="151">
        <f>AVERAGE(D42:H42)</f>
        <v/>
      </c>
    </row>
    <row r="43">
      <c r="A43" s="151" t="n">
        <v>50336</v>
      </c>
      <c r="B43" s="151" t="inlineStr">
        <is>
          <t xml:space="preserve"> MCTR10</t>
        </is>
      </c>
      <c r="C43" s="152" t="inlineStr">
        <is>
          <t xml:space="preserve"> LUGO VARGAS, JACQUELINE S </t>
        </is>
      </c>
      <c r="D43" s="151" t="n">
        <v>15.7</v>
      </c>
      <c r="E43" s="151" t="n">
        <v>6</v>
      </c>
      <c r="J43" s="151">
        <f>AVERAGE(D43:H43)</f>
        <v/>
      </c>
    </row>
    <row r="44">
      <c r="A44" s="151" t="n">
        <v>50362</v>
      </c>
      <c r="B44" s="151" t="inlineStr">
        <is>
          <t xml:space="preserve"> MCTR10</t>
        </is>
      </c>
      <c r="C44" s="152" t="inlineStr">
        <is>
          <t xml:space="preserve"> CRUZ BONILLA, ALEXANDRA M </t>
        </is>
      </c>
      <c r="D44" s="151" t="n">
        <v>23.7</v>
      </c>
      <c r="E44" s="151" t="n">
        <v>0</v>
      </c>
      <c r="J44" s="151">
        <f>AVERAGE(D44:H44)</f>
        <v/>
      </c>
    </row>
    <row r="45">
      <c r="A45" s="151" t="n">
        <v>50372</v>
      </c>
      <c r="B45" s="151" t="inlineStr">
        <is>
          <t xml:space="preserve"> MCTR10</t>
        </is>
      </c>
      <c r="C45" s="152" t="inlineStr">
        <is>
          <t xml:space="preserve"> SEPULVEDA SANCHEZ, LIZBETH </t>
        </is>
      </c>
      <c r="D45" s="151" t="n">
        <v>0</v>
      </c>
      <c r="E45" s="151" t="n">
        <v>63.1</v>
      </c>
      <c r="J45" s="151">
        <f>AVERAGE(D45:H45)</f>
        <v/>
      </c>
    </row>
    <row r="46">
      <c r="A46" s="151" t="n">
        <v>50394</v>
      </c>
      <c r="B46" s="151" t="inlineStr">
        <is>
          <t xml:space="preserve"> MCTR10</t>
        </is>
      </c>
      <c r="C46" s="152" t="inlineStr">
        <is>
          <t xml:space="preserve"> TORRES PEREZ, MADELINE </t>
        </is>
      </c>
      <c r="D46" s="151" t="n">
        <v>62.8</v>
      </c>
      <c r="E46" s="151" t="n">
        <v>0</v>
      </c>
      <c r="J46" s="151">
        <f>AVERAGE(D46:H46)</f>
        <v/>
      </c>
    </row>
    <row r="47">
      <c r="A47" s="151" t="n">
        <v>50454</v>
      </c>
      <c r="B47" s="151" t="inlineStr">
        <is>
          <t xml:space="preserve"> MCTR10</t>
        </is>
      </c>
      <c r="C47" s="152" t="inlineStr">
        <is>
          <t xml:space="preserve"> SOTO FELICIANO, ANGELA K </t>
        </is>
      </c>
      <c r="D47" s="151" t="n">
        <v>15.3</v>
      </c>
      <c r="E47" s="151" t="n">
        <v>0</v>
      </c>
      <c r="J47" s="151">
        <f>AVERAGE(D47:H47)</f>
        <v/>
      </c>
    </row>
    <row r="48">
      <c r="A48" s="151" t="n">
        <v>50461</v>
      </c>
      <c r="B48" s="151" t="inlineStr">
        <is>
          <t xml:space="preserve"> MCTR10</t>
        </is>
      </c>
      <c r="C48" s="152" t="inlineStr">
        <is>
          <t xml:space="preserve"> TORRES SANCHEZ, ADAMARY </t>
        </is>
      </c>
      <c r="D48" s="151" t="n">
        <v>8.699999999999999</v>
      </c>
      <c r="E48" s="151" t="n">
        <v>18.1</v>
      </c>
      <c r="J48" s="151">
        <f>AVERAGE(D48:H48)</f>
        <v/>
      </c>
    </row>
    <row r="49">
      <c r="A49" s="151" t="n">
        <v>50462</v>
      </c>
      <c r="B49" s="151" t="inlineStr">
        <is>
          <t xml:space="preserve"> MCTR10</t>
        </is>
      </c>
      <c r="C49" s="152" t="inlineStr">
        <is>
          <t xml:space="preserve"> OLIVO GARCIA, EDDIE B </t>
        </is>
      </c>
      <c r="E49" s="151" t="n">
        <v>11.3</v>
      </c>
      <c r="J49" s="151">
        <f>AVERAGE(D49:H49)</f>
        <v/>
      </c>
    </row>
    <row r="50">
      <c r="A50" s="151" t="n">
        <v>50471</v>
      </c>
      <c r="B50" s="151" t="inlineStr">
        <is>
          <t xml:space="preserve"> MCTR10</t>
        </is>
      </c>
      <c r="C50" s="152" t="inlineStr">
        <is>
          <t xml:space="preserve"> RIVERA VELEZ, NILDA </t>
        </is>
      </c>
      <c r="D50" s="151" t="n">
        <v>0</v>
      </c>
      <c r="E50" s="151" t="n">
        <v>0</v>
      </c>
      <c r="J50" s="151">
        <f>AVERAGE(D50:H50)</f>
        <v/>
      </c>
    </row>
    <row r="51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88486"/>
    <outlinePr summaryBelow="1" summaryRight="1"/>
    <pageSetUpPr/>
  </sheetPr>
  <dimension ref="A1:J107"/>
  <sheetViews>
    <sheetView topLeftCell="A3" zoomScale="50" workbookViewId="0">
      <selection activeCell="H29" sqref="H29"/>
    </sheetView>
  </sheetViews>
  <sheetFormatPr baseColWidth="10" defaultColWidth="8.83203125" defaultRowHeight="15"/>
  <cols>
    <col width="21.5" customWidth="1" style="90" min="1" max="2"/>
    <col width="72.5" customWidth="1" style="90" min="3" max="3"/>
    <col width="21.5" customWidth="1" style="90" min="4" max="8"/>
    <col width="1.1640625" customWidth="1" style="90" min="9" max="9"/>
    <col width="21.5" customWidth="1" style="90" min="10" max="10"/>
    <col width="8.83203125" customWidth="1" style="90" min="11" max="11"/>
    <col width="8.83203125" customWidth="1" style="90" min="12" max="16384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AGSU10)</t>
        </is>
      </c>
    </row>
    <row r="3" ht="30" customHeight="1" s="90">
      <c r="A3" s="91" t="inlineStr">
        <is>
          <t>WEEK OF: 4-APRIL-2022 TO 10-APRIL-2022</t>
        </is>
      </c>
    </row>
    <row r="4" ht="30" customHeight="1" s="90">
      <c r="A4" s="91" t="inlineStr">
        <is>
          <t>SUPERVISOR: EMANUEL</t>
        </is>
      </c>
    </row>
    <row r="5" ht="30" customHeight="1" s="90">
      <c r="A5" s="129" t="inlineStr">
        <is>
          <t>Employee</t>
        </is>
      </c>
      <c r="B5" s="129" t="inlineStr">
        <is>
          <t>Department</t>
        </is>
      </c>
      <c r="C5" s="129" t="inlineStr">
        <is>
          <t>Employee Name</t>
        </is>
      </c>
      <c r="D5" s="52" t="inlineStr">
        <is>
          <t>LUNES</t>
        </is>
      </c>
      <c r="E5" s="52" t="inlineStr">
        <is>
          <t>MARTES</t>
        </is>
      </c>
      <c r="F5" s="52" t="inlineStr">
        <is>
          <t>MIERCOLES</t>
        </is>
      </c>
      <c r="G5" s="52" t="inlineStr">
        <is>
          <t>JUEVES</t>
        </is>
      </c>
      <c r="H5" s="52" t="inlineStr">
        <is>
          <t>VIERNES</t>
        </is>
      </c>
      <c r="J5" s="130" t="inlineStr">
        <is>
          <t>WEEKLY EFF.</t>
        </is>
      </c>
    </row>
    <row r="6" ht="30" customHeight="1" s="90">
      <c r="A6" s="126" t="n"/>
      <c r="B6" s="126" t="n"/>
      <c r="C6" s="126" t="n"/>
      <c r="D6" s="43" t="inlineStr">
        <is>
          <t>4/4/2022</t>
        </is>
      </c>
      <c r="E6" s="43">
        <f>D6+1</f>
        <v/>
      </c>
      <c r="F6" s="43">
        <f>E6+1</f>
        <v/>
      </c>
      <c r="G6" s="43">
        <f>F6+1</f>
        <v/>
      </c>
      <c r="H6" s="43">
        <f>G6+1</f>
        <v/>
      </c>
      <c r="J6" s="126" t="n"/>
    </row>
    <row r="7" ht="30" customHeight="1" s="90">
      <c r="A7" s="127" t="n"/>
      <c r="B7" s="127" t="n"/>
      <c r="C7" s="127" t="n"/>
      <c r="D7" s="52" t="inlineStr">
        <is>
          <t>Eff.</t>
        </is>
      </c>
      <c r="E7" s="52" t="inlineStr">
        <is>
          <t>Eff.</t>
        </is>
      </c>
      <c r="F7" s="52" t="inlineStr">
        <is>
          <t>Eff.</t>
        </is>
      </c>
      <c r="G7" s="52" t="inlineStr">
        <is>
          <t>Eff.</t>
        </is>
      </c>
      <c r="H7" s="52" t="inlineStr">
        <is>
          <t>Eff.</t>
        </is>
      </c>
      <c r="J7" s="127" t="n"/>
    </row>
    <row r="8" ht="30" customHeight="1" s="90">
      <c r="A8" s="58" t="n">
        <v>1102</v>
      </c>
      <c r="B8" s="58" t="inlineStr">
        <is>
          <t xml:space="preserve"> AGSU30</t>
        </is>
      </c>
      <c r="C8" s="59" t="inlineStr">
        <is>
          <t xml:space="preserve"> COLON, REINALDO </t>
        </is>
      </c>
      <c r="G8" s="58" t="n">
        <v>0</v>
      </c>
      <c r="J8" s="58">
        <f>AVERAGE(D8:H8)</f>
        <v/>
      </c>
    </row>
    <row r="9" ht="30" customHeight="1" s="90">
      <c r="A9" s="44" t="n">
        <v>1212</v>
      </c>
      <c r="B9" s="44" t="inlineStr">
        <is>
          <t xml:space="preserve"> AGSU30</t>
        </is>
      </c>
      <c r="C9" s="51" t="inlineStr">
        <is>
          <t xml:space="preserve"> RIOS ECHEVARRIA, LUZ E. </t>
        </is>
      </c>
      <c r="D9" s="44" t="n">
        <v>60.1</v>
      </c>
      <c r="E9" s="54" t="n">
        <v>53.3</v>
      </c>
      <c r="F9" s="54" t="n">
        <v>47.6</v>
      </c>
      <c r="G9" s="58" t="n">
        <v>49.9</v>
      </c>
      <c r="J9" s="58">
        <f>AVERAGE(D9:H9)</f>
        <v/>
      </c>
    </row>
    <row r="10" ht="30" customHeight="1" s="90">
      <c r="A10" s="44" t="n">
        <v>1395</v>
      </c>
      <c r="B10" s="44" t="inlineStr">
        <is>
          <t xml:space="preserve"> AGSU30</t>
        </is>
      </c>
      <c r="C10" s="51" t="inlineStr">
        <is>
          <t xml:space="preserve"> PAGAN VAZQUEZ, LUIS A </t>
        </is>
      </c>
      <c r="D10" s="44" t="n">
        <v>62.7</v>
      </c>
      <c r="E10" s="54" t="n">
        <v>47.7</v>
      </c>
      <c r="F10" s="54" t="n">
        <v>56.5</v>
      </c>
      <c r="G10" s="58" t="n">
        <v>63.6</v>
      </c>
      <c r="J10" s="58">
        <f>AVERAGE(D10:H10)</f>
        <v/>
      </c>
    </row>
    <row r="11" ht="30" customHeight="1" s="90">
      <c r="A11" s="44" t="n">
        <v>1581</v>
      </c>
      <c r="B11" s="44" t="inlineStr">
        <is>
          <t xml:space="preserve"> AGSU30</t>
        </is>
      </c>
      <c r="C11" s="51" t="inlineStr">
        <is>
          <t xml:space="preserve"> PELLICIER, JIMMER </t>
        </is>
      </c>
      <c r="D11" s="44" t="n">
        <v>101</v>
      </c>
      <c r="E11" s="54" t="n">
        <v>51.9</v>
      </c>
      <c r="F11" s="54" t="n">
        <v>77.09999999999999</v>
      </c>
      <c r="G11" s="58" t="n">
        <v>4.2</v>
      </c>
      <c r="J11" s="58">
        <f>AVERAGE(D11:H11)</f>
        <v/>
      </c>
    </row>
    <row r="12" ht="30" customHeight="1" s="90">
      <c r="A12" s="44" t="n">
        <v>1611</v>
      </c>
      <c r="B12" s="44" t="inlineStr">
        <is>
          <t xml:space="preserve"> AGSU30</t>
        </is>
      </c>
      <c r="C12" s="51" t="inlineStr">
        <is>
          <t xml:space="preserve"> AYALA, SEBASTIAN </t>
        </is>
      </c>
      <c r="D12" s="44" t="n">
        <v>14.6</v>
      </c>
      <c r="E12" s="54" t="n">
        <v>22.5</v>
      </c>
      <c r="F12" s="54" t="n">
        <v>29.7</v>
      </c>
      <c r="G12" s="58" t="n">
        <v>31.3</v>
      </c>
      <c r="J12" s="58">
        <f>AVERAGE(D12:H12)</f>
        <v/>
      </c>
    </row>
    <row r="13" ht="30" customHeight="1" s="90">
      <c r="A13" s="44" t="n">
        <v>1679</v>
      </c>
      <c r="B13" s="44" t="inlineStr">
        <is>
          <t xml:space="preserve"> AGSU30</t>
        </is>
      </c>
      <c r="C13" s="51" t="inlineStr">
        <is>
          <t xml:space="preserve"> RODRIGUEZ MERCADO, EDGAR </t>
        </is>
      </c>
      <c r="D13" s="44" t="n">
        <v>48.2</v>
      </c>
      <c r="E13" s="54" t="n">
        <v>34.4</v>
      </c>
      <c r="F13" s="54" t="n">
        <v>37.2</v>
      </c>
      <c r="G13" s="58" t="n">
        <v>28.5</v>
      </c>
      <c r="J13" s="58">
        <f>AVERAGE(D13:H13)</f>
        <v/>
      </c>
    </row>
    <row r="14" ht="30" customHeight="1" s="90">
      <c r="A14" s="44" t="n">
        <v>1693</v>
      </c>
      <c r="B14" s="44" t="inlineStr">
        <is>
          <t xml:space="preserve"> AGSU30</t>
        </is>
      </c>
      <c r="C14" s="51" t="inlineStr">
        <is>
          <t xml:space="preserve"> REYES, MARICELY </t>
        </is>
      </c>
      <c r="D14" s="44" t="n">
        <v>66</v>
      </c>
      <c r="E14" s="54" t="n">
        <v>76.5</v>
      </c>
      <c r="F14" s="54" t="n">
        <v>66.3</v>
      </c>
      <c r="G14" s="58" t="n">
        <v>61.6</v>
      </c>
      <c r="J14" s="58">
        <f>AVERAGE(D14:H14)</f>
        <v/>
      </c>
    </row>
    <row r="15" ht="30" customHeight="1" s="90">
      <c r="A15" s="44" t="n">
        <v>1695</v>
      </c>
      <c r="B15" s="44" t="inlineStr">
        <is>
          <t xml:space="preserve"> AGSU30</t>
        </is>
      </c>
      <c r="C15" s="51" t="inlineStr">
        <is>
          <t xml:space="preserve"> SANTIAGO PIZARRO, EVELINDA </t>
        </is>
      </c>
      <c r="D15" s="44" t="n">
        <v>27.2</v>
      </c>
      <c r="E15" s="54" t="n">
        <v>34</v>
      </c>
      <c r="F15" s="54" t="n">
        <v>0</v>
      </c>
      <c r="G15" s="58" t="n">
        <v>0</v>
      </c>
      <c r="J15" s="58">
        <f>AVERAGE(D15:H15)</f>
        <v/>
      </c>
    </row>
    <row r="16" ht="30" customHeight="1" s="90">
      <c r="A16" s="44" t="n">
        <v>1698</v>
      </c>
      <c r="B16" s="44" t="inlineStr">
        <is>
          <t xml:space="preserve"> AGSU30</t>
        </is>
      </c>
      <c r="C16" s="51" t="inlineStr">
        <is>
          <t xml:space="preserve"> CARDONA ROSADO, LIZIDIA </t>
        </is>
      </c>
      <c r="D16" s="44" t="n">
        <v>15.3</v>
      </c>
      <c r="E16" s="54" t="n">
        <v>21.4</v>
      </c>
      <c r="F16" s="54" t="n">
        <v>33.6</v>
      </c>
      <c r="G16" s="58" t="n">
        <v>25.1</v>
      </c>
      <c r="J16" s="58">
        <f>AVERAGE(D16:H16)</f>
        <v/>
      </c>
    </row>
    <row r="17" ht="30" customHeight="1" s="90">
      <c r="A17" s="44" t="n">
        <v>1746</v>
      </c>
      <c r="B17" s="44" t="inlineStr">
        <is>
          <t xml:space="preserve"> AGSU30</t>
        </is>
      </c>
      <c r="C17" s="51" t="inlineStr">
        <is>
          <t xml:space="preserve"> FRANCISQUINI CRUZ, MARISOL </t>
        </is>
      </c>
      <c r="D17" s="44" t="n">
        <v>50</v>
      </c>
      <c r="E17" s="54" t="n">
        <v>48.3</v>
      </c>
      <c r="F17" s="54" t="n">
        <v>52</v>
      </c>
      <c r="G17" s="58" t="n">
        <v>52.2</v>
      </c>
      <c r="J17" s="58">
        <f>AVERAGE(D17:H17)</f>
        <v/>
      </c>
    </row>
    <row r="18" ht="30" customHeight="1" s="90">
      <c r="A18" s="44" t="n">
        <v>50034</v>
      </c>
      <c r="B18" s="44" t="inlineStr">
        <is>
          <t xml:space="preserve"> AGSU30</t>
        </is>
      </c>
      <c r="C18" s="51" t="inlineStr">
        <is>
          <t xml:space="preserve"> RUEMMELE, DENISE </t>
        </is>
      </c>
      <c r="D18" s="44" t="n">
        <v>0</v>
      </c>
      <c r="E18" s="54" t="n">
        <v>0</v>
      </c>
      <c r="F18" s="54" t="n">
        <v>0</v>
      </c>
      <c r="G18" s="58" t="n">
        <v>0</v>
      </c>
      <c r="J18" s="58">
        <f>AVERAGE(D18:H18)</f>
        <v/>
      </c>
    </row>
    <row r="19" ht="30" customHeight="1" s="90">
      <c r="A19" s="44" t="n">
        <v>50077</v>
      </c>
      <c r="B19" s="44" t="inlineStr">
        <is>
          <t xml:space="preserve"> AGSU30</t>
        </is>
      </c>
      <c r="C19" s="51" t="inlineStr">
        <is>
          <t xml:space="preserve"> SANTIAGO RUIZ, JONATHAN </t>
        </is>
      </c>
      <c r="D19" s="44" t="n">
        <v>34.4</v>
      </c>
      <c r="E19" s="54" t="n">
        <v>51.4</v>
      </c>
      <c r="F19" s="54" t="n">
        <v>31.3</v>
      </c>
      <c r="G19" s="58" t="n">
        <v>75.5</v>
      </c>
      <c r="J19" s="58">
        <f>AVERAGE(D19:H19)</f>
        <v/>
      </c>
    </row>
    <row r="20" ht="30" customHeight="1" s="90">
      <c r="A20" s="44" t="n">
        <v>50093</v>
      </c>
      <c r="B20" s="44" t="inlineStr">
        <is>
          <t xml:space="preserve"> AGSU30</t>
        </is>
      </c>
      <c r="C20" s="51" t="inlineStr">
        <is>
          <t xml:space="preserve"> PEREZ MARTIR, LEE </t>
        </is>
      </c>
      <c r="D20" s="44" t="n">
        <v>62.5</v>
      </c>
      <c r="E20" s="54" t="n">
        <v>36.1</v>
      </c>
      <c r="F20" s="54" t="n">
        <v>53.6</v>
      </c>
      <c r="G20" s="58" t="n">
        <v>50.5</v>
      </c>
      <c r="J20" s="58">
        <f>AVERAGE(D20:H20)</f>
        <v/>
      </c>
    </row>
    <row r="21" ht="30" customHeight="1" s="90">
      <c r="A21" s="44" t="n">
        <v>50094</v>
      </c>
      <c r="B21" s="44" t="inlineStr">
        <is>
          <t xml:space="preserve"> AGSU30</t>
        </is>
      </c>
      <c r="C21" s="51" t="inlineStr">
        <is>
          <t xml:space="preserve"> TORRES, YAMILYS </t>
        </is>
      </c>
      <c r="D21" s="44" t="n">
        <v>20.6</v>
      </c>
      <c r="E21" s="54" t="n">
        <v>0</v>
      </c>
      <c r="F21" s="54" t="n">
        <v>20.6</v>
      </c>
      <c r="G21" s="58" t="n">
        <v>18.1</v>
      </c>
      <c r="J21" s="58">
        <f>AVERAGE(D21:H21)</f>
        <v/>
      </c>
    </row>
    <row r="22" ht="30" customHeight="1" s="90">
      <c r="A22" s="44" t="n">
        <v>50105</v>
      </c>
      <c r="B22" s="44" t="inlineStr">
        <is>
          <t xml:space="preserve"> AGSU30</t>
        </is>
      </c>
      <c r="C22" s="51" t="inlineStr">
        <is>
          <t xml:space="preserve"> MARTELL SOLER, YAMILET </t>
        </is>
      </c>
      <c r="D22" s="44" t="n">
        <v>29.7</v>
      </c>
      <c r="E22" s="54" t="n">
        <v>0</v>
      </c>
      <c r="F22" s="54" t="n">
        <v>0</v>
      </c>
      <c r="G22" s="58" t="n">
        <v>0</v>
      </c>
      <c r="J22" s="58">
        <f>AVERAGE(D22:H22)</f>
        <v/>
      </c>
    </row>
    <row r="23" ht="30" customHeight="1" s="90">
      <c r="A23" s="44" t="n">
        <v>50130</v>
      </c>
      <c r="B23" s="44" t="inlineStr">
        <is>
          <t xml:space="preserve"> AGSU30</t>
        </is>
      </c>
      <c r="C23" s="51" t="inlineStr">
        <is>
          <t xml:space="preserve"> BAEZ OLIVO, VICTOR </t>
        </is>
      </c>
      <c r="D23" s="44" t="n">
        <v>28.9</v>
      </c>
      <c r="E23" s="54" t="n">
        <v>0</v>
      </c>
      <c r="F23" s="54" t="n">
        <v>20.3</v>
      </c>
      <c r="G23" s="58" t="n">
        <v>66.8</v>
      </c>
      <c r="J23" s="58">
        <f>AVERAGE(D23:H23)</f>
        <v/>
      </c>
    </row>
    <row r="24" ht="30" customHeight="1" s="90">
      <c r="A24" s="44" t="n">
        <v>50140</v>
      </c>
      <c r="B24" s="44" t="inlineStr">
        <is>
          <t xml:space="preserve"> AGSU30</t>
        </is>
      </c>
      <c r="C24" s="51" t="inlineStr">
        <is>
          <t xml:space="preserve"> GARAYUA LOPEZ, JOSE </t>
        </is>
      </c>
      <c r="D24" s="44" t="n">
        <v>31.7</v>
      </c>
      <c r="E24" s="54" t="n">
        <v>33.3</v>
      </c>
      <c r="F24" s="54" t="n">
        <v>38.6</v>
      </c>
      <c r="G24" s="58" t="n">
        <v>31.5</v>
      </c>
      <c r="J24" s="58">
        <f>AVERAGE(D24:H24)</f>
        <v/>
      </c>
    </row>
    <row r="25" ht="30" customHeight="1" s="90">
      <c r="A25" s="44" t="n">
        <v>50175</v>
      </c>
      <c r="B25" s="44" t="inlineStr">
        <is>
          <t xml:space="preserve"> AGSU30</t>
        </is>
      </c>
      <c r="C25" s="51" t="inlineStr">
        <is>
          <t xml:space="preserve"> MARRERO, FERDINAND </t>
        </is>
      </c>
      <c r="D25" s="44" t="n">
        <v>52.5</v>
      </c>
      <c r="E25" s="54" t="n">
        <v>46.9</v>
      </c>
      <c r="F25" s="54" t="n">
        <v>39.2</v>
      </c>
      <c r="G25" s="58" t="n">
        <v>87.5</v>
      </c>
      <c r="J25" s="58">
        <f>AVERAGE(D25:H25)</f>
        <v/>
      </c>
    </row>
    <row r="26" ht="30" customHeight="1" s="90">
      <c r="A26" s="44" t="n">
        <v>50196</v>
      </c>
      <c r="B26" s="44" t="inlineStr">
        <is>
          <t xml:space="preserve"> AGSU30</t>
        </is>
      </c>
      <c r="C26" s="51" t="inlineStr">
        <is>
          <t xml:space="preserve"> BELVIS, JESSICA </t>
        </is>
      </c>
      <c r="D26" s="44" t="n">
        <v>45.7</v>
      </c>
      <c r="E26" s="54" t="n">
        <v>43</v>
      </c>
      <c r="F26" s="54" t="n">
        <v>46.6</v>
      </c>
      <c r="G26" s="58" t="n">
        <v>0</v>
      </c>
      <c r="J26" s="58">
        <f>AVERAGE(D26:H26)</f>
        <v/>
      </c>
    </row>
    <row r="27" ht="30" customHeight="1" s="90">
      <c r="A27" s="44" t="n">
        <v>50205</v>
      </c>
      <c r="B27" s="44" t="inlineStr">
        <is>
          <t xml:space="preserve"> AGSU30</t>
        </is>
      </c>
      <c r="C27" s="51" t="inlineStr">
        <is>
          <t xml:space="preserve"> RIOS RODRIGUEZ, AWILDA </t>
        </is>
      </c>
      <c r="D27" s="44" t="n">
        <v>48.8</v>
      </c>
      <c r="E27" s="54" t="n">
        <v>46</v>
      </c>
      <c r="F27" s="54" t="n">
        <v>35.3</v>
      </c>
      <c r="G27" s="58" t="n">
        <v>42.4</v>
      </c>
      <c r="J27" s="58">
        <f>AVERAGE(D27:H27)</f>
        <v/>
      </c>
    </row>
    <row r="28" ht="30" customHeight="1" s="90">
      <c r="A28" s="44" t="n">
        <v>50281</v>
      </c>
      <c r="B28" s="44" t="inlineStr">
        <is>
          <t xml:space="preserve"> AGSU30</t>
        </is>
      </c>
      <c r="C28" s="51" t="inlineStr">
        <is>
          <t xml:space="preserve"> MORALES IRIZARRY, ALEX B. </t>
        </is>
      </c>
      <c r="D28" s="44" t="n">
        <v>62</v>
      </c>
      <c r="E28" s="54" t="n">
        <v>30.9</v>
      </c>
      <c r="F28" s="54" t="n">
        <v>33.3</v>
      </c>
      <c r="G28" s="58" t="n">
        <v>32.7</v>
      </c>
      <c r="J28" s="58">
        <f>AVERAGE(D28:H28)</f>
        <v/>
      </c>
    </row>
    <row r="29" ht="30" customHeight="1" s="90">
      <c r="A29" s="54" t="n">
        <v>50298</v>
      </c>
      <c r="B29" s="54" t="inlineStr">
        <is>
          <t xml:space="preserve"> AGSU30</t>
        </is>
      </c>
      <c r="C29" s="55" t="inlineStr">
        <is>
          <t xml:space="preserve"> RODRIGUEZ PENA, SYDENYS </t>
        </is>
      </c>
      <c r="E29" s="54" t="n">
        <v>32.6</v>
      </c>
      <c r="F29" s="54" t="n">
        <v>38.8</v>
      </c>
      <c r="G29" s="58" t="n">
        <v>49.1</v>
      </c>
      <c r="J29" s="58">
        <f>AVERAGE(D29:H29)</f>
        <v/>
      </c>
    </row>
    <row r="30" ht="30" customHeight="1" s="90">
      <c r="A30" s="44" t="n">
        <v>50324</v>
      </c>
      <c r="B30" s="44" t="inlineStr">
        <is>
          <t xml:space="preserve"> AGSU30</t>
        </is>
      </c>
      <c r="C30" s="51" t="inlineStr">
        <is>
          <t xml:space="preserve"> BOSQUE PACHOT, ALEJANDRO J </t>
        </is>
      </c>
      <c r="D30" s="44" t="n">
        <v>55</v>
      </c>
      <c r="E30" s="54" t="n">
        <v>43.2</v>
      </c>
      <c r="F30" s="54" t="n">
        <v>92.8</v>
      </c>
      <c r="G30" s="58" t="n">
        <v>103.1</v>
      </c>
      <c r="J30" s="58">
        <f>AVERAGE(D30:H30)</f>
        <v/>
      </c>
    </row>
    <row r="31" ht="30" customHeight="1" s="90">
      <c r="A31" s="44" t="n">
        <v>50383</v>
      </c>
      <c r="B31" s="44" t="inlineStr">
        <is>
          <t xml:space="preserve"> AGSU30</t>
        </is>
      </c>
      <c r="C31" s="51" t="inlineStr">
        <is>
          <t xml:space="preserve"> RODRIGUEZ GONZALEZ, JULIO A </t>
        </is>
      </c>
      <c r="D31" s="44" t="n">
        <v>32.8</v>
      </c>
      <c r="E31" s="54" t="n">
        <v>0</v>
      </c>
      <c r="F31" s="54" t="n">
        <v>25.7</v>
      </c>
      <c r="G31" s="58" t="n">
        <v>122.3</v>
      </c>
      <c r="J31" s="58">
        <f>AVERAGE(D31:H31)</f>
        <v/>
      </c>
    </row>
    <row r="32" ht="30" customHeight="1" s="90">
      <c r="A32" s="54" t="n">
        <v>50384</v>
      </c>
      <c r="B32" s="54" t="inlineStr">
        <is>
          <t xml:space="preserve"> AGSU30</t>
        </is>
      </c>
      <c r="C32" s="55" t="inlineStr">
        <is>
          <t xml:space="preserve"> COMAS MATOS, FERNANDO A </t>
        </is>
      </c>
      <c r="E32" s="54" t="n">
        <v>64.8</v>
      </c>
      <c r="F32" s="54" t="n">
        <v>85.3</v>
      </c>
      <c r="G32" s="58" t="n">
        <v>64.2</v>
      </c>
      <c r="J32" s="58">
        <f>AVERAGE(D32:H32)</f>
        <v/>
      </c>
    </row>
    <row r="33" ht="30" customHeight="1" s="90">
      <c r="A33" s="58" t="n">
        <v>50402</v>
      </c>
      <c r="B33" s="58" t="inlineStr">
        <is>
          <t xml:space="preserve"> AGSU30</t>
        </is>
      </c>
      <c r="C33" s="59" t="inlineStr">
        <is>
          <t xml:space="preserve"> COTTO AVILES, BETTY </t>
        </is>
      </c>
      <c r="G33" s="58" t="n">
        <v>4.9</v>
      </c>
      <c r="J33" s="58">
        <f>AVERAGE(D33:H33)</f>
        <v/>
      </c>
    </row>
    <row r="34" ht="30" customHeight="1" s="90">
      <c r="A34" s="44" t="n">
        <v>50409</v>
      </c>
      <c r="B34" s="44" t="inlineStr">
        <is>
          <t xml:space="preserve"> AGSU30</t>
        </is>
      </c>
      <c r="C34" s="51" t="inlineStr">
        <is>
          <t xml:space="preserve"> MARTINEZ PANETO, ALWIN </t>
        </is>
      </c>
      <c r="D34" s="44" t="n">
        <v>33.4</v>
      </c>
      <c r="E34" s="54" t="n">
        <v>31.9</v>
      </c>
      <c r="F34" s="54" t="n">
        <v>27.6</v>
      </c>
      <c r="G34" s="58" t="n">
        <v>33.9</v>
      </c>
      <c r="J34" s="58">
        <f>AVERAGE(D34:H34)</f>
        <v/>
      </c>
    </row>
    <row r="35" ht="30" customHeight="1" s="90">
      <c r="A35" s="44" t="n">
        <v>50421</v>
      </c>
      <c r="B35" s="44" t="inlineStr">
        <is>
          <t xml:space="preserve"> AGSU30</t>
        </is>
      </c>
      <c r="C35" s="51" t="inlineStr">
        <is>
          <t xml:space="preserve"> COLON MIRANDA, JAN PAUL </t>
        </is>
      </c>
      <c r="D35" s="44" t="n">
        <v>0</v>
      </c>
      <c r="E35" s="54" t="n">
        <v>0</v>
      </c>
      <c r="F35" s="54" t="n">
        <v>0</v>
      </c>
      <c r="G35" s="58" t="n">
        <v>0</v>
      </c>
      <c r="J35" s="58">
        <f>AVERAGE(D35:H35)</f>
        <v/>
      </c>
    </row>
    <row r="36" ht="30" customHeight="1" s="90">
      <c r="A36" s="58" t="n">
        <v>50446</v>
      </c>
      <c r="B36" s="58" t="inlineStr">
        <is>
          <t xml:space="preserve"> AGSU30</t>
        </is>
      </c>
      <c r="C36" s="59" t="inlineStr">
        <is>
          <t xml:space="preserve"> ROSADO PEREZ, JESSICA A </t>
        </is>
      </c>
      <c r="G36" s="58" t="n">
        <v>35</v>
      </c>
      <c r="J36" s="58">
        <f>AVERAGE(D36:H36)</f>
        <v/>
      </c>
    </row>
    <row r="37" ht="30" customHeight="1" s="90">
      <c r="A37" s="44" t="n">
        <v>50451</v>
      </c>
      <c r="B37" s="44" t="inlineStr">
        <is>
          <t xml:space="preserve"> AGSU30</t>
        </is>
      </c>
      <c r="C37" s="51" t="inlineStr">
        <is>
          <t xml:space="preserve"> MARRERO VARGAS, FERDINAND </t>
        </is>
      </c>
      <c r="D37" s="44" t="n">
        <v>26.4</v>
      </c>
      <c r="E37" s="54" t="n">
        <v>21.4</v>
      </c>
      <c r="F37" s="54" t="n">
        <v>36.3</v>
      </c>
      <c r="G37" s="58" t="n">
        <v>35.7</v>
      </c>
      <c r="J37" s="58">
        <f>AVERAGE(D37:H37)</f>
        <v/>
      </c>
    </row>
    <row r="38" ht="30" customHeight="1" s="90">
      <c r="A38" s="44" t="n">
        <v>50456</v>
      </c>
      <c r="B38" s="44" t="inlineStr">
        <is>
          <t xml:space="preserve"> AGSU30</t>
        </is>
      </c>
      <c r="C38" s="51" t="inlineStr">
        <is>
          <t xml:space="preserve"> MONTES VEGA, PAOLA M </t>
        </is>
      </c>
      <c r="D38" s="44" t="n">
        <v>36.7</v>
      </c>
      <c r="E38" s="54" t="n">
        <v>41.3</v>
      </c>
      <c r="F38" s="54" t="n">
        <v>0</v>
      </c>
      <c r="G38" s="58" t="n">
        <v>0</v>
      </c>
      <c r="J38" s="58">
        <f>AVERAGE(D38:H38)</f>
        <v/>
      </c>
    </row>
    <row r="39" ht="30" customHeight="1" s="90">
      <c r="A39" s="44" t="n">
        <v>50457</v>
      </c>
      <c r="B39" s="44" t="inlineStr">
        <is>
          <t xml:space="preserve"> AGSU30</t>
        </is>
      </c>
      <c r="C39" s="51" t="inlineStr">
        <is>
          <t xml:space="preserve"> ACOSTA CRUZ, ROBERTO Y </t>
        </is>
      </c>
      <c r="D39" s="44" t="n">
        <v>32.1</v>
      </c>
      <c r="E39" s="54" t="n">
        <v>29.5</v>
      </c>
      <c r="F39" s="54" t="n">
        <v>31.3</v>
      </c>
      <c r="G39" s="58" t="n">
        <v>0</v>
      </c>
      <c r="J39" s="58">
        <f>AVERAGE(D39:H39)</f>
        <v/>
      </c>
    </row>
    <row r="40" ht="30" customHeight="1" s="90">
      <c r="A40" s="44" t="n">
        <v>50458</v>
      </c>
      <c r="B40" s="44" t="inlineStr">
        <is>
          <t xml:space="preserve"> AGSU30</t>
        </is>
      </c>
      <c r="C40" s="51" t="inlineStr">
        <is>
          <t xml:space="preserve"> MEDINA MEDINA, FRANKLIN J </t>
        </is>
      </c>
      <c r="D40" s="44" t="n">
        <v>33.6</v>
      </c>
      <c r="E40" s="54" t="n">
        <v>30.7</v>
      </c>
      <c r="F40" s="54" t="n">
        <v>45.8</v>
      </c>
      <c r="G40" s="58" t="n">
        <v>56.9</v>
      </c>
      <c r="J40" s="58">
        <f>AVERAGE(D40:H40)</f>
        <v/>
      </c>
    </row>
    <row r="41" ht="30" customHeight="1" s="90">
      <c r="A41" s="44" t="n">
        <v>50459</v>
      </c>
      <c r="B41" s="44" t="inlineStr">
        <is>
          <t xml:space="preserve"> AGSU30</t>
        </is>
      </c>
      <c r="C41" s="51" t="inlineStr">
        <is>
          <t xml:space="preserve"> ACEVEDO RODRIGUEZ, GABRIEL </t>
        </is>
      </c>
      <c r="D41" s="44" t="n">
        <v>26.8</v>
      </c>
      <c r="E41" s="54" t="n">
        <v>32.7</v>
      </c>
      <c r="F41" s="54" t="n">
        <v>41.3</v>
      </c>
      <c r="G41" s="58" t="n">
        <v>0</v>
      </c>
      <c r="J41" s="58">
        <f>AVERAGE(D41:H41)</f>
        <v/>
      </c>
    </row>
    <row r="42" ht="30" customHeight="1" s="90">
      <c r="A42" s="44" t="n">
        <v>50464</v>
      </c>
      <c r="B42" s="44" t="inlineStr">
        <is>
          <t xml:space="preserve"> AGSU30</t>
        </is>
      </c>
      <c r="C42" s="51" t="inlineStr">
        <is>
          <t xml:space="preserve"> ACOSTA TORRES, OLAJUWON D </t>
        </is>
      </c>
      <c r="D42" s="44" t="n">
        <v>48.7</v>
      </c>
      <c r="E42" s="54" t="n">
        <v>47.5</v>
      </c>
      <c r="F42" s="54" t="n">
        <v>53.7</v>
      </c>
      <c r="G42" s="58" t="n">
        <v>63.4</v>
      </c>
      <c r="J42" s="58">
        <f>AVERAGE(D42:H42)</f>
        <v/>
      </c>
    </row>
    <row r="43" ht="30" customHeight="1" s="90">
      <c r="A43" s="44" t="n">
        <v>50465</v>
      </c>
      <c r="B43" s="44" t="inlineStr">
        <is>
          <t xml:space="preserve"> AGSU30</t>
        </is>
      </c>
      <c r="C43" s="51" t="inlineStr">
        <is>
          <t xml:space="preserve"> RIVERA AYALA, CARLOS A </t>
        </is>
      </c>
      <c r="D43" s="44" t="n">
        <v>15.2</v>
      </c>
      <c r="E43" s="54" t="n">
        <v>19.5</v>
      </c>
      <c r="F43" s="54" t="n">
        <v>65.09999999999999</v>
      </c>
      <c r="G43" s="58" t="n">
        <v>52.1</v>
      </c>
      <c r="J43" s="58">
        <f>AVERAGE(D43:H43)</f>
        <v/>
      </c>
    </row>
    <row r="44" ht="30" customHeight="1" s="90">
      <c r="A44" s="44" t="n">
        <v>50468</v>
      </c>
      <c r="B44" s="44" t="inlineStr">
        <is>
          <t xml:space="preserve"> AGSU30</t>
        </is>
      </c>
      <c r="C44" s="51" t="inlineStr">
        <is>
          <t xml:space="preserve"> MONTALVO MARTY, ARMANDO J </t>
        </is>
      </c>
      <c r="D44" s="44" t="n">
        <v>23.2</v>
      </c>
      <c r="E44" s="54" t="n">
        <v>25.9</v>
      </c>
      <c r="F44" s="54" t="n">
        <v>96.40000000000001</v>
      </c>
      <c r="G44" s="58" t="n">
        <v>52.1</v>
      </c>
      <c r="J44" s="58">
        <f>AVERAGE(D44:H44)</f>
        <v/>
      </c>
    </row>
    <row r="45" ht="30" customHeight="1" s="90">
      <c r="A45" s="44" t="n">
        <v>50472</v>
      </c>
      <c r="B45" s="44" t="inlineStr">
        <is>
          <t xml:space="preserve"> AGSU30</t>
        </is>
      </c>
      <c r="C45" s="51" t="inlineStr">
        <is>
          <t xml:space="preserve"> VELEZ IRIZARRY, FERNANDO </t>
        </is>
      </c>
      <c r="D45" s="44" t="n">
        <v>30.8</v>
      </c>
      <c r="E45" s="54" t="n">
        <v>16.1</v>
      </c>
      <c r="F45" s="54" t="n">
        <v>53.1</v>
      </c>
      <c r="G45" s="58" t="n">
        <v>34.6</v>
      </c>
      <c r="J45" s="58">
        <f>AVERAGE(D45:H45)</f>
        <v/>
      </c>
    </row>
    <row r="46" ht="30" customHeight="1" s="90">
      <c r="A46" s="44" t="n">
        <v>50474</v>
      </c>
      <c r="B46" s="44" t="inlineStr">
        <is>
          <t xml:space="preserve"> AGSU30</t>
        </is>
      </c>
      <c r="C46" s="51" t="inlineStr">
        <is>
          <t xml:space="preserve"> ORTIZ RODRIGUEZ, LUIS A </t>
        </is>
      </c>
      <c r="D46" s="44" t="n">
        <v>31.3</v>
      </c>
      <c r="E46" s="54" t="n">
        <v>45.8</v>
      </c>
      <c r="F46" s="54" t="n">
        <v>68.8</v>
      </c>
      <c r="G46" s="58" t="n">
        <v>52.4</v>
      </c>
      <c r="J46" s="58">
        <f>AVERAGE(D46:H46)</f>
        <v/>
      </c>
    </row>
    <row r="47" ht="30" customHeight="1" s="90">
      <c r="A47" s="96" t="n"/>
    </row>
    <row r="48" ht="30" customHeight="1" s="90"/>
    <row r="49" ht="30" customHeight="1" s="90"/>
    <row r="50" ht="30" customHeight="1" s="90">
      <c r="A50" s="89" t="n"/>
      <c r="B50" s="89" t="n"/>
    </row>
    <row r="51" ht="30" customHeight="1" s="90">
      <c r="B51" s="89" t="n"/>
      <c r="D51" s="52" t="inlineStr">
        <is>
          <t>LUNES</t>
        </is>
      </c>
      <c r="E51" s="52" t="inlineStr">
        <is>
          <t>MARTES</t>
        </is>
      </c>
      <c r="F51" s="52" t="inlineStr">
        <is>
          <t>MIERCOLES</t>
        </is>
      </c>
      <c r="G51" s="52" t="inlineStr">
        <is>
          <t>JUEVES</t>
        </is>
      </c>
      <c r="H51" s="52" t="inlineStr">
        <is>
          <t>VIERNES</t>
        </is>
      </c>
      <c r="J51" s="53" t="inlineStr">
        <is>
          <t>ACUMULATIVO</t>
        </is>
      </c>
    </row>
    <row r="52" ht="30" customHeight="1" s="90">
      <c r="B52" s="89" t="n"/>
      <c r="C52" s="51" t="inlineStr">
        <is>
          <t>META</t>
        </is>
      </c>
      <c r="J52" s="51">
        <f>SUM(D47:H47)</f>
        <v/>
      </c>
    </row>
    <row r="53" ht="30" customHeight="1" s="90">
      <c r="A53" s="121" t="n"/>
      <c r="B53" s="89" t="n"/>
      <c r="C53" s="51" t="inlineStr">
        <is>
          <t>RESULTADO</t>
        </is>
      </c>
      <c r="J53" s="51">
        <f>SUM(D48:H48)</f>
        <v/>
      </c>
    </row>
    <row r="54" ht="30" customHeight="1" s="90">
      <c r="A54" s="122" t="n"/>
      <c r="B54" s="123" t="n"/>
      <c r="C54" s="51" t="inlineStr">
        <is>
          <t>DIFERENCIA</t>
        </is>
      </c>
      <c r="D54" s="44">
        <f>D48-D47</f>
        <v/>
      </c>
      <c r="E54" s="44">
        <f>E48-E47</f>
        <v/>
      </c>
      <c r="F54" s="44">
        <f>F48-F47</f>
        <v/>
      </c>
      <c r="G54" s="44">
        <f>G48-G47</f>
        <v/>
      </c>
      <c r="H54" s="44">
        <f>H48-H47</f>
        <v/>
      </c>
      <c r="J54" s="51">
        <f>$J$48-$J$47</f>
        <v/>
      </c>
    </row>
    <row r="72" ht="30" customHeight="1" s="90"/>
    <row r="73" ht="30" customHeight="1" s="90">
      <c r="A73" s="96" t="n"/>
    </row>
    <row r="74" ht="30" customHeight="1" s="90"/>
    <row r="75" ht="30" customHeight="1" s="90"/>
    <row r="76" ht="30" customHeight="1" s="90">
      <c r="A76" s="89" t="n"/>
      <c r="B76" s="89" t="n"/>
    </row>
    <row r="77" ht="30" customHeight="1" s="90">
      <c r="B77" s="89" t="n"/>
      <c r="D77" s="52" t="inlineStr">
        <is>
          <t>LUNES</t>
        </is>
      </c>
      <c r="E77" s="52" t="inlineStr">
        <is>
          <t>MARTES</t>
        </is>
      </c>
      <c r="F77" s="52" t="inlineStr">
        <is>
          <t>MIERCOLES</t>
        </is>
      </c>
      <c r="G77" s="52" t="inlineStr">
        <is>
          <t>JUEVES</t>
        </is>
      </c>
      <c r="H77" s="52" t="inlineStr">
        <is>
          <t>VIERNES</t>
        </is>
      </c>
      <c r="J77" s="53" t="inlineStr">
        <is>
          <t>ACUMULATIVO</t>
        </is>
      </c>
    </row>
    <row r="78" ht="30" customHeight="1" s="90">
      <c r="B78" s="89" t="n"/>
      <c r="C78" s="51" t="inlineStr">
        <is>
          <t>META</t>
        </is>
      </c>
      <c r="J78" s="51">
        <f>SUM(D73:H73)</f>
        <v/>
      </c>
    </row>
    <row r="79" ht="30" customHeight="1" s="90">
      <c r="A79" s="121" t="n"/>
      <c r="B79" s="89" t="n"/>
      <c r="C79" s="51" t="inlineStr">
        <is>
          <t>RESULTADO</t>
        </is>
      </c>
      <c r="D79" s="44">
        <f>AVERAGE(D8:D41)</f>
        <v/>
      </c>
      <c r="E79" s="44">
        <f>AVERAGE(E8:E41)</f>
        <v/>
      </c>
      <c r="F79" s="44">
        <f>AVERAGE(F8:F41)</f>
        <v/>
      </c>
      <c r="G79" s="44">
        <f>AVERAGE(G8:G41)</f>
        <v/>
      </c>
      <c r="H79" s="44">
        <f>AVERAGE(H8:H41)</f>
        <v/>
      </c>
      <c r="J79" s="51">
        <f>SUM(D74:H74)</f>
        <v/>
      </c>
    </row>
    <row r="80" ht="30" customHeight="1" s="90">
      <c r="A80" s="122" t="n"/>
      <c r="B80" s="123" t="n"/>
      <c r="C80" s="51" t="inlineStr">
        <is>
          <t>DIFERENCIA</t>
        </is>
      </c>
      <c r="D80" s="44">
        <f>D74-D73</f>
        <v/>
      </c>
      <c r="E80" s="44">
        <f>E74-E73</f>
        <v/>
      </c>
      <c r="F80" s="44">
        <f>F74-F73</f>
        <v/>
      </c>
      <c r="G80" s="44">
        <f>G74-G73</f>
        <v/>
      </c>
      <c r="H80" s="44">
        <f>H74-H73</f>
        <v/>
      </c>
      <c r="J80" s="51">
        <f>$J$74-$J$73</f>
        <v/>
      </c>
    </row>
    <row r="98" ht="30" customHeight="1" s="90"/>
    <row r="99" ht="30" customHeight="1" s="90">
      <c r="A99" s="96" t="n"/>
    </row>
    <row r="100" ht="30" customHeight="1" s="90"/>
    <row r="101" ht="30" customHeight="1" s="90"/>
    <row r="102" ht="30" customHeight="1" s="90">
      <c r="A102" s="89" t="n"/>
      <c r="B102" s="89" t="n"/>
    </row>
    <row r="103" ht="30" customHeight="1" s="90">
      <c r="B103" s="89" t="n"/>
      <c r="D103" s="52" t="inlineStr">
        <is>
          <t>LUNES</t>
        </is>
      </c>
      <c r="E103" s="52" t="inlineStr">
        <is>
          <t>MARTES</t>
        </is>
      </c>
      <c r="F103" s="52" t="inlineStr">
        <is>
          <t>MIERCOLES</t>
        </is>
      </c>
      <c r="G103" s="52" t="inlineStr">
        <is>
          <t>JUEVES</t>
        </is>
      </c>
      <c r="H103" s="52" t="inlineStr">
        <is>
          <t>VIERNES</t>
        </is>
      </c>
      <c r="J103" s="53" t="inlineStr">
        <is>
          <t>ACUMULATIVO</t>
        </is>
      </c>
    </row>
    <row r="104" ht="30" customHeight="1" s="90">
      <c r="B104" s="89" t="n"/>
      <c r="C104" s="51" t="inlineStr">
        <is>
          <t>META</t>
        </is>
      </c>
      <c r="D104" s="44">
        <f>D100/D47</f>
        <v/>
      </c>
      <c r="E104" s="44">
        <f>E100/E47</f>
        <v/>
      </c>
      <c r="F104" s="44">
        <f>F100/F47</f>
        <v/>
      </c>
      <c r="G104" s="44">
        <f>G100/G47</f>
        <v/>
      </c>
      <c r="H104" s="44">
        <f>H100/H47</f>
        <v/>
      </c>
      <c r="J104" s="44">
        <f>$J$100/$J$47</f>
        <v/>
      </c>
    </row>
    <row r="105" ht="30" customHeight="1" s="90">
      <c r="A105" s="121" t="n"/>
      <c r="B105" s="89" t="n"/>
      <c r="C105" s="51" t="inlineStr">
        <is>
          <t>NOMINA (TPM)</t>
        </is>
      </c>
      <c r="D105" s="44" t="n"/>
      <c r="E105" s="44" t="n"/>
      <c r="F105" s="44" t="n"/>
      <c r="G105" s="44" t="n"/>
      <c r="H105" s="44" t="n"/>
      <c r="J105" s="44" t="n"/>
    </row>
    <row r="106" ht="30" customHeight="1" s="90">
      <c r="A106" s="122" t="n"/>
      <c r="B106" s="123" t="n"/>
      <c r="C106" s="51" t="inlineStr">
        <is>
          <t>COSTO POR UNIDAD</t>
        </is>
      </c>
      <c r="D106" s="44">
        <f>D100/D48</f>
        <v/>
      </c>
      <c r="E106" s="44">
        <f>E100/E48</f>
        <v/>
      </c>
      <c r="F106" s="44">
        <f>F100/F48</f>
        <v/>
      </c>
      <c r="G106" s="44">
        <f>G100/G48</f>
        <v/>
      </c>
      <c r="H106" s="44">
        <f>H100/H48</f>
        <v/>
      </c>
      <c r="J106" s="44">
        <f>$J$100/$J$48</f>
        <v/>
      </c>
    </row>
    <row r="107" ht="30" customHeight="1" s="90">
      <c r="C107" s="51" t="inlineStr">
        <is>
          <t>DIFERENCIA</t>
        </is>
      </c>
      <c r="D107" s="44">
        <f>D99-D101</f>
        <v/>
      </c>
      <c r="E107" s="44">
        <f>E99-E101</f>
        <v/>
      </c>
      <c r="F107" s="44">
        <f>F99-F101</f>
        <v/>
      </c>
      <c r="G107" s="44">
        <f>G99-G101</f>
        <v/>
      </c>
      <c r="H107" s="44">
        <f>H99-H101</f>
        <v/>
      </c>
      <c r="J107" s="44">
        <f>$J$99-$J$101</f>
        <v/>
      </c>
    </row>
  </sheetData>
  <mergeCells count="11">
    <mergeCell ref="A47:B49"/>
    <mergeCell ref="A73:B75"/>
    <mergeCell ref="A99:B101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/>
  <cols>
    <col width="25.1640625" customWidth="1" style="107" min="1" max="1"/>
    <col width="29.5" customWidth="1" style="107" min="2" max="2"/>
    <col width="74.83203125" bestFit="1" customWidth="1" style="107" min="3" max="3"/>
    <col width="27.5" bestFit="1" customWidth="1" style="107" min="4" max="4"/>
    <col width="27.5" customWidth="1" style="107" min="5" max="5"/>
    <col width="31.5" customWidth="1" style="107" min="6" max="6"/>
    <col width="27.5" customWidth="1" style="107" min="7" max="8"/>
    <col width="3.5" customWidth="1" style="107" min="9" max="9"/>
    <col width="37.5" bestFit="1" customWidth="1" style="107" min="10" max="10"/>
    <col width="20" bestFit="1" customWidth="1" style="90" min="11" max="11"/>
    <col width="17.6640625" bestFit="1" customWidth="1" style="90" min="12" max="12"/>
    <col width="29.5" bestFit="1" customWidth="1" style="107" min="13" max="13"/>
    <col width="3.6640625" customWidth="1" style="90" min="14" max="14"/>
    <col width="36.83203125" bestFit="1" customWidth="1" style="90" min="15" max="15"/>
    <col width="45.83203125" bestFit="1" customWidth="1" style="90" min="16" max="16"/>
    <col width="30.83203125" customWidth="1" style="90" min="17" max="17"/>
    <col hidden="1" width="13" customWidth="1" style="90" min="18" max="18"/>
    <col width="88.83203125" customWidth="1" style="90" min="19" max="19"/>
    <col width="27.5" bestFit="1" customWidth="1" style="90" min="20" max="20"/>
    <col hidden="1" width="27.5" customWidth="1" style="90" min="21" max="24"/>
    <col width="2.83203125" customWidth="1" style="90" min="25" max="25"/>
    <col width="39.5" customWidth="1" style="90" min="26" max="26"/>
    <col width="21.1640625" bestFit="1" customWidth="1" style="107" min="30" max="30"/>
    <col width="22" bestFit="1" customWidth="1" style="90" min="31" max="31"/>
    <col width="16.33203125" bestFit="1" customWidth="1" style="90" min="32" max="32"/>
    <col width="29.5" bestFit="1" customWidth="1" style="107" min="33" max="33"/>
    <col width="21.1640625" bestFit="1" customWidth="1" style="107" min="34" max="34"/>
    <col width="20" bestFit="1" customWidth="1" style="90" min="35" max="35"/>
    <col width="16.33203125" bestFit="1" customWidth="1" style="90" min="36" max="36"/>
    <col width="29.5" bestFit="1" customWidth="1" style="107" min="37" max="37"/>
    <col width="8.83203125" customWidth="1" style="90" min="38" max="48"/>
    <col width="8.83203125" customWidth="1" style="107" min="49" max="114"/>
    <col width="8.83203125" customWidth="1" style="107" min="115" max="16384"/>
  </cols>
  <sheetData>
    <row r="1" ht="30" customHeight="1" s="90">
      <c r="A1" s="106" t="inlineStr">
        <is>
          <t>PRIFB</t>
        </is>
      </c>
      <c r="N1" s="3" t="n"/>
      <c r="O1" s="1" t="n"/>
      <c r="P1" s="1" t="n"/>
      <c r="W1" s="107" t="n"/>
      <c r="X1" s="107" t="n"/>
      <c r="Y1" s="107" t="n"/>
      <c r="Z1" s="107" t="n"/>
      <c r="AA1" s="107" t="n"/>
      <c r="AB1" s="107" t="n"/>
      <c r="AC1" s="107" t="n"/>
      <c r="AE1" s="107" t="n"/>
      <c r="AF1" s="107" t="n"/>
      <c r="AI1" s="107" t="n"/>
      <c r="AJ1" s="107" t="n"/>
      <c r="AL1" s="107" t="n"/>
      <c r="AM1" s="107" t="n"/>
      <c r="AN1" s="107" t="n"/>
      <c r="AO1" s="107" t="n"/>
      <c r="AP1" s="107" t="n"/>
      <c r="AQ1" s="107" t="n"/>
      <c r="AR1" s="107" t="n"/>
      <c r="AS1" s="107" t="n"/>
      <c r="AT1" s="107" t="n"/>
      <c r="AU1" s="107" t="n"/>
      <c r="AV1" s="107" t="n"/>
    </row>
    <row r="2" ht="30" customHeight="1" s="90">
      <c r="A2" s="106" t="inlineStr">
        <is>
          <t>OPERATOR EFFICIENCY GREEN SERVICE (AGSUBC)</t>
        </is>
      </c>
      <c r="N2" s="3" t="n"/>
      <c r="O2" s="1" t="n"/>
      <c r="P2" s="1" t="n"/>
      <c r="W2" s="107" t="n"/>
      <c r="X2" s="107" t="n"/>
      <c r="Y2" s="107" t="n"/>
      <c r="Z2" s="107" t="n"/>
      <c r="AA2" s="107" t="n"/>
      <c r="AB2" s="107" t="n"/>
      <c r="AC2" s="107" t="n"/>
      <c r="AE2" s="107" t="n"/>
      <c r="AF2" s="107" t="n"/>
      <c r="AI2" s="107" t="n"/>
      <c r="AJ2" s="107" t="n"/>
      <c r="AL2" s="107" t="n"/>
      <c r="AM2" s="107" t="n"/>
      <c r="AN2" s="107" t="n"/>
      <c r="AO2" s="107" t="n"/>
      <c r="AP2" s="107" t="n"/>
      <c r="AQ2" s="107" t="n"/>
      <c r="AR2" s="107" t="n"/>
      <c r="AS2" s="107" t="n"/>
      <c r="AT2" s="107" t="n"/>
      <c r="AU2" s="107" t="n"/>
      <c r="AV2" s="107" t="n"/>
    </row>
    <row r="3" ht="30" customHeight="1" s="90">
      <c r="A3" s="108" t="inlineStr">
        <is>
          <t>WEEK OF: 28-FEBRUARY-2021 TO 6-MARCH-2021</t>
        </is>
      </c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07" t="n"/>
      <c r="AA3" s="107" t="n"/>
      <c r="AB3" s="107" t="n"/>
      <c r="AC3" s="107" t="n"/>
      <c r="AE3" s="107" t="n"/>
      <c r="AF3" s="107" t="n"/>
      <c r="AI3" s="107" t="n"/>
      <c r="AJ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7" t="n"/>
    </row>
    <row r="4" ht="30" customHeight="1" s="90" thickBot="1">
      <c r="A4" s="108" t="inlineStr">
        <is>
          <t>SUPERVISOR: HILDA</t>
        </is>
      </c>
      <c r="Q4" s="107" t="n"/>
      <c r="R4" s="107" t="n"/>
      <c r="S4" s="107" t="n"/>
      <c r="T4" s="107" t="n"/>
      <c r="U4" s="107" t="n"/>
      <c r="V4" s="107" t="n"/>
      <c r="W4" s="107" t="n"/>
      <c r="X4" s="107" t="n"/>
      <c r="Y4" s="107" t="n"/>
      <c r="Z4" s="107" t="n"/>
      <c r="AA4" s="107" t="n"/>
      <c r="AB4" s="107" t="n"/>
      <c r="AC4" s="107" t="n"/>
      <c r="AE4" s="107" t="n"/>
      <c r="AF4" s="107" t="n"/>
      <c r="AI4" s="107" t="n"/>
      <c r="AJ4" s="107" t="n"/>
      <c r="AL4" s="107" t="n"/>
      <c r="AM4" s="107" t="n"/>
      <c r="AN4" s="107" t="n"/>
      <c r="AO4" s="107" t="n"/>
      <c r="AP4" s="107" t="n"/>
      <c r="AQ4" s="107" t="n"/>
      <c r="AR4" s="107" t="n"/>
      <c r="AS4" s="107" t="n"/>
      <c r="AT4" s="107" t="n"/>
      <c r="AU4" s="107" t="n"/>
      <c r="AV4" s="107" t="n"/>
    </row>
    <row r="5" ht="30" customHeight="1" s="90">
      <c r="A5" s="109" t="inlineStr">
        <is>
          <t>Employee</t>
        </is>
      </c>
      <c r="B5" s="112" t="inlineStr">
        <is>
          <t>Department</t>
        </is>
      </c>
      <c r="C5" s="112" t="inlineStr">
        <is>
          <t>Employee Name</t>
        </is>
      </c>
      <c r="D5" s="112" t="inlineStr">
        <is>
          <t>LUNES</t>
        </is>
      </c>
      <c r="E5" s="112" t="inlineStr">
        <is>
          <t>MARTES</t>
        </is>
      </c>
      <c r="F5" s="6" t="inlineStr">
        <is>
          <t>MIERCOLES</t>
        </is>
      </c>
      <c r="G5" s="6" t="inlineStr">
        <is>
          <t>JUEVES</t>
        </is>
      </c>
      <c r="H5" s="7" t="inlineStr">
        <is>
          <t>VIERNES</t>
        </is>
      </c>
      <c r="I5" s="1" t="n"/>
      <c r="J5" s="115" t="inlineStr">
        <is>
          <t xml:space="preserve">WEEKLY EFF. </t>
        </is>
      </c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E5" s="107" t="n"/>
      <c r="AF5" s="107" t="n"/>
      <c r="AI5" s="107" t="n"/>
      <c r="AJ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</row>
    <row r="6" ht="30" customHeight="1" s="90">
      <c r="A6" s="110" t="n"/>
      <c r="B6" s="113" t="n"/>
      <c r="C6" s="113" t="n"/>
      <c r="D6" s="4" t="n">
        <v>44620</v>
      </c>
      <c r="E6" s="4">
        <f>D6+1</f>
        <v/>
      </c>
      <c r="F6" s="5">
        <f>E6+1</f>
        <v/>
      </c>
      <c r="G6" s="5">
        <f>F6+1</f>
        <v/>
      </c>
      <c r="H6" s="8">
        <f>G6+1</f>
        <v/>
      </c>
      <c r="I6" s="1" t="n"/>
      <c r="J6" s="113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E6" s="107" t="n"/>
      <c r="AF6" s="107" t="n"/>
      <c r="AI6" s="107" t="n"/>
      <c r="AJ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</row>
    <row r="7" ht="30" customHeight="1" s="90">
      <c r="A7" s="111" t="n"/>
      <c r="B7" s="114" t="n"/>
      <c r="C7" s="114" t="n"/>
      <c r="D7" s="2" t="inlineStr">
        <is>
          <t>Eff.</t>
        </is>
      </c>
      <c r="E7" s="2" t="inlineStr">
        <is>
          <t>Eff.</t>
        </is>
      </c>
      <c r="F7" s="2" t="inlineStr">
        <is>
          <t>Eff.</t>
        </is>
      </c>
      <c r="G7" s="2" t="inlineStr">
        <is>
          <t>Eff.</t>
        </is>
      </c>
      <c r="H7" s="9" t="inlineStr">
        <is>
          <t>Eff.</t>
        </is>
      </c>
      <c r="I7" s="1" t="n"/>
      <c r="J7" s="116" t="n"/>
      <c r="Q7" s="107" t="n"/>
      <c r="R7" s="107" t="n"/>
      <c r="S7" s="107" t="n"/>
      <c r="T7" s="107" t="n"/>
      <c r="U7" s="107" t="n"/>
      <c r="V7" s="107" t="n"/>
      <c r="W7" s="107" t="n"/>
      <c r="X7" s="107" t="n"/>
      <c r="Y7" s="107" t="n"/>
      <c r="Z7" s="107" t="n"/>
      <c r="AA7" s="107" t="n"/>
      <c r="AB7" s="107" t="n"/>
      <c r="AC7" s="107" t="n"/>
      <c r="AE7" s="107" t="n"/>
      <c r="AF7" s="107" t="n"/>
      <c r="AI7" s="107" t="n"/>
      <c r="AJ7" s="107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</row>
    <row r="8" ht="30" customHeight="1" s="90">
      <c r="A8" s="10" t="n">
        <v>1360</v>
      </c>
      <c r="B8" s="11" t="inlineStr">
        <is>
          <t>AGSUBC</t>
        </is>
      </c>
      <c r="C8" s="12" t="inlineStr">
        <is>
          <t>MIRANDA CORTES, IVELISSE</t>
        </is>
      </c>
      <c r="D8" s="11" t="n">
        <v>59.6</v>
      </c>
      <c r="E8" s="11" t="n">
        <v>42.4</v>
      </c>
      <c r="F8" s="11" t="n">
        <v>30.8</v>
      </c>
      <c r="G8" s="11" t="n">
        <v>36.9</v>
      </c>
      <c r="H8" s="11" t="n"/>
      <c r="I8" s="13" t="n"/>
      <c r="J8" s="14">
        <f>AVERAGE(D8:H8)</f>
        <v/>
      </c>
      <c r="Q8" s="107" t="n"/>
      <c r="R8" s="107" t="n"/>
      <c r="S8" s="107" t="n"/>
      <c r="T8" s="107" t="n"/>
      <c r="U8" s="107" t="n"/>
      <c r="V8" s="107" t="n"/>
      <c r="W8" s="107" t="n"/>
      <c r="X8" s="107" t="n"/>
      <c r="Y8" s="107" t="n"/>
      <c r="Z8" s="107" t="n"/>
      <c r="AA8" s="107" t="n"/>
      <c r="AB8" s="107" t="n"/>
      <c r="AC8" s="107" t="n"/>
      <c r="AE8" s="107" t="n"/>
      <c r="AF8" s="107" t="n"/>
      <c r="AI8" s="107" t="n"/>
      <c r="AJ8" s="107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</row>
    <row r="9" ht="30" customHeight="1" s="90">
      <c r="A9" s="10" t="n">
        <v>1582</v>
      </c>
      <c r="B9" s="11" t="inlineStr">
        <is>
          <t>AGSUBC</t>
        </is>
      </c>
      <c r="C9" s="15" t="inlineStr">
        <is>
          <t>TUBENS COLLADO, GIANLUIS</t>
        </is>
      </c>
      <c r="D9" s="11" t="n">
        <v>66.8</v>
      </c>
      <c r="E9" s="11" t="n">
        <v>65.40000000000001</v>
      </c>
      <c r="F9" s="11" t="n">
        <v>57.3</v>
      </c>
      <c r="G9" s="11" t="n">
        <v>69.2</v>
      </c>
      <c r="H9" s="11" t="n"/>
      <c r="I9" s="13" t="n"/>
      <c r="J9" s="14">
        <f>AVERAGE(D9:H9)</f>
        <v/>
      </c>
      <c r="Q9" s="107" t="n"/>
      <c r="R9" s="107" t="n"/>
      <c r="S9" s="107" t="n"/>
      <c r="T9" s="107" t="n"/>
      <c r="U9" s="107" t="n"/>
      <c r="V9" s="107" t="n"/>
      <c r="W9" s="107" t="n"/>
      <c r="X9" s="107" t="n"/>
      <c r="Y9" s="107" t="n"/>
      <c r="Z9" s="107" t="n"/>
      <c r="AA9" s="107" t="n"/>
      <c r="AB9" s="107" t="n"/>
      <c r="AC9" s="107" t="n"/>
      <c r="AE9" s="107" t="n"/>
      <c r="AF9" s="107" t="n"/>
      <c r="AI9" s="107" t="n"/>
      <c r="AJ9" s="107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</row>
    <row r="10" ht="30" customHeight="1" s="90">
      <c r="A10" s="10" t="n">
        <v>1647</v>
      </c>
      <c r="B10" s="11" t="inlineStr">
        <is>
          <t>AGSUBC</t>
        </is>
      </c>
      <c r="C10" s="15" t="inlineStr">
        <is>
          <t>RODRIGUEZ GONZALEZ, JESSE</t>
        </is>
      </c>
      <c r="D10" s="11" t="n">
        <v>29.5</v>
      </c>
      <c r="E10" s="11" t="n">
        <v>34.5</v>
      </c>
      <c r="F10" s="11" t="n">
        <v>37.7</v>
      </c>
      <c r="G10" s="11" t="n">
        <v>28.6</v>
      </c>
      <c r="H10" s="11" t="n"/>
      <c r="I10" s="13" t="n"/>
      <c r="J10" s="14">
        <f>AVERAGE(D10:H10)</f>
        <v/>
      </c>
      <c r="Q10" s="107" t="n"/>
      <c r="R10" s="107" t="n"/>
      <c r="S10" s="107" t="n"/>
      <c r="T10" s="107" t="n"/>
      <c r="U10" s="107" t="n"/>
      <c r="V10" s="107" t="n"/>
      <c r="W10" s="107" t="n"/>
      <c r="X10" s="107" t="n"/>
      <c r="Y10" s="107" t="n"/>
      <c r="Z10" s="107" t="n"/>
      <c r="AA10" s="107" t="n"/>
      <c r="AB10" s="107" t="n"/>
      <c r="AC10" s="107" t="n"/>
      <c r="AE10" s="107" t="n"/>
      <c r="AF10" s="107" t="n"/>
      <c r="AI10" s="107" t="n"/>
      <c r="AJ10" s="107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</row>
    <row r="11" ht="30" customHeight="1" s="90">
      <c r="A11" s="10" t="n">
        <v>50264</v>
      </c>
      <c r="B11" s="11" t="inlineStr">
        <is>
          <t>AGSUBC</t>
        </is>
      </c>
      <c r="C11" s="15" t="inlineStr">
        <is>
          <t>IRIZARRY, SILKA</t>
        </is>
      </c>
      <c r="D11" s="11" t="n">
        <v>59</v>
      </c>
      <c r="E11" s="11" t="n">
        <v>61</v>
      </c>
      <c r="F11" s="11" t="n"/>
      <c r="G11" s="11" t="n"/>
      <c r="H11" s="11" t="n"/>
      <c r="I11" s="13" t="n"/>
      <c r="J11" s="14">
        <f>AVERAGE(D11:H11)</f>
        <v/>
      </c>
      <c r="Q11" s="107" t="n"/>
      <c r="R11" s="107" t="n"/>
      <c r="S11" s="107" t="n"/>
      <c r="T11" s="107" t="n"/>
      <c r="U11" s="107" t="n"/>
      <c r="V11" s="107" t="n"/>
      <c r="W11" s="107" t="n"/>
      <c r="X11" s="107" t="n"/>
      <c r="Y11" s="107" t="n"/>
      <c r="Z11" s="107" t="n"/>
      <c r="AA11" s="107" t="n"/>
      <c r="AB11" s="107" t="n"/>
      <c r="AC11" s="107" t="n"/>
      <c r="AE11" s="107" t="n"/>
      <c r="AF11" s="107" t="n"/>
      <c r="AI11" s="107" t="n"/>
      <c r="AJ11" s="107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</row>
    <row r="12" ht="30" customHeight="1" s="90">
      <c r="A12" s="10" t="n">
        <v>50430</v>
      </c>
      <c r="B12" s="11" t="inlineStr">
        <is>
          <t>AGSUBC</t>
        </is>
      </c>
      <c r="C12" s="15" t="inlineStr">
        <is>
          <t>ALEQUIN, RAMON E</t>
        </is>
      </c>
      <c r="D12" s="11" t="n"/>
      <c r="E12" s="11" t="n">
        <v>48.1</v>
      </c>
      <c r="F12" s="11" t="n">
        <v>57.2</v>
      </c>
      <c r="G12" s="11" t="n">
        <v>52.8</v>
      </c>
      <c r="H12" s="11" t="n"/>
      <c r="I12" s="13" t="n"/>
      <c r="J12" s="14">
        <f>AVERAGE(D12:H12)</f>
        <v/>
      </c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E12" s="107" t="n"/>
      <c r="AF12" s="107" t="n"/>
      <c r="AI12" s="107" t="n"/>
      <c r="AJ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</row>
    <row r="13" ht="30" customHeight="1" s="90">
      <c r="A13" s="10" t="n">
        <v>50445</v>
      </c>
      <c r="B13" s="11" t="inlineStr">
        <is>
          <t>AGSUBC</t>
        </is>
      </c>
      <c r="C13" s="15" t="inlineStr">
        <is>
          <t>CRESPO AVILES, MAGALY</t>
        </is>
      </c>
      <c r="D13" s="11" t="n">
        <v>59.1</v>
      </c>
      <c r="E13" s="11" t="n">
        <v>42</v>
      </c>
      <c r="F13" s="11" t="n">
        <v>38.2</v>
      </c>
      <c r="G13" s="11" t="n">
        <v>43.9</v>
      </c>
      <c r="H13" s="11" t="n"/>
      <c r="I13" s="13" t="n"/>
      <c r="J13" s="14">
        <f>AVERAGE(D13:H13)</f>
        <v/>
      </c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E13" s="107" t="n"/>
      <c r="AF13" s="107" t="n"/>
      <c r="AI13" s="107" t="n"/>
      <c r="AJ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</row>
    <row r="14" ht="30" customHeight="1" s="90" thickBot="1">
      <c r="I14" s="13" t="n"/>
      <c r="J14" s="39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E14" s="107" t="n"/>
      <c r="AF14" s="107" t="n"/>
      <c r="AI14" s="107" t="n"/>
      <c r="AJ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</row>
    <row r="15" ht="30" customHeight="1" s="90" thickBot="1">
      <c r="A15" s="1" t="n"/>
      <c r="B15" s="1" t="n"/>
      <c r="C15" s="1" t="n"/>
      <c r="D15" s="16" t="inlineStr">
        <is>
          <t>LUNES</t>
        </is>
      </c>
      <c r="E15" s="17" t="inlineStr">
        <is>
          <t>MARTES</t>
        </is>
      </c>
      <c r="F15" s="17" t="inlineStr">
        <is>
          <t>MIERCOLES</t>
        </is>
      </c>
      <c r="G15" s="17" t="inlineStr">
        <is>
          <t>JUEVES</t>
        </is>
      </c>
      <c r="H15" s="18" t="inlineStr">
        <is>
          <t>VIERNES</t>
        </is>
      </c>
      <c r="I15" s="1" t="n"/>
      <c r="J15" s="36" t="inlineStr">
        <is>
          <t>ACUMULATIVO</t>
        </is>
      </c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E15" s="107" t="n"/>
      <c r="AF15" s="107" t="n"/>
      <c r="AI15" s="107" t="n"/>
      <c r="AJ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</row>
    <row r="16" ht="30" customHeight="1" s="90">
      <c r="A16" s="97" t="inlineStr">
        <is>
          <t>PRODUCCION</t>
        </is>
      </c>
      <c r="B16" s="98" t="n"/>
      <c r="C16" s="19" t="inlineStr">
        <is>
          <t>META</t>
        </is>
      </c>
      <c r="D16" s="20" t="n">
        <v>370</v>
      </c>
      <c r="E16" s="20" t="n">
        <v>370</v>
      </c>
      <c r="F16" s="20" t="n">
        <v>370</v>
      </c>
      <c r="G16" s="20" t="n">
        <v>370</v>
      </c>
      <c r="H16" s="21" t="n"/>
      <c r="I16" s="1" t="n"/>
      <c r="J16" s="22">
        <f>SUM(D16:H16)</f>
        <v/>
      </c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E16" s="107" t="n"/>
      <c r="AF16" s="107" t="n"/>
      <c r="AI16" s="107" t="n"/>
      <c r="AJ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</row>
    <row r="17" ht="30" customHeight="1" s="90" thickBot="1">
      <c r="A17" s="99" t="n"/>
      <c r="B17" s="100" t="n"/>
      <c r="C17" s="23" t="inlineStr">
        <is>
          <t>RESULTADO</t>
        </is>
      </c>
      <c r="D17" s="24" t="n">
        <v>370</v>
      </c>
      <c r="E17" s="24" t="n">
        <v>370</v>
      </c>
      <c r="F17" s="24" t="n">
        <v>370</v>
      </c>
      <c r="G17" s="24" t="n">
        <v>370</v>
      </c>
      <c r="H17" s="25" t="n"/>
      <c r="I17" s="1" t="n"/>
      <c r="J17" s="22">
        <f>SUM(D17:H17)</f>
        <v/>
      </c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E17" s="107" t="n"/>
      <c r="AF17" s="107" t="n"/>
      <c r="AI17" s="107" t="n"/>
      <c r="AJ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</row>
    <row r="18" ht="30" customHeight="1" s="90" thickBot="1">
      <c r="A18" s="101" t="n"/>
      <c r="B18" s="102" t="n"/>
      <c r="C18" s="26" t="inlineStr">
        <is>
          <t>DIFERENCIA</t>
        </is>
      </c>
      <c r="D18" s="27">
        <f>D17-D16</f>
        <v/>
      </c>
      <c r="E18" s="27">
        <f>E17-E16</f>
        <v/>
      </c>
      <c r="F18" s="27">
        <f>F17-F16</f>
        <v/>
      </c>
      <c r="G18" s="27">
        <f>G17-G16</f>
        <v/>
      </c>
      <c r="H18" s="28">
        <f>H17-H16</f>
        <v/>
      </c>
      <c r="I18" s="1" t="n"/>
      <c r="J18" s="29">
        <f>J17-J16</f>
        <v/>
      </c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E18" s="107" t="n"/>
      <c r="AF18" s="107" t="n"/>
      <c r="AI18" s="107" t="n"/>
      <c r="AJ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</row>
    <row r="19" ht="30" customHeight="1" s="90"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E19" s="107" t="n"/>
      <c r="AF19" s="107" t="n"/>
      <c r="AI19" s="107" t="n"/>
      <c r="AJ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</row>
    <row r="20" ht="30" customHeight="1" s="90"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E20" s="107" t="n"/>
      <c r="AF20" s="107" t="n"/>
      <c r="AI20" s="107" t="n"/>
      <c r="AJ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</row>
    <row r="21" ht="30" customHeight="1" s="90"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E21" s="107" t="n"/>
      <c r="AF21" s="107" t="n"/>
      <c r="AI21" s="107" t="n"/>
      <c r="AJ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</row>
    <row r="22" ht="30" customHeight="1" s="90"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E22" s="107" t="n"/>
      <c r="AF22" s="107" t="n"/>
      <c r="AI22" s="107" t="n"/>
      <c r="AJ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</row>
    <row r="23" ht="30" customHeight="1" s="90"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E23" s="107" t="n"/>
      <c r="AF23" s="107" t="n"/>
      <c r="AI23" s="107" t="n"/>
      <c r="AJ23" s="107" t="n"/>
      <c r="AL23" s="107" t="n"/>
      <c r="AM23" s="107" t="n"/>
      <c r="AN23" s="107" t="n"/>
      <c r="AO23" s="107" t="n"/>
      <c r="AP23" s="107" t="n"/>
      <c r="AQ23" s="107" t="n"/>
      <c r="AR23" s="107" t="n"/>
      <c r="AS23" s="107" t="n"/>
      <c r="AT23" s="107" t="n"/>
      <c r="AU23" s="107" t="n"/>
      <c r="AV23" s="107" t="n"/>
    </row>
    <row r="24" ht="30" customHeight="1" s="90">
      <c r="T24" s="107" t="n"/>
      <c r="U24" s="107" t="n"/>
      <c r="V24" s="107" t="n"/>
      <c r="W24" s="107" t="n"/>
      <c r="X24" s="107" t="n"/>
      <c r="Y24" s="107" t="n"/>
      <c r="Z24" s="107" t="n"/>
      <c r="AA24" s="107" t="n"/>
      <c r="AB24" s="107" t="n"/>
      <c r="AC24" s="107" t="n"/>
      <c r="AE24" s="107" t="n"/>
      <c r="AF24" s="107" t="n"/>
      <c r="AI24" s="107" t="n"/>
      <c r="AJ24" s="107" t="n"/>
      <c r="AL24" s="107" t="n"/>
      <c r="AM24" s="107" t="n"/>
      <c r="AN24" s="107" t="n"/>
      <c r="AO24" s="107" t="n"/>
      <c r="AP24" s="107" t="n"/>
      <c r="AQ24" s="107" t="n"/>
      <c r="AR24" s="107" t="n"/>
      <c r="AS24" s="107" t="n"/>
      <c r="AT24" s="107" t="n"/>
      <c r="AU24" s="107" t="n"/>
      <c r="AV24" s="107" t="n"/>
    </row>
    <row r="25" ht="30" customHeight="1" s="90">
      <c r="T25" s="107" t="n"/>
      <c r="U25" s="107" t="n"/>
      <c r="V25" s="107" t="n"/>
      <c r="W25" s="107" t="n"/>
      <c r="X25" s="107" t="n"/>
      <c r="Y25" s="107" t="n"/>
      <c r="Z25" s="107" t="n"/>
      <c r="AA25" s="107" t="n"/>
      <c r="AB25" s="107" t="n"/>
      <c r="AC25" s="107" t="n"/>
      <c r="AE25" s="107" t="n"/>
      <c r="AF25" s="107" t="n"/>
      <c r="AI25" s="107" t="n"/>
      <c r="AJ25" s="107" t="n"/>
      <c r="AL25" s="107" t="n"/>
      <c r="AM25" s="107" t="n"/>
      <c r="AN25" s="107" t="n"/>
      <c r="AO25" s="107" t="n"/>
      <c r="AP25" s="107" t="n"/>
      <c r="AQ25" s="107" t="n"/>
      <c r="AR25" s="107" t="n"/>
      <c r="AS25" s="107" t="n"/>
      <c r="AT25" s="107" t="n"/>
      <c r="AU25" s="107" t="n"/>
      <c r="AV25" s="107" t="n"/>
    </row>
    <row r="26" ht="30" customHeight="1" s="90"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E26" s="107" t="n"/>
      <c r="AF26" s="107" t="n"/>
      <c r="AI26" s="107" t="n"/>
      <c r="AJ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</row>
    <row r="27" ht="30" customHeight="1" s="90">
      <c r="T27" s="107" t="n"/>
      <c r="U27" s="107" t="n"/>
      <c r="V27" s="107" t="n"/>
      <c r="W27" s="107" t="n"/>
      <c r="X27" s="107" t="n"/>
      <c r="Y27" s="107" t="n"/>
      <c r="Z27" s="107" t="n"/>
      <c r="AA27" s="107" t="n"/>
      <c r="AB27" s="107" t="n"/>
      <c r="AC27" s="107" t="n"/>
      <c r="AE27" s="107" t="n"/>
      <c r="AF27" s="107" t="n"/>
      <c r="AI27" s="107" t="n"/>
      <c r="AJ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</row>
    <row r="28" ht="30" customHeight="1" s="90">
      <c r="T28" s="107" t="n"/>
      <c r="U28" s="107" t="n"/>
      <c r="V28" s="107" t="n"/>
      <c r="W28" s="107" t="n"/>
      <c r="X28" s="107" t="n"/>
      <c r="Y28" s="107" t="n"/>
      <c r="Z28" s="107" t="n"/>
      <c r="AA28" s="107" t="n"/>
      <c r="AB28" s="107" t="n"/>
      <c r="AC28" s="107" t="n"/>
      <c r="AE28" s="107" t="n"/>
      <c r="AF28" s="107" t="n"/>
      <c r="AI28" s="107" t="n"/>
      <c r="AJ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</row>
    <row r="29" ht="30" customHeight="1" s="90">
      <c r="T29" s="107" t="n"/>
      <c r="U29" s="107" t="n"/>
      <c r="V29" s="107" t="n"/>
      <c r="W29" s="107" t="n"/>
      <c r="X29" s="107" t="n"/>
      <c r="Y29" s="107" t="n"/>
      <c r="Z29" s="107" t="n"/>
      <c r="AA29" s="107" t="n"/>
      <c r="AB29" s="107" t="n"/>
      <c r="AC29" s="107" t="n"/>
      <c r="AE29" s="107" t="n"/>
      <c r="AF29" s="107" t="n"/>
      <c r="AI29" s="107" t="n"/>
      <c r="AJ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</row>
    <row r="30" ht="30" customHeight="1" s="90">
      <c r="T30" s="107" t="n"/>
      <c r="U30" s="107" t="n"/>
      <c r="V30" s="107" t="n"/>
      <c r="W30" s="107" t="n"/>
      <c r="X30" s="107" t="n"/>
      <c r="Y30" s="107" t="n"/>
      <c r="Z30" s="107" t="n"/>
      <c r="AA30" s="107" t="n"/>
      <c r="AB30" s="107" t="n"/>
      <c r="AC30" s="107" t="n"/>
      <c r="AE30" s="107" t="n"/>
      <c r="AF30" s="107" t="n"/>
      <c r="AI30" s="107" t="n"/>
      <c r="AJ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</row>
    <row r="31" ht="30" customHeight="1" s="90"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  <c r="AA31" s="107" t="n"/>
      <c r="AB31" s="107" t="n"/>
      <c r="AC31" s="107" t="n"/>
      <c r="AE31" s="107" t="n"/>
      <c r="AF31" s="107" t="n"/>
      <c r="AI31" s="107" t="n"/>
      <c r="AJ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</row>
    <row r="32" ht="30" customHeight="1" s="90">
      <c r="T32" s="107" t="n"/>
      <c r="U32" s="107" t="n"/>
      <c r="V32" s="107" t="n"/>
      <c r="W32" s="107" t="n"/>
      <c r="X32" s="107" t="n"/>
      <c r="Y32" s="107" t="n"/>
      <c r="Z32" s="107" t="n"/>
      <c r="AA32" s="107" t="n"/>
      <c r="AB32" s="107" t="n"/>
      <c r="AC32" s="107" t="n"/>
      <c r="AE32" s="107" t="n"/>
      <c r="AF32" s="107" t="n"/>
      <c r="AI32" s="107" t="n"/>
      <c r="AJ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</row>
    <row r="33" ht="30" customHeight="1" s="90">
      <c r="T33" s="107" t="n"/>
      <c r="U33" s="107" t="n"/>
      <c r="V33" s="107" t="n"/>
      <c r="W33" s="107" t="n"/>
      <c r="X33" s="107" t="n"/>
      <c r="Y33" s="107" t="n"/>
      <c r="Z33" s="107" t="n"/>
      <c r="AA33" s="107" t="n"/>
      <c r="AB33" s="107" t="n"/>
      <c r="AC33" s="107" t="n"/>
      <c r="AE33" s="107" t="n"/>
      <c r="AF33" s="107" t="n"/>
      <c r="AI33" s="107" t="n"/>
      <c r="AJ33" s="107" t="n"/>
      <c r="AL33" s="107" t="n"/>
      <c r="AM33" s="107" t="n"/>
      <c r="AN33" s="107" t="n"/>
      <c r="AO33" s="107" t="n"/>
      <c r="AP33" s="107" t="n"/>
      <c r="AQ33" s="107" t="n"/>
      <c r="AR33" s="107" t="n"/>
      <c r="AS33" s="107" t="n"/>
      <c r="AT33" s="107" t="n"/>
      <c r="AU33" s="107" t="n"/>
      <c r="AV33" s="107" t="n"/>
    </row>
    <row r="34" ht="30" customHeight="1" s="90">
      <c r="T34" s="107" t="n"/>
      <c r="U34" s="107" t="n"/>
      <c r="V34" s="107" t="n"/>
      <c r="W34" s="107" t="n"/>
      <c r="X34" s="107" t="n"/>
      <c r="Y34" s="107" t="n"/>
      <c r="Z34" s="107" t="n"/>
      <c r="AA34" s="107" t="n"/>
      <c r="AB34" s="107" t="n"/>
      <c r="AC34" s="107" t="n"/>
      <c r="AE34" s="107" t="n"/>
      <c r="AF34" s="107" t="n"/>
      <c r="AI34" s="107" t="n"/>
      <c r="AJ34" s="107" t="n"/>
      <c r="AL34" s="107" t="n"/>
      <c r="AM34" s="107" t="n"/>
      <c r="AN34" s="107" t="n"/>
      <c r="AO34" s="107" t="n"/>
      <c r="AP34" s="107" t="n"/>
      <c r="AQ34" s="107" t="n"/>
      <c r="AR34" s="107" t="n"/>
      <c r="AS34" s="107" t="n"/>
      <c r="AT34" s="107" t="n"/>
      <c r="AU34" s="107" t="n"/>
      <c r="AV34" s="107" t="n"/>
    </row>
    <row r="35" ht="30" customHeight="1" s="90">
      <c r="T35" s="107" t="n"/>
      <c r="U35" s="107" t="n"/>
      <c r="V35" s="107" t="n"/>
      <c r="W35" s="107" t="n"/>
      <c r="X35" s="107" t="n"/>
      <c r="Y35" s="107" t="n"/>
      <c r="Z35" s="107" t="n"/>
      <c r="AA35" s="107" t="n"/>
      <c r="AB35" s="107" t="n"/>
      <c r="AC35" s="107" t="n"/>
      <c r="AE35" s="107" t="n"/>
      <c r="AF35" s="107" t="n"/>
      <c r="AI35" s="107" t="n"/>
      <c r="AJ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</row>
    <row r="36" ht="30" customHeight="1" s="90">
      <c r="Q36" s="107" t="n"/>
      <c r="T36" s="107" t="n"/>
      <c r="U36" s="107" t="n"/>
      <c r="X36" s="107" t="n"/>
      <c r="AJ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</row>
    <row r="37" ht="30" customHeight="1" s="90">
      <c r="Q37" s="107" t="n"/>
      <c r="T37" s="107" t="n"/>
      <c r="U37" s="107" t="n"/>
      <c r="X37" s="107" t="n"/>
      <c r="AJ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</row>
    <row r="38" ht="30" customHeight="1" s="90">
      <c r="Q38" s="107" t="n"/>
      <c r="T38" s="107" t="n"/>
      <c r="U38" s="107" t="n"/>
      <c r="X38" s="107" t="n"/>
      <c r="AJ38" s="107" t="n"/>
      <c r="AL38" s="107" t="n"/>
      <c r="AM38" s="107" t="n"/>
      <c r="AN38" s="107" t="n"/>
      <c r="AO38" s="107" t="n"/>
      <c r="AP38" s="107" t="n"/>
      <c r="AQ38" s="107" t="n"/>
      <c r="AR38" s="107" t="n"/>
      <c r="AS38" s="107" t="n"/>
      <c r="AT38" s="107" t="n"/>
      <c r="AU38" s="107" t="n"/>
      <c r="AV38" s="107" t="n"/>
    </row>
    <row r="39" ht="30" customHeight="1" s="90" thickBot="1"/>
    <row r="40" ht="30" customHeight="1" s="90" thickBot="1">
      <c r="A40" s="1" t="n"/>
      <c r="B40" s="1" t="n"/>
      <c r="C40" s="1" t="n"/>
      <c r="D40" s="16" t="inlineStr">
        <is>
          <t>LUNES</t>
        </is>
      </c>
      <c r="E40" s="17" t="inlineStr">
        <is>
          <t>MARTES</t>
        </is>
      </c>
      <c r="F40" s="17" t="inlineStr">
        <is>
          <t>MIERCOLES</t>
        </is>
      </c>
      <c r="G40" s="17" t="inlineStr">
        <is>
          <t>JUEVES</t>
        </is>
      </c>
      <c r="H40" s="18" t="inlineStr">
        <is>
          <t>VIERNES</t>
        </is>
      </c>
      <c r="I40" s="1" t="n"/>
      <c r="J40" s="36" t="inlineStr">
        <is>
          <t>ACUMULATIVO</t>
        </is>
      </c>
    </row>
    <row r="41" ht="30" customHeight="1" s="90">
      <c r="A41" s="97" t="inlineStr">
        <is>
          <t>EFICIENCIA</t>
        </is>
      </c>
      <c r="B41" s="98" t="n"/>
      <c r="C41" s="19" t="inlineStr">
        <is>
          <t>META</t>
        </is>
      </c>
      <c r="D41" s="30" t="n">
        <v>45</v>
      </c>
      <c r="E41" s="30">
        <f>D41</f>
        <v/>
      </c>
      <c r="F41" s="30">
        <f>E41</f>
        <v/>
      </c>
      <c r="G41" s="30">
        <f>F41</f>
        <v/>
      </c>
      <c r="H41" s="37">
        <f>G41/2</f>
        <v/>
      </c>
      <c r="I41" s="1" t="n"/>
      <c r="J41" s="22">
        <f>D41</f>
        <v/>
      </c>
    </row>
    <row r="42" ht="30" customHeight="1" s="90" thickBot="1">
      <c r="A42" s="99" t="n"/>
      <c r="B42" s="100" t="n"/>
      <c r="C42" s="23" t="inlineStr">
        <is>
          <t>RESULTADO</t>
        </is>
      </c>
      <c r="D42" s="31">
        <f>AVERAGE(D8:D12)</f>
        <v/>
      </c>
      <c r="E42" s="31">
        <f>AVERAGE(E8:E12)</f>
        <v/>
      </c>
      <c r="F42" s="31">
        <f>AVERAGE(F8:F12)</f>
        <v/>
      </c>
      <c r="G42" s="31">
        <f>AVERAGE(G8:G12)</f>
        <v/>
      </c>
      <c r="H42" s="31">
        <f>AVERAGE(H8:H12)</f>
        <v/>
      </c>
      <c r="I42" s="1" t="n"/>
      <c r="J42" s="22">
        <f>AVERAGE(D42:H42)</f>
        <v/>
      </c>
    </row>
    <row r="43" ht="30" customHeight="1" s="90" thickBot="1">
      <c r="A43" s="101" t="n"/>
      <c r="B43" s="102" t="n"/>
      <c r="C43" s="26" t="inlineStr">
        <is>
          <t>DIFERENCIA</t>
        </is>
      </c>
      <c r="D43" s="27">
        <f>D42-D41</f>
        <v/>
      </c>
      <c r="E43" s="27">
        <f>E42-E41</f>
        <v/>
      </c>
      <c r="F43" s="27">
        <f>F42-F41</f>
        <v/>
      </c>
      <c r="G43" s="38">
        <f>G42-G41</f>
        <v/>
      </c>
      <c r="H43" s="29">
        <f>H42-H41</f>
        <v/>
      </c>
      <c r="I43" s="1" t="n"/>
      <c r="J43" s="29">
        <f>J42-J41</f>
        <v/>
      </c>
    </row>
    <row r="53" ht="30" customHeight="1" s="90">
      <c r="AL53" s="107" t="n"/>
      <c r="AM53" s="107" t="n"/>
      <c r="AN53" s="107" t="n"/>
    </row>
    <row r="54" ht="30" customHeight="1" s="90">
      <c r="AL54" s="107" t="n"/>
      <c r="AM54" s="107" t="n"/>
      <c r="AN54" s="107" t="n"/>
    </row>
    <row r="55" ht="30" customHeight="1" s="90">
      <c r="AL55" s="107" t="n"/>
      <c r="AM55" s="107" t="n"/>
      <c r="AN55" s="107" t="n"/>
    </row>
    <row r="56" ht="30" customHeight="1" s="90">
      <c r="AL56" s="107" t="n"/>
      <c r="AM56" s="107" t="n"/>
      <c r="AN56" s="107" t="n"/>
    </row>
    <row r="57" ht="30" customHeight="1" s="90">
      <c r="AL57" s="107" t="n"/>
      <c r="AM57" s="107" t="n"/>
      <c r="AN57" s="107" t="n"/>
    </row>
    <row r="60" ht="30" customHeight="1" s="90">
      <c r="K60" s="107" t="n"/>
      <c r="AE60" s="107" t="n"/>
      <c r="AF60" s="107" t="n"/>
      <c r="AI60" s="107" t="n"/>
      <c r="AJ60" s="107" t="n"/>
    </row>
    <row r="61" ht="30" customHeight="1" s="90">
      <c r="K61" s="107" t="n"/>
      <c r="AE61" s="107" t="n"/>
      <c r="AF61" s="107" t="n"/>
      <c r="AI61" s="107" t="n"/>
      <c r="AJ61" s="107" t="n"/>
    </row>
    <row r="62" ht="30" customHeight="1" s="90">
      <c r="Y62" s="107" t="n"/>
      <c r="AL62" s="107" t="n"/>
      <c r="AM62" s="107" t="n"/>
      <c r="AN62" s="107" t="n"/>
      <c r="AO62" s="107" t="n"/>
      <c r="AP62" s="107" t="n"/>
      <c r="AQ62" s="107" t="n"/>
      <c r="AR62" s="107" t="n"/>
      <c r="AS62" s="107" t="n"/>
      <c r="AT62" s="107" t="n"/>
      <c r="AU62" s="107" t="n"/>
      <c r="AV62" s="107" t="n"/>
    </row>
    <row r="63" ht="30" customHeight="1" s="90">
      <c r="Y63" s="107" t="n"/>
      <c r="AL63" s="107" t="n"/>
      <c r="AM63" s="107" t="n"/>
      <c r="AN63" s="107" t="n"/>
      <c r="AO63" s="107" t="n"/>
      <c r="AP63" s="107" t="n"/>
      <c r="AQ63" s="107" t="n"/>
      <c r="AR63" s="107" t="n"/>
      <c r="AS63" s="107" t="n"/>
      <c r="AT63" s="107" t="n"/>
      <c r="AU63" s="107" t="n"/>
      <c r="AV63" s="107" t="n"/>
    </row>
    <row r="64" ht="30" customHeight="1" s="90">
      <c r="Y64" s="107" t="n"/>
      <c r="AL64" s="107" t="n"/>
      <c r="AM64" s="107" t="n"/>
      <c r="AN64" s="107" t="n"/>
      <c r="AO64" s="107" t="n"/>
      <c r="AP64" s="107" t="n"/>
      <c r="AQ64" s="107" t="n"/>
      <c r="AR64" s="107" t="n"/>
      <c r="AS64" s="107" t="n"/>
      <c r="AT64" s="107" t="n"/>
      <c r="AU64" s="107" t="n"/>
      <c r="AV64" s="107" t="n"/>
    </row>
    <row r="65" ht="30" customHeight="1" s="90" thickBo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Y65" s="107" t="n"/>
      <c r="AL65" s="107" t="n"/>
      <c r="AM65" s="107" t="n"/>
      <c r="AN65" s="107" t="n"/>
      <c r="AO65" s="107" t="n"/>
      <c r="AP65" s="107" t="n"/>
      <c r="AQ65" s="107" t="n"/>
      <c r="AR65" s="107" t="n"/>
      <c r="AS65" s="107" t="n"/>
      <c r="AT65" s="107" t="n"/>
      <c r="AU65" s="107" t="n"/>
      <c r="AV65" s="107" t="n"/>
    </row>
    <row r="66" ht="30" customHeight="1" s="90" thickBot="1">
      <c r="A66" s="1" t="n"/>
      <c r="B66" s="1" t="n"/>
      <c r="C66" s="1" t="n"/>
      <c r="D66" s="131" t="inlineStr">
        <is>
          <t>LUNES</t>
        </is>
      </c>
      <c r="E66" s="132" t="inlineStr">
        <is>
          <t>MARTES</t>
        </is>
      </c>
      <c r="F66" s="132" t="inlineStr">
        <is>
          <t>MIERCOLES</t>
        </is>
      </c>
      <c r="G66" s="132" t="inlineStr">
        <is>
          <t>JUEVES</t>
        </is>
      </c>
      <c r="H66" s="133" t="inlineStr">
        <is>
          <t>VIERNES</t>
        </is>
      </c>
      <c r="I66" s="1" t="n"/>
      <c r="J66" s="35" t="inlineStr">
        <is>
          <t>ACUMULATIVO</t>
        </is>
      </c>
      <c r="Y66" s="107" t="n"/>
      <c r="AL66" s="107" t="n"/>
      <c r="AM66" s="107" t="n"/>
      <c r="AN66" s="107" t="n"/>
      <c r="AO66" s="107" t="n"/>
      <c r="AP66" s="107" t="n"/>
      <c r="AQ66" s="107" t="n"/>
      <c r="AR66" s="107" t="n"/>
      <c r="AS66" s="107" t="n"/>
      <c r="AT66" s="107" t="n"/>
      <c r="AU66" s="107" t="n"/>
      <c r="AV66" s="107" t="n"/>
    </row>
    <row r="67" ht="30" customHeight="1" s="90">
      <c r="A67" s="103" t="inlineStr">
        <is>
          <t>COSTO</t>
        </is>
      </c>
      <c r="B67" s="98" t="n"/>
      <c r="C67" s="30" t="inlineStr">
        <is>
          <t>META</t>
        </is>
      </c>
      <c r="D67" s="134">
        <f>D68/D16</f>
        <v/>
      </c>
      <c r="E67" s="134">
        <f>E68/E16</f>
        <v/>
      </c>
      <c r="F67" s="134">
        <f>F68/F16</f>
        <v/>
      </c>
      <c r="G67" s="134">
        <f>G68/G16</f>
        <v/>
      </c>
      <c r="H67" s="134">
        <f>H68/H16</f>
        <v/>
      </c>
      <c r="I67" s="135" t="n"/>
      <c r="J67" s="134">
        <f>J68/J16</f>
        <v/>
      </c>
      <c r="Y67" s="107" t="n"/>
      <c r="AL67" s="107" t="n"/>
      <c r="AM67" s="107" t="n"/>
      <c r="AN67" s="107" t="n"/>
      <c r="AO67" s="107" t="n"/>
      <c r="AP67" s="107" t="n"/>
      <c r="AQ67" s="107" t="n"/>
      <c r="AR67" s="107" t="n"/>
      <c r="AS67" s="107" t="n"/>
      <c r="AT67" s="107" t="n"/>
      <c r="AU67" s="107" t="n"/>
      <c r="AV67" s="107" t="n"/>
    </row>
    <row r="68" ht="30" customHeight="1" s="90" thickBot="1">
      <c r="A68" s="99" t="n"/>
      <c r="B68" s="100" t="n"/>
      <c r="C68" s="32" t="inlineStr">
        <is>
          <t>NOMINA (TPM)</t>
        </is>
      </c>
      <c r="D68" s="136" t="n">
        <v>1603.95</v>
      </c>
      <c r="E68" s="136" t="n">
        <v>455.6</v>
      </c>
      <c r="F68" s="136" t="n">
        <v>382.5</v>
      </c>
      <c r="G68" s="136" t="n">
        <v>382.5</v>
      </c>
      <c r="H68" s="137" t="n">
        <v>0</v>
      </c>
      <c r="I68" s="1" t="n"/>
      <c r="J68" s="138">
        <f>D68+E68</f>
        <v/>
      </c>
      <c r="Y68" s="107" t="n"/>
      <c r="AL68" s="107" t="n"/>
      <c r="AM68" s="107" t="n"/>
      <c r="AN68" s="107" t="n"/>
      <c r="AO68" s="107" t="n"/>
      <c r="AP68" s="107" t="n"/>
      <c r="AQ68" s="107" t="n"/>
      <c r="AR68" s="107" t="n"/>
      <c r="AS68" s="107" t="n"/>
      <c r="AT68" s="107" t="n"/>
      <c r="AU68" s="107" t="n"/>
      <c r="AV68" s="107" t="n"/>
    </row>
    <row r="69" ht="30" customHeight="1" s="90" thickBot="1">
      <c r="A69" s="99" t="n"/>
      <c r="B69" s="100" t="n"/>
      <c r="C69" s="33" t="inlineStr">
        <is>
          <t>COSTO POR UNIDAD</t>
        </is>
      </c>
      <c r="D69" s="40">
        <f>D68/D17</f>
        <v/>
      </c>
      <c r="E69" s="139">
        <f>E68/E17</f>
        <v/>
      </c>
      <c r="F69" s="139">
        <f>F68/F17</f>
        <v/>
      </c>
      <c r="G69" s="139">
        <f>G68/G17</f>
        <v/>
      </c>
      <c r="H69" s="139">
        <f>H68/H17</f>
        <v/>
      </c>
      <c r="I69" s="135" t="n"/>
      <c r="J69" s="140">
        <f>J68/J17</f>
        <v/>
      </c>
      <c r="Y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  <c r="AU69" s="107" t="n"/>
      <c r="AV69" s="107" t="n"/>
    </row>
    <row r="70" ht="30" customHeight="1" s="90" thickBot="1">
      <c r="A70" s="104" t="n"/>
      <c r="B70" s="105" t="n"/>
      <c r="C70" s="34" t="inlineStr">
        <is>
          <t>DIFERENCIA</t>
        </is>
      </c>
      <c r="D70" s="141">
        <f>D67-D69</f>
        <v/>
      </c>
      <c r="E70" s="141">
        <f>E67-E69</f>
        <v/>
      </c>
      <c r="F70" s="141">
        <f>F67-F69</f>
        <v/>
      </c>
      <c r="G70" s="141">
        <f>G67-G69</f>
        <v/>
      </c>
      <c r="H70" s="142">
        <f>H67-H69</f>
        <v/>
      </c>
      <c r="I70" s="135" t="n"/>
      <c r="J70" s="140">
        <f>J67-J69</f>
        <v/>
      </c>
      <c r="Y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  <c r="AU70" s="107" t="n"/>
      <c r="AV70" s="107" t="n"/>
    </row>
    <row r="71" ht="30" customHeight="1" s="90">
      <c r="Y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  <c r="AU71" s="107" t="n"/>
      <c r="AV71" s="107" t="n"/>
    </row>
    <row r="72" ht="30" customHeight="1" s="90">
      <c r="Y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  <c r="AU72" s="107" t="n"/>
      <c r="AV72" s="107" t="n"/>
    </row>
    <row r="73" ht="30" customHeight="1" s="90">
      <c r="Y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  <c r="AU73" s="107" t="n"/>
      <c r="AV73" s="107" t="n"/>
    </row>
    <row r="74" ht="30" customHeight="1" s="90">
      <c r="Y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  <c r="AU74" s="107" t="n"/>
      <c r="AV74" s="107" t="n"/>
    </row>
    <row r="75" ht="30" customHeight="1" s="90">
      <c r="Y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  <c r="AU75" s="107" t="n"/>
      <c r="AV75" s="107" t="n"/>
    </row>
    <row r="76" ht="30" customHeight="1" s="90">
      <c r="Y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  <c r="AU76" s="107" t="n"/>
      <c r="AV76" s="107" t="n"/>
    </row>
    <row r="77" ht="30" customHeight="1" s="90">
      <c r="Y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  <c r="AU77" s="107" t="n"/>
      <c r="AV77" s="107" t="n"/>
    </row>
    <row r="78" ht="30" customHeight="1" s="90">
      <c r="Y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  <c r="AU78" s="107" t="n"/>
      <c r="AV78" s="107" t="n"/>
    </row>
    <row r="79" ht="30" customHeight="1" s="90">
      <c r="Y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  <c r="AU79" s="107" t="n"/>
      <c r="AV79" s="107" t="n"/>
    </row>
    <row r="80" ht="30" customHeight="1" s="90">
      <c r="Y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  <c r="AU80" s="107" t="n"/>
      <c r="AV80" s="107" t="n"/>
    </row>
    <row r="81" ht="30" customHeight="1" s="90">
      <c r="Y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  <c r="AU81" s="107" t="n"/>
      <c r="AV81" s="107" t="n"/>
    </row>
    <row r="82" ht="30" customHeight="1" s="90">
      <c r="Y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  <c r="AU82" s="107" t="n"/>
      <c r="AV82" s="107" t="n"/>
    </row>
    <row r="83" ht="30" customHeight="1" s="90">
      <c r="Y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  <c r="AU83" s="107" t="n"/>
      <c r="AV83" s="107" t="n"/>
    </row>
    <row r="84" ht="30" customHeight="1" s="90">
      <c r="Y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  <c r="AU84" s="107" t="n"/>
      <c r="AV84" s="107" t="n"/>
    </row>
    <row r="85" ht="30" customHeight="1" s="90">
      <c r="Y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  <c r="AU85" s="107" t="n"/>
      <c r="AV85" s="107" t="n"/>
    </row>
    <row r="86" ht="30" customHeight="1" s="90">
      <c r="Y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  <c r="AU86" s="107" t="n"/>
      <c r="AV86" s="107" t="n"/>
    </row>
    <row r="87" ht="30" customHeight="1" s="90">
      <c r="Y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  <c r="AU87" s="107" t="n"/>
      <c r="AV87" s="107" t="n"/>
    </row>
    <row r="88" ht="30" customHeight="1" s="90">
      <c r="Y88" s="107" t="n"/>
      <c r="AL88" s="107" t="n"/>
      <c r="AM88" s="107" t="n"/>
      <c r="AN88" s="107" t="n"/>
      <c r="AO88" s="107" t="n"/>
      <c r="AP88" s="107" t="n"/>
      <c r="AQ88" s="107" t="n"/>
      <c r="AR88" s="107" t="n"/>
      <c r="AS88" s="107" t="n"/>
      <c r="AT88" s="107" t="n"/>
      <c r="AU88" s="107" t="n"/>
      <c r="AV88" s="107" t="n"/>
    </row>
    <row r="89" ht="30" customHeight="1" s="90">
      <c r="Y89" s="107" t="n"/>
      <c r="AL89" s="107" t="n"/>
      <c r="AM89" s="107" t="n"/>
      <c r="AN89" s="107" t="n"/>
      <c r="AO89" s="107" t="n"/>
      <c r="AP89" s="107" t="n"/>
      <c r="AQ89" s="107" t="n"/>
      <c r="AR89" s="107" t="n"/>
      <c r="AS89" s="107" t="n"/>
      <c r="AT89" s="107" t="n"/>
      <c r="AU89" s="107" t="n"/>
      <c r="AV89" s="107" t="n"/>
    </row>
    <row r="90" ht="30" customHeight="1" s="90">
      <c r="Y90" s="107" t="n"/>
      <c r="AL90" s="107" t="n"/>
      <c r="AM90" s="107" t="n"/>
      <c r="AN90" s="107" t="n"/>
      <c r="AO90" s="107" t="n"/>
      <c r="AP90" s="107" t="n"/>
      <c r="AQ90" s="107" t="n"/>
      <c r="AR90" s="107" t="n"/>
      <c r="AS90" s="107" t="n"/>
      <c r="AT90" s="107" t="n"/>
      <c r="AU90" s="107" t="n"/>
      <c r="AV90" s="107" t="n"/>
    </row>
    <row r="91" ht="30" customHeight="1" s="90">
      <c r="Y91" s="107" t="n"/>
      <c r="AL91" s="107" t="n"/>
      <c r="AM91" s="107" t="n"/>
      <c r="AN91" s="107" t="n"/>
      <c r="AO91" s="107" t="n"/>
      <c r="AP91" s="107" t="n"/>
      <c r="AQ91" s="107" t="n"/>
      <c r="AR91" s="107" t="n"/>
      <c r="AS91" s="107" t="n"/>
      <c r="AT91" s="107" t="n"/>
      <c r="AU91" s="107" t="n"/>
      <c r="AV91" s="107" t="n"/>
    </row>
    <row r="92" ht="30" customHeight="1" s="90">
      <c r="Y92" s="107" t="n"/>
      <c r="AL92" s="107" t="n"/>
      <c r="AM92" s="107" t="n"/>
      <c r="AN92" s="107" t="n"/>
      <c r="AO92" s="107" t="n"/>
      <c r="AP92" s="107" t="n"/>
      <c r="AQ92" s="107" t="n"/>
      <c r="AR92" s="107" t="n"/>
      <c r="AS92" s="107" t="n"/>
      <c r="AT92" s="107" t="n"/>
      <c r="AU92" s="107" t="n"/>
      <c r="AV92" s="107" t="n"/>
    </row>
    <row r="93" ht="30" customHeight="1" s="90">
      <c r="Y93" s="107" t="n"/>
      <c r="AL93" s="107" t="n"/>
      <c r="AM93" s="107" t="n"/>
      <c r="AN93" s="107" t="n"/>
      <c r="AO93" s="107" t="n"/>
      <c r="AP93" s="107" t="n"/>
      <c r="AQ93" s="107" t="n"/>
      <c r="AR93" s="107" t="n"/>
      <c r="AS93" s="107" t="n"/>
      <c r="AT93" s="107" t="n"/>
      <c r="AU93" s="107" t="n"/>
      <c r="AV93" s="107" t="n"/>
    </row>
    <row r="94" ht="30" customHeight="1" s="90">
      <c r="Y94" s="107" t="n"/>
      <c r="AL94" s="107" t="n"/>
      <c r="AM94" s="107" t="n"/>
      <c r="AN94" s="107" t="n"/>
      <c r="AO94" s="107" t="n"/>
      <c r="AP94" s="107" t="n"/>
      <c r="AQ94" s="107" t="n"/>
      <c r="AR94" s="107" t="n"/>
      <c r="AS94" s="107" t="n"/>
      <c r="AT94" s="107" t="n"/>
      <c r="AU94" s="107" t="n"/>
      <c r="AV94" s="107" t="n"/>
    </row>
    <row r="95" ht="30" customHeight="1" s="90">
      <c r="Y95" s="107" t="n"/>
      <c r="AL95" s="107" t="n"/>
      <c r="AM95" s="107" t="n"/>
      <c r="AN95" s="107" t="n"/>
      <c r="AO95" s="107" t="n"/>
      <c r="AP95" s="107" t="n"/>
      <c r="AQ95" s="107" t="n"/>
      <c r="AR95" s="107" t="n"/>
      <c r="AS95" s="107" t="n"/>
      <c r="AT95" s="107" t="n"/>
      <c r="AU95" s="107" t="n"/>
      <c r="AV95" s="107" t="n"/>
    </row>
    <row r="98" ht="30" customHeight="1" s="90">
      <c r="O98" s="107" t="n"/>
      <c r="P98" s="107" t="n"/>
    </row>
    <row r="99" ht="30" customHeight="1" s="90">
      <c r="AL99" s="107" t="n"/>
      <c r="AM99" s="107" t="n"/>
      <c r="AN99" s="107" t="n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rank="5" priority="60" dxfId="0" percent="1" bottom="1"/>
  </conditionalFormatting>
  <conditionalFormatting sqref="E8:E13">
    <cfRule type="top10" rank="5" priority="62" dxfId="0" percent="1" bottom="1"/>
  </conditionalFormatting>
  <conditionalFormatting sqref="F8:F13">
    <cfRule type="top10" rank="5" priority="64" dxfId="0" percent="1" bottom="1"/>
  </conditionalFormatting>
  <conditionalFormatting sqref="G8:G13">
    <cfRule type="top10" rank="5" priority="66" dxfId="0" percent="1" bottom="1"/>
  </conditionalFormatting>
  <conditionalFormatting sqref="H8:H13">
    <cfRule type="top10" rank="5" priority="68" dxfId="0" percent="1" bottom="1"/>
  </conditionalFormatting>
  <conditionalFormatting sqref="J8:J13">
    <cfRule type="top10" rank="5" priority="70" dxfId="0" percent="1" bottom="1"/>
  </conditionalFormatting>
  <printOptions horizontalCentered="1"/>
  <pageMargins left="0" right="0" top="0" bottom="0" header="0" footer="0"/>
  <pageSetup orientation="landscape" scale="22" horizontalDpi="0" verticalDpi="0"/>
  <drawing r:id="rId1"/>
</worksheet>
</file>

<file path=xl/worksheets/sheet4.xml><?xml version="1.0" encoding="utf-8"?>
<worksheet xmlns="http://schemas.openxmlformats.org/spreadsheetml/2006/main">
  <sheetPr>
    <tabColor rgb="FFF88486"/>
    <outlinePr summaryBelow="1" summaryRight="1"/>
    <pageSetUpPr/>
  </sheetPr>
  <dimension ref="A1:J88"/>
  <sheetViews>
    <sheetView workbookViewId="0">
      <selection activeCell="A1" sqref="A1"/>
    </sheetView>
  </sheetViews>
  <sheetFormatPr baseColWidth="10" defaultColWidth="8.83203125" defaultRowHeight="15"/>
  <cols>
    <col width="21.5" customWidth="1" style="90" min="1" max="2"/>
    <col width="70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IWOC20)</t>
        </is>
      </c>
    </row>
    <row r="3" ht="30" customHeight="1" s="90">
      <c r="A3" s="91" t="inlineStr">
        <is>
          <t>WEEK OF: 28-MARCH-2022 TO 3-APRIL-2022</t>
        </is>
      </c>
    </row>
    <row r="4" ht="30" customHeight="1" s="90">
      <c r="A4" s="91" t="inlineStr">
        <is>
          <t>SUPERVISOR: MARCIA</t>
        </is>
      </c>
    </row>
    <row r="5" ht="30" customHeight="1" s="90">
      <c r="A5" s="143" t="inlineStr">
        <is>
          <t>Employee</t>
        </is>
      </c>
      <c r="B5" s="143" t="inlineStr">
        <is>
          <t>Department</t>
        </is>
      </c>
      <c r="C5" s="143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44" t="inlineStr">
        <is>
          <t>WEEKLY EFF.</t>
        </is>
      </c>
    </row>
    <row r="6" ht="30" customHeight="1" s="90">
      <c r="A6" s="126" t="n"/>
      <c r="B6" s="126" t="n"/>
      <c r="C6" s="126" t="n"/>
      <c r="D6" s="41" t="inlineStr">
        <is>
          <t>3/28/2022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126" t="n"/>
    </row>
    <row r="7" ht="30" customHeight="1" s="90">
      <c r="A7" s="127" t="n"/>
      <c r="B7" s="127" t="n"/>
      <c r="C7" s="127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127" t="n"/>
    </row>
    <row r="8" ht="30" customHeight="1" s="90">
      <c r="A8" s="42" t="n">
        <v>1000</v>
      </c>
      <c r="B8" s="42" t="inlineStr">
        <is>
          <t xml:space="preserve"> IWOC20</t>
        </is>
      </c>
      <c r="C8" s="47" t="inlineStr">
        <is>
          <t xml:space="preserve"> ACEVEDO AYALA, JORGE </t>
        </is>
      </c>
      <c r="D8" s="42" t="n">
        <v>43.3</v>
      </c>
      <c r="E8" s="42" t="n">
        <v>32.9</v>
      </c>
      <c r="J8" s="42">
        <f>AVERAGE(D8:H8)</f>
        <v/>
      </c>
    </row>
    <row r="9" ht="30" customHeight="1" s="90">
      <c r="A9" s="42" t="n">
        <v>1232</v>
      </c>
      <c r="B9" s="42" t="inlineStr">
        <is>
          <t xml:space="preserve"> IWOC20</t>
        </is>
      </c>
      <c r="C9" s="47" t="inlineStr">
        <is>
          <t xml:space="preserve"> ALICEA FERRER, DEYANEIRA </t>
        </is>
      </c>
      <c r="D9" s="42" t="n">
        <v>27.3</v>
      </c>
      <c r="E9" s="42" t="n">
        <v>41.7</v>
      </c>
      <c r="G9" s="42" t="n">
        <v>0</v>
      </c>
      <c r="H9" s="42" t="n">
        <v>0</v>
      </c>
      <c r="J9" s="42">
        <f>AVERAGE(D9:H9)</f>
        <v/>
      </c>
    </row>
    <row r="10" ht="30" customHeight="1" s="90">
      <c r="A10" s="42" t="n">
        <v>1233</v>
      </c>
      <c r="B10" s="42" t="inlineStr">
        <is>
          <t xml:space="preserve"> IWOC20</t>
        </is>
      </c>
      <c r="C10" s="47" t="inlineStr">
        <is>
          <t xml:space="preserve"> GRANT BONET, JEANNELY </t>
        </is>
      </c>
      <c r="D10" s="42" t="n">
        <v>111.3</v>
      </c>
      <c r="E10" s="42" t="n">
        <v>122.1</v>
      </c>
      <c r="J10" s="42">
        <f>AVERAGE(D10:H10)</f>
        <v/>
      </c>
    </row>
    <row r="11" ht="30" customHeight="1" s="90">
      <c r="A11" s="42" t="n">
        <v>1240</v>
      </c>
      <c r="B11" s="42" t="inlineStr">
        <is>
          <t xml:space="preserve"> IWOC20</t>
        </is>
      </c>
      <c r="C11" s="47" t="inlineStr">
        <is>
          <t xml:space="preserve"> VAZQUEZ, JIMMY TORO </t>
        </is>
      </c>
      <c r="D11" s="42" t="n">
        <v>34.8</v>
      </c>
      <c r="E11" s="42" t="n">
        <v>3</v>
      </c>
      <c r="J11" s="42">
        <f>AVERAGE(D11:H11)</f>
        <v/>
      </c>
    </row>
    <row r="12" ht="30" customHeight="1" s="90">
      <c r="A12" s="42" t="n">
        <v>1244</v>
      </c>
      <c r="B12" s="42" t="inlineStr">
        <is>
          <t xml:space="preserve"> IWOC20</t>
        </is>
      </c>
      <c r="C12" s="47" t="inlineStr">
        <is>
          <t xml:space="preserve"> BAEZ TORRES, YANINA </t>
        </is>
      </c>
      <c r="D12" s="42" t="n">
        <v>66.7</v>
      </c>
      <c r="E12" s="42" t="n">
        <v>0</v>
      </c>
      <c r="J12" s="42">
        <f>AVERAGE(D12:H12)</f>
        <v/>
      </c>
    </row>
    <row r="13" ht="30" customHeight="1" s="90">
      <c r="A13" s="42" t="n">
        <v>1250</v>
      </c>
      <c r="B13" s="42" t="inlineStr">
        <is>
          <t xml:space="preserve"> IWOC20</t>
        </is>
      </c>
      <c r="C13" s="47" t="inlineStr">
        <is>
          <t xml:space="preserve"> JUSINO SANTANA, ANGIE E </t>
        </is>
      </c>
      <c r="D13" s="42" t="n">
        <v>0</v>
      </c>
      <c r="E13" s="42" t="n">
        <v>69.7</v>
      </c>
      <c r="J13" s="42">
        <f>AVERAGE(D13:H13)</f>
        <v/>
      </c>
    </row>
    <row r="14" ht="30" customHeight="1" s="90">
      <c r="A14" s="42" t="n">
        <v>1254</v>
      </c>
      <c r="B14" s="42" t="inlineStr">
        <is>
          <t xml:space="preserve"> IWOC20</t>
        </is>
      </c>
      <c r="C14" s="47" t="inlineStr">
        <is>
          <t xml:space="preserve"> VELEZ RIVERA, LINA R </t>
        </is>
      </c>
      <c r="D14" s="42" t="n">
        <v>65.2</v>
      </c>
      <c r="E14" s="42" t="n">
        <v>69.8</v>
      </c>
      <c r="J14" s="42">
        <f>AVERAGE(D14:H14)</f>
        <v/>
      </c>
    </row>
    <row r="15" ht="30" customHeight="1" s="90">
      <c r="A15" s="42" t="n">
        <v>1309</v>
      </c>
      <c r="B15" s="42" t="inlineStr">
        <is>
          <t xml:space="preserve"> IWOC20</t>
        </is>
      </c>
      <c r="C15" s="47" t="inlineStr">
        <is>
          <t xml:space="preserve"> PEREZ, MISAEL </t>
        </is>
      </c>
      <c r="E15" s="42" t="n">
        <v>93.8</v>
      </c>
      <c r="J15" s="42">
        <f>AVERAGE(D15:H15)</f>
        <v/>
      </c>
    </row>
    <row r="16" ht="30" customHeight="1" s="90">
      <c r="A16" s="42" t="n">
        <v>1412</v>
      </c>
      <c r="B16" s="42" t="inlineStr">
        <is>
          <t xml:space="preserve"> IWOC20</t>
        </is>
      </c>
      <c r="C16" s="47" t="inlineStr">
        <is>
          <t xml:space="preserve"> JUSTINIANO VEGA, RAQUEL </t>
        </is>
      </c>
      <c r="D16" s="42" t="n">
        <v>70.7</v>
      </c>
      <c r="E16" s="42" t="n">
        <v>49.1</v>
      </c>
      <c r="J16" s="42">
        <f>AVERAGE(D16:H16)</f>
        <v/>
      </c>
    </row>
    <row r="17" ht="30" customHeight="1" s="90">
      <c r="A17" s="42" t="n">
        <v>1436</v>
      </c>
      <c r="B17" s="42" t="inlineStr">
        <is>
          <t xml:space="preserve"> IWOC20</t>
        </is>
      </c>
      <c r="C17" s="47" t="inlineStr">
        <is>
          <t xml:space="preserve"> VALENTIN RODRIGUEZ, SERGIO </t>
        </is>
      </c>
      <c r="D17" s="42" t="n">
        <v>52.8</v>
      </c>
      <c r="E17" s="42" t="n">
        <v>67.40000000000001</v>
      </c>
      <c r="J17" s="42">
        <f>AVERAGE(D17:H17)</f>
        <v/>
      </c>
    </row>
    <row r="18" ht="30" customHeight="1" s="90">
      <c r="A18" s="42" t="n">
        <v>1514</v>
      </c>
      <c r="B18" s="42" t="inlineStr">
        <is>
          <t xml:space="preserve"> IWOC20</t>
        </is>
      </c>
      <c r="C18" s="47" t="inlineStr">
        <is>
          <t xml:space="preserve"> MERCADO RODRIGUEZ, MARIA M </t>
        </is>
      </c>
      <c r="D18" s="42" t="n">
        <v>34.3</v>
      </c>
      <c r="E18" s="42" t="n">
        <v>61.3</v>
      </c>
      <c r="J18" s="42">
        <f>AVERAGE(D18:H18)</f>
        <v/>
      </c>
    </row>
    <row r="19" ht="30" customHeight="1" s="90">
      <c r="A19" s="42" t="n">
        <v>1559</v>
      </c>
      <c r="B19" s="42" t="inlineStr">
        <is>
          <t xml:space="preserve"> IWOC20</t>
        </is>
      </c>
      <c r="C19" s="47" t="inlineStr">
        <is>
          <t xml:space="preserve"> VIGO CANDELARIA, KEISHLA </t>
        </is>
      </c>
      <c r="D19" s="42" t="n">
        <v>83.59999999999999</v>
      </c>
      <c r="E19" s="42" t="n">
        <v>91.7</v>
      </c>
      <c r="J19" s="42">
        <f>AVERAGE(D19:H19)</f>
        <v/>
      </c>
    </row>
    <row r="20" ht="30" customHeight="1" s="90">
      <c r="A20" s="42" t="n">
        <v>1605</v>
      </c>
      <c r="B20" s="42" t="inlineStr">
        <is>
          <t xml:space="preserve"> IWOC20</t>
        </is>
      </c>
      <c r="C20" s="47" t="inlineStr">
        <is>
          <t xml:space="preserve"> RIVERA HERNANDEZ, CARLOS H </t>
        </is>
      </c>
      <c r="D20" s="42" t="n">
        <v>5.9</v>
      </c>
      <c r="E20" s="42" t="n">
        <v>50.7</v>
      </c>
      <c r="J20" s="42">
        <f>AVERAGE(D20:H20)</f>
        <v/>
      </c>
    </row>
    <row r="21" ht="30" customHeight="1" s="90">
      <c r="A21" s="42" t="n">
        <v>1617</v>
      </c>
      <c r="B21" s="42" t="inlineStr">
        <is>
          <t xml:space="preserve"> IWOC20</t>
        </is>
      </c>
      <c r="C21" s="47" t="inlineStr">
        <is>
          <t xml:space="preserve"> CARABALLO VELAZQUEZ, LEYZAMELIS </t>
        </is>
      </c>
      <c r="D21" s="42" t="n">
        <v>67.40000000000001</v>
      </c>
      <c r="E21" s="42" t="n">
        <v>71.59999999999999</v>
      </c>
      <c r="G21" s="42" t="n">
        <v>0</v>
      </c>
      <c r="H21" s="42" t="n">
        <v>0</v>
      </c>
      <c r="J21" s="42">
        <f>AVERAGE(D21:H21)</f>
        <v/>
      </c>
    </row>
    <row r="22" ht="30" customHeight="1" s="90">
      <c r="A22" s="42" t="n">
        <v>1625</v>
      </c>
      <c r="B22" s="42" t="inlineStr">
        <is>
          <t xml:space="preserve"> IWOC20</t>
        </is>
      </c>
      <c r="C22" s="47" t="inlineStr">
        <is>
          <t xml:space="preserve"> RIVERA MORALES, ELSIE </t>
        </is>
      </c>
      <c r="D22" s="42" t="n">
        <v>58.2</v>
      </c>
      <c r="E22" s="42" t="n">
        <v>41.7</v>
      </c>
      <c r="F22" s="42" t="n">
        <v>0</v>
      </c>
      <c r="G22" s="42" t="n">
        <v>0</v>
      </c>
      <c r="H22" s="42" t="n">
        <v>0</v>
      </c>
      <c r="J22" s="42">
        <f>AVERAGE(D22:H22)</f>
        <v/>
      </c>
    </row>
    <row r="23" ht="30" customHeight="1" s="90">
      <c r="A23" s="42" t="n">
        <v>1709</v>
      </c>
      <c r="B23" s="42" t="inlineStr">
        <is>
          <t xml:space="preserve"> IWOC20</t>
        </is>
      </c>
      <c r="C23" s="47" t="inlineStr">
        <is>
          <t xml:space="preserve"> VEGA, CLARA </t>
        </is>
      </c>
      <c r="D23" s="42" t="n">
        <v>32</v>
      </c>
      <c r="E23" s="42" t="n">
        <v>27.1</v>
      </c>
      <c r="J23" s="42">
        <f>AVERAGE(D23:H23)</f>
        <v/>
      </c>
    </row>
    <row r="24" ht="30" customHeight="1" s="90">
      <c r="A24" s="42" t="n">
        <v>50171</v>
      </c>
      <c r="B24" s="42" t="inlineStr">
        <is>
          <t xml:space="preserve"> IWOC20</t>
        </is>
      </c>
      <c r="C24" s="47" t="inlineStr">
        <is>
          <t xml:space="preserve"> ALVAREZ FELICIANO, ZORAIDA </t>
        </is>
      </c>
      <c r="D24" s="42" t="n">
        <v>55.3</v>
      </c>
      <c r="E24" s="42" t="n">
        <v>0</v>
      </c>
      <c r="J24" s="42">
        <f>AVERAGE(D24:H24)</f>
        <v/>
      </c>
    </row>
    <row r="25" ht="30" customHeight="1" s="90">
      <c r="A25" s="42" t="n">
        <v>50195</v>
      </c>
      <c r="B25" s="42" t="inlineStr">
        <is>
          <t xml:space="preserve"> IWOC20</t>
        </is>
      </c>
      <c r="C25" s="47" t="inlineStr">
        <is>
          <t xml:space="preserve"> LUGO MUNIZ, MARITZA </t>
        </is>
      </c>
      <c r="D25" s="42" t="n">
        <v>70.40000000000001</v>
      </c>
      <c r="E25" s="42" t="n">
        <v>77.7</v>
      </c>
      <c r="J25" s="42">
        <f>AVERAGE(D25:H25)</f>
        <v/>
      </c>
    </row>
    <row r="26" ht="30" customHeight="1" s="90">
      <c r="A26" s="42" t="n">
        <v>50265</v>
      </c>
      <c r="B26" s="42" t="inlineStr">
        <is>
          <t xml:space="preserve"> IWOC20</t>
        </is>
      </c>
      <c r="C26" s="47" t="inlineStr">
        <is>
          <t xml:space="preserve"> SANTIAGO, ROSABELL </t>
        </is>
      </c>
      <c r="D26" s="42" t="n">
        <v>21.1</v>
      </c>
      <c r="E26" s="42" t="n">
        <v>25.2</v>
      </c>
      <c r="J26" s="42">
        <f>AVERAGE(D26:H26)</f>
        <v/>
      </c>
    </row>
    <row r="27" ht="30" customHeight="1" s="90">
      <c r="A27" s="42" t="n">
        <v>50294</v>
      </c>
      <c r="B27" s="42" t="inlineStr">
        <is>
          <t xml:space="preserve"> IWOC20</t>
        </is>
      </c>
      <c r="C27" s="47" t="inlineStr">
        <is>
          <t xml:space="preserve"> SEDA, SANDRA </t>
        </is>
      </c>
      <c r="D27" s="42" t="n">
        <v>47.4</v>
      </c>
      <c r="E27" s="42" t="n">
        <v>52.9</v>
      </c>
      <c r="J27" s="42">
        <f>AVERAGE(D27:H27)</f>
        <v/>
      </c>
    </row>
    <row r="32" ht="30" customHeight="1" s="90">
      <c r="A32" s="89" t="n"/>
      <c r="B32" s="89" t="n"/>
      <c r="D32" s="45" t="inlineStr">
        <is>
          <t>LUNES</t>
        </is>
      </c>
      <c r="E32" s="45" t="inlineStr">
        <is>
          <t>MARTES</t>
        </is>
      </c>
      <c r="F32" s="45" t="inlineStr">
        <is>
          <t>MIERCOLES</t>
        </is>
      </c>
      <c r="G32" s="45" t="inlineStr">
        <is>
          <t>JUEVES</t>
        </is>
      </c>
      <c r="H32" s="45" t="inlineStr">
        <is>
          <t>VIERNES</t>
        </is>
      </c>
      <c r="J32" s="46" t="inlineStr">
        <is>
          <t>ACUMULATIVO</t>
        </is>
      </c>
    </row>
    <row r="33" ht="30" customHeight="1" s="90">
      <c r="B33" s="89" t="n"/>
      <c r="C33" s="47" t="inlineStr">
        <is>
          <t>META</t>
        </is>
      </c>
      <c r="J33" s="47">
        <f>SUM(D32:H32)</f>
        <v/>
      </c>
    </row>
    <row r="34" ht="30" customHeight="1" s="90">
      <c r="B34" s="89" t="n"/>
      <c r="C34" s="47" t="inlineStr">
        <is>
          <t>RESULTADO</t>
        </is>
      </c>
      <c r="J34" s="47">
        <f>SUM(D33:H33)</f>
        <v/>
      </c>
    </row>
    <row r="35" ht="30" customHeight="1" s="90">
      <c r="A35" s="48" t="n"/>
      <c r="B35" s="49" t="n"/>
      <c r="C35" s="47" t="inlineStr">
        <is>
          <t>DIFERENCIA</t>
        </is>
      </c>
      <c r="D35" s="42">
        <f>D33-D32</f>
        <v/>
      </c>
      <c r="E35" s="42">
        <f>E33-E32</f>
        <v/>
      </c>
      <c r="F35" s="42">
        <f>F33-F32</f>
        <v/>
      </c>
      <c r="G35" s="42">
        <f>G33-G32</f>
        <v/>
      </c>
      <c r="H35" s="42">
        <f>H33-H32</f>
        <v/>
      </c>
      <c r="J35" s="47">
        <f>$J$33-$J$32</f>
        <v/>
      </c>
    </row>
    <row r="58" ht="30" customHeight="1" s="90">
      <c r="A58" s="89" t="n"/>
      <c r="B58" s="89" t="n"/>
      <c r="D58" s="45" t="inlineStr">
        <is>
          <t>LUNES</t>
        </is>
      </c>
      <c r="E58" s="45" t="inlineStr">
        <is>
          <t>MARTES</t>
        </is>
      </c>
      <c r="F58" s="45" t="inlineStr">
        <is>
          <t>MIERCOLES</t>
        </is>
      </c>
      <c r="G58" s="45" t="inlineStr">
        <is>
          <t>JUEVES</t>
        </is>
      </c>
      <c r="H58" s="45" t="inlineStr">
        <is>
          <t>VIERNES</t>
        </is>
      </c>
      <c r="J58" s="46" t="inlineStr">
        <is>
          <t>ACUMULATIVO</t>
        </is>
      </c>
    </row>
    <row r="59" ht="30" customHeight="1" s="90">
      <c r="B59" s="89" t="n"/>
      <c r="C59" s="47" t="inlineStr">
        <is>
          <t>META</t>
        </is>
      </c>
      <c r="J59" s="47">
        <f>SUM(D58:H58)</f>
        <v/>
      </c>
    </row>
    <row r="60" ht="30" customHeight="1" s="90">
      <c r="B60" s="89" t="n"/>
      <c r="C60" s="47" t="inlineStr">
        <is>
          <t>RESULTADO</t>
        </is>
      </c>
      <c r="D60" s="42">
        <f>AVERAGE(D8:D26)</f>
        <v/>
      </c>
      <c r="E60" s="42">
        <f>AVERAGE(E8:E26)</f>
        <v/>
      </c>
      <c r="F60" s="42">
        <f>AVERAGE(F8:F26)</f>
        <v/>
      </c>
      <c r="G60" s="42">
        <f>AVERAGE(G8:G26)</f>
        <v/>
      </c>
      <c r="H60" s="42">
        <f>AVERAGE(H8:H26)</f>
        <v/>
      </c>
      <c r="J60" s="47">
        <f>SUM(D59:H59)</f>
        <v/>
      </c>
    </row>
    <row r="61" ht="30" customHeight="1" s="90">
      <c r="A61" s="48" t="n"/>
      <c r="B61" s="49" t="n"/>
      <c r="C61" s="47" t="inlineStr">
        <is>
          <t>DIFERENCIA</t>
        </is>
      </c>
      <c r="D61" s="42">
        <f>D59-D58</f>
        <v/>
      </c>
      <c r="E61" s="42">
        <f>E59-E58</f>
        <v/>
      </c>
      <c r="F61" s="42">
        <f>F59-F58</f>
        <v/>
      </c>
      <c r="G61" s="42">
        <f>G59-G58</f>
        <v/>
      </c>
      <c r="H61" s="42">
        <f>H59-H58</f>
        <v/>
      </c>
      <c r="J61" s="47">
        <f>$J$59-$J$58</f>
        <v/>
      </c>
    </row>
    <row r="84" ht="30" customHeight="1" s="90">
      <c r="A84" s="89" t="n"/>
      <c r="B84" s="89" t="n"/>
      <c r="D84" s="45" t="inlineStr">
        <is>
          <t>LUNES</t>
        </is>
      </c>
      <c r="E84" s="45" t="inlineStr">
        <is>
          <t>MARTES</t>
        </is>
      </c>
      <c r="F84" s="45" t="inlineStr">
        <is>
          <t>MIERCOLES</t>
        </is>
      </c>
      <c r="G84" s="45" t="inlineStr">
        <is>
          <t>JUEVES</t>
        </is>
      </c>
      <c r="H84" s="45" t="inlineStr">
        <is>
          <t>VIERNES</t>
        </is>
      </c>
      <c r="J84" s="46" t="inlineStr">
        <is>
          <t>ACUMULATIVO</t>
        </is>
      </c>
    </row>
    <row r="85" ht="30" customHeight="1" s="90">
      <c r="B85" s="89" t="n"/>
      <c r="C85" s="47" t="inlineStr">
        <is>
          <t>META</t>
        </is>
      </c>
      <c r="D85" s="42">
        <f>D85/D32</f>
        <v/>
      </c>
      <c r="E85" s="42">
        <f>E85/E32</f>
        <v/>
      </c>
      <c r="F85" s="42">
        <f>F85/F32</f>
        <v/>
      </c>
      <c r="G85" s="42">
        <f>G85/G32</f>
        <v/>
      </c>
      <c r="H85" s="42">
        <f>H85/H32</f>
        <v/>
      </c>
      <c r="J85" s="42">
        <f>$J$85/$J$32</f>
        <v/>
      </c>
    </row>
    <row r="86" ht="30" customHeight="1" s="90">
      <c r="B86" s="89" t="n"/>
      <c r="C86" s="47" t="inlineStr">
        <is>
          <t>NOMINA (TPM)</t>
        </is>
      </c>
      <c r="D86" s="42" t="n"/>
      <c r="E86" s="42" t="n"/>
      <c r="F86" s="42" t="n"/>
      <c r="G86" s="42" t="n"/>
      <c r="H86" s="42" t="n"/>
      <c r="J86" s="42" t="n"/>
    </row>
    <row r="87" ht="30" customHeight="1" s="90">
      <c r="A87" s="48" t="n"/>
      <c r="B87" s="49" t="n"/>
      <c r="C87" s="47" t="inlineStr">
        <is>
          <t>COSTO POR UNIDAD</t>
        </is>
      </c>
      <c r="D87" s="42">
        <f>D85/D33</f>
        <v/>
      </c>
      <c r="E87" s="42">
        <f>E85/E33</f>
        <v/>
      </c>
      <c r="F87" s="42">
        <f>F85/F33</f>
        <v/>
      </c>
      <c r="G87" s="42">
        <f>G85/G33</f>
        <v/>
      </c>
      <c r="H87" s="42">
        <f>H85/H33</f>
        <v/>
      </c>
      <c r="J87" s="42">
        <f>$J$85/$J$33</f>
        <v/>
      </c>
    </row>
    <row r="88" ht="30" customHeight="1" s="90">
      <c r="C88" s="47" t="inlineStr">
        <is>
          <t>DIFERENCIA</t>
        </is>
      </c>
      <c r="D88" s="42">
        <f>D84-D86</f>
        <v/>
      </c>
      <c r="E88" s="42">
        <f>E84-E86</f>
        <v/>
      </c>
      <c r="F88" s="42">
        <f>F84-F86</f>
        <v/>
      </c>
      <c r="G88" s="42">
        <f>G84-G86</f>
        <v/>
      </c>
      <c r="H88" s="42">
        <f>H84-H86</f>
        <v/>
      </c>
      <c r="J88" s="42">
        <f>$J$84-$J$86</f>
        <v/>
      </c>
    </row>
  </sheetData>
  <mergeCells count="11">
    <mergeCell ref="A32:B34"/>
    <mergeCell ref="A58:B60"/>
    <mergeCell ref="A84:B86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FFF88486"/>
    <outlinePr summaryBelow="1" summaryRight="1"/>
    <pageSetUpPr/>
  </sheetPr>
  <dimension ref="A1:J69"/>
  <sheetViews>
    <sheetView workbookViewId="0">
      <selection activeCell="A1" sqref="A1"/>
    </sheetView>
  </sheetViews>
  <sheetFormatPr baseColWidth="10" defaultColWidth="8.83203125" defaultRowHeight="15"/>
  <cols>
    <col width="21.5" customWidth="1" style="90" min="1" max="2"/>
    <col width="53.6640625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IWOC20)</t>
        </is>
      </c>
    </row>
    <row r="3" ht="30" customHeight="1" s="90">
      <c r="A3" s="91" t="inlineStr">
        <is>
          <t>WEEK OF: 28-MARCH-2022 TO 3-APRIL-2022</t>
        </is>
      </c>
    </row>
    <row r="4" ht="30" customHeight="1" s="90">
      <c r="A4" s="91" t="inlineStr">
        <is>
          <t>SUPERVISOR: RAMON</t>
        </is>
      </c>
    </row>
    <row r="5" ht="30" customHeight="1" s="90">
      <c r="A5" s="143" t="inlineStr">
        <is>
          <t>Employee</t>
        </is>
      </c>
      <c r="B5" s="143" t="inlineStr">
        <is>
          <t>Department</t>
        </is>
      </c>
      <c r="C5" s="143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44" t="inlineStr">
        <is>
          <t>WEEKLY EFF.</t>
        </is>
      </c>
    </row>
    <row r="6" ht="30" customHeight="1" s="90">
      <c r="A6" s="126" t="n"/>
      <c r="B6" s="126" t="n"/>
      <c r="C6" s="126" t="n"/>
      <c r="D6" s="41" t="inlineStr">
        <is>
          <t>3/28/2022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126" t="n"/>
    </row>
    <row r="7" ht="30" customHeight="1" s="90">
      <c r="A7" s="127" t="n"/>
      <c r="B7" s="127" t="n"/>
      <c r="C7" s="127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127" t="n"/>
    </row>
    <row r="8" ht="30" customHeight="1" s="90">
      <c r="A8" s="42" t="n">
        <v>1102</v>
      </c>
      <c r="B8" s="42" t="inlineStr">
        <is>
          <t xml:space="preserve"> IWOCPK</t>
        </is>
      </c>
      <c r="C8" s="47" t="inlineStr">
        <is>
          <t xml:space="preserve"> COLON, REINALDO </t>
        </is>
      </c>
      <c r="D8" s="42" t="n">
        <v>11.1</v>
      </c>
      <c r="E8" s="42" t="n">
        <v>33.3</v>
      </c>
      <c r="F8" s="42" t="n">
        <v>33.3</v>
      </c>
      <c r="G8" s="42" t="n">
        <v>0</v>
      </c>
      <c r="J8" s="42">
        <f>AVERAGE(D8:H8)</f>
        <v/>
      </c>
    </row>
    <row r="13" ht="30" customHeight="1" s="90">
      <c r="D13" s="45" t="inlineStr">
        <is>
          <t>LUNES</t>
        </is>
      </c>
      <c r="E13" s="45" t="inlineStr">
        <is>
          <t>MARTES</t>
        </is>
      </c>
      <c r="F13" s="45" t="inlineStr">
        <is>
          <t>MIERCOLES</t>
        </is>
      </c>
      <c r="G13" s="45" t="inlineStr">
        <is>
          <t>JUEVES</t>
        </is>
      </c>
      <c r="H13" s="45" t="inlineStr">
        <is>
          <t>VIERNES</t>
        </is>
      </c>
      <c r="J13" s="46" t="inlineStr">
        <is>
          <t>ACUMULATIVO</t>
        </is>
      </c>
    </row>
    <row r="14" ht="30" customHeight="1" s="90">
      <c r="A14" s="145" t="inlineStr">
        <is>
          <t>PRODUCCION</t>
        </is>
      </c>
      <c r="B14" s="120" t="n"/>
      <c r="C14" s="47" t="inlineStr">
        <is>
          <t>META</t>
        </is>
      </c>
      <c r="J14" s="47">
        <f>SUM(D14:H14)</f>
        <v/>
      </c>
    </row>
    <row r="15" ht="30" customHeight="1" s="90">
      <c r="A15" s="121" t="n"/>
      <c r="B15" s="89" t="n"/>
      <c r="C15" s="47" t="inlineStr">
        <is>
          <t>RESULTADO</t>
        </is>
      </c>
      <c r="J15" s="47">
        <f>SUM(D15:H15)</f>
        <v/>
      </c>
    </row>
    <row r="16" ht="30" customHeight="1" s="90">
      <c r="A16" s="122" t="n"/>
      <c r="B16" s="123" t="n"/>
      <c r="C16" s="47" t="inlineStr">
        <is>
          <t>DIFERENCIA</t>
        </is>
      </c>
      <c r="D16" s="42">
        <f>D15-D14</f>
        <v/>
      </c>
      <c r="E16" s="42">
        <f>E15-E14</f>
        <v/>
      </c>
      <c r="F16" s="42">
        <f>F15-F14</f>
        <v/>
      </c>
      <c r="G16" s="42">
        <f>G15-G14</f>
        <v/>
      </c>
      <c r="H16" s="42">
        <f>H15-H14</f>
        <v/>
      </c>
      <c r="J16" s="47">
        <f>$J$15-$J$14</f>
        <v/>
      </c>
    </row>
    <row r="39" ht="30" customHeight="1" s="90">
      <c r="D39" s="45" t="inlineStr">
        <is>
          <t>LUNES</t>
        </is>
      </c>
      <c r="E39" s="45" t="inlineStr">
        <is>
          <t>MARTES</t>
        </is>
      </c>
      <c r="F39" s="45" t="inlineStr">
        <is>
          <t>MIERCOLES</t>
        </is>
      </c>
      <c r="G39" s="45" t="inlineStr">
        <is>
          <t>JUEVES</t>
        </is>
      </c>
      <c r="H39" s="45" t="inlineStr">
        <is>
          <t>VIERNES</t>
        </is>
      </c>
      <c r="J39" s="46" t="inlineStr">
        <is>
          <t>ACUMULATIVO</t>
        </is>
      </c>
    </row>
    <row r="40" ht="30" customHeight="1" s="90">
      <c r="A40" s="145" t="inlineStr">
        <is>
          <t>EFICIENCIA</t>
        </is>
      </c>
      <c r="B40" s="120" t="n"/>
      <c r="C40" s="47" t="inlineStr">
        <is>
          <t>META</t>
        </is>
      </c>
      <c r="J40" s="47">
        <f>SUM(D40:H40)</f>
        <v/>
      </c>
    </row>
    <row r="41" ht="30" customHeight="1" s="90">
      <c r="A41" s="121" t="n"/>
      <c r="B41" s="89" t="n"/>
      <c r="C41" s="47" t="inlineStr">
        <is>
          <t>RESULTADO</t>
        </is>
      </c>
      <c r="D41" s="42">
        <f>AVERAGE(D8:D8)</f>
        <v/>
      </c>
      <c r="E41" s="42">
        <f>AVERAGE(E8:E8)</f>
        <v/>
      </c>
      <c r="F41" s="42">
        <f>AVERAGE(F8:F8)</f>
        <v/>
      </c>
      <c r="G41" s="42">
        <f>AVERAGE(G8:G8)</f>
        <v/>
      </c>
      <c r="H41" s="42">
        <f>AVERAGE(H8:H8)</f>
        <v/>
      </c>
      <c r="J41" s="47">
        <f>SUM(D41:H41)</f>
        <v/>
      </c>
    </row>
    <row r="42" ht="30" customHeight="1" s="90">
      <c r="A42" s="122" t="n"/>
      <c r="B42" s="123" t="n"/>
      <c r="C42" s="47" t="inlineStr">
        <is>
          <t>DIFERENCIA</t>
        </is>
      </c>
      <c r="D42" s="42">
        <f>D41-D40</f>
        <v/>
      </c>
      <c r="E42" s="42">
        <f>E41-E40</f>
        <v/>
      </c>
      <c r="F42" s="42">
        <f>F41-F40</f>
        <v/>
      </c>
      <c r="G42" s="42">
        <f>G41-G40</f>
        <v/>
      </c>
      <c r="H42" s="42">
        <f>H41-H40</f>
        <v/>
      </c>
      <c r="J42" s="47">
        <f>$J$41-$J$40</f>
        <v/>
      </c>
    </row>
    <row r="65" ht="30" customHeight="1" s="90">
      <c r="D65" s="45" t="inlineStr">
        <is>
          <t>LUNES</t>
        </is>
      </c>
      <c r="E65" s="45" t="inlineStr">
        <is>
          <t>MARTES</t>
        </is>
      </c>
      <c r="F65" s="45" t="inlineStr">
        <is>
          <t>MIERCOLES</t>
        </is>
      </c>
      <c r="G65" s="45" t="inlineStr">
        <is>
          <t>JUEVES</t>
        </is>
      </c>
      <c r="H65" s="45" t="inlineStr">
        <is>
          <t>VIERNES</t>
        </is>
      </c>
      <c r="J65" s="46" t="inlineStr">
        <is>
          <t>ACUMULATIVO</t>
        </is>
      </c>
    </row>
    <row r="66" ht="30" customHeight="1" s="90">
      <c r="A66" s="145" t="inlineStr">
        <is>
          <t>COSTO</t>
        </is>
      </c>
      <c r="B66" s="120" t="n"/>
      <c r="C66" s="47" t="inlineStr">
        <is>
          <t>META</t>
        </is>
      </c>
      <c r="D66" s="42">
        <f>D67/D14</f>
        <v/>
      </c>
      <c r="E66" s="42">
        <f>E67/E14</f>
        <v/>
      </c>
      <c r="F66" s="42">
        <f>F67/F14</f>
        <v/>
      </c>
      <c r="G66" s="42">
        <f>G67/G14</f>
        <v/>
      </c>
      <c r="H66" s="42">
        <f>H67/H14</f>
        <v/>
      </c>
      <c r="J66" s="42">
        <f>$J$67/$J$14</f>
        <v/>
      </c>
    </row>
    <row r="67" ht="30" customHeight="1" s="90">
      <c r="A67" s="121" t="n"/>
      <c r="B67" s="89" t="n"/>
      <c r="C67" s="47" t="inlineStr">
        <is>
          <t>NOMINA (TPM)</t>
        </is>
      </c>
      <c r="D67" s="42" t="n"/>
      <c r="E67" s="42" t="n"/>
      <c r="F67" s="42" t="n"/>
      <c r="G67" s="42" t="n"/>
      <c r="H67" s="42" t="n"/>
      <c r="J67" s="42" t="n"/>
    </row>
    <row r="68" ht="30" customHeight="1" s="90">
      <c r="A68" s="122" t="n"/>
      <c r="B68" s="123" t="n"/>
      <c r="C68" s="47" t="inlineStr">
        <is>
          <t>COSTO POR UNIDAD</t>
        </is>
      </c>
      <c r="D68" s="42">
        <f>D67/D15</f>
        <v/>
      </c>
      <c r="E68" s="42">
        <f>E67/E15</f>
        <v/>
      </c>
      <c r="F68" s="42">
        <f>F67/F15</f>
        <v/>
      </c>
      <c r="G68" s="42">
        <f>G67/G15</f>
        <v/>
      </c>
      <c r="H68" s="42">
        <f>H67/H15</f>
        <v/>
      </c>
      <c r="J68" s="42">
        <f>$J$67/$J$15</f>
        <v/>
      </c>
    </row>
    <row r="69" ht="30" customHeight="1" s="90">
      <c r="C69" s="47" t="inlineStr">
        <is>
          <t>DIFERENCIA</t>
        </is>
      </c>
      <c r="D69" s="42">
        <f>D66-D68</f>
        <v/>
      </c>
      <c r="E69" s="42">
        <f>E66-E68</f>
        <v/>
      </c>
      <c r="F69" s="42">
        <f>F66-F68</f>
        <v/>
      </c>
      <c r="G69" s="42">
        <f>G66-G68</f>
        <v/>
      </c>
      <c r="H69" s="42">
        <f>H66-H68</f>
        <v/>
      </c>
      <c r="J69" s="42">
        <f>$J$66-$J$68</f>
        <v/>
      </c>
    </row>
  </sheetData>
  <mergeCells count="11">
    <mergeCell ref="A14:B16"/>
    <mergeCell ref="A40:B42"/>
    <mergeCell ref="A66:B68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FFF88486"/>
    <outlinePr summaryBelow="1" summaryRight="1"/>
    <pageSetUpPr/>
  </sheetPr>
  <dimension ref="A1:J92"/>
  <sheetViews>
    <sheetView topLeftCell="A5" zoomScale="60" zoomScaleNormal="100" workbookViewId="0">
      <selection activeCell="G8" sqref="G8:G31"/>
    </sheetView>
  </sheetViews>
  <sheetFormatPr baseColWidth="10" defaultColWidth="8.83203125" defaultRowHeight="15"/>
  <cols>
    <col width="21.5" customWidth="1" style="90" min="1" max="2"/>
    <col width="70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AGWO20)</t>
        </is>
      </c>
    </row>
    <row r="3" ht="30" customHeight="1" s="90">
      <c r="A3" s="91" t="inlineStr">
        <is>
          <t>WEEK OF: 4-APRIL-2022 TO 10-APRIL-2022</t>
        </is>
      </c>
    </row>
    <row r="4" ht="30" customHeight="1" s="90">
      <c r="A4" s="91" t="inlineStr">
        <is>
          <t>SUPERVISOR: ROSA</t>
        </is>
      </c>
    </row>
    <row r="5" ht="30" customHeight="1" s="90">
      <c r="A5" s="143" t="inlineStr">
        <is>
          <t>Employee</t>
        </is>
      </c>
      <c r="B5" s="143" t="inlineStr">
        <is>
          <t>Department</t>
        </is>
      </c>
      <c r="C5" s="143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44" t="inlineStr">
        <is>
          <t>WEEKLY EFF.</t>
        </is>
      </c>
    </row>
    <row r="6" ht="30" customHeight="1" s="90">
      <c r="A6" s="126" t="n"/>
      <c r="B6" s="126" t="n"/>
      <c r="C6" s="126" t="n"/>
      <c r="D6" s="41" t="inlineStr">
        <is>
          <t>4/4/2022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126" t="n"/>
    </row>
    <row r="7" ht="30" customHeight="1" s="90">
      <c r="A7" s="127" t="n"/>
      <c r="B7" s="127" t="n"/>
      <c r="C7" s="127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127" t="n"/>
    </row>
    <row r="8" ht="30" customHeight="1" s="90">
      <c r="A8" s="42" t="n">
        <v>1103</v>
      </c>
      <c r="B8" s="42" t="inlineStr">
        <is>
          <t xml:space="preserve"> AGWO20</t>
        </is>
      </c>
      <c r="C8" s="47" t="inlineStr">
        <is>
          <t xml:space="preserve"> MARTINEZ SANTANA, JUDITH </t>
        </is>
      </c>
      <c r="D8" s="42" t="n">
        <v>26.7</v>
      </c>
      <c r="E8" s="50" t="n">
        <v>19.8</v>
      </c>
      <c r="F8" s="57" t="n">
        <v>25.3</v>
      </c>
      <c r="G8" s="57" t="n">
        <v>18.2</v>
      </c>
      <c r="J8" s="57">
        <f>AVERAGE(D8:H8)</f>
        <v/>
      </c>
    </row>
    <row r="9" ht="30" customHeight="1" s="90">
      <c r="A9" s="42" t="n">
        <v>1175</v>
      </c>
      <c r="B9" s="42" t="inlineStr">
        <is>
          <t xml:space="preserve"> AGWO20</t>
        </is>
      </c>
      <c r="C9" s="47" t="inlineStr">
        <is>
          <t xml:space="preserve"> SANABRIA CRUZ, IVETTE </t>
        </is>
      </c>
      <c r="D9" s="42" t="n">
        <v>29.4</v>
      </c>
      <c r="E9" s="50" t="n">
        <v>29.4</v>
      </c>
      <c r="F9" s="57" t="n">
        <v>29.4</v>
      </c>
      <c r="G9" s="57" t="n">
        <v>29.4</v>
      </c>
      <c r="J9" s="57">
        <f>AVERAGE(D9:H9)</f>
        <v/>
      </c>
    </row>
    <row r="10" ht="30" customHeight="1" s="90">
      <c r="A10" s="42" t="n">
        <v>1210</v>
      </c>
      <c r="B10" s="42" t="inlineStr">
        <is>
          <t xml:space="preserve"> AGWO20</t>
        </is>
      </c>
      <c r="C10" s="47" t="inlineStr">
        <is>
          <t xml:space="preserve"> CARABALLO MONTES, IVETTE </t>
        </is>
      </c>
      <c r="D10" s="42" t="n">
        <v>22.4</v>
      </c>
      <c r="E10" s="50" t="n">
        <v>20.4</v>
      </c>
      <c r="F10" s="57" t="n">
        <v>17.4</v>
      </c>
      <c r="G10" s="57" t="n">
        <v>20.2</v>
      </c>
      <c r="J10" s="57">
        <f>AVERAGE(D10:H10)</f>
        <v/>
      </c>
    </row>
    <row r="11" ht="30" customHeight="1" s="90">
      <c r="A11" s="42" t="n">
        <v>1224</v>
      </c>
      <c r="B11" s="42" t="inlineStr">
        <is>
          <t xml:space="preserve"> AGWO20</t>
        </is>
      </c>
      <c r="C11" s="47" t="inlineStr">
        <is>
          <t xml:space="preserve"> ALBINO SALDANA, MARISOL </t>
        </is>
      </c>
      <c r="D11" s="42" t="n">
        <v>13.9</v>
      </c>
      <c r="E11" s="50" t="n">
        <v>0</v>
      </c>
      <c r="F11" s="57" t="n">
        <v>17.6</v>
      </c>
      <c r="G11" s="57" t="n">
        <v>18.4</v>
      </c>
      <c r="J11" s="57">
        <f>AVERAGE(D11:H11)</f>
        <v/>
      </c>
    </row>
    <row r="12" ht="30" customHeight="1" s="90">
      <c r="A12" s="42" t="n">
        <v>1236</v>
      </c>
      <c r="B12" s="42" t="inlineStr">
        <is>
          <t xml:space="preserve"> AGWO20</t>
        </is>
      </c>
      <c r="C12" s="47" t="inlineStr">
        <is>
          <t xml:space="preserve"> TROCHE VELEZ, KALED </t>
        </is>
      </c>
      <c r="D12" s="42" t="n">
        <v>23.1</v>
      </c>
      <c r="E12" s="50" t="n">
        <v>22.5</v>
      </c>
      <c r="F12" s="57" t="n">
        <v>26.6</v>
      </c>
      <c r="G12" s="57" t="n">
        <v>25.2</v>
      </c>
      <c r="J12" s="57">
        <f>AVERAGE(D12:H12)</f>
        <v/>
      </c>
    </row>
    <row r="13" ht="30" customHeight="1" s="90">
      <c r="A13" s="42" t="n">
        <v>1264</v>
      </c>
      <c r="B13" s="42" t="inlineStr">
        <is>
          <t xml:space="preserve"> AGWO20</t>
        </is>
      </c>
      <c r="C13" s="47" t="inlineStr">
        <is>
          <t xml:space="preserve"> MOJICA LAMOURT, MILAGROS </t>
        </is>
      </c>
      <c r="D13" s="42" t="n">
        <v>73.59999999999999</v>
      </c>
      <c r="E13" s="50" t="n">
        <v>81.40000000000001</v>
      </c>
      <c r="F13" s="57" t="n">
        <v>70.2</v>
      </c>
      <c r="G13" s="57" t="n">
        <v>63.5</v>
      </c>
      <c r="J13" s="57">
        <f>AVERAGE(D13:H13)</f>
        <v/>
      </c>
    </row>
    <row r="14" ht="30" customHeight="1" s="90">
      <c r="A14" s="42" t="n">
        <v>1316</v>
      </c>
      <c r="B14" s="42" t="inlineStr">
        <is>
          <t xml:space="preserve"> AGWO20</t>
        </is>
      </c>
      <c r="C14" s="47" t="inlineStr">
        <is>
          <t xml:space="preserve"> CRESPO CRESPO, IRIS N. </t>
        </is>
      </c>
      <c r="D14" s="42" t="n">
        <v>17.1</v>
      </c>
      <c r="E14" s="50" t="n">
        <v>21.8</v>
      </c>
      <c r="F14" s="57" t="n">
        <v>16</v>
      </c>
      <c r="G14" s="57" t="n">
        <v>24.4</v>
      </c>
      <c r="J14" s="57">
        <f>AVERAGE(D14:H14)</f>
        <v/>
      </c>
    </row>
    <row r="15" ht="30" customHeight="1" s="90">
      <c r="A15" s="42" t="n">
        <v>1350</v>
      </c>
      <c r="B15" s="42" t="inlineStr">
        <is>
          <t xml:space="preserve"> AGWO20</t>
        </is>
      </c>
      <c r="C15" s="47" t="inlineStr">
        <is>
          <t xml:space="preserve"> VIALIZ ALVAREZ, ROSA </t>
        </is>
      </c>
      <c r="D15" s="42" t="n">
        <v>3.2</v>
      </c>
      <c r="E15" s="50" t="n">
        <v>9</v>
      </c>
      <c r="F15" s="57" t="n">
        <v>17</v>
      </c>
      <c r="G15" s="57" t="n">
        <v>13.5</v>
      </c>
      <c r="J15" s="57">
        <f>AVERAGE(D15:H15)</f>
        <v/>
      </c>
    </row>
    <row r="16" ht="30" customHeight="1" s="90">
      <c r="A16" s="42" t="n">
        <v>1361</v>
      </c>
      <c r="B16" s="42" t="inlineStr">
        <is>
          <t xml:space="preserve"> AGWO20</t>
        </is>
      </c>
      <c r="C16" s="47" t="inlineStr">
        <is>
          <t xml:space="preserve"> CARRERO MEDINA, JACQUELINE </t>
        </is>
      </c>
      <c r="D16" s="42" t="n">
        <v>16.6</v>
      </c>
      <c r="E16" s="50" t="n">
        <v>38.2</v>
      </c>
      <c r="F16" s="57" t="n">
        <v>26.4</v>
      </c>
      <c r="G16" s="57" t="n">
        <v>30.9</v>
      </c>
      <c r="J16" s="57">
        <f>AVERAGE(D16:H16)</f>
        <v/>
      </c>
    </row>
    <row r="17" ht="30" customHeight="1" s="90">
      <c r="A17" s="42" t="n">
        <v>1414</v>
      </c>
      <c r="B17" s="42" t="inlineStr">
        <is>
          <t xml:space="preserve"> AGWO20</t>
        </is>
      </c>
      <c r="C17" s="47" t="inlineStr">
        <is>
          <t xml:space="preserve"> ARIAS AZOFEIFA, SONIA </t>
        </is>
      </c>
      <c r="D17" s="42" t="n">
        <v>32.4</v>
      </c>
      <c r="E17" s="50" t="n">
        <v>34.4</v>
      </c>
      <c r="F17" s="57" t="n">
        <v>0</v>
      </c>
      <c r="G17" s="57" t="n">
        <v>0</v>
      </c>
      <c r="J17" s="57">
        <f>AVERAGE(D17:H17)</f>
        <v/>
      </c>
    </row>
    <row r="18" ht="30" customHeight="1" s="90">
      <c r="A18" s="42" t="n">
        <v>1495</v>
      </c>
      <c r="B18" s="42" t="inlineStr">
        <is>
          <t xml:space="preserve"> AGWO20</t>
        </is>
      </c>
      <c r="C18" s="47" t="inlineStr">
        <is>
          <t xml:space="preserve"> MENDEZ TORRES, ERIC M </t>
        </is>
      </c>
      <c r="D18" s="42" t="n">
        <v>18.2</v>
      </c>
      <c r="E18" s="50" t="n">
        <v>18</v>
      </c>
      <c r="F18" s="57" t="n">
        <v>14.3</v>
      </c>
      <c r="G18" s="57" t="n">
        <v>0</v>
      </c>
      <c r="J18" s="57">
        <f>AVERAGE(D18:H18)</f>
        <v/>
      </c>
    </row>
    <row r="19" ht="30" customHeight="1" s="90">
      <c r="A19" s="42" t="n">
        <v>1508</v>
      </c>
      <c r="B19" s="42" t="inlineStr">
        <is>
          <t xml:space="preserve"> AGWO20</t>
        </is>
      </c>
      <c r="C19" s="47" t="inlineStr">
        <is>
          <t xml:space="preserve"> RIVERA RODRIGUEZ, MARIA R </t>
        </is>
      </c>
      <c r="D19" s="42" t="n">
        <v>27.3</v>
      </c>
      <c r="E19" s="50" t="n">
        <v>12.5</v>
      </c>
      <c r="F19" s="57" t="n">
        <v>29.4</v>
      </c>
      <c r="G19" s="57" t="n">
        <v>0</v>
      </c>
      <c r="J19" s="57">
        <f>AVERAGE(D19:H19)</f>
        <v/>
      </c>
    </row>
    <row r="20" ht="30" customHeight="1" s="90">
      <c r="A20" s="42" t="n">
        <v>1683</v>
      </c>
      <c r="B20" s="42" t="inlineStr">
        <is>
          <t xml:space="preserve"> AGWO20</t>
        </is>
      </c>
      <c r="C20" s="47" t="inlineStr">
        <is>
          <t xml:space="preserve"> GARCIA LEBRON, OSCAR </t>
        </is>
      </c>
      <c r="D20" s="42" t="n">
        <v>31.3</v>
      </c>
      <c r="E20" s="50" t="n">
        <v>43.8</v>
      </c>
      <c r="F20" s="57" t="n">
        <v>43.8</v>
      </c>
      <c r="G20" s="57" t="n">
        <v>43.8</v>
      </c>
      <c r="J20" s="57">
        <f>AVERAGE(D20:H20)</f>
        <v/>
      </c>
    </row>
    <row r="21" ht="30" customHeight="1" s="90">
      <c r="A21" s="42" t="n">
        <v>1764</v>
      </c>
      <c r="B21" s="42" t="inlineStr">
        <is>
          <t xml:space="preserve"> AGWO20</t>
        </is>
      </c>
      <c r="C21" s="47" t="inlineStr">
        <is>
          <t xml:space="preserve"> SANTIAGO PIZARRO, CARLOS X </t>
        </is>
      </c>
      <c r="D21" s="42" t="n">
        <v>46.4</v>
      </c>
      <c r="E21" s="50" t="n">
        <v>57.3</v>
      </c>
      <c r="F21" s="57" t="n">
        <v>0</v>
      </c>
      <c r="G21" s="57" t="n">
        <v>0</v>
      </c>
      <c r="J21" s="57">
        <f>AVERAGE(D21:H21)</f>
        <v/>
      </c>
    </row>
    <row r="22" ht="30" customHeight="1" s="90">
      <c r="A22" s="42" t="n">
        <v>1767</v>
      </c>
      <c r="B22" s="42" t="inlineStr">
        <is>
          <t xml:space="preserve"> AGWO20</t>
        </is>
      </c>
      <c r="C22" s="47" t="inlineStr">
        <is>
          <t xml:space="preserve"> RUIZ VELAZQUEZ, LAURA J </t>
        </is>
      </c>
      <c r="D22" s="42" t="n">
        <v>27.9</v>
      </c>
      <c r="E22" s="50" t="n">
        <v>23.8</v>
      </c>
      <c r="F22" s="57" t="n">
        <v>29.4</v>
      </c>
      <c r="G22" s="57" t="n">
        <v>0</v>
      </c>
      <c r="J22" s="57">
        <f>AVERAGE(D22:H22)</f>
        <v/>
      </c>
    </row>
    <row r="23" ht="30" customHeight="1" s="90">
      <c r="A23" s="42" t="n">
        <v>50118</v>
      </c>
      <c r="B23" s="42" t="inlineStr">
        <is>
          <t xml:space="preserve"> AGWO20</t>
        </is>
      </c>
      <c r="C23" s="47" t="inlineStr">
        <is>
          <t xml:space="preserve"> DE LA TORRE, WAREN </t>
        </is>
      </c>
      <c r="D23" s="42" t="n">
        <v>25.6</v>
      </c>
      <c r="E23" s="50" t="n">
        <v>25.4</v>
      </c>
      <c r="F23" s="57" t="n">
        <v>27.6</v>
      </c>
      <c r="G23" s="57" t="n">
        <v>25.2</v>
      </c>
      <c r="J23" s="57">
        <f>AVERAGE(D23:H23)</f>
        <v/>
      </c>
    </row>
    <row r="24" ht="30" customHeight="1" s="90">
      <c r="A24" s="42" t="n">
        <v>50221</v>
      </c>
      <c r="B24" s="42" t="inlineStr">
        <is>
          <t xml:space="preserve"> AGWO20</t>
        </is>
      </c>
      <c r="C24" s="47" t="inlineStr">
        <is>
          <t xml:space="preserve"> MONTIJO, MELISSA </t>
        </is>
      </c>
      <c r="D24" s="42" t="n">
        <v>24.3</v>
      </c>
      <c r="E24" s="50" t="n">
        <v>11.3</v>
      </c>
      <c r="F24" s="57" t="n">
        <v>18</v>
      </c>
      <c r="G24" s="57" t="n">
        <v>27.1</v>
      </c>
      <c r="J24" s="57">
        <f>AVERAGE(D24:H24)</f>
        <v/>
      </c>
    </row>
    <row r="25" ht="30" customHeight="1" s="90">
      <c r="A25" s="42" t="n">
        <v>50316</v>
      </c>
      <c r="B25" s="42" t="inlineStr">
        <is>
          <t xml:space="preserve"> AGWO20</t>
        </is>
      </c>
      <c r="C25" s="47" t="inlineStr">
        <is>
          <t xml:space="preserve"> RAMOS TORRES, MARIEL </t>
        </is>
      </c>
      <c r="D25" s="42" t="n">
        <v>61.1</v>
      </c>
      <c r="E25" s="50" t="n">
        <v>52.7</v>
      </c>
      <c r="F25" s="57" t="n">
        <v>0</v>
      </c>
      <c r="G25" s="57" t="n">
        <v>0</v>
      </c>
      <c r="J25" s="57">
        <f>AVERAGE(D25:H25)</f>
        <v/>
      </c>
    </row>
    <row r="26" ht="30" customHeight="1" s="90">
      <c r="A26" s="42" t="n">
        <v>50329</v>
      </c>
      <c r="B26" s="42" t="inlineStr">
        <is>
          <t xml:space="preserve"> AGWO20</t>
        </is>
      </c>
      <c r="C26" s="47" t="inlineStr">
        <is>
          <t xml:space="preserve"> IRIZARRY GOMEZ, JORDANIS </t>
        </is>
      </c>
      <c r="D26" s="42" t="n">
        <v>26.3</v>
      </c>
      <c r="E26" s="50" t="n">
        <v>0</v>
      </c>
      <c r="F26" s="57" t="n">
        <v>17.2</v>
      </c>
      <c r="G26" s="57" t="n">
        <v>24.1</v>
      </c>
      <c r="J26" s="57">
        <f>AVERAGE(D26:H26)</f>
        <v/>
      </c>
    </row>
    <row r="27" ht="30" customHeight="1" s="90">
      <c r="A27" s="42" t="n">
        <v>50345</v>
      </c>
      <c r="B27" s="42" t="inlineStr">
        <is>
          <t xml:space="preserve"> AGWO20</t>
        </is>
      </c>
      <c r="C27" s="47" t="inlineStr">
        <is>
          <t xml:space="preserve"> MERCADO RODRIGUEZ, DIANE </t>
        </is>
      </c>
      <c r="D27" s="42" t="n">
        <v>30.3</v>
      </c>
      <c r="E27" s="50" t="n">
        <v>31.4</v>
      </c>
      <c r="F27" s="57" t="n">
        <v>30.7</v>
      </c>
      <c r="G27" s="57" t="n">
        <v>0</v>
      </c>
      <c r="J27" s="57">
        <f>AVERAGE(D27:H27)</f>
        <v/>
      </c>
    </row>
    <row r="28" ht="30" customHeight="1" s="90">
      <c r="A28" s="42" t="n">
        <v>50388</v>
      </c>
      <c r="B28" s="42" t="inlineStr">
        <is>
          <t xml:space="preserve"> AGWO20</t>
        </is>
      </c>
      <c r="C28" s="47" t="inlineStr">
        <is>
          <t xml:space="preserve"> SANTIAGO LOPEZ, VIVIAN </t>
        </is>
      </c>
      <c r="D28" s="42" t="n">
        <v>12.9</v>
      </c>
      <c r="E28" s="50" t="n">
        <v>27.1</v>
      </c>
      <c r="F28" s="57" t="n">
        <v>20.7</v>
      </c>
      <c r="G28" s="57" t="n">
        <v>23.3</v>
      </c>
      <c r="J28" s="57">
        <f>AVERAGE(D28:H28)</f>
        <v/>
      </c>
    </row>
    <row r="29" ht="30" customHeight="1" s="90">
      <c r="A29" s="42" t="n">
        <v>50420</v>
      </c>
      <c r="B29" s="42" t="inlineStr">
        <is>
          <t xml:space="preserve"> AGWO20</t>
        </is>
      </c>
      <c r="C29" s="47" t="inlineStr">
        <is>
          <t xml:space="preserve"> ESPOLA TRABAL, MAILIAN </t>
        </is>
      </c>
      <c r="D29" s="42" t="n">
        <v>19.6</v>
      </c>
      <c r="E29" s="50" t="n">
        <v>19.4</v>
      </c>
      <c r="F29" s="57" t="n">
        <v>14.9</v>
      </c>
      <c r="G29" s="57" t="n">
        <v>18.4</v>
      </c>
      <c r="J29" s="57">
        <f>AVERAGE(D29:H29)</f>
        <v/>
      </c>
    </row>
    <row r="30" ht="30" customHeight="1" s="90">
      <c r="A30" s="42" t="n">
        <v>50426</v>
      </c>
      <c r="B30" s="42" t="inlineStr">
        <is>
          <t xml:space="preserve"> AGWO20</t>
        </is>
      </c>
      <c r="C30" s="47" t="inlineStr">
        <is>
          <t xml:space="preserve"> BARTOLOMEI BEY, MARILYN </t>
        </is>
      </c>
      <c r="D30" s="42" t="n">
        <v>37</v>
      </c>
      <c r="E30" s="50" t="n">
        <v>20.9</v>
      </c>
      <c r="F30" s="57" t="n">
        <v>0</v>
      </c>
      <c r="G30" s="57" t="n">
        <v>0</v>
      </c>
      <c r="J30" s="57">
        <f>AVERAGE(D30:H30)</f>
        <v/>
      </c>
    </row>
    <row r="31" ht="30" customHeight="1" s="90">
      <c r="A31" s="42" t="n">
        <v>50443</v>
      </c>
      <c r="B31" s="42" t="inlineStr">
        <is>
          <t xml:space="preserve"> AGWO20</t>
        </is>
      </c>
      <c r="C31" s="47" t="inlineStr">
        <is>
          <t xml:space="preserve"> RODRIGUEZ FELICIANO, DAIANA </t>
        </is>
      </c>
      <c r="D31" s="42" t="n">
        <v>25.3</v>
      </c>
      <c r="E31" s="50" t="n">
        <v>47.6</v>
      </c>
      <c r="F31" s="57" t="n">
        <v>19</v>
      </c>
      <c r="G31" s="57" t="n">
        <v>28</v>
      </c>
      <c r="J31" s="57">
        <f>AVERAGE(D31:H31)</f>
        <v/>
      </c>
    </row>
    <row r="36" ht="30" customHeight="1" s="90">
      <c r="D36" s="45" t="inlineStr">
        <is>
          <t>LUNES</t>
        </is>
      </c>
      <c r="E36" s="45" t="inlineStr">
        <is>
          <t>MARTES</t>
        </is>
      </c>
      <c r="F36" s="45" t="inlineStr">
        <is>
          <t>MIERCOLES</t>
        </is>
      </c>
      <c r="G36" s="45" t="inlineStr">
        <is>
          <t>JUEVES</t>
        </is>
      </c>
      <c r="H36" s="45" t="inlineStr">
        <is>
          <t>VIERNES</t>
        </is>
      </c>
      <c r="J36" s="46" t="inlineStr">
        <is>
          <t>ACUMULATIVO</t>
        </is>
      </c>
    </row>
    <row r="37" ht="30" customHeight="1" s="90">
      <c r="A37" s="145" t="inlineStr">
        <is>
          <t>PRODUCCION</t>
        </is>
      </c>
      <c r="B37" s="120" t="n"/>
      <c r="C37" s="47" t="inlineStr">
        <is>
          <t>META</t>
        </is>
      </c>
      <c r="J37" s="47">
        <f>SUM(D37:H37)</f>
        <v/>
      </c>
    </row>
    <row r="38" ht="30" customHeight="1" s="90">
      <c r="A38" s="121" t="n"/>
      <c r="B38" s="89" t="n"/>
      <c r="C38" s="47" t="inlineStr">
        <is>
          <t>RESULTADO</t>
        </is>
      </c>
      <c r="J38" s="47">
        <f>SUM(D38:H38)</f>
        <v/>
      </c>
    </row>
    <row r="39" ht="30" customHeight="1" s="90">
      <c r="A39" s="122" t="n"/>
      <c r="B39" s="123" t="n"/>
      <c r="C39" s="47" t="inlineStr">
        <is>
          <t>DIFERENCIA</t>
        </is>
      </c>
      <c r="D39" s="42">
        <f>D38-D37</f>
        <v/>
      </c>
      <c r="E39" s="42">
        <f>E38-E37</f>
        <v/>
      </c>
      <c r="F39" s="42">
        <f>F38-F37</f>
        <v/>
      </c>
      <c r="G39" s="42">
        <f>G38-G37</f>
        <v/>
      </c>
      <c r="H39" s="42">
        <f>H38-H37</f>
        <v/>
      </c>
      <c r="J39" s="47">
        <f>$J$38-$J$37</f>
        <v/>
      </c>
    </row>
    <row r="62" ht="30" customHeight="1" s="90">
      <c r="D62" s="45" t="inlineStr">
        <is>
          <t>LUNES</t>
        </is>
      </c>
      <c r="E62" s="45" t="inlineStr">
        <is>
          <t>MARTES</t>
        </is>
      </c>
      <c r="F62" s="45" t="inlineStr">
        <is>
          <t>MIERCOLES</t>
        </is>
      </c>
      <c r="G62" s="45" t="inlineStr">
        <is>
          <t>JUEVES</t>
        </is>
      </c>
      <c r="H62" s="45" t="inlineStr">
        <is>
          <t>VIERNES</t>
        </is>
      </c>
      <c r="J62" s="46" t="inlineStr">
        <is>
          <t>ACUMULATIVO</t>
        </is>
      </c>
    </row>
    <row r="63" ht="30" customHeight="1" s="90">
      <c r="A63" s="145" t="inlineStr">
        <is>
          <t>EFICIENCIA</t>
        </is>
      </c>
      <c r="B63" s="120" t="n"/>
      <c r="C63" s="47" t="inlineStr">
        <is>
          <t>META</t>
        </is>
      </c>
      <c r="J63" s="47">
        <f>SUM(D63:H63)</f>
        <v/>
      </c>
    </row>
    <row r="64" ht="30" customHeight="1" s="90">
      <c r="A64" s="121" t="n"/>
      <c r="B64" s="89" t="n"/>
      <c r="C64" s="47" t="inlineStr">
        <is>
          <t>RESULTADO</t>
        </is>
      </c>
      <c r="D64" s="42">
        <f>AVERAGE(D8:D31)</f>
        <v/>
      </c>
      <c r="E64" s="42">
        <f>AVERAGE(E8:E31)</f>
        <v/>
      </c>
      <c r="F64" s="42">
        <f>AVERAGE(F8:F31)</f>
        <v/>
      </c>
      <c r="G64" s="42">
        <f>AVERAGE(G8:G31)</f>
        <v/>
      </c>
      <c r="H64" s="42">
        <f>AVERAGE(H8:H31)</f>
        <v/>
      </c>
      <c r="J64" s="47">
        <f>SUM(D64:H64)</f>
        <v/>
      </c>
    </row>
    <row r="65" ht="30" customHeight="1" s="90">
      <c r="A65" s="122" t="n"/>
      <c r="B65" s="123" t="n"/>
      <c r="C65" s="47" t="inlineStr">
        <is>
          <t>DIFERENCIA</t>
        </is>
      </c>
      <c r="D65" s="42">
        <f>D64-D63</f>
        <v/>
      </c>
      <c r="E65" s="42">
        <f>E64-E63</f>
        <v/>
      </c>
      <c r="F65" s="42">
        <f>F64-F63</f>
        <v/>
      </c>
      <c r="G65" s="42">
        <f>G64-G63</f>
        <v/>
      </c>
      <c r="H65" s="42">
        <f>H64-H63</f>
        <v/>
      </c>
      <c r="J65" s="47">
        <f>$J$64-$J$63</f>
        <v/>
      </c>
    </row>
    <row r="88" ht="30" customHeight="1" s="90">
      <c r="D88" s="45" t="inlineStr">
        <is>
          <t>LUNES</t>
        </is>
      </c>
      <c r="E88" s="45" t="inlineStr">
        <is>
          <t>MARTES</t>
        </is>
      </c>
      <c r="F88" s="45" t="inlineStr">
        <is>
          <t>MIERCOLES</t>
        </is>
      </c>
      <c r="G88" s="45" t="inlineStr">
        <is>
          <t>JUEVES</t>
        </is>
      </c>
      <c r="H88" s="45" t="inlineStr">
        <is>
          <t>VIERNES</t>
        </is>
      </c>
      <c r="J88" s="46" t="inlineStr">
        <is>
          <t>ACUMULATIVO</t>
        </is>
      </c>
    </row>
    <row r="89" ht="30" customHeight="1" s="90">
      <c r="A89" s="145" t="inlineStr">
        <is>
          <t>COSTO</t>
        </is>
      </c>
      <c r="B89" s="120" t="n"/>
      <c r="C89" s="47" t="inlineStr">
        <is>
          <t>META</t>
        </is>
      </c>
      <c r="D89" s="42">
        <f>D90/D37</f>
        <v/>
      </c>
      <c r="E89" s="42">
        <f>E90/E37</f>
        <v/>
      </c>
      <c r="F89" s="42">
        <f>F90/F37</f>
        <v/>
      </c>
      <c r="G89" s="42">
        <f>G90/G37</f>
        <v/>
      </c>
      <c r="H89" s="42">
        <f>H90/H37</f>
        <v/>
      </c>
      <c r="J89" s="42">
        <f>$J$90/$J$37</f>
        <v/>
      </c>
    </row>
    <row r="90" ht="30" customHeight="1" s="90">
      <c r="A90" s="121" t="n"/>
      <c r="B90" s="89" t="n"/>
      <c r="C90" s="47" t="inlineStr">
        <is>
          <t>NOMINA (TPM)</t>
        </is>
      </c>
      <c r="D90" s="42" t="n"/>
      <c r="E90" s="42" t="n"/>
      <c r="F90" s="42" t="n"/>
      <c r="G90" s="42" t="n"/>
      <c r="H90" s="42" t="n"/>
      <c r="J90" s="42" t="n"/>
    </row>
    <row r="91" ht="30" customHeight="1" s="90">
      <c r="A91" s="122" t="n"/>
      <c r="B91" s="123" t="n"/>
      <c r="C91" s="47" t="inlineStr">
        <is>
          <t>COSTO POR UNIDAD</t>
        </is>
      </c>
      <c r="D91" s="42">
        <f>D90/D38</f>
        <v/>
      </c>
      <c r="E91" s="42">
        <f>E90/E38</f>
        <v/>
      </c>
      <c r="F91" s="42">
        <f>F90/F38</f>
        <v/>
      </c>
      <c r="G91" s="42">
        <f>G90/G38</f>
        <v/>
      </c>
      <c r="H91" s="42">
        <f>H90/H38</f>
        <v/>
      </c>
      <c r="J91" s="42">
        <f>$J$90/$J$38</f>
        <v/>
      </c>
    </row>
    <row r="92" ht="30" customHeight="1" s="90">
      <c r="C92" s="47" t="inlineStr">
        <is>
          <t>DIFERENCIA</t>
        </is>
      </c>
      <c r="D92" s="42">
        <f>D89-D91</f>
        <v/>
      </c>
      <c r="E92" s="42">
        <f>E89-E91</f>
        <v/>
      </c>
      <c r="F92" s="42">
        <f>F89-F91</f>
        <v/>
      </c>
      <c r="G92" s="42">
        <f>G89-G91</f>
        <v/>
      </c>
      <c r="H92" s="42">
        <f>H89-H91</f>
        <v/>
      </c>
      <c r="J92" s="42">
        <f>$J$89-$J$91</f>
        <v/>
      </c>
    </row>
  </sheetData>
  <mergeCells count="11">
    <mergeCell ref="A37:B39"/>
    <mergeCell ref="A63:B65"/>
    <mergeCell ref="A89:B91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FFF88486"/>
    <outlinePr summaryBelow="1" summaryRight="1"/>
    <pageSetUpPr/>
  </sheetPr>
  <dimension ref="A1:J88"/>
  <sheetViews>
    <sheetView topLeftCell="A6" zoomScale="67" workbookViewId="0">
      <selection activeCell="H13" sqref="H13"/>
    </sheetView>
  </sheetViews>
  <sheetFormatPr baseColWidth="10" defaultColWidth="8.83203125" defaultRowHeight="15"/>
  <cols>
    <col width="21.5" customWidth="1" style="90" min="1" max="2"/>
    <col width="77.5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91" t="inlineStr">
        <is>
          <t>PRIFB</t>
        </is>
      </c>
    </row>
    <row r="2" ht="30" customHeight="1" s="90">
      <c r="A2" s="91" t="inlineStr">
        <is>
          <t>OPERATOR EFFICIENCY GREEN SERVICE ( AGWO20)</t>
        </is>
      </c>
    </row>
    <row r="3" ht="30" customHeight="1" s="90">
      <c r="A3" s="91" t="inlineStr">
        <is>
          <t>WEEK OF: 4-APRIL-2022 TO 10-APRIL-2022</t>
        </is>
      </c>
    </row>
    <row r="4" ht="30" customHeight="1" s="90">
      <c r="A4" s="91" t="inlineStr">
        <is>
          <t>SUPERVISOR: AIDA</t>
        </is>
      </c>
    </row>
    <row r="5" ht="30" customHeight="1" s="90">
      <c r="A5" s="143" t="inlineStr">
        <is>
          <t>Employee</t>
        </is>
      </c>
      <c r="B5" s="143" t="inlineStr">
        <is>
          <t>Department</t>
        </is>
      </c>
      <c r="C5" s="143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44" t="inlineStr">
        <is>
          <t>WEEKLY EFF.</t>
        </is>
      </c>
    </row>
    <row r="6" ht="30" customHeight="1" s="90">
      <c r="A6" s="126" t="n"/>
      <c r="B6" s="126" t="n"/>
      <c r="C6" s="126" t="n"/>
      <c r="D6" s="41" t="inlineStr">
        <is>
          <t>4/4/2022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126" t="n"/>
    </row>
    <row r="7" ht="30" customHeight="1" s="90">
      <c r="A7" s="127" t="n"/>
      <c r="B7" s="127" t="n"/>
      <c r="C7" s="127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127" t="n"/>
    </row>
    <row r="8" ht="30" customHeight="1" s="90">
      <c r="A8" s="42" t="n">
        <v>1003</v>
      </c>
      <c r="B8" s="42" t="inlineStr">
        <is>
          <t xml:space="preserve"> AGWO30</t>
        </is>
      </c>
      <c r="C8" s="47" t="inlineStr">
        <is>
          <t xml:space="preserve"> CORTES GUZMAN, SANTA </t>
        </is>
      </c>
      <c r="D8" s="42" t="n">
        <v>8.5</v>
      </c>
      <c r="E8" s="50" t="n">
        <v>9.5</v>
      </c>
      <c r="F8" s="57" t="n">
        <v>10.5</v>
      </c>
      <c r="G8" s="57" t="n">
        <v>14.7</v>
      </c>
      <c r="J8" s="57">
        <f>AVERAGE(D8:H8)</f>
        <v/>
      </c>
    </row>
    <row r="9" ht="30" customHeight="1" s="90">
      <c r="A9" s="42" t="n">
        <v>1333</v>
      </c>
      <c r="B9" s="42" t="inlineStr">
        <is>
          <t xml:space="preserve"> AGWO30</t>
        </is>
      </c>
      <c r="C9" s="47" t="inlineStr">
        <is>
          <t xml:space="preserve"> PEREZ FERNANDEZ, OMIJALETTE </t>
        </is>
      </c>
      <c r="D9" s="42" t="n">
        <v>14.3</v>
      </c>
      <c r="E9" s="50" t="n">
        <v>13.1</v>
      </c>
      <c r="F9" s="57" t="n">
        <v>0</v>
      </c>
      <c r="G9" s="57" t="n">
        <v>13.3</v>
      </c>
      <c r="J9" s="57">
        <f>AVERAGE(D9:H9)</f>
        <v/>
      </c>
    </row>
    <row r="10" ht="30" customHeight="1" s="90">
      <c r="A10" s="42" t="n">
        <v>1369</v>
      </c>
      <c r="B10" s="42" t="inlineStr">
        <is>
          <t xml:space="preserve"> AGWO30</t>
        </is>
      </c>
      <c r="C10" s="47" t="inlineStr">
        <is>
          <t xml:space="preserve"> TORRES VELEZ, WESLEY J. </t>
        </is>
      </c>
      <c r="D10" s="42" t="n">
        <v>13.5</v>
      </c>
      <c r="E10" s="50" t="n">
        <v>14.7</v>
      </c>
      <c r="F10" s="57" t="n">
        <v>12.2</v>
      </c>
      <c r="G10" s="57" t="n">
        <v>18.5</v>
      </c>
      <c r="J10" s="57">
        <f>AVERAGE(D10:H10)</f>
        <v/>
      </c>
    </row>
    <row r="11" ht="30" customHeight="1" s="90">
      <c r="A11" s="42" t="n">
        <v>1408</v>
      </c>
      <c r="B11" s="42" t="inlineStr">
        <is>
          <t xml:space="preserve"> AGWO30</t>
        </is>
      </c>
      <c r="C11" s="47" t="inlineStr">
        <is>
          <t xml:space="preserve"> BOURDON LOPEZ, MARGARITA </t>
        </is>
      </c>
      <c r="D11" s="42" t="n">
        <v>20.9</v>
      </c>
      <c r="E11" s="50" t="n">
        <v>13.1</v>
      </c>
      <c r="F11" s="57" t="n">
        <v>11.9</v>
      </c>
      <c r="G11" s="57" t="n">
        <v>19.1</v>
      </c>
      <c r="J11" s="57">
        <f>AVERAGE(D11:H11)</f>
        <v/>
      </c>
    </row>
    <row r="12" ht="30" customHeight="1" s="90">
      <c r="A12" s="42" t="n">
        <v>1574</v>
      </c>
      <c r="B12" s="42" t="inlineStr">
        <is>
          <t xml:space="preserve"> AGWO30</t>
        </is>
      </c>
      <c r="C12" s="47" t="inlineStr">
        <is>
          <t xml:space="preserve"> URRUTIA MARTINEZ, ELIZABETH </t>
        </is>
      </c>
      <c r="D12" s="42" t="n">
        <v>24.3</v>
      </c>
      <c r="E12" s="50" t="n">
        <v>30.6</v>
      </c>
      <c r="F12" s="57" t="n">
        <v>22.9</v>
      </c>
      <c r="G12" s="57" t="n">
        <v>39.5</v>
      </c>
      <c r="J12" s="57">
        <f>AVERAGE(D12:H12)</f>
        <v/>
      </c>
    </row>
    <row r="13" ht="30" customHeight="1" s="90">
      <c r="A13" s="42" t="n">
        <v>1588</v>
      </c>
      <c r="B13" s="42" t="inlineStr">
        <is>
          <t xml:space="preserve"> AGWO30</t>
        </is>
      </c>
      <c r="C13" s="47" t="inlineStr">
        <is>
          <t xml:space="preserve"> RUIZ VEGA, ED </t>
        </is>
      </c>
      <c r="D13" s="42" t="n">
        <v>37.5</v>
      </c>
      <c r="E13" s="50" t="n">
        <v>37.8</v>
      </c>
      <c r="F13" s="57" t="n">
        <v>27.1</v>
      </c>
      <c r="G13" s="57" t="n">
        <v>37.1</v>
      </c>
      <c r="J13" s="57">
        <f>AVERAGE(D13:H13)</f>
        <v/>
      </c>
    </row>
    <row r="14" ht="30" customHeight="1" s="90">
      <c r="A14" s="50" t="n">
        <v>1630</v>
      </c>
      <c r="B14" s="50" t="inlineStr">
        <is>
          <t xml:space="preserve"> AGWO30</t>
        </is>
      </c>
      <c r="C14" s="56" t="inlineStr">
        <is>
          <t xml:space="preserve"> DIAZ GOMEZ, AMILCAR </t>
        </is>
      </c>
      <c r="E14" s="50" t="n">
        <v>12.6</v>
      </c>
      <c r="F14" s="57" t="n">
        <v>7.6</v>
      </c>
      <c r="G14" s="57" t="n">
        <v>8.800000000000001</v>
      </c>
      <c r="J14" s="57">
        <f>AVERAGE(D14:H14)</f>
        <v/>
      </c>
    </row>
    <row r="15" ht="30" customHeight="1" s="90">
      <c r="A15" s="42" t="n">
        <v>1663</v>
      </c>
      <c r="B15" s="42" t="inlineStr">
        <is>
          <t xml:space="preserve"> AGWO30</t>
        </is>
      </c>
      <c r="C15" s="47" t="inlineStr">
        <is>
          <t xml:space="preserve"> DIAZ, YANIRA </t>
        </is>
      </c>
      <c r="D15" s="42" t="n">
        <v>27.6</v>
      </c>
      <c r="E15" s="50" t="n">
        <v>25.4</v>
      </c>
      <c r="F15" s="57" t="n">
        <v>21.3</v>
      </c>
      <c r="G15" s="57" t="n">
        <v>24</v>
      </c>
      <c r="J15" s="57">
        <f>AVERAGE(D15:H15)</f>
        <v/>
      </c>
    </row>
    <row r="16" ht="30" customHeight="1" s="90">
      <c r="A16" s="42" t="n">
        <v>50092</v>
      </c>
      <c r="B16" s="42" t="inlineStr">
        <is>
          <t xml:space="preserve"> AGWO30</t>
        </is>
      </c>
      <c r="C16" s="47" t="inlineStr">
        <is>
          <t xml:space="preserve"> TORO, JOANCE </t>
        </is>
      </c>
      <c r="D16" s="42" t="n">
        <v>8.9</v>
      </c>
      <c r="E16" s="50" t="n">
        <v>9.4</v>
      </c>
      <c r="F16" s="57" t="n">
        <v>17</v>
      </c>
      <c r="G16" s="57" t="n">
        <v>11.9</v>
      </c>
      <c r="J16" s="57">
        <f>AVERAGE(D16:H16)</f>
        <v/>
      </c>
    </row>
    <row r="17" ht="30" customHeight="1" s="90">
      <c r="A17" s="42" t="n">
        <v>50378</v>
      </c>
      <c r="B17" s="42" t="inlineStr">
        <is>
          <t xml:space="preserve"> AGWO30</t>
        </is>
      </c>
      <c r="C17" s="47" t="inlineStr">
        <is>
          <t xml:space="preserve"> RIVERA MONTES, KATHERINE </t>
        </is>
      </c>
      <c r="D17" s="42" t="n">
        <v>17.7</v>
      </c>
      <c r="E17" s="50" t="n">
        <v>12.7</v>
      </c>
      <c r="F17" s="57" t="n">
        <v>16.5</v>
      </c>
      <c r="G17" s="57" t="n">
        <v>23.6</v>
      </c>
      <c r="J17" s="57">
        <f>AVERAGE(D17:H17)</f>
        <v/>
      </c>
    </row>
    <row r="18" ht="30" customHeight="1" s="90">
      <c r="A18" s="42" t="n">
        <v>50424</v>
      </c>
      <c r="B18" s="42" t="inlineStr">
        <is>
          <t xml:space="preserve"> AGWO30</t>
        </is>
      </c>
      <c r="C18" s="47" t="inlineStr">
        <is>
          <t xml:space="preserve"> MARTINEZ SERRANO, KEISHLANY N </t>
        </is>
      </c>
      <c r="D18" s="42" t="n">
        <v>28.6</v>
      </c>
      <c r="E18" s="50" t="n">
        <v>9.5</v>
      </c>
      <c r="F18" s="57" t="n">
        <v>48.6</v>
      </c>
      <c r="G18" s="57" t="n">
        <v>0</v>
      </c>
      <c r="J18" s="57">
        <f>AVERAGE(D18:H18)</f>
        <v/>
      </c>
    </row>
    <row r="19" ht="30" customHeight="1" s="90">
      <c r="A19" s="42" t="n">
        <v>50432</v>
      </c>
      <c r="B19" s="42" t="inlineStr">
        <is>
          <t xml:space="preserve"> AGWO30</t>
        </is>
      </c>
      <c r="C19" s="47" t="inlineStr">
        <is>
          <t xml:space="preserve"> ACOSTA HERNANDEZ, JOSUE G </t>
        </is>
      </c>
      <c r="D19" s="42" t="n">
        <v>27.4</v>
      </c>
      <c r="E19" s="50" t="n">
        <v>0</v>
      </c>
      <c r="F19" s="57" t="n">
        <v>0</v>
      </c>
      <c r="G19" s="57" t="n">
        <v>0</v>
      </c>
      <c r="J19" s="57">
        <f>AVERAGE(D19:H19)</f>
        <v/>
      </c>
    </row>
    <row r="20" ht="30" customHeight="1" s="90">
      <c r="A20" s="42" t="n">
        <v>50436</v>
      </c>
      <c r="B20" s="42" t="inlineStr">
        <is>
          <t xml:space="preserve"> AGWO30</t>
        </is>
      </c>
      <c r="C20" s="47" t="inlineStr">
        <is>
          <t xml:space="preserve"> VIGO RODRIGUEZ, VANESSA </t>
        </is>
      </c>
      <c r="D20" s="42" t="n">
        <v>14.2</v>
      </c>
      <c r="E20" s="50" t="n">
        <v>16.7</v>
      </c>
      <c r="F20" s="57" t="n">
        <v>18.3</v>
      </c>
      <c r="G20" s="57" t="n">
        <v>18.4</v>
      </c>
      <c r="J20" s="57">
        <f>AVERAGE(D20:H20)</f>
        <v/>
      </c>
    </row>
    <row r="21" ht="30" customHeight="1" s="90">
      <c r="A21" s="42" t="n">
        <v>50437</v>
      </c>
      <c r="B21" s="42" t="inlineStr">
        <is>
          <t xml:space="preserve"> AGWO30</t>
        </is>
      </c>
      <c r="C21" s="47" t="inlineStr">
        <is>
          <t xml:space="preserve"> ALBINO PEREZ, BETZAIDA </t>
        </is>
      </c>
      <c r="D21" s="42" t="n">
        <v>15.6</v>
      </c>
      <c r="E21" s="50" t="n">
        <v>15.8</v>
      </c>
      <c r="F21" s="57" t="n">
        <v>12.5</v>
      </c>
      <c r="G21" s="57" t="n">
        <v>13.2</v>
      </c>
      <c r="J21" s="57">
        <f>AVERAGE(D21:H21)</f>
        <v/>
      </c>
    </row>
    <row r="22" ht="30" customHeight="1" s="90">
      <c r="A22" s="42" t="n">
        <v>50439</v>
      </c>
      <c r="B22" s="42" t="inlineStr">
        <is>
          <t xml:space="preserve"> AGWO30</t>
        </is>
      </c>
      <c r="C22" s="47" t="inlineStr">
        <is>
          <t xml:space="preserve"> DELGADO SANTIAGO, LORRELYN I </t>
        </is>
      </c>
      <c r="D22" s="42" t="n">
        <v>33.4</v>
      </c>
      <c r="E22" s="50" t="n">
        <v>36.7</v>
      </c>
      <c r="F22" s="57" t="n">
        <v>27.5</v>
      </c>
      <c r="G22" s="57" t="n">
        <v>50.2</v>
      </c>
      <c r="J22" s="57">
        <f>AVERAGE(D22:H22)</f>
        <v/>
      </c>
    </row>
    <row r="23" ht="30" customHeight="1" s="90">
      <c r="A23" s="42" t="n">
        <v>50441</v>
      </c>
      <c r="B23" s="42" t="inlineStr">
        <is>
          <t xml:space="preserve"> AGWO30</t>
        </is>
      </c>
      <c r="C23" s="47" t="inlineStr">
        <is>
          <t xml:space="preserve"> ROMAN FIGUEROA, EDWIN A </t>
        </is>
      </c>
      <c r="D23" s="42" t="n">
        <v>26.7</v>
      </c>
      <c r="E23" s="50" t="n">
        <v>13.2</v>
      </c>
      <c r="F23" s="57" t="n">
        <v>22.7</v>
      </c>
      <c r="G23" s="57" t="n">
        <v>42.1</v>
      </c>
      <c r="J23" s="57">
        <f>AVERAGE(D23:H23)</f>
        <v/>
      </c>
    </row>
    <row r="24" ht="30" customHeight="1" s="90">
      <c r="A24" s="42" t="n">
        <v>50453</v>
      </c>
      <c r="B24" s="42" t="inlineStr">
        <is>
          <t xml:space="preserve"> AGWO30</t>
        </is>
      </c>
      <c r="C24" s="47" t="inlineStr">
        <is>
          <t xml:space="preserve"> VICENTY IRIZARRY, MARICELA </t>
        </is>
      </c>
      <c r="D24" s="42" t="n">
        <v>16.5</v>
      </c>
      <c r="E24" s="50" t="n">
        <v>15.5</v>
      </c>
      <c r="F24" s="57" t="n">
        <v>13.6</v>
      </c>
      <c r="G24" s="57" t="n">
        <v>26.6</v>
      </c>
      <c r="J24" s="57">
        <f>AVERAGE(D24:H24)</f>
        <v/>
      </c>
    </row>
    <row r="25" ht="30" customHeight="1" s="90">
      <c r="A25" s="42" t="n">
        <v>50455</v>
      </c>
      <c r="B25" s="42" t="inlineStr">
        <is>
          <t xml:space="preserve"> AGWO30</t>
        </is>
      </c>
      <c r="C25" s="47" t="inlineStr">
        <is>
          <t xml:space="preserve"> GONZALEZ, ANA D </t>
        </is>
      </c>
      <c r="D25" s="42" t="n">
        <v>24.3</v>
      </c>
      <c r="E25" s="50" t="n">
        <v>24.3</v>
      </c>
      <c r="F25" s="57" t="n">
        <v>27.5</v>
      </c>
      <c r="G25" s="57" t="n">
        <v>9.300000000000001</v>
      </c>
      <c r="J25" s="57">
        <f>AVERAGE(D25:H25)</f>
        <v/>
      </c>
    </row>
    <row r="26" ht="30" customHeight="1" s="90" thickBot="1">
      <c r="A26" s="42" t="n">
        <v>50460</v>
      </c>
      <c r="B26" s="42" t="inlineStr">
        <is>
          <t xml:space="preserve"> AGWO30</t>
        </is>
      </c>
      <c r="C26" s="47" t="inlineStr">
        <is>
          <t xml:space="preserve"> VARGAS MARTINEZ, LIXMARIE </t>
        </is>
      </c>
      <c r="D26" s="42" t="n">
        <v>11.8</v>
      </c>
      <c r="E26" s="50" t="n">
        <v>14.1</v>
      </c>
      <c r="G26" s="57" t="n">
        <v>26.4</v>
      </c>
      <c r="J26" s="57">
        <f>AVERAGE(D26:H26)</f>
        <v/>
      </c>
    </row>
    <row r="27" ht="30" customHeight="1" s="90">
      <c r="A27" s="42" t="n">
        <v>50462</v>
      </c>
      <c r="B27" s="42" t="inlineStr">
        <is>
          <t xml:space="preserve"> AGWO30</t>
        </is>
      </c>
      <c r="C27" s="47" t="inlineStr">
        <is>
          <t xml:space="preserve"> OLIVO GARCIA, EDDIE B </t>
        </is>
      </c>
      <c r="D27" s="42" t="n">
        <v>16.7</v>
      </c>
      <c r="J27" s="42">
        <f>AVERAGE(D26:H26)</f>
        <v/>
      </c>
    </row>
    <row r="31" ht="30" customHeight="1" s="90"/>
    <row r="32" ht="30" customHeight="1" s="90">
      <c r="A32" s="89" t="n"/>
      <c r="B32" s="89" t="n"/>
      <c r="D32" s="45" t="inlineStr">
        <is>
          <t>LUNES</t>
        </is>
      </c>
      <c r="E32" s="45" t="inlineStr">
        <is>
          <t>MARTES</t>
        </is>
      </c>
      <c r="F32" s="45" t="inlineStr">
        <is>
          <t>MIERCOLES</t>
        </is>
      </c>
      <c r="G32" s="45" t="inlineStr">
        <is>
          <t>JUEVES</t>
        </is>
      </c>
      <c r="H32" s="45" t="inlineStr">
        <is>
          <t>VIERNES</t>
        </is>
      </c>
      <c r="J32" s="46" t="inlineStr">
        <is>
          <t>ACUMULATIVO</t>
        </is>
      </c>
    </row>
    <row r="33" ht="30" customHeight="1" s="90">
      <c r="B33" s="89" t="n"/>
      <c r="C33" s="47" t="inlineStr">
        <is>
          <t>META</t>
        </is>
      </c>
      <c r="J33" s="47">
        <f>SUM(D32:H32)</f>
        <v/>
      </c>
    </row>
    <row r="34" ht="30" customHeight="1" s="90">
      <c r="B34" s="89" t="n"/>
      <c r="C34" s="47" t="inlineStr">
        <is>
          <t>RESULTADO</t>
        </is>
      </c>
      <c r="J34" s="47">
        <f>SUM(D33:H33)</f>
        <v/>
      </c>
    </row>
    <row r="35" ht="30" customHeight="1" s="90">
      <c r="A35" s="122" t="n"/>
      <c r="B35" s="123" t="n"/>
      <c r="C35" s="47" t="inlineStr">
        <is>
          <t>DIFERENCIA</t>
        </is>
      </c>
      <c r="D35" s="42">
        <f>D33-D32</f>
        <v/>
      </c>
      <c r="E35" s="42">
        <f>E33-E32</f>
        <v/>
      </c>
      <c r="F35" s="42">
        <f>F33-F32</f>
        <v/>
      </c>
      <c r="G35" s="42">
        <f>G33-G32</f>
        <v/>
      </c>
      <c r="H35" s="42">
        <f>H33-H32</f>
        <v/>
      </c>
      <c r="J35" s="47">
        <f>$J$33-$J$32</f>
        <v/>
      </c>
    </row>
    <row r="57" ht="30" customHeight="1" s="90"/>
    <row r="58" ht="30" customHeight="1" s="90">
      <c r="A58" s="89" t="n"/>
      <c r="B58" s="89" t="n"/>
      <c r="D58" s="45" t="inlineStr">
        <is>
          <t>LUNES</t>
        </is>
      </c>
      <c r="E58" s="45" t="inlineStr">
        <is>
          <t>MARTES</t>
        </is>
      </c>
      <c r="F58" s="45" t="inlineStr">
        <is>
          <t>MIERCOLES</t>
        </is>
      </c>
      <c r="G58" s="45" t="inlineStr">
        <is>
          <t>JUEVES</t>
        </is>
      </c>
      <c r="H58" s="45" t="inlineStr">
        <is>
          <t>VIERNES</t>
        </is>
      </c>
      <c r="J58" s="46" t="inlineStr">
        <is>
          <t>ACUMULATIVO</t>
        </is>
      </c>
    </row>
    <row r="59" ht="30" customHeight="1" s="90">
      <c r="B59" s="89" t="n"/>
      <c r="C59" s="47" t="inlineStr">
        <is>
          <t>META</t>
        </is>
      </c>
      <c r="J59" s="47">
        <f>SUM(D58:H58)</f>
        <v/>
      </c>
    </row>
    <row r="60" ht="30" customHeight="1" s="90">
      <c r="B60" s="89" t="n"/>
      <c r="C60" s="47" t="inlineStr">
        <is>
          <t>RESULTADO</t>
        </is>
      </c>
      <c r="D60" s="42">
        <f>AVERAGE(D8:D26)</f>
        <v/>
      </c>
      <c r="E60" s="42">
        <f>AVERAGE(E8:E26)</f>
        <v/>
      </c>
      <c r="F60" s="42">
        <f>AVERAGE(F8:F26)</f>
        <v/>
      </c>
      <c r="G60" s="42">
        <f>AVERAGE(G8:G26)</f>
        <v/>
      </c>
      <c r="H60" s="42">
        <f>AVERAGE(H8:H26)</f>
        <v/>
      </c>
      <c r="J60" s="47">
        <f>SUM(D59:H59)</f>
        <v/>
      </c>
    </row>
    <row r="61" ht="30" customHeight="1" s="90">
      <c r="A61" s="122" t="n"/>
      <c r="B61" s="123" t="n"/>
      <c r="C61" s="47" t="inlineStr">
        <is>
          <t>DIFERENCIA</t>
        </is>
      </c>
      <c r="D61" s="42">
        <f>D59-D58</f>
        <v/>
      </c>
      <c r="E61" s="42">
        <f>E59-E58</f>
        <v/>
      </c>
      <c r="F61" s="42">
        <f>F59-F58</f>
        <v/>
      </c>
      <c r="G61" s="42">
        <f>G59-G58</f>
        <v/>
      </c>
      <c r="H61" s="42">
        <f>H59-H58</f>
        <v/>
      </c>
      <c r="J61" s="47">
        <f>$J$59-$J$58</f>
        <v/>
      </c>
    </row>
    <row r="83" ht="30" customHeight="1" s="90"/>
    <row r="84" ht="30" customHeight="1" s="90">
      <c r="A84" s="89" t="n"/>
      <c r="B84" s="89" t="n"/>
      <c r="D84" s="45" t="inlineStr">
        <is>
          <t>LUNES</t>
        </is>
      </c>
      <c r="E84" s="45" t="inlineStr">
        <is>
          <t>MARTES</t>
        </is>
      </c>
      <c r="F84" s="45" t="inlineStr">
        <is>
          <t>MIERCOLES</t>
        </is>
      </c>
      <c r="G84" s="45" t="inlineStr">
        <is>
          <t>JUEVES</t>
        </is>
      </c>
      <c r="H84" s="45" t="inlineStr">
        <is>
          <t>VIERNES</t>
        </is>
      </c>
      <c r="J84" s="46" t="inlineStr">
        <is>
          <t>ACUMULATIVO</t>
        </is>
      </c>
    </row>
    <row r="85" ht="30" customHeight="1" s="90">
      <c r="B85" s="89" t="n"/>
      <c r="C85" s="47" t="inlineStr">
        <is>
          <t>META</t>
        </is>
      </c>
      <c r="D85" s="42">
        <f>D85/D32</f>
        <v/>
      </c>
      <c r="E85" s="42">
        <f>E85/E32</f>
        <v/>
      </c>
      <c r="F85" s="42">
        <f>F85/F32</f>
        <v/>
      </c>
      <c r="G85" s="42">
        <f>G85/G32</f>
        <v/>
      </c>
      <c r="H85" s="42">
        <f>H85/H32</f>
        <v/>
      </c>
      <c r="J85" s="42">
        <f>$J$85/$J$32</f>
        <v/>
      </c>
    </row>
    <row r="86" ht="30" customHeight="1" s="90">
      <c r="B86" s="89" t="n"/>
      <c r="C86" s="47" t="inlineStr">
        <is>
          <t>NOMINA (TPM)</t>
        </is>
      </c>
      <c r="D86" s="42" t="n"/>
      <c r="E86" s="42" t="n"/>
      <c r="F86" s="42" t="n"/>
      <c r="G86" s="42" t="n"/>
      <c r="H86" s="42" t="n"/>
      <c r="J86" s="42" t="n"/>
    </row>
    <row r="87" ht="30" customHeight="1" s="90">
      <c r="A87" s="122" t="n"/>
      <c r="B87" s="123" t="n"/>
      <c r="C87" s="47" t="inlineStr">
        <is>
          <t>COSTO POR UNIDAD</t>
        </is>
      </c>
      <c r="D87" s="42">
        <f>D85/D33</f>
        <v/>
      </c>
      <c r="E87" s="42">
        <f>E85/E33</f>
        <v/>
      </c>
      <c r="F87" s="42">
        <f>F85/F33</f>
        <v/>
      </c>
      <c r="G87" s="42">
        <f>G85/G33</f>
        <v/>
      </c>
      <c r="H87" s="42">
        <f>H85/H33</f>
        <v/>
      </c>
      <c r="J87" s="42">
        <f>$J$85/$J$33</f>
        <v/>
      </c>
    </row>
    <row r="88" ht="30" customHeight="1" s="90">
      <c r="C88" s="47" t="inlineStr">
        <is>
          <t>DIFERENCIA</t>
        </is>
      </c>
      <c r="D88" s="42">
        <f>D84-D86</f>
        <v/>
      </c>
      <c r="E88" s="42">
        <f>E84-E86</f>
        <v/>
      </c>
      <c r="F88" s="42">
        <f>F84-F86</f>
        <v/>
      </c>
      <c r="G88" s="42">
        <f>G84-G86</f>
        <v/>
      </c>
      <c r="H88" s="42">
        <f>H84-H86</f>
        <v/>
      </c>
      <c r="J88" s="42">
        <f>$J$84-$J$86</f>
        <v/>
      </c>
    </row>
  </sheetData>
  <mergeCells count="11">
    <mergeCell ref="A32:B34"/>
    <mergeCell ref="A58:B60"/>
    <mergeCell ref="A84:B86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FFF88486"/>
    <outlinePr summaryBelow="1" summaryRight="1"/>
    <pageSetUpPr/>
  </sheetPr>
  <dimension ref="A1:J28"/>
  <sheetViews>
    <sheetView tabSelected="1" topLeftCell="A5" zoomScale="75" workbookViewId="0">
      <selection activeCell="L22" sqref="L22"/>
    </sheetView>
  </sheetViews>
  <sheetFormatPr baseColWidth="10" defaultColWidth="8.83203125" defaultRowHeight="15"/>
  <cols>
    <col width="21.5" customWidth="1" style="90" min="1" max="2"/>
    <col width="70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146" t="inlineStr">
        <is>
          <t>PRIFB</t>
        </is>
      </c>
    </row>
    <row r="2" ht="30" customHeight="1" s="90">
      <c r="A2" s="146" t="inlineStr">
        <is>
          <t>OPERATOR EFFICIENCY GREEN SERVICE ( AGSU10)</t>
        </is>
      </c>
    </row>
    <row r="3" ht="30" customHeight="1" s="90">
      <c r="A3" s="146" t="inlineStr">
        <is>
          <t>WEEK OF: 4-APRIL-2022 TO 10-APRIL-2022</t>
        </is>
      </c>
    </row>
    <row r="4" ht="30" customHeight="1" s="90">
      <c r="A4" s="146" t="inlineStr">
        <is>
          <t>SUPERVISOR: NAHILA</t>
        </is>
      </c>
    </row>
    <row r="5" ht="30" customHeight="1" s="90">
      <c r="A5" s="125" t="inlineStr">
        <is>
          <t>Employee</t>
        </is>
      </c>
      <c r="B5" s="125" t="inlineStr">
        <is>
          <t>Department</t>
        </is>
      </c>
      <c r="C5" s="125" t="inlineStr">
        <is>
          <t>Employee Name</t>
        </is>
      </c>
      <c r="D5" s="125" t="inlineStr">
        <is>
          <t>LUNES</t>
        </is>
      </c>
      <c r="E5" s="125" t="inlineStr">
        <is>
          <t>MARTES</t>
        </is>
      </c>
      <c r="F5" s="125" t="inlineStr">
        <is>
          <t>MIERCOLES</t>
        </is>
      </c>
      <c r="G5" s="125" t="inlineStr">
        <is>
          <t>JUEVES</t>
        </is>
      </c>
      <c r="H5" s="125" t="inlineStr">
        <is>
          <t>VIERNES</t>
        </is>
      </c>
      <c r="J5" s="128" t="inlineStr">
        <is>
          <t>WEEKLY EFF.</t>
        </is>
      </c>
    </row>
    <row r="6" ht="30" customHeight="1" s="90">
      <c r="A6" s="126" t="n"/>
      <c r="B6" s="126" t="n"/>
      <c r="C6" s="126" t="n"/>
      <c r="D6" s="80" t="inlineStr">
        <is>
          <t>4/4/2022</t>
        </is>
      </c>
      <c r="E6" s="80">
        <f>D6+1</f>
        <v/>
      </c>
      <c r="F6" s="80">
        <f>E6+1</f>
        <v/>
      </c>
      <c r="G6" s="80">
        <f>F6+1</f>
        <v/>
      </c>
      <c r="H6" s="80">
        <f>G6+1</f>
        <v/>
      </c>
      <c r="J6" s="126" t="n"/>
    </row>
    <row r="7" ht="30" customHeight="1" s="90">
      <c r="A7" s="127" t="n"/>
      <c r="B7" s="127" t="n"/>
      <c r="C7" s="127" t="n"/>
      <c r="D7" s="125" t="inlineStr">
        <is>
          <t>Eff.</t>
        </is>
      </c>
      <c r="E7" s="125" t="inlineStr">
        <is>
          <t>Eff.</t>
        </is>
      </c>
      <c r="F7" s="125" t="inlineStr">
        <is>
          <t>Eff.</t>
        </is>
      </c>
      <c r="G7" s="125" t="inlineStr">
        <is>
          <t>Eff.</t>
        </is>
      </c>
      <c r="H7" s="125" t="inlineStr">
        <is>
          <t>Eff.</t>
        </is>
      </c>
      <c r="J7" s="127" t="n"/>
    </row>
    <row r="8" ht="30" customHeight="1" s="90">
      <c r="A8" s="81" t="n">
        <v>1025</v>
      </c>
      <c r="B8" s="81" t="inlineStr">
        <is>
          <t xml:space="preserve"> AGSU10</t>
        </is>
      </c>
      <c r="C8" s="82" t="inlineStr">
        <is>
          <t xml:space="preserve"> PEREZ TORRES, JAYSON </t>
        </is>
      </c>
      <c r="D8" s="81" t="n">
        <v>0</v>
      </c>
      <c r="E8" s="81" t="n">
        <v>26.6</v>
      </c>
      <c r="F8" s="81" t="n">
        <v>14.1</v>
      </c>
      <c r="G8" s="81" t="n">
        <v>0</v>
      </c>
      <c r="J8" s="81">
        <f>AVERAGE(D8:H8)</f>
        <v/>
      </c>
    </row>
    <row r="9" ht="30" customHeight="1" s="90">
      <c r="A9" s="81" t="n">
        <v>1042</v>
      </c>
      <c r="B9" s="81" t="inlineStr">
        <is>
          <t xml:space="preserve"> AGSU10</t>
        </is>
      </c>
      <c r="C9" s="82" t="inlineStr">
        <is>
          <t xml:space="preserve"> GONZALEZ VELEZ, ABIGAIL </t>
        </is>
      </c>
      <c r="D9" s="81" t="n">
        <v>89.5</v>
      </c>
      <c r="E9" s="81" t="n">
        <v>87.09999999999999</v>
      </c>
      <c r="F9" s="81" t="n">
        <v>86.8</v>
      </c>
      <c r="G9" s="81" t="n">
        <v>77.59999999999999</v>
      </c>
      <c r="J9" s="81">
        <f>AVERAGE(D9:H9)</f>
        <v/>
      </c>
    </row>
    <row r="10" ht="30" customHeight="1" s="90">
      <c r="A10" s="81" t="n">
        <v>1161</v>
      </c>
      <c r="B10" s="81" t="inlineStr">
        <is>
          <t xml:space="preserve"> AGSU10</t>
        </is>
      </c>
      <c r="C10" s="82" t="inlineStr">
        <is>
          <t xml:space="preserve"> RIVERA GONZALEZ, ZENAIDA </t>
        </is>
      </c>
      <c r="D10" s="81" t="n">
        <v>57.1</v>
      </c>
      <c r="E10" s="81" t="n">
        <v>79</v>
      </c>
      <c r="F10" s="81" t="n">
        <v>70.2</v>
      </c>
      <c r="G10" s="81" t="n">
        <v>87.8</v>
      </c>
      <c r="J10" s="81">
        <f>AVERAGE(D10:H10)</f>
        <v/>
      </c>
    </row>
    <row r="11" ht="30" customHeight="1" s="90">
      <c r="A11" s="81" t="n">
        <v>1255</v>
      </c>
      <c r="B11" s="81" t="inlineStr">
        <is>
          <t xml:space="preserve"> AGSU10</t>
        </is>
      </c>
      <c r="C11" s="82" t="inlineStr">
        <is>
          <t xml:space="preserve"> CANCEL, SHARON </t>
        </is>
      </c>
      <c r="D11" s="81" t="n">
        <v>71.7</v>
      </c>
      <c r="E11" s="81" t="n">
        <v>58.8</v>
      </c>
      <c r="F11" s="81" t="n">
        <v>66.2</v>
      </c>
      <c r="G11" s="81" t="n">
        <v>64.7</v>
      </c>
      <c r="J11" s="81">
        <f>AVERAGE(D11:H11)</f>
        <v/>
      </c>
    </row>
    <row r="12" ht="30" customHeight="1" s="90">
      <c r="A12" s="81" t="n">
        <v>1341</v>
      </c>
      <c r="B12" s="81" t="inlineStr">
        <is>
          <t xml:space="preserve"> AGSU10</t>
        </is>
      </c>
      <c r="C12" s="82" t="inlineStr">
        <is>
          <t xml:space="preserve"> ROMAS VALENTIN, SOPHY </t>
        </is>
      </c>
      <c r="E12" s="81" t="n">
        <v>7.2</v>
      </c>
      <c r="F12" s="81" t="n">
        <v>0</v>
      </c>
      <c r="G12" s="81" t="n">
        <v>0</v>
      </c>
      <c r="J12" s="81">
        <f>AVERAGE(D12:H12)</f>
        <v/>
      </c>
    </row>
    <row r="13" ht="30" customHeight="1" s="90">
      <c r="A13" s="81" t="n">
        <v>1342</v>
      </c>
      <c r="B13" s="81" t="inlineStr">
        <is>
          <t xml:space="preserve"> AGSU10</t>
        </is>
      </c>
      <c r="C13" s="82" t="inlineStr">
        <is>
          <t xml:space="preserve"> MONTANEZ PEREZ, LUIS JOEL </t>
        </is>
      </c>
      <c r="D13" s="81" t="n">
        <v>64.40000000000001</v>
      </c>
      <c r="E13" s="81" t="n">
        <v>48.5</v>
      </c>
      <c r="F13" s="81" t="n">
        <v>59.4</v>
      </c>
      <c r="G13" s="81" t="n">
        <v>58.4</v>
      </c>
      <c r="J13" s="81">
        <f>AVERAGE(D13:H13)</f>
        <v/>
      </c>
    </row>
    <row r="14" ht="30" customHeight="1" s="90">
      <c r="A14" s="81" t="n">
        <v>1357</v>
      </c>
      <c r="B14" s="81" t="inlineStr">
        <is>
          <t xml:space="preserve"> AGSU10</t>
        </is>
      </c>
      <c r="C14" s="82" t="inlineStr">
        <is>
          <t xml:space="preserve"> MIRANDA VELEZ, MARANGELIS </t>
        </is>
      </c>
      <c r="D14" s="81" t="n">
        <v>61.2</v>
      </c>
      <c r="E14" s="81" t="n">
        <v>0</v>
      </c>
      <c r="F14" s="81" t="n">
        <v>0</v>
      </c>
      <c r="G14" s="81" t="n">
        <v>0</v>
      </c>
      <c r="J14" s="81">
        <f>AVERAGE(D14:H14)</f>
        <v/>
      </c>
    </row>
    <row r="15" ht="30" customHeight="1" s="90">
      <c r="A15" s="81" t="n">
        <v>1364</v>
      </c>
      <c r="B15" s="81" t="inlineStr">
        <is>
          <t xml:space="preserve"> AGSU10</t>
        </is>
      </c>
      <c r="C15" s="82" t="inlineStr">
        <is>
          <t xml:space="preserve"> CARMENATTY SANCHEZ, JAVIER </t>
        </is>
      </c>
      <c r="D15" s="81" t="n">
        <v>60.6</v>
      </c>
      <c r="E15" s="81" t="n">
        <v>62</v>
      </c>
      <c r="F15" s="81" t="n">
        <v>58.7</v>
      </c>
      <c r="G15" s="81" t="n">
        <v>62</v>
      </c>
      <c r="J15" s="81">
        <f>AVERAGE(D15:H15)</f>
        <v/>
      </c>
    </row>
    <row r="16" ht="30" customHeight="1" s="90">
      <c r="A16" s="81" t="n">
        <v>1411</v>
      </c>
      <c r="B16" s="81" t="inlineStr">
        <is>
          <t xml:space="preserve"> AGSU10</t>
        </is>
      </c>
      <c r="C16" s="82" t="inlineStr">
        <is>
          <t xml:space="preserve"> VIROLA RODRIGUEZ, MARISOL </t>
        </is>
      </c>
      <c r="D16" s="81" t="n">
        <v>76.3</v>
      </c>
      <c r="E16" s="81" t="n">
        <v>111.3</v>
      </c>
      <c r="F16" s="81" t="n">
        <v>125.4</v>
      </c>
      <c r="G16" s="81" t="n">
        <v>113.8</v>
      </c>
      <c r="J16" s="81">
        <f>AVERAGE(D16:H16)</f>
        <v/>
      </c>
    </row>
    <row r="17" ht="30" customHeight="1" s="90">
      <c r="A17" s="81" t="n">
        <v>1520</v>
      </c>
      <c r="B17" s="81" t="inlineStr">
        <is>
          <t xml:space="preserve"> AGSU10</t>
        </is>
      </c>
      <c r="C17" s="82" t="inlineStr">
        <is>
          <t xml:space="preserve"> MERCADO VALENTIN, GEROL </t>
        </is>
      </c>
      <c r="D17" s="81" t="n">
        <v>46.1</v>
      </c>
      <c r="E17" s="81" t="n">
        <v>37.3</v>
      </c>
      <c r="F17" s="81" t="n">
        <v>44.4</v>
      </c>
      <c r="G17" s="81" t="n">
        <v>62.6</v>
      </c>
      <c r="J17" s="81">
        <f>AVERAGE(D17:H17)</f>
        <v/>
      </c>
    </row>
    <row r="18" ht="30" customHeight="1" s="90">
      <c r="A18" s="81" t="n">
        <v>1615</v>
      </c>
      <c r="B18" s="81" t="inlineStr">
        <is>
          <t xml:space="preserve"> AGSU10</t>
        </is>
      </c>
      <c r="C18" s="82" t="inlineStr">
        <is>
          <t xml:space="preserve"> VELEZ ROSA, LILLIAN </t>
        </is>
      </c>
      <c r="D18" s="81" t="n">
        <v>39.7</v>
      </c>
      <c r="E18" s="81" t="n">
        <v>57.8</v>
      </c>
      <c r="F18" s="81" t="n">
        <v>56.7</v>
      </c>
      <c r="G18" s="81" t="n">
        <v>65.59999999999999</v>
      </c>
      <c r="J18" s="81">
        <f>AVERAGE(D18:H18)</f>
        <v/>
      </c>
    </row>
    <row r="19" ht="30" customHeight="1" s="90">
      <c r="A19" s="81" t="n">
        <v>1665</v>
      </c>
      <c r="B19" s="81" t="inlineStr">
        <is>
          <t xml:space="preserve"> AGSU10</t>
        </is>
      </c>
      <c r="C19" s="82" t="inlineStr">
        <is>
          <t xml:space="preserve"> SACERIO, JOHNNY </t>
        </is>
      </c>
      <c r="D19" s="81" t="n">
        <v>36.1</v>
      </c>
      <c r="E19" s="81" t="n">
        <v>41.9</v>
      </c>
      <c r="F19" s="81" t="n">
        <v>37.4</v>
      </c>
      <c r="G19" s="81" t="n">
        <v>36.8</v>
      </c>
      <c r="J19" s="81">
        <f>AVERAGE(D19:H19)</f>
        <v/>
      </c>
    </row>
    <row r="20" ht="30" customHeight="1" s="90">
      <c r="A20" s="81" t="n">
        <v>1694</v>
      </c>
      <c r="B20" s="81" t="inlineStr">
        <is>
          <t xml:space="preserve"> AGSU10</t>
        </is>
      </c>
      <c r="C20" s="82" t="inlineStr">
        <is>
          <t xml:space="preserve"> COLLADO RIVERA, MILDRED </t>
        </is>
      </c>
      <c r="D20" s="81" t="n">
        <v>38.8</v>
      </c>
      <c r="E20" s="81" t="n">
        <v>56.7</v>
      </c>
      <c r="F20" s="81" t="n">
        <v>51.6</v>
      </c>
      <c r="G20" s="81" t="n">
        <v>67.90000000000001</v>
      </c>
      <c r="J20" s="81">
        <f>AVERAGE(D20:H20)</f>
        <v/>
      </c>
    </row>
    <row r="21" ht="30" customHeight="1" s="90">
      <c r="A21" s="81" t="n">
        <v>1756</v>
      </c>
      <c r="B21" s="81" t="inlineStr">
        <is>
          <t xml:space="preserve"> AGSU10</t>
        </is>
      </c>
      <c r="C21" s="82" t="inlineStr">
        <is>
          <t xml:space="preserve"> IRIZARRY, MIGALY </t>
        </is>
      </c>
      <c r="D21" s="81" t="n">
        <v>65.3</v>
      </c>
      <c r="E21" s="81" t="n">
        <v>74</v>
      </c>
      <c r="F21" s="81" t="n">
        <v>71</v>
      </c>
      <c r="G21" s="81" t="n">
        <v>0</v>
      </c>
      <c r="J21" s="81">
        <f>AVERAGE(D21:H21)</f>
        <v/>
      </c>
    </row>
    <row r="22" ht="30" customHeight="1" s="90">
      <c r="A22" s="81" t="n">
        <v>50166</v>
      </c>
      <c r="B22" s="81" t="inlineStr">
        <is>
          <t xml:space="preserve"> AGSU10</t>
        </is>
      </c>
      <c r="C22" s="82" t="inlineStr">
        <is>
          <t xml:space="preserve"> VAZQUEZ, SANDRA </t>
        </is>
      </c>
      <c r="D22" s="81" t="n">
        <v>36</v>
      </c>
      <c r="E22" s="81" t="n">
        <v>46.1</v>
      </c>
      <c r="F22" s="81" t="n">
        <v>0</v>
      </c>
      <c r="G22" s="81" t="n">
        <v>0</v>
      </c>
      <c r="J22" s="81">
        <f>AVERAGE(D22:H22)</f>
        <v/>
      </c>
    </row>
    <row r="23" ht="30" customHeight="1" s="90">
      <c r="A23" s="81" t="n">
        <v>50200</v>
      </c>
      <c r="B23" s="81" t="inlineStr">
        <is>
          <t xml:space="preserve"> AGSU10</t>
        </is>
      </c>
      <c r="C23" s="82" t="inlineStr">
        <is>
          <t xml:space="preserve"> VALENTIN VELEZ, BLANCA I </t>
        </is>
      </c>
      <c r="D23" s="81" t="n">
        <v>68.7</v>
      </c>
      <c r="E23" s="81" t="n">
        <v>74.2</v>
      </c>
      <c r="F23" s="81" t="n">
        <v>74.2</v>
      </c>
      <c r="G23" s="81" t="n">
        <v>74.2</v>
      </c>
      <c r="J23" s="81">
        <f>AVERAGE(D23:H23)</f>
        <v/>
      </c>
    </row>
    <row r="24" ht="30" customHeight="1" s="90">
      <c r="A24" s="81" t="n">
        <v>50231</v>
      </c>
      <c r="B24" s="81" t="inlineStr">
        <is>
          <t xml:space="preserve"> AGSU10</t>
        </is>
      </c>
      <c r="C24" s="82" t="inlineStr">
        <is>
          <t xml:space="preserve"> DENIZARD, ANA C </t>
        </is>
      </c>
      <c r="D24" s="81" t="n">
        <v>35.5</v>
      </c>
      <c r="E24" s="81" t="n">
        <v>80.2</v>
      </c>
      <c r="F24" s="81" t="n">
        <v>57.1</v>
      </c>
      <c r="G24" s="81" t="n">
        <v>49.9</v>
      </c>
      <c r="J24" s="81">
        <f>AVERAGE(D24:H24)</f>
        <v/>
      </c>
    </row>
    <row r="25" ht="30" customHeight="1" s="90">
      <c r="A25" s="81" t="n">
        <v>50370</v>
      </c>
      <c r="B25" s="81" t="inlineStr">
        <is>
          <t xml:space="preserve"> AGSU10</t>
        </is>
      </c>
      <c r="C25" s="82" t="inlineStr">
        <is>
          <t xml:space="preserve"> TRINTA PEREZ, WINVETTE K </t>
        </is>
      </c>
      <c r="D25" s="81" t="n">
        <v>21.6</v>
      </c>
      <c r="E25" s="81" t="n">
        <v>161.1</v>
      </c>
      <c r="F25" s="81" t="n">
        <v>0</v>
      </c>
      <c r="G25" s="81" t="n">
        <v>0</v>
      </c>
      <c r="J25" s="81">
        <f>AVERAGE(D25:H25)</f>
        <v/>
      </c>
    </row>
    <row r="26" ht="30" customHeight="1" s="90">
      <c r="A26" s="81" t="n">
        <v>50379</v>
      </c>
      <c r="B26" s="81" t="inlineStr">
        <is>
          <t xml:space="preserve"> AGSU10</t>
        </is>
      </c>
      <c r="C26" s="82" t="inlineStr">
        <is>
          <t xml:space="preserve"> VELEZ IRIZARRY, RICARDO A </t>
        </is>
      </c>
      <c r="D26" s="81" t="n">
        <v>0</v>
      </c>
      <c r="E26" s="81" t="n">
        <v>0</v>
      </c>
      <c r="F26" s="81" t="n">
        <v>0</v>
      </c>
      <c r="G26" s="81" t="n">
        <v>0</v>
      </c>
      <c r="J26" s="81">
        <f>AVERAGE(D26:H26)</f>
        <v/>
      </c>
    </row>
    <row r="27" ht="30" customHeight="1" s="90">
      <c r="A27" s="81" t="n">
        <v>50428</v>
      </c>
      <c r="B27" s="81" t="inlineStr">
        <is>
          <t xml:space="preserve"> AGSU10</t>
        </is>
      </c>
      <c r="C27" s="82" t="inlineStr">
        <is>
          <t xml:space="preserve"> AVILES MORALES, ESTEFFANY </t>
        </is>
      </c>
      <c r="D27" s="81" t="n">
        <v>33.7</v>
      </c>
      <c r="E27" s="81" t="n">
        <v>119.7</v>
      </c>
      <c r="F27" s="81" t="n">
        <v>64</v>
      </c>
      <c r="G27" s="81" t="n">
        <v>60.2</v>
      </c>
      <c r="J27" s="81">
        <f>AVERAGE(D27:H27)</f>
        <v/>
      </c>
    </row>
    <row r="28" ht="30" customHeight="1" s="90">
      <c r="A28" s="81" t="n">
        <v>50469</v>
      </c>
      <c r="B28" s="81" t="inlineStr">
        <is>
          <t xml:space="preserve"> AGSU10</t>
        </is>
      </c>
      <c r="C28" s="82" t="inlineStr">
        <is>
          <t xml:space="preserve"> MONTES ALMODOVAR, ISA M </t>
        </is>
      </c>
      <c r="D28" s="81" t="n">
        <v>27.3</v>
      </c>
      <c r="E28" s="81" t="n">
        <v>44.2</v>
      </c>
      <c r="F28" s="81" t="n">
        <v>52.6</v>
      </c>
      <c r="G28" s="81" t="n">
        <v>76.09999999999999</v>
      </c>
      <c r="J28" s="81">
        <f>AVERAGE(D28:H28)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FFF88486"/>
    <outlinePr summaryBelow="1" summaryRight="1"/>
    <pageSetUpPr/>
  </sheetPr>
  <dimension ref="A1:J39"/>
  <sheetViews>
    <sheetView topLeftCell="A6" zoomScale="67" workbookViewId="0">
      <selection activeCell="G33" sqref="G33"/>
    </sheetView>
  </sheetViews>
  <sheetFormatPr baseColWidth="10" defaultColWidth="8.83203125" defaultRowHeight="15"/>
  <cols>
    <col width="21.5" customWidth="1" style="90" min="1" max="2"/>
    <col width="72.5" customWidth="1" style="90" min="3" max="3"/>
    <col width="21.5" customWidth="1" style="90" min="4" max="8"/>
    <col width="1.1640625" customWidth="1" style="90" min="9" max="9"/>
    <col width="21.5" customWidth="1" style="90" min="10" max="10"/>
  </cols>
  <sheetData>
    <row r="1" ht="30" customHeight="1" s="90">
      <c r="A1" s="146" t="inlineStr">
        <is>
          <t>PRIFB</t>
        </is>
      </c>
    </row>
    <row r="2" ht="30" customHeight="1" s="90">
      <c r="A2" s="146" t="inlineStr">
        <is>
          <t>OPERATOR EFFICIENCY GREEN SERVICE ( AGSU10)</t>
        </is>
      </c>
    </row>
    <row r="3" ht="30" customHeight="1" s="90">
      <c r="A3" s="146" t="inlineStr">
        <is>
          <t>WEEK OF: 4-APRIL-2022 TO 10-APRIL-2022</t>
        </is>
      </c>
    </row>
    <row r="4" ht="30" customHeight="1" s="90">
      <c r="A4" s="146" t="inlineStr">
        <is>
          <t>SUPERVISOR: LAURA</t>
        </is>
      </c>
    </row>
    <row r="5" ht="30" customHeight="1" s="90">
      <c r="A5" s="125" t="inlineStr">
        <is>
          <t>Employee</t>
        </is>
      </c>
      <c r="B5" s="125" t="inlineStr">
        <is>
          <t>Department</t>
        </is>
      </c>
      <c r="C5" s="125" t="inlineStr">
        <is>
          <t>Employee Name</t>
        </is>
      </c>
      <c r="D5" s="125" t="inlineStr">
        <is>
          <t>LUNES</t>
        </is>
      </c>
      <c r="E5" s="125" t="inlineStr">
        <is>
          <t>MARTES</t>
        </is>
      </c>
      <c r="F5" s="125" t="inlineStr">
        <is>
          <t>MIERCOLES</t>
        </is>
      </c>
      <c r="G5" s="125" t="inlineStr">
        <is>
          <t>JUEVES</t>
        </is>
      </c>
      <c r="H5" s="125" t="inlineStr">
        <is>
          <t>VIERNES</t>
        </is>
      </c>
      <c r="J5" s="128" t="inlineStr">
        <is>
          <t>WEEKLY EFF.</t>
        </is>
      </c>
    </row>
    <row r="6" ht="30" customHeight="1" s="90">
      <c r="A6" s="126" t="n"/>
      <c r="B6" s="126" t="n"/>
      <c r="C6" s="126" t="n"/>
      <c r="D6" s="80" t="inlineStr">
        <is>
          <t>4/4/2022</t>
        </is>
      </c>
      <c r="E6" s="80">
        <f>D6+1</f>
        <v/>
      </c>
      <c r="F6" s="80">
        <f>E6+1</f>
        <v/>
      </c>
      <c r="G6" s="80">
        <f>F6+1</f>
        <v/>
      </c>
      <c r="H6" s="80">
        <f>G6+1</f>
        <v/>
      </c>
      <c r="J6" s="126" t="n"/>
    </row>
    <row r="7" ht="30" customHeight="1" s="90">
      <c r="A7" s="127" t="n"/>
      <c r="B7" s="127" t="n"/>
      <c r="C7" s="127" t="n"/>
      <c r="D7" s="125" t="inlineStr">
        <is>
          <t>Eff.</t>
        </is>
      </c>
      <c r="E7" s="125" t="inlineStr">
        <is>
          <t>Eff.</t>
        </is>
      </c>
      <c r="F7" s="125" t="inlineStr">
        <is>
          <t>Eff.</t>
        </is>
      </c>
      <c r="G7" s="125" t="inlineStr">
        <is>
          <t>Eff.</t>
        </is>
      </c>
      <c r="H7" s="125" t="inlineStr">
        <is>
          <t>Eff.</t>
        </is>
      </c>
      <c r="J7" s="127" t="n"/>
    </row>
    <row r="8" ht="30" customHeight="1" s="90">
      <c r="A8" s="81" t="n">
        <v>1020</v>
      </c>
      <c r="B8" s="81" t="inlineStr">
        <is>
          <t xml:space="preserve"> AGSU20</t>
        </is>
      </c>
      <c r="C8" s="82" t="inlineStr">
        <is>
          <t xml:space="preserve"> LORENZO RAMIREZ, JUDITH </t>
        </is>
      </c>
      <c r="D8" s="81" t="n">
        <v>42.2</v>
      </c>
      <c r="E8" s="81" t="n">
        <v>46.7</v>
      </c>
      <c r="F8" s="81" t="n">
        <v>41.3</v>
      </c>
      <c r="G8" s="81" t="n">
        <v>45.6</v>
      </c>
      <c r="J8" s="81">
        <f>AVERAGE(D8:H8)</f>
        <v/>
      </c>
    </row>
    <row r="9" ht="30" customHeight="1" s="90">
      <c r="A9" s="81" t="n">
        <v>1104</v>
      </c>
      <c r="B9" s="81" t="inlineStr">
        <is>
          <t xml:space="preserve"> AGSU20</t>
        </is>
      </c>
      <c r="C9" s="82" t="inlineStr">
        <is>
          <t xml:space="preserve"> BAEZ MALAVE, ELIZABETH </t>
        </is>
      </c>
      <c r="D9" s="81" t="n">
        <v>0</v>
      </c>
      <c r="E9" s="81" t="n">
        <v>0</v>
      </c>
      <c r="F9" s="81" t="n">
        <v>0</v>
      </c>
      <c r="G9" s="81" t="n">
        <v>0</v>
      </c>
      <c r="J9" s="81">
        <f>AVERAGE(D9:H9)</f>
        <v/>
      </c>
    </row>
    <row r="10" ht="30" customHeight="1" s="90">
      <c r="A10" s="81" t="n">
        <v>1159</v>
      </c>
      <c r="B10" s="81" t="inlineStr">
        <is>
          <t xml:space="preserve"> AGSU20</t>
        </is>
      </c>
      <c r="C10" s="82" t="inlineStr">
        <is>
          <t xml:space="preserve"> VARGAS CENTENO, ROSA HAYDEE </t>
        </is>
      </c>
      <c r="D10" s="81" t="n">
        <v>19.3</v>
      </c>
      <c r="E10" s="81" t="n">
        <v>20.6</v>
      </c>
      <c r="F10" s="81" t="n">
        <v>48.8</v>
      </c>
      <c r="G10" s="81" t="n">
        <v>41.1</v>
      </c>
      <c r="J10" s="81">
        <f>AVERAGE(D10:H10)</f>
        <v/>
      </c>
    </row>
    <row r="11" ht="30" customFormat="1" customHeight="1" s="85">
      <c r="A11" s="83" t="n">
        <v>1196</v>
      </c>
      <c r="B11" s="83" t="inlineStr">
        <is>
          <t xml:space="preserve"> AGSU20</t>
        </is>
      </c>
      <c r="C11" s="84" t="inlineStr">
        <is>
          <t xml:space="preserve"> MORALES RIVERA, SHEILA L. </t>
        </is>
      </c>
      <c r="D11" s="83" t="n">
        <v>50.2</v>
      </c>
      <c r="E11" s="83" t="n">
        <v>67.2</v>
      </c>
      <c r="F11" s="83" t="n">
        <v>45.7</v>
      </c>
      <c r="G11" s="83" t="n">
        <v>51.2</v>
      </c>
      <c r="J11" s="83">
        <f>AVERAGE(D11:H11)</f>
        <v/>
      </c>
    </row>
    <row r="12" ht="30" customHeight="1" s="90">
      <c r="A12" s="81" t="n">
        <v>1271</v>
      </c>
      <c r="B12" s="81" t="inlineStr">
        <is>
          <t xml:space="preserve"> AGSU20</t>
        </is>
      </c>
      <c r="C12" s="82" t="inlineStr">
        <is>
          <t xml:space="preserve"> GARCIA JIMENEZ, GIORDANO </t>
        </is>
      </c>
      <c r="E12" s="81" t="n">
        <v>13.7</v>
      </c>
      <c r="F12" s="81" t="n">
        <v>23.1</v>
      </c>
      <c r="G12" s="81" t="n">
        <v>28.9</v>
      </c>
      <c r="J12" s="81">
        <f>AVERAGE(D12:H12)</f>
        <v/>
      </c>
    </row>
    <row r="13" ht="30" customFormat="1" customHeight="1" s="85">
      <c r="A13" s="83" t="n">
        <v>1336</v>
      </c>
      <c r="B13" s="83" t="inlineStr">
        <is>
          <t xml:space="preserve"> AGSU20</t>
        </is>
      </c>
      <c r="C13" s="84" t="inlineStr">
        <is>
          <t xml:space="preserve"> IRIZARRY MATOS, JESSICA </t>
        </is>
      </c>
      <c r="D13" s="83" t="n">
        <v>54.9</v>
      </c>
      <c r="E13" s="83" t="n">
        <v>53.7</v>
      </c>
      <c r="F13" s="83" t="n">
        <v>57.1</v>
      </c>
      <c r="G13" s="83" t="n">
        <v>41.1</v>
      </c>
      <c r="J13" s="83">
        <f>AVERAGE(D13:H13)</f>
        <v/>
      </c>
    </row>
    <row r="14" ht="30" customHeight="1" s="90">
      <c r="A14" s="81" t="n">
        <v>1355</v>
      </c>
      <c r="B14" s="81" t="inlineStr">
        <is>
          <t xml:space="preserve"> AGSU20</t>
        </is>
      </c>
      <c r="C14" s="82" t="inlineStr">
        <is>
          <t xml:space="preserve"> VALENTIN ARROYO, MICHELLE </t>
        </is>
      </c>
      <c r="D14" s="81" t="n">
        <v>53.5</v>
      </c>
      <c r="E14" s="81" t="n">
        <v>63</v>
      </c>
      <c r="F14" s="81" t="n">
        <v>49.4</v>
      </c>
      <c r="G14" s="81" t="n">
        <v>40.7</v>
      </c>
      <c r="J14" s="81">
        <f>AVERAGE(D14:H14)</f>
        <v/>
      </c>
    </row>
    <row r="15" ht="30" customHeight="1" s="90">
      <c r="A15" s="81" t="n">
        <v>1381</v>
      </c>
      <c r="B15" s="81" t="inlineStr">
        <is>
          <t xml:space="preserve"> AGSU20</t>
        </is>
      </c>
      <c r="C15" s="82" t="inlineStr">
        <is>
          <t xml:space="preserve"> LUCENA VELEZ, SARA </t>
        </is>
      </c>
      <c r="D15" s="81" t="n">
        <v>49</v>
      </c>
      <c r="E15" s="81" t="n">
        <v>41.5</v>
      </c>
      <c r="F15" s="81" t="n">
        <v>37</v>
      </c>
      <c r="G15" s="81" t="n">
        <v>10.6</v>
      </c>
      <c r="J15" s="81">
        <f>AVERAGE(D15:H15)</f>
        <v/>
      </c>
    </row>
    <row r="16" ht="30" customHeight="1" s="90">
      <c r="A16" s="81" t="n">
        <v>1387</v>
      </c>
      <c r="B16" s="81" t="inlineStr">
        <is>
          <t xml:space="preserve"> AGSU20</t>
        </is>
      </c>
      <c r="C16" s="82" t="inlineStr">
        <is>
          <t xml:space="preserve"> MEDINA CARBONELL, LIZ M </t>
        </is>
      </c>
      <c r="D16" s="81" t="n">
        <v>31.1</v>
      </c>
      <c r="E16" s="81" t="n">
        <v>24.6</v>
      </c>
      <c r="F16" s="81" t="n">
        <v>29.4</v>
      </c>
      <c r="G16" s="81" t="n">
        <v>0</v>
      </c>
      <c r="J16" s="81">
        <f>AVERAGE(D16:H16)</f>
        <v/>
      </c>
    </row>
    <row r="17" ht="30" customHeight="1" s="90">
      <c r="A17" s="81" t="n">
        <v>1486</v>
      </c>
      <c r="B17" s="81" t="inlineStr">
        <is>
          <t xml:space="preserve"> AGSU20</t>
        </is>
      </c>
      <c r="C17" s="82" t="inlineStr">
        <is>
          <t xml:space="preserve"> PRATTS, DAGMARIS </t>
        </is>
      </c>
      <c r="D17" s="81" t="n">
        <v>34.3</v>
      </c>
      <c r="E17" s="81" t="n">
        <v>27.7</v>
      </c>
      <c r="F17" s="81" t="n">
        <v>31.1</v>
      </c>
      <c r="G17" s="81" t="n">
        <v>29.3</v>
      </c>
      <c r="J17" s="81">
        <f>AVERAGE(D17:H17)</f>
        <v/>
      </c>
    </row>
    <row r="18" ht="30" customHeight="1" s="90">
      <c r="A18" s="81" t="n">
        <v>1583</v>
      </c>
      <c r="B18" s="81" t="inlineStr">
        <is>
          <t xml:space="preserve"> AGSU20</t>
        </is>
      </c>
      <c r="C18" s="82" t="inlineStr">
        <is>
          <t xml:space="preserve"> RODRIGUEZ GARCIA, KELVIN </t>
        </is>
      </c>
      <c r="D18" s="81" t="n">
        <v>43.2</v>
      </c>
      <c r="E18" s="81" t="n">
        <v>48.8</v>
      </c>
      <c r="F18" s="81" t="n">
        <v>55.1</v>
      </c>
      <c r="G18" s="81" t="n">
        <v>52.9</v>
      </c>
      <c r="J18" s="81">
        <f>AVERAGE(D18:H18)</f>
        <v/>
      </c>
    </row>
    <row r="19" ht="30" customHeight="1" s="90">
      <c r="A19" s="81" t="n">
        <v>1608</v>
      </c>
      <c r="B19" s="81" t="inlineStr">
        <is>
          <t xml:space="preserve"> AGSU20</t>
        </is>
      </c>
      <c r="C19" s="82" t="inlineStr">
        <is>
          <t xml:space="preserve"> MANGUAL, MARIA </t>
        </is>
      </c>
      <c r="D19" s="81" t="n">
        <v>29.9</v>
      </c>
      <c r="E19" s="81" t="n">
        <v>40.9</v>
      </c>
      <c r="F19" s="81" t="n">
        <v>42.1</v>
      </c>
      <c r="G19" s="81" t="n">
        <v>22.7</v>
      </c>
      <c r="J19" s="81">
        <f>AVERAGE(D19:H19)</f>
        <v/>
      </c>
    </row>
    <row r="20" ht="30" customHeight="1" s="90">
      <c r="A20" s="81" t="n">
        <v>1703</v>
      </c>
      <c r="B20" s="81" t="inlineStr">
        <is>
          <t xml:space="preserve"> AGSU20</t>
        </is>
      </c>
      <c r="C20" s="82" t="inlineStr">
        <is>
          <t xml:space="preserve"> SEPULVEDA, LILLIAM </t>
        </is>
      </c>
      <c r="D20" s="81" t="n">
        <v>0</v>
      </c>
      <c r="E20" s="81" t="n">
        <v>0</v>
      </c>
      <c r="F20" s="81" t="n">
        <v>0</v>
      </c>
      <c r="G20" s="81" t="n">
        <v>0</v>
      </c>
      <c r="J20" s="81">
        <f>AVERAGE(D20:H20)</f>
        <v/>
      </c>
    </row>
    <row r="21" ht="30" customHeight="1" s="90">
      <c r="A21" s="81" t="n">
        <v>1712</v>
      </c>
      <c r="B21" s="81" t="inlineStr">
        <is>
          <t xml:space="preserve"> AGSU20</t>
        </is>
      </c>
      <c r="C21" s="82" t="inlineStr">
        <is>
          <t xml:space="preserve"> PAGAN SANTIAGO, BRENDA </t>
        </is>
      </c>
      <c r="D21" s="81" t="n">
        <v>12.3</v>
      </c>
      <c r="E21" s="81" t="n">
        <v>12.1</v>
      </c>
      <c r="F21" s="81" t="n">
        <v>16.6</v>
      </c>
      <c r="G21" s="81" t="n">
        <v>20.9</v>
      </c>
      <c r="J21" s="81">
        <f>AVERAGE(D21:H21)</f>
        <v/>
      </c>
    </row>
    <row r="22" ht="30" customHeight="1" s="90">
      <c r="A22" s="81" t="n">
        <v>50042</v>
      </c>
      <c r="B22" s="81" t="inlineStr">
        <is>
          <t xml:space="preserve"> AGSU20</t>
        </is>
      </c>
      <c r="C22" s="82" t="inlineStr">
        <is>
          <t xml:space="preserve"> ORTIZ, MADELYN </t>
        </is>
      </c>
      <c r="D22" s="81" t="n">
        <v>54.6</v>
      </c>
      <c r="E22" s="81" t="n">
        <v>51.5</v>
      </c>
      <c r="F22" s="81" t="n">
        <v>7.1</v>
      </c>
      <c r="G22" s="81" t="n">
        <v>14.6</v>
      </c>
      <c r="J22" s="81">
        <f>AVERAGE(D22:H22)</f>
        <v/>
      </c>
    </row>
    <row r="23" ht="30" customHeight="1" s="90">
      <c r="A23" s="81" t="n">
        <v>50075</v>
      </c>
      <c r="B23" s="81" t="inlineStr">
        <is>
          <t xml:space="preserve"> AGSU20</t>
        </is>
      </c>
      <c r="C23" s="82" t="inlineStr">
        <is>
          <t xml:space="preserve"> GONZALEZ SEGARRA, ISIDRO </t>
        </is>
      </c>
      <c r="D23" s="81" t="n">
        <v>24.8</v>
      </c>
      <c r="E23" s="81" t="n">
        <v>34.6</v>
      </c>
      <c r="F23" s="81" t="n">
        <v>25.2</v>
      </c>
      <c r="G23" s="81" t="n">
        <v>25.7</v>
      </c>
      <c r="J23" s="81">
        <f>AVERAGE(D23:H23)</f>
        <v/>
      </c>
    </row>
    <row r="24" ht="30" customFormat="1" customHeight="1" s="85">
      <c r="A24" s="83" t="n">
        <v>50131</v>
      </c>
      <c r="B24" s="83" t="inlineStr">
        <is>
          <t xml:space="preserve"> AGSU20</t>
        </is>
      </c>
      <c r="C24" s="84" t="inlineStr">
        <is>
          <t xml:space="preserve"> ROSAS, KEVIN </t>
        </is>
      </c>
      <c r="D24" s="83" t="n">
        <v>36.2</v>
      </c>
      <c r="E24" s="83" t="n">
        <v>24.3</v>
      </c>
      <c r="F24" s="83" t="n">
        <v>19.8</v>
      </c>
      <c r="G24" s="83" t="n">
        <v>18.5</v>
      </c>
      <c r="J24" s="83">
        <f>AVERAGE(D24:H24)</f>
        <v/>
      </c>
    </row>
    <row r="25" ht="30" customHeight="1" s="90">
      <c r="A25" s="81" t="n">
        <v>50155</v>
      </c>
      <c r="B25" s="81" t="inlineStr">
        <is>
          <t xml:space="preserve"> AGSU20</t>
        </is>
      </c>
      <c r="C25" s="82" t="inlineStr">
        <is>
          <t xml:space="preserve"> MERCADO, MARGARITA </t>
        </is>
      </c>
      <c r="D25" s="81" t="n">
        <v>20.2</v>
      </c>
      <c r="E25" s="81" t="n">
        <v>21</v>
      </c>
      <c r="F25" s="81" t="n">
        <v>0</v>
      </c>
      <c r="G25" s="81" t="n">
        <v>0</v>
      </c>
      <c r="J25" s="81">
        <f>AVERAGE(D25:H25)</f>
        <v/>
      </c>
    </row>
    <row r="26" ht="30" customHeight="1" s="90">
      <c r="A26" s="81" t="n">
        <v>50185</v>
      </c>
      <c r="B26" s="81" t="inlineStr">
        <is>
          <t xml:space="preserve"> AGSU20</t>
        </is>
      </c>
      <c r="C26" s="82" t="inlineStr">
        <is>
          <t xml:space="preserve"> JIMENEZ, VIRGENMINA </t>
        </is>
      </c>
      <c r="D26" s="81" t="n">
        <v>44.4</v>
      </c>
      <c r="E26" s="81" t="n">
        <v>52.7</v>
      </c>
      <c r="F26" s="81" t="n">
        <v>60.3</v>
      </c>
      <c r="G26" s="81" t="n">
        <v>58.5</v>
      </c>
      <c r="J26" s="81">
        <f>AVERAGE(D26:H26)</f>
        <v/>
      </c>
    </row>
    <row r="27" ht="30" customHeight="1" s="90">
      <c r="A27" s="81" t="n">
        <v>50198</v>
      </c>
      <c r="B27" s="81" t="inlineStr">
        <is>
          <t xml:space="preserve"> AGSU20</t>
        </is>
      </c>
      <c r="C27" s="82" t="inlineStr">
        <is>
          <t xml:space="preserve"> CARRERO CARRERO, VIVIAN </t>
        </is>
      </c>
      <c r="D27" s="81" t="n">
        <v>50.1</v>
      </c>
      <c r="E27" s="81" t="n">
        <v>43.8</v>
      </c>
      <c r="F27" s="81" t="n">
        <v>50.2</v>
      </c>
      <c r="G27" s="81" t="n">
        <v>43.1</v>
      </c>
      <c r="J27" s="81">
        <f>AVERAGE(D27:H27)</f>
        <v/>
      </c>
    </row>
    <row r="28" ht="30" customHeight="1" s="90">
      <c r="A28" s="81" t="n">
        <v>50261</v>
      </c>
      <c r="B28" s="81" t="inlineStr">
        <is>
          <t xml:space="preserve"> AGSU20</t>
        </is>
      </c>
      <c r="C28" s="82" t="inlineStr">
        <is>
          <t xml:space="preserve"> RAMOS CHAVES, ALEXANDER </t>
        </is>
      </c>
      <c r="D28" s="81" t="n">
        <v>55</v>
      </c>
      <c r="E28" s="81" t="n">
        <v>47.4</v>
      </c>
      <c r="F28" s="81" t="n">
        <v>43.6</v>
      </c>
      <c r="G28" s="81" t="n">
        <v>0</v>
      </c>
      <c r="J28" s="81">
        <f>AVERAGE(D28:H28)</f>
        <v/>
      </c>
    </row>
    <row r="29" ht="30" customHeight="1" s="90">
      <c r="A29" s="81" t="n">
        <v>50285</v>
      </c>
      <c r="B29" s="81" t="inlineStr">
        <is>
          <t xml:space="preserve"> AGSU20</t>
        </is>
      </c>
      <c r="C29" s="82" t="inlineStr">
        <is>
          <t xml:space="preserve"> ROSARIO ROSARIO, DILIA E </t>
        </is>
      </c>
      <c r="D29" s="81" t="n">
        <v>54.4</v>
      </c>
      <c r="E29" s="81" t="n">
        <v>48.4</v>
      </c>
      <c r="F29" s="81" t="n">
        <v>51.5</v>
      </c>
      <c r="G29" s="81" t="n">
        <v>35.3</v>
      </c>
      <c r="J29" s="81">
        <f>AVERAGE(D29:H29)</f>
        <v/>
      </c>
    </row>
    <row r="30" ht="30" customHeight="1" s="90">
      <c r="A30" s="81" t="n">
        <v>50311</v>
      </c>
      <c r="B30" s="81" t="inlineStr">
        <is>
          <t xml:space="preserve"> AGSU20</t>
        </is>
      </c>
      <c r="C30" s="82" t="inlineStr">
        <is>
          <t xml:space="preserve"> MEDINA, MARISOL </t>
        </is>
      </c>
      <c r="D30" s="81" t="n">
        <v>62.8</v>
      </c>
      <c r="E30" s="81" t="n">
        <v>41.5</v>
      </c>
      <c r="F30" s="81" t="n">
        <v>61.4</v>
      </c>
      <c r="G30" s="81" t="n">
        <v>59.2</v>
      </c>
      <c r="J30" s="81">
        <f>AVERAGE(D30:H30)</f>
        <v/>
      </c>
    </row>
    <row r="31" ht="30" customHeight="1" s="90">
      <c r="A31" s="81" t="n">
        <v>50317</v>
      </c>
      <c r="B31" s="81" t="inlineStr">
        <is>
          <t xml:space="preserve"> AGSU20</t>
        </is>
      </c>
      <c r="C31" s="82" t="inlineStr">
        <is>
          <t xml:space="preserve"> CORDERO, JACQUELINE </t>
        </is>
      </c>
      <c r="D31" s="81" t="n">
        <v>32.9</v>
      </c>
      <c r="E31" s="81" t="n">
        <v>23.6</v>
      </c>
      <c r="F31" s="81" t="n">
        <v>49.6</v>
      </c>
      <c r="G31" s="81" t="n">
        <v>45.1</v>
      </c>
      <c r="J31" s="81">
        <f>AVERAGE(D31:H31)</f>
        <v/>
      </c>
    </row>
    <row r="32" ht="30" customHeight="1" s="90">
      <c r="A32" s="81" t="n">
        <v>50333</v>
      </c>
      <c r="B32" s="81" t="inlineStr">
        <is>
          <t xml:space="preserve"> AGSU20</t>
        </is>
      </c>
      <c r="C32" s="82" t="inlineStr">
        <is>
          <t xml:space="preserve"> NIEVES MARQUEZ, HAYDEE </t>
        </is>
      </c>
      <c r="D32" s="81" t="n">
        <v>39.5</v>
      </c>
      <c r="E32" s="81" t="n">
        <v>36.5</v>
      </c>
      <c r="F32" s="81" t="n">
        <v>43.7</v>
      </c>
      <c r="G32" s="81" t="n">
        <v>43.7</v>
      </c>
      <c r="J32" s="81">
        <f>AVERAGE(D32:H32)</f>
        <v/>
      </c>
    </row>
    <row r="33" ht="30" customFormat="1" customHeight="1" s="85">
      <c r="A33" s="83" t="n">
        <v>50366</v>
      </c>
      <c r="B33" s="83" t="inlineStr">
        <is>
          <t xml:space="preserve"> AGSU20</t>
        </is>
      </c>
      <c r="C33" s="84" t="inlineStr">
        <is>
          <t xml:space="preserve"> COLLADO ROMAN, JULIO J </t>
        </is>
      </c>
      <c r="D33" s="83" t="n">
        <v>34.8</v>
      </c>
      <c r="E33" s="83" t="n">
        <v>31</v>
      </c>
      <c r="F33" s="83" t="n">
        <v>32.2</v>
      </c>
      <c r="G33" s="83" t="n">
        <v>27.2</v>
      </c>
      <c r="J33" s="83">
        <f>AVERAGE(D33:H33)</f>
        <v/>
      </c>
    </row>
    <row r="34" ht="30" customHeight="1" s="90">
      <c r="A34" s="81" t="n">
        <v>50382</v>
      </c>
      <c r="B34" s="81" t="inlineStr">
        <is>
          <t xml:space="preserve"> AGSU20</t>
        </is>
      </c>
      <c r="C34" s="82" t="inlineStr">
        <is>
          <t xml:space="preserve"> ALEQUIN VELEZ, JOSE L </t>
        </is>
      </c>
      <c r="D34" s="81" t="n">
        <v>75</v>
      </c>
      <c r="E34" s="81" t="n">
        <v>98.90000000000001</v>
      </c>
      <c r="F34" s="81" t="n">
        <v>81.2</v>
      </c>
      <c r="G34" s="81" t="n">
        <v>74.90000000000001</v>
      </c>
      <c r="J34" s="81">
        <f>AVERAGE(D34:H34)</f>
        <v/>
      </c>
    </row>
    <row r="35" ht="30" customHeight="1" s="90">
      <c r="A35" s="81" t="n">
        <v>50407</v>
      </c>
      <c r="B35" s="81" t="inlineStr">
        <is>
          <t xml:space="preserve"> AGSU20</t>
        </is>
      </c>
      <c r="C35" s="82" t="inlineStr">
        <is>
          <t xml:space="preserve"> LUGO ROSADO, VALERIE </t>
        </is>
      </c>
      <c r="D35" s="81" t="n">
        <v>46.7</v>
      </c>
      <c r="E35" s="81" t="n">
        <v>36.3</v>
      </c>
      <c r="F35" s="81" t="n">
        <v>45.1</v>
      </c>
      <c r="G35" s="81" t="n">
        <v>44.8</v>
      </c>
      <c r="J35" s="81">
        <f>AVERAGE(D35:H35)</f>
        <v/>
      </c>
    </row>
    <row r="36" ht="30" customHeight="1" s="90">
      <c r="A36" s="81" t="n">
        <v>50427</v>
      </c>
      <c r="B36" s="81" t="inlineStr">
        <is>
          <t xml:space="preserve"> AGSU20</t>
        </is>
      </c>
      <c r="C36" s="82" t="inlineStr">
        <is>
          <t xml:space="preserve"> VILLALOBOS RODRIGUEZ, CAROLYMIR </t>
        </is>
      </c>
      <c r="D36" s="81" t="n">
        <v>22.8</v>
      </c>
      <c r="E36" s="81" t="n">
        <v>19.9</v>
      </c>
      <c r="F36" s="81" t="n">
        <v>27.9</v>
      </c>
      <c r="G36" s="81" t="n">
        <v>22.2</v>
      </c>
      <c r="J36" s="81">
        <f>AVERAGE(D36:H36)</f>
        <v/>
      </c>
    </row>
    <row r="37" ht="30" customHeight="1" s="90">
      <c r="A37" s="81" t="n">
        <v>50470</v>
      </c>
      <c r="B37" s="81" t="inlineStr">
        <is>
          <t xml:space="preserve"> AGSU20</t>
        </is>
      </c>
      <c r="C37" s="82" t="inlineStr">
        <is>
          <t xml:space="preserve"> FRANQUI ACOSTA, LOURDES </t>
        </is>
      </c>
      <c r="D37" s="81" t="n">
        <v>20.4</v>
      </c>
      <c r="E37" s="81" t="n">
        <v>21.2</v>
      </c>
      <c r="F37" s="81" t="n">
        <v>20.4</v>
      </c>
      <c r="G37" s="81" t="n">
        <v>24</v>
      </c>
      <c r="J37" s="81">
        <f>AVERAGE(D37:H37)</f>
        <v/>
      </c>
    </row>
    <row r="38" ht="30" customHeight="1" s="90">
      <c r="A38" s="81" t="n">
        <v>50473</v>
      </c>
      <c r="B38" s="81" t="inlineStr">
        <is>
          <t xml:space="preserve"> AGSU20</t>
        </is>
      </c>
      <c r="C38" s="82" t="inlineStr">
        <is>
          <t xml:space="preserve"> GUENARD TORRES, RAUL </t>
        </is>
      </c>
      <c r="D38" s="81" t="n">
        <v>54.1</v>
      </c>
      <c r="E38" s="81" t="n">
        <v>37.9</v>
      </c>
      <c r="F38" s="81" t="n">
        <v>44.2</v>
      </c>
      <c r="G38" s="81" t="n">
        <v>35</v>
      </c>
      <c r="J38" s="81">
        <f>AVERAGE(D38:H38)</f>
        <v/>
      </c>
    </row>
    <row r="39" ht="30" customHeight="1" s="90">
      <c r="A39" s="81" t="n">
        <v>50477</v>
      </c>
      <c r="B39" s="81" t="inlineStr">
        <is>
          <t xml:space="preserve"> AGSU20</t>
        </is>
      </c>
      <c r="C39" s="82" t="inlineStr">
        <is>
          <t xml:space="preserve"> CRUZ RAMIREZ, ENOCK L </t>
        </is>
      </c>
      <c r="G39" s="81" t="n">
        <v>16.9</v>
      </c>
      <c r="J39" s="81">
        <f>AVERAGE(D39:H39)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 Matos</dc:creator>
  <dcterms:created xsi:type="dcterms:W3CDTF">2021-03-26T13:03:54Z</dcterms:created>
  <dcterms:modified xsi:type="dcterms:W3CDTF">2022-04-11T13:14:18Z</dcterms:modified>
  <cp:lastModifiedBy>Microsoft Office User</cp:lastModifiedBy>
  <cp:lastPrinted>2022-02-09T14:10:04Z</cp:lastPrinted>
</cp:coreProperties>
</file>