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Ambiente de Trabalho\"/>
    </mc:Choice>
  </mc:AlternateContent>
  <xr:revisionPtr revIDLastSave="0" documentId="13_ncr:1_{1E0E2F7C-9B39-4B12-9859-DFD37F913677}" xr6:coauthVersionLast="37" xr6:coauthVersionMax="37" xr10:uidLastSave="{00000000-0000-0000-0000-000000000000}"/>
  <bookViews>
    <workbookView xWindow="0" yWindow="0" windowWidth="20490" windowHeight="7545" xr2:uid="{EEA23B97-BC78-4212-9EC3-88A29C3B773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3" i="1" l="1"/>
  <c r="S12" i="1"/>
  <c r="S11" i="1"/>
  <c r="S10" i="1"/>
  <c r="S9" i="1"/>
  <c r="S8" i="1"/>
  <c r="S7" i="1"/>
  <c r="S6" i="1"/>
  <c r="R13" i="1"/>
  <c r="R12" i="1"/>
  <c r="R11" i="1"/>
  <c r="R10" i="1"/>
  <c r="R9" i="1"/>
  <c r="R8" i="1"/>
  <c r="R7" i="1"/>
  <c r="R6" i="1"/>
  <c r="Q13" i="1"/>
  <c r="Q12" i="1"/>
  <c r="Q11" i="1"/>
  <c r="Q10" i="1"/>
  <c r="Q9" i="1"/>
  <c r="Q8" i="1"/>
  <c r="Q7" i="1"/>
  <c r="Q6" i="1"/>
  <c r="Q5" i="1"/>
  <c r="P13" i="1"/>
  <c r="P12" i="1"/>
  <c r="P11" i="1"/>
  <c r="P10" i="1"/>
  <c r="P9" i="1"/>
  <c r="P8" i="1"/>
  <c r="P7" i="1"/>
  <c r="P6" i="1"/>
  <c r="P5" i="1"/>
  <c r="O13" i="1"/>
  <c r="O12" i="1"/>
  <c r="O11" i="1"/>
  <c r="O10" i="1"/>
  <c r="O9" i="1"/>
  <c r="O8" i="1"/>
  <c r="O7" i="1"/>
  <c r="O6" i="1"/>
  <c r="O5" i="1"/>
  <c r="N13" i="1"/>
  <c r="N12" i="1"/>
  <c r="N11" i="1"/>
  <c r="N10" i="1"/>
  <c r="N9" i="1"/>
  <c r="N8" i="1"/>
  <c r="N7" i="1"/>
  <c r="N6" i="1"/>
  <c r="N5" i="1"/>
  <c r="R5" i="1"/>
  <c r="S5" i="1"/>
  <c r="M5" i="1"/>
  <c r="M6" i="1"/>
  <c r="M7" i="1"/>
  <c r="M8" i="1"/>
  <c r="M9" i="1"/>
  <c r="M10" i="1"/>
  <c r="M11" i="1"/>
  <c r="M12" i="1"/>
  <c r="M13" i="1"/>
  <c r="C9" i="1" l="1"/>
  <c r="C10" i="1"/>
  <c r="C11" i="1"/>
  <c r="C12" i="1"/>
  <c r="C13" i="1"/>
  <c r="C8" i="1"/>
  <c r="H6" i="1"/>
  <c r="H7" i="1"/>
  <c r="H8" i="1"/>
  <c r="H9" i="1"/>
  <c r="H10" i="1"/>
  <c r="H11" i="1"/>
  <c r="H12" i="1"/>
  <c r="H13" i="1"/>
  <c r="H5" i="1"/>
  <c r="F6" i="1"/>
  <c r="F7" i="1"/>
  <c r="F8" i="1"/>
  <c r="F9" i="1"/>
  <c r="F10" i="1"/>
  <c r="F11" i="1"/>
  <c r="F12" i="1"/>
  <c r="F13" i="1"/>
  <c r="F5" i="1"/>
  <c r="D6" i="1"/>
  <c r="D7" i="1"/>
  <c r="D8" i="1"/>
  <c r="D9" i="1"/>
  <c r="D10" i="1"/>
  <c r="D11" i="1"/>
  <c r="D12" i="1"/>
  <c r="D13" i="1"/>
  <c r="D5" i="1"/>
  <c r="E6" i="1"/>
  <c r="E7" i="1"/>
  <c r="E8" i="1"/>
  <c r="E9" i="1"/>
  <c r="E10" i="1"/>
  <c r="E11" i="1"/>
  <c r="E12" i="1"/>
  <c r="E13" i="1"/>
  <c r="E5" i="1"/>
  <c r="C7" i="1"/>
  <c r="C6" i="1"/>
  <c r="C5" i="1"/>
  <c r="G13" i="1"/>
  <c r="I13" i="1"/>
  <c r="G12" i="1"/>
  <c r="I12" i="1"/>
  <c r="I11" i="1"/>
  <c r="G11" i="1"/>
  <c r="I10" i="1"/>
  <c r="G10" i="1"/>
  <c r="G9" i="1"/>
  <c r="I9" i="1"/>
  <c r="G8" i="1"/>
  <c r="I8" i="1"/>
  <c r="G7" i="1"/>
  <c r="I7" i="1"/>
  <c r="G6" i="1" l="1"/>
  <c r="I6" i="1"/>
  <c r="G5" i="1"/>
  <c r="I5" i="1"/>
</calcChain>
</file>

<file path=xl/sharedStrings.xml><?xml version="1.0" encoding="utf-8"?>
<sst xmlns="http://schemas.openxmlformats.org/spreadsheetml/2006/main" count="40" uniqueCount="6">
  <si>
    <t>Timer Prescaler (TP)</t>
  </si>
  <si>
    <t>Tintr(ms)</t>
  </si>
  <si>
    <t>Fosc</t>
  </si>
  <si>
    <t>TIME 1</t>
  </si>
  <si>
    <t>TIMER 2 E 0</t>
  </si>
  <si>
    <t>CLK Prescaler(CP)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</si>
</sst>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6" borderId="0" xfId="0" applyFont="1" applyFill="1"/>
    <xf numFmtId="0" fontId="2" fillId="4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7" borderId="0" xfId="0" applyFill="1"/>
    <xf numFmtId="0" fontId="5" fillId="7" borderId="0" xfId="0" applyFont="1" applyFill="1" applyAlignment="1">
      <alignment horizontal="center"/>
    </xf>
    <xf numFmtId="0" fontId="6" fillId="7" borderId="0" xfId="0" applyFont="1" applyFill="1"/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90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F84B-C848-435F-BD7E-D1D418727037}">
  <dimension ref="A1:S15"/>
  <sheetViews>
    <sheetView tabSelected="1" workbookViewId="0">
      <selection activeCell="J2" sqref="J2"/>
    </sheetView>
  </sheetViews>
  <sheetFormatPr defaultRowHeight="15" x14ac:dyDescent="0.25"/>
  <cols>
    <col min="2" max="2" width="10.7109375" customWidth="1"/>
    <col min="3" max="3" width="11.28515625" bestFit="1" customWidth="1"/>
    <col min="12" max="12" width="11" customWidth="1"/>
  </cols>
  <sheetData>
    <row r="1" spans="1:19" ht="21" x14ac:dyDescent="0.35">
      <c r="A1" s="7"/>
      <c r="B1" s="4" t="s">
        <v>2</v>
      </c>
      <c r="C1" s="4"/>
      <c r="D1" s="7"/>
      <c r="E1" s="8" t="s">
        <v>3</v>
      </c>
      <c r="F1" s="8"/>
      <c r="G1" s="8"/>
      <c r="H1" s="7"/>
      <c r="I1" s="7"/>
      <c r="J1" s="12"/>
      <c r="K1" s="7"/>
      <c r="L1" s="4" t="s">
        <v>2</v>
      </c>
      <c r="M1" s="4"/>
      <c r="N1" s="7"/>
      <c r="O1" s="8" t="s">
        <v>4</v>
      </c>
      <c r="P1" s="8"/>
      <c r="Q1" s="8"/>
      <c r="R1" s="7"/>
      <c r="S1" s="7"/>
    </row>
    <row r="2" spans="1:19" ht="18.75" x14ac:dyDescent="0.3">
      <c r="A2" s="7"/>
      <c r="B2" s="4">
        <v>16000000</v>
      </c>
      <c r="C2" s="4"/>
      <c r="D2" s="7"/>
      <c r="E2" s="7"/>
      <c r="F2" s="7"/>
      <c r="G2" s="7"/>
      <c r="H2" s="7"/>
      <c r="I2" s="7"/>
      <c r="J2" s="12"/>
      <c r="K2" s="7"/>
      <c r="L2" s="4">
        <v>16000000</v>
      </c>
      <c r="M2" s="4"/>
      <c r="N2" s="7"/>
      <c r="O2" s="7"/>
      <c r="P2" s="7"/>
      <c r="Q2" s="7"/>
      <c r="R2" s="7"/>
      <c r="S2" s="7"/>
    </row>
    <row r="3" spans="1:19" ht="18.75" x14ac:dyDescent="0.25">
      <c r="A3" s="7"/>
      <c r="B3" s="9" t="s">
        <v>1</v>
      </c>
      <c r="C3" s="10" t="s">
        <v>0</v>
      </c>
      <c r="D3" s="10"/>
      <c r="E3" s="10"/>
      <c r="F3" s="10"/>
      <c r="G3" s="10"/>
      <c r="H3" s="10"/>
      <c r="I3" s="10"/>
      <c r="J3" s="12"/>
      <c r="K3" s="7"/>
      <c r="L3" s="9" t="s">
        <v>1</v>
      </c>
      <c r="M3" s="10" t="s">
        <v>0</v>
      </c>
      <c r="N3" s="10"/>
      <c r="O3" s="10"/>
      <c r="P3" s="10"/>
      <c r="Q3" s="10"/>
      <c r="R3" s="10"/>
      <c r="S3" s="10"/>
    </row>
    <row r="4" spans="1:19" ht="18.75" x14ac:dyDescent="0.3">
      <c r="A4" s="7"/>
      <c r="B4" s="5">
        <v>10</v>
      </c>
      <c r="C4" s="1">
        <v>1</v>
      </c>
      <c r="D4" s="1">
        <v>8</v>
      </c>
      <c r="E4" s="2">
        <v>32</v>
      </c>
      <c r="F4" s="1">
        <v>64</v>
      </c>
      <c r="G4" s="2">
        <v>128</v>
      </c>
      <c r="H4" s="1">
        <v>256</v>
      </c>
      <c r="I4" s="1">
        <v>1024</v>
      </c>
      <c r="J4" s="12"/>
      <c r="K4" s="7"/>
      <c r="L4" s="6">
        <v>4</v>
      </c>
      <c r="M4" s="1">
        <v>1</v>
      </c>
      <c r="N4" s="1">
        <v>8</v>
      </c>
      <c r="O4" s="2">
        <v>32</v>
      </c>
      <c r="P4" s="1">
        <v>64</v>
      </c>
      <c r="Q4" s="2">
        <v>128</v>
      </c>
      <c r="R4" s="1">
        <v>256</v>
      </c>
      <c r="S4" s="1">
        <v>1024</v>
      </c>
    </row>
    <row r="5" spans="1:19" ht="21" x14ac:dyDescent="0.35">
      <c r="A5" s="11" t="s">
        <v>5</v>
      </c>
      <c r="B5" s="3">
        <v>1</v>
      </c>
      <c r="C5" s="13" t="str">
        <f>IF((($B$2*$B$4 *0.001)/(B5*C4))&gt;65535,"--- ", ($B$2*$B$4 *0.001)/($B5*C4))</f>
        <v xml:space="preserve">--- </v>
      </c>
      <c r="D5" s="13">
        <f>IF((($B$2*$B$4*0.001)/($B5*$D$4))&gt;65535, "---", ($B$2*$B$4*0.001)/($B5*$D$4))</f>
        <v>20000</v>
      </c>
      <c r="E5" s="14">
        <f>IF((($B$2*$B$4*0.001)/(B5*$E$4))&gt;65535, "---", ($B$2*$B$4*0.001)/(B5*$E$4))</f>
        <v>5000</v>
      </c>
      <c r="F5" s="13">
        <f>IF((($B$2*$B$4*0.001)/($B5*$F$4))&gt;65535, "---", ($B$2*$B$4*0.001)/($B5*$F$4))</f>
        <v>2500</v>
      </c>
      <c r="G5" s="14">
        <f t="shared" ref="G5:I5" si="0">($B$2*$B$4*0.001)/($B5*G4)</f>
        <v>1250</v>
      </c>
      <c r="H5" s="13">
        <f>IF((($B$2*$B$4*0.001)/($B5*$H$4))&gt;65535,"---", ($B$2*$B$4*0.001)/($B5*$H$4))</f>
        <v>625</v>
      </c>
      <c r="I5" s="13">
        <f t="shared" si="0"/>
        <v>156.25</v>
      </c>
      <c r="J5" s="12"/>
      <c r="K5" s="11" t="s">
        <v>5</v>
      </c>
      <c r="L5" s="3">
        <v>1</v>
      </c>
      <c r="M5" s="13" t="str">
        <f>IF((($B$2*$L$4 *0.001)/($L$5*M4))&gt;255,"--- ", ($B$2*$L$4 *0.001)/($L$5*M4))</f>
        <v xml:space="preserve">--- </v>
      </c>
      <c r="N5" s="13" t="str">
        <f t="shared" ref="N5:S5" si="1">IF((($B$2*$L$4 *0.001)/($L$5*N4))&gt;255,"--- ", ($B$2*$L$4 *0.001)/($L$5*N4))</f>
        <v xml:space="preserve">--- </v>
      </c>
      <c r="O5" s="13" t="str">
        <f>IF((($B$2*$L$4 *0.001)/($L$5*O4))&gt;255,"--- ", ($B$2*$L$4 *0.001)/($L$5*O4))</f>
        <v xml:space="preserve">--- </v>
      </c>
      <c r="P5" s="13" t="str">
        <f>IF((($B$2*$L$4 *0.001)/($L$5*P4))&gt;255,"--- ", ($B$2*$L$4 *0.001)/($L$5*P4))</f>
        <v xml:space="preserve">--- </v>
      </c>
      <c r="Q5" s="13" t="str">
        <f>IF((($B$2*$L$4 *0.001)/($L$5*Q4))&gt;255,"--- ", ($B$2*$L$4 *0.001)/($L$5*Q4))</f>
        <v xml:space="preserve">--- </v>
      </c>
      <c r="R5" s="13">
        <f t="shared" si="1"/>
        <v>250</v>
      </c>
      <c r="S5" s="13">
        <f t="shared" si="1"/>
        <v>62.5</v>
      </c>
    </row>
    <row r="6" spans="1:19" ht="18.75" x14ac:dyDescent="0.3">
      <c r="A6" s="11"/>
      <c r="B6" s="1">
        <v>2</v>
      </c>
      <c r="C6" s="13" t="str">
        <f>IF((($B$2*$B$4 *0.001)/(B6*$C$4))&gt;65535, "---", ($B$2*$B$4 *0.001)/(B6*$C$4))</f>
        <v>---</v>
      </c>
      <c r="D6" s="13">
        <f t="shared" ref="D6:D13" si="2">IF((($B$2*$B$4*0.001)/($B6*$D$4))&gt;65535, "---", ($B$2*$B$4*0.001)/($B6*$D$4))</f>
        <v>10000</v>
      </c>
      <c r="E6" s="14">
        <f t="shared" ref="E6:E13" si="3">IF((($B$2*$B$4*0.001)/(B6*$E$4))&gt;65535, "---", ($B$2*$B$4*0.001)/(B6*$E$4))</f>
        <v>2500</v>
      </c>
      <c r="F6" s="13">
        <f t="shared" ref="F6:F13" si="4">IF((($B$2*$B$4*0.001)/($B6*$F$4))&gt;65535, "---", ($B$2*$B$4*0.001)/($B6*$F$4))</f>
        <v>1250</v>
      </c>
      <c r="G6" s="14">
        <f t="shared" ref="G6:I6" si="5">($B$2*$B$4*0.001)/($B6*G4)</f>
        <v>625</v>
      </c>
      <c r="H6" s="13">
        <f t="shared" ref="H6:H13" si="6">IF((($B$2*$B$4*0.001)/($B6*$H$4))&gt;65535,"---", ($B$2*$B$4*0.001)/($B6*$H$4))</f>
        <v>312.5</v>
      </c>
      <c r="I6" s="13">
        <f t="shared" si="5"/>
        <v>78.125</v>
      </c>
      <c r="J6" s="12"/>
      <c r="K6" s="11"/>
      <c r="L6" s="1">
        <v>2</v>
      </c>
      <c r="M6" s="13" t="str">
        <f t="shared" ref="M6:M13" si="7">IF((($B$2*$L$4 *0.001)/(L6*$M$4))&gt;255,"--- ", ($B$2*$L$4 *0.001)/(L6*$M$4))</f>
        <v xml:space="preserve">--- </v>
      </c>
      <c r="N6" s="13" t="str">
        <f t="shared" ref="N6:N13" si="8">IF((($B$2*$L$4*0.001)/(L6*$N$4))&gt;255, "---", ($B$2*$L$4*0.001)/(L6*$N$4))</f>
        <v>---</v>
      </c>
      <c r="O6" s="15" t="str">
        <f t="shared" ref="O6:O13" si="9">IF((($B$2*$L$4*0.001)/(L6*$O$4))&gt;255, "---", ($B$2*$L$4*0.001)/(L6*$O$4))</f>
        <v>---</v>
      </c>
      <c r="P6" s="13" t="str">
        <f t="shared" ref="P6:P13" si="10">IF((($B$2*$L$4*0.001)/(L6*$P$4))&gt;255, "---", ($B$2*$L$4*0.001)/(L6*$P$4))</f>
        <v>---</v>
      </c>
      <c r="Q6" s="15">
        <f t="shared" ref="Q6:Q13" si="11">IF((($B$2*$L$4*0.001)/(L6*$Q$4))&gt;255, "---", ($B$2*$L$4*0.001)/(L6*$Q$4))</f>
        <v>250</v>
      </c>
      <c r="R6" s="13">
        <f t="shared" ref="R6:R13" si="12">IF((($B$2*$L$4*0.001)/(L6*$R$4))&gt;255, "---", ($B$2*$L$4*0.001)/(L6*$R$4))</f>
        <v>125</v>
      </c>
      <c r="S6" s="13">
        <f t="shared" ref="S6:S13" si="13">IF((($B$2*$L$4*0.001)/(L6*$S$4))&gt;255, "---", ($B$2*$L$4*0.001)/(L6*$S$4))</f>
        <v>31.25</v>
      </c>
    </row>
    <row r="7" spans="1:19" ht="18.75" x14ac:dyDescent="0.3">
      <c r="A7" s="11"/>
      <c r="B7" s="1">
        <v>4</v>
      </c>
      <c r="C7" s="13">
        <f>IF((($B$2*$B$4 *0.001)/(B7*$C$4))&gt;65535, "---", ($B$2*$B$4 *0.001)/(B7*$C$4))</f>
        <v>40000</v>
      </c>
      <c r="D7" s="13">
        <f t="shared" si="2"/>
        <v>5000</v>
      </c>
      <c r="E7" s="14">
        <f t="shared" si="3"/>
        <v>1250</v>
      </c>
      <c r="F7" s="13">
        <f t="shared" si="4"/>
        <v>625</v>
      </c>
      <c r="G7" s="14">
        <f t="shared" ref="G7:I7" si="14">($B$2*$B$4*0.001)/($B7*G4)</f>
        <v>312.5</v>
      </c>
      <c r="H7" s="13">
        <f t="shared" si="6"/>
        <v>156.25</v>
      </c>
      <c r="I7" s="13">
        <f t="shared" si="14"/>
        <v>39.0625</v>
      </c>
      <c r="J7" s="12"/>
      <c r="K7" s="11"/>
      <c r="L7" s="1">
        <v>4</v>
      </c>
      <c r="M7" s="13" t="str">
        <f t="shared" si="7"/>
        <v xml:space="preserve">--- </v>
      </c>
      <c r="N7" s="13" t="str">
        <f t="shared" si="8"/>
        <v>---</v>
      </c>
      <c r="O7" s="15" t="str">
        <f t="shared" si="9"/>
        <v>---</v>
      </c>
      <c r="P7" s="13">
        <f t="shared" si="10"/>
        <v>250</v>
      </c>
      <c r="Q7" s="15">
        <f t="shared" si="11"/>
        <v>125</v>
      </c>
      <c r="R7" s="13">
        <f t="shared" si="12"/>
        <v>62.5</v>
      </c>
      <c r="S7" s="13">
        <f t="shared" si="13"/>
        <v>15.625</v>
      </c>
    </row>
    <row r="8" spans="1:19" ht="18.75" x14ac:dyDescent="0.3">
      <c r="A8" s="11"/>
      <c r="B8" s="1">
        <v>8</v>
      </c>
      <c r="C8" s="13">
        <f>IF((($B$2*$B$4 *0.001)/(B8*$C$4))&gt;65535, "---", ($B$2*$B$4 *0.001)/(B8*$C$4))</f>
        <v>20000</v>
      </c>
      <c r="D8" s="13">
        <f t="shared" si="2"/>
        <v>2500</v>
      </c>
      <c r="E8" s="14">
        <f t="shared" si="3"/>
        <v>625</v>
      </c>
      <c r="F8" s="13">
        <f t="shared" si="4"/>
        <v>312.5</v>
      </c>
      <c r="G8" s="14">
        <f t="shared" ref="G8:I8" si="15">($B$2*$B$4*0.001)/($B8*G4)</f>
        <v>156.25</v>
      </c>
      <c r="H8" s="13">
        <f t="shared" si="6"/>
        <v>78.125</v>
      </c>
      <c r="I8" s="13">
        <f t="shared" si="15"/>
        <v>19.53125</v>
      </c>
      <c r="J8" s="12"/>
      <c r="K8" s="11"/>
      <c r="L8" s="1">
        <v>8</v>
      </c>
      <c r="M8" s="13" t="str">
        <f t="shared" si="7"/>
        <v xml:space="preserve">--- </v>
      </c>
      <c r="N8" s="13" t="str">
        <f t="shared" si="8"/>
        <v>---</v>
      </c>
      <c r="O8" s="15">
        <f t="shared" si="9"/>
        <v>250</v>
      </c>
      <c r="P8" s="13">
        <f t="shared" si="10"/>
        <v>125</v>
      </c>
      <c r="Q8" s="15">
        <f t="shared" si="11"/>
        <v>62.5</v>
      </c>
      <c r="R8" s="13">
        <f t="shared" si="12"/>
        <v>31.25</v>
      </c>
      <c r="S8" s="13">
        <f t="shared" si="13"/>
        <v>7.8125</v>
      </c>
    </row>
    <row r="9" spans="1:19" ht="18.75" x14ac:dyDescent="0.3">
      <c r="A9" s="11"/>
      <c r="B9" s="1">
        <v>16</v>
      </c>
      <c r="C9" s="13">
        <f t="shared" ref="C9:C13" si="16">IF((($B$2*$B$4 *0.001)/(B9*$C$4))&gt;65535, "---", ($B$2*$B$4 *0.001)/(B9*$C$4))</f>
        <v>10000</v>
      </c>
      <c r="D9" s="13">
        <f t="shared" si="2"/>
        <v>1250</v>
      </c>
      <c r="E9" s="14">
        <f t="shared" si="3"/>
        <v>312.5</v>
      </c>
      <c r="F9" s="13">
        <f t="shared" si="4"/>
        <v>156.25</v>
      </c>
      <c r="G9" s="14">
        <f t="shared" ref="G9:I9" si="17">($B$2*$B$4*0.001)/($B9*G4)</f>
        <v>78.125</v>
      </c>
      <c r="H9" s="13">
        <f t="shared" si="6"/>
        <v>39.0625</v>
      </c>
      <c r="I9" s="13">
        <f t="shared" si="17"/>
        <v>9.765625</v>
      </c>
      <c r="J9" s="12"/>
      <c r="K9" s="11"/>
      <c r="L9" s="1">
        <v>16</v>
      </c>
      <c r="M9" s="13" t="str">
        <f t="shared" si="7"/>
        <v xml:space="preserve">--- </v>
      </c>
      <c r="N9" s="13" t="str">
        <f t="shared" si="8"/>
        <v>---</v>
      </c>
      <c r="O9" s="15">
        <f t="shared" si="9"/>
        <v>125</v>
      </c>
      <c r="P9" s="13">
        <f t="shared" si="10"/>
        <v>62.5</v>
      </c>
      <c r="Q9" s="15">
        <f t="shared" si="11"/>
        <v>31.25</v>
      </c>
      <c r="R9" s="13">
        <f t="shared" si="12"/>
        <v>15.625</v>
      </c>
      <c r="S9" s="13">
        <f t="shared" si="13"/>
        <v>3.90625</v>
      </c>
    </row>
    <row r="10" spans="1:19" ht="18.75" x14ac:dyDescent="0.3">
      <c r="A10" s="11"/>
      <c r="B10" s="1">
        <v>32</v>
      </c>
      <c r="C10" s="13">
        <f t="shared" si="16"/>
        <v>5000</v>
      </c>
      <c r="D10" s="13">
        <f t="shared" si="2"/>
        <v>625</v>
      </c>
      <c r="E10" s="14">
        <f t="shared" si="3"/>
        <v>156.25</v>
      </c>
      <c r="F10" s="13">
        <f t="shared" si="4"/>
        <v>78.125</v>
      </c>
      <c r="G10" s="14">
        <f t="shared" ref="G10" si="18">($B$2*$B$4*0.001)/($B10*G4)</f>
        <v>39.0625</v>
      </c>
      <c r="H10" s="13">
        <f t="shared" si="6"/>
        <v>19.53125</v>
      </c>
      <c r="I10" s="13">
        <f>($B$2*$B$4*0.001)/($B10*I4)</f>
        <v>4.8828125</v>
      </c>
      <c r="J10" s="12"/>
      <c r="K10" s="11"/>
      <c r="L10" s="1">
        <v>32</v>
      </c>
      <c r="M10" s="13" t="str">
        <f t="shared" si="7"/>
        <v xml:space="preserve">--- </v>
      </c>
      <c r="N10" s="13">
        <f t="shared" si="8"/>
        <v>250</v>
      </c>
      <c r="O10" s="15">
        <f t="shared" si="9"/>
        <v>62.5</v>
      </c>
      <c r="P10" s="13">
        <f t="shared" si="10"/>
        <v>31.25</v>
      </c>
      <c r="Q10" s="15">
        <f t="shared" si="11"/>
        <v>15.625</v>
      </c>
      <c r="R10" s="13">
        <f t="shared" si="12"/>
        <v>7.8125</v>
      </c>
      <c r="S10" s="13">
        <f t="shared" si="13"/>
        <v>1.953125</v>
      </c>
    </row>
    <row r="11" spans="1:19" ht="18.75" x14ac:dyDescent="0.3">
      <c r="A11" s="11"/>
      <c r="B11" s="1">
        <v>64</v>
      </c>
      <c r="C11" s="13">
        <f t="shared" si="16"/>
        <v>2500</v>
      </c>
      <c r="D11" s="13">
        <f t="shared" si="2"/>
        <v>312.5</v>
      </c>
      <c r="E11" s="14">
        <f t="shared" si="3"/>
        <v>78.125</v>
      </c>
      <c r="F11" s="13">
        <f t="shared" si="4"/>
        <v>39.0625</v>
      </c>
      <c r="G11" s="14">
        <f t="shared" ref="G11" si="19">($B$2*$B$4*0.001)/($B11*G4)</f>
        <v>19.53125</v>
      </c>
      <c r="H11" s="13">
        <f t="shared" si="6"/>
        <v>9.765625</v>
      </c>
      <c r="I11" s="13">
        <f>($B$2*$B$4*0.001)/($B11*I4)</f>
        <v>2.44140625</v>
      </c>
      <c r="J11" s="12"/>
      <c r="K11" s="11"/>
      <c r="L11" s="1">
        <v>64</v>
      </c>
      <c r="M11" s="13" t="str">
        <f t="shared" si="7"/>
        <v xml:space="preserve">--- </v>
      </c>
      <c r="N11" s="13">
        <f t="shared" si="8"/>
        <v>125</v>
      </c>
      <c r="O11" s="15">
        <f t="shared" si="9"/>
        <v>31.25</v>
      </c>
      <c r="P11" s="13">
        <f t="shared" si="10"/>
        <v>15.625</v>
      </c>
      <c r="Q11" s="15">
        <f t="shared" si="11"/>
        <v>7.8125</v>
      </c>
      <c r="R11" s="13">
        <f t="shared" si="12"/>
        <v>3.90625</v>
      </c>
      <c r="S11" s="13">
        <f t="shared" si="13"/>
        <v>0.9765625</v>
      </c>
    </row>
    <row r="12" spans="1:19" ht="18.75" x14ac:dyDescent="0.3">
      <c r="A12" s="11"/>
      <c r="B12" s="1">
        <v>128</v>
      </c>
      <c r="C12" s="13">
        <f t="shared" si="16"/>
        <v>1250</v>
      </c>
      <c r="D12" s="13">
        <f t="shared" si="2"/>
        <v>156.25</v>
      </c>
      <c r="E12" s="14">
        <f t="shared" si="3"/>
        <v>39.0625</v>
      </c>
      <c r="F12" s="13">
        <f t="shared" si="4"/>
        <v>19.53125</v>
      </c>
      <c r="G12" s="14">
        <f t="shared" ref="G12:I12" si="20">($B$2*$B$4*0.001)/($B12*G4)</f>
        <v>9.765625</v>
      </c>
      <c r="H12" s="13">
        <f t="shared" si="6"/>
        <v>4.8828125</v>
      </c>
      <c r="I12" s="13">
        <f t="shared" si="20"/>
        <v>1.220703125</v>
      </c>
      <c r="J12" s="12"/>
      <c r="K12" s="11"/>
      <c r="L12" s="1">
        <v>128</v>
      </c>
      <c r="M12" s="13" t="str">
        <f t="shared" si="7"/>
        <v xml:space="preserve">--- </v>
      </c>
      <c r="N12" s="13">
        <f t="shared" si="8"/>
        <v>62.5</v>
      </c>
      <c r="O12" s="15">
        <f t="shared" si="9"/>
        <v>15.625</v>
      </c>
      <c r="P12" s="13">
        <f t="shared" si="10"/>
        <v>7.8125</v>
      </c>
      <c r="Q12" s="15">
        <f t="shared" si="11"/>
        <v>3.90625</v>
      </c>
      <c r="R12" s="13">
        <f t="shared" si="12"/>
        <v>1.953125</v>
      </c>
      <c r="S12" s="13">
        <f t="shared" si="13"/>
        <v>0.48828125</v>
      </c>
    </row>
    <row r="13" spans="1:19" ht="18.75" x14ac:dyDescent="0.3">
      <c r="A13" s="11"/>
      <c r="B13" s="1">
        <v>256</v>
      </c>
      <c r="C13" s="13">
        <f t="shared" si="16"/>
        <v>625</v>
      </c>
      <c r="D13" s="13">
        <f t="shared" si="2"/>
        <v>78.125</v>
      </c>
      <c r="E13" s="14">
        <f t="shared" si="3"/>
        <v>19.53125</v>
      </c>
      <c r="F13" s="13">
        <f t="shared" si="4"/>
        <v>9.765625</v>
      </c>
      <c r="G13" s="14">
        <f t="shared" ref="G13:I13" si="21">($B$2*$B$4*0.001)/($B13*G4)</f>
        <v>4.8828125</v>
      </c>
      <c r="H13" s="13">
        <f t="shared" si="6"/>
        <v>2.44140625</v>
      </c>
      <c r="I13" s="13">
        <f t="shared" si="21"/>
        <v>0.6103515625</v>
      </c>
      <c r="J13" s="12"/>
      <c r="K13" s="11"/>
      <c r="L13" s="1">
        <v>256</v>
      </c>
      <c r="M13" s="13">
        <f t="shared" si="7"/>
        <v>250</v>
      </c>
      <c r="N13" s="13">
        <f t="shared" si="8"/>
        <v>31.25</v>
      </c>
      <c r="O13" s="15">
        <f t="shared" si="9"/>
        <v>7.8125</v>
      </c>
      <c r="P13" s="13">
        <f t="shared" si="10"/>
        <v>3.90625</v>
      </c>
      <c r="Q13" s="15">
        <f t="shared" si="11"/>
        <v>1.953125</v>
      </c>
      <c r="R13" s="13">
        <f t="shared" si="12"/>
        <v>0.9765625</v>
      </c>
      <c r="S13" s="13">
        <f t="shared" si="13"/>
        <v>0.244140625</v>
      </c>
    </row>
    <row r="14" spans="1:19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7"/>
      <c r="B15" s="7"/>
      <c r="C15" s="7"/>
      <c r="D15" s="7"/>
      <c r="E15" s="7"/>
      <c r="F15" s="7"/>
      <c r="G15" s="7"/>
      <c r="H15" s="7"/>
      <c r="I15" s="7"/>
      <c r="J15" s="12"/>
      <c r="K15" s="7"/>
      <c r="L15" s="7"/>
      <c r="M15" s="7"/>
      <c r="N15" s="7"/>
      <c r="O15" s="7"/>
      <c r="P15" s="7"/>
      <c r="Q15" s="7"/>
      <c r="R15" s="7"/>
      <c r="S15" s="7"/>
    </row>
  </sheetData>
  <mergeCells count="10">
    <mergeCell ref="C3:I3"/>
    <mergeCell ref="A5:A13"/>
    <mergeCell ref="B1:C1"/>
    <mergeCell ref="B2:C2"/>
    <mergeCell ref="L1:M1"/>
    <mergeCell ref="L2:M2"/>
    <mergeCell ref="M3:S3"/>
    <mergeCell ref="E1:G1"/>
    <mergeCell ref="O1:Q1"/>
    <mergeCell ref="K5:K13"/>
  </mergeCells>
  <conditionalFormatting sqref="C5:I13">
    <cfRule type="containsText" dxfId="1" priority="2" operator="containsText" text=",">
      <formula>NOT(ISERROR(SEARCH(",",C5)))</formula>
    </cfRule>
  </conditionalFormatting>
  <conditionalFormatting sqref="M5:S13">
    <cfRule type="containsText" dxfId="0" priority="1" operator="containsText" text=",">
      <formula>NOT(ISERROR(SEARCH(",",M5)))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Morais</dc:creator>
  <cp:lastModifiedBy>Fábio Morais</cp:lastModifiedBy>
  <dcterms:created xsi:type="dcterms:W3CDTF">2018-10-22T07:54:20Z</dcterms:created>
  <dcterms:modified xsi:type="dcterms:W3CDTF">2018-10-26T10:08:36Z</dcterms:modified>
</cp:coreProperties>
</file>