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05"/>
  <workbookPr hidePivotFieldList="1"/>
  <mc:AlternateContent xmlns:mc="http://schemas.openxmlformats.org/markup-compatibility/2006">
    <mc:Choice Requires="x15">
      <x15ac:absPath xmlns:x15ac="http://schemas.microsoft.com/office/spreadsheetml/2010/11/ac" url="https://solvoglobal1-my.sharepoint.com/personal/fabio_rada_solvoglobal_com/Documents/"/>
    </mc:Choice>
  </mc:AlternateContent>
  <xr:revisionPtr revIDLastSave="0" documentId="8_{EF694934-B6E9-462F-85F8-062EEFA91858}" xr6:coauthVersionLast="47" xr6:coauthVersionMax="47" xr10:uidLastSave="{00000000-0000-0000-0000-000000000000}"/>
  <bookViews>
    <workbookView xWindow="-120" yWindow="-120" windowWidth="20730" windowHeight="11160" firstSheet="8" activeTab="8" xr2:uid="{39A27A90-5ED8-48A9-BAB2-02FCD3259C2B}"/>
  </bookViews>
  <sheets>
    <sheet name="Teams" sheetId="1" r:id="rId1"/>
    <sheet name="Sheet15" sheetId="15" state="hidden" r:id="rId2"/>
    <sheet name="Sheet16" sheetId="16" state="hidden" r:id="rId3"/>
    <sheet name="Sheet17" sheetId="17" state="hidden" r:id="rId4"/>
    <sheet name="Raw Data" sheetId="5" r:id="rId5"/>
    <sheet name="Raw General" sheetId="18" r:id="rId6"/>
    <sheet name="Individual KPIs" sheetId="19" r:id="rId7"/>
    <sheet name="Overall KPIs" sheetId="20" r:id="rId8"/>
    <sheet name="Charts" sheetId="11" r:id="rId9"/>
  </sheets>
  <definedNames>
    <definedName name="_xlnm._FilterDatabase" localSheetId="4" hidden="1">'Raw Data'!$A$1:$F$1</definedName>
    <definedName name="_xlnm._FilterDatabase" localSheetId="0" hidden="1">Teams!$A$1:$C$26</definedName>
    <definedName name="_xlcn.WorksheetConnection_DataAnalysis.xlsxTable2" hidden="1">Table2[]</definedName>
    <definedName name="Slicer_Date">#N/A</definedName>
    <definedName name="Slicer_TM">#N/A</definedName>
  </definedNames>
  <calcPr calcId="191028"/>
  <pivotCaches>
    <pivotCache cacheId="5225"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 name="Table2" connection="WorksheetConnection_Data Analysis.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69" i="5" l="1"/>
  <c r="D169" i="5"/>
  <c r="C169" i="5"/>
  <c r="E168" i="5"/>
  <c r="D168" i="5"/>
  <c r="C168" i="5"/>
  <c r="E167" i="5"/>
  <c r="D167" i="5"/>
  <c r="C167" i="5"/>
  <c r="E166" i="5"/>
  <c r="D166" i="5"/>
  <c r="C166" i="5"/>
  <c r="E165" i="5"/>
  <c r="D165" i="5"/>
  <c r="C165" i="5"/>
  <c r="E164" i="5"/>
  <c r="D164" i="5"/>
  <c r="C164" i="5"/>
  <c r="E163" i="5"/>
  <c r="D163" i="5"/>
  <c r="C163" i="5"/>
  <c r="E162" i="5"/>
  <c r="D162" i="5"/>
  <c r="C162" i="5"/>
  <c r="E161" i="5"/>
  <c r="D161" i="5"/>
  <c r="C161" i="5"/>
  <c r="E160" i="5"/>
  <c r="D160" i="5"/>
  <c r="C160" i="5"/>
  <c r="E159" i="5"/>
  <c r="D159" i="5"/>
  <c r="C159" i="5"/>
  <c r="E158" i="5"/>
  <c r="D158" i="5"/>
  <c r="C158" i="5"/>
  <c r="E157" i="5"/>
  <c r="D157" i="5"/>
  <c r="C157" i="5"/>
  <c r="E156" i="5"/>
  <c r="D156" i="5"/>
  <c r="C156" i="5"/>
  <c r="E155" i="5"/>
  <c r="D155" i="5"/>
  <c r="C155" i="5"/>
  <c r="E154" i="5"/>
  <c r="D154" i="5"/>
  <c r="C154" i="5"/>
  <c r="E153" i="5"/>
  <c r="D153" i="5"/>
  <c r="C153" i="5"/>
  <c r="E152" i="5"/>
  <c r="D152" i="5"/>
  <c r="C152" i="5"/>
  <c r="E151" i="5"/>
  <c r="D151" i="5"/>
  <c r="C151" i="5"/>
  <c r="E150" i="5"/>
  <c r="D150" i="5"/>
  <c r="C150" i="5"/>
  <c r="E149" i="5"/>
  <c r="D149" i="5"/>
  <c r="C149" i="5"/>
  <c r="E148" i="5"/>
  <c r="D148" i="5"/>
  <c r="C148" i="5"/>
  <c r="E147" i="5"/>
  <c r="D147" i="5"/>
  <c r="C147" i="5"/>
  <c r="E146" i="5"/>
  <c r="D146" i="5"/>
  <c r="C146" i="5"/>
  <c r="E145" i="5"/>
  <c r="D145" i="5"/>
  <c r="C145" i="5"/>
  <c r="E144" i="5"/>
  <c r="D144" i="5"/>
  <c r="C144" i="5"/>
  <c r="E143" i="5"/>
  <c r="D143" i="5"/>
  <c r="C143" i="5"/>
  <c r="E142" i="5"/>
  <c r="D142" i="5"/>
  <c r="C142" i="5"/>
  <c r="E141" i="5"/>
  <c r="D141" i="5"/>
  <c r="C141" i="5"/>
  <c r="E140" i="5"/>
  <c r="D140" i="5"/>
  <c r="C140" i="5"/>
  <c r="E139" i="5"/>
  <c r="D139" i="5"/>
  <c r="C139" i="5"/>
  <c r="E138" i="5"/>
  <c r="D138" i="5"/>
  <c r="C138" i="5"/>
  <c r="E137" i="5"/>
  <c r="D137" i="5"/>
  <c r="C137" i="5"/>
  <c r="E136" i="5"/>
  <c r="D136" i="5"/>
  <c r="C136" i="5"/>
  <c r="E135" i="5"/>
  <c r="D135" i="5"/>
  <c r="C135" i="5"/>
  <c r="E134" i="5"/>
  <c r="D134" i="5"/>
  <c r="C134" i="5"/>
  <c r="E133" i="5"/>
  <c r="D133" i="5"/>
  <c r="C133" i="5"/>
  <c r="E132" i="5"/>
  <c r="D132" i="5"/>
  <c r="C132" i="5"/>
  <c r="E131" i="5"/>
  <c r="D131" i="5"/>
  <c r="C131" i="5"/>
  <c r="E130" i="5"/>
  <c r="D130" i="5"/>
  <c r="C130" i="5"/>
  <c r="E129" i="5"/>
  <c r="D129" i="5"/>
  <c r="C129" i="5"/>
  <c r="E128" i="5"/>
  <c r="D128" i="5"/>
  <c r="C128" i="5"/>
  <c r="C44" i="5"/>
  <c r="D44" i="5"/>
  <c r="E44" i="5"/>
  <c r="C45" i="5"/>
  <c r="D45" i="5"/>
  <c r="E45" i="5"/>
  <c r="C46" i="5"/>
  <c r="D46" i="5"/>
  <c r="E46" i="5"/>
  <c r="C47" i="5"/>
  <c r="D47" i="5"/>
  <c r="E47" i="5"/>
  <c r="C48" i="5"/>
  <c r="D48" i="5"/>
  <c r="E48" i="5"/>
  <c r="C49" i="5"/>
  <c r="D49" i="5"/>
  <c r="E49" i="5"/>
  <c r="C50" i="5"/>
  <c r="D50" i="5"/>
  <c r="E50" i="5"/>
  <c r="C51" i="5"/>
  <c r="D51" i="5"/>
  <c r="E51" i="5"/>
  <c r="C52" i="5"/>
  <c r="D52" i="5"/>
  <c r="E52" i="5"/>
  <c r="C53" i="5"/>
  <c r="D53" i="5"/>
  <c r="E53" i="5"/>
  <c r="C54" i="5"/>
  <c r="D54" i="5"/>
  <c r="E54" i="5"/>
  <c r="C55" i="5"/>
  <c r="D55" i="5"/>
  <c r="E55" i="5"/>
  <c r="C56" i="5"/>
  <c r="D56" i="5"/>
  <c r="E56" i="5"/>
  <c r="C57" i="5"/>
  <c r="D57" i="5"/>
  <c r="E57" i="5"/>
  <c r="C58" i="5"/>
  <c r="D58" i="5"/>
  <c r="E58" i="5"/>
  <c r="C59" i="5"/>
  <c r="D59" i="5"/>
  <c r="E59" i="5"/>
  <c r="C60" i="5"/>
  <c r="D60" i="5"/>
  <c r="E60" i="5"/>
  <c r="C61" i="5"/>
  <c r="D61" i="5"/>
  <c r="E61" i="5"/>
  <c r="C62" i="5"/>
  <c r="D62" i="5"/>
  <c r="E62" i="5"/>
  <c r="C63" i="5"/>
  <c r="D63" i="5"/>
  <c r="E63" i="5"/>
  <c r="C64" i="5"/>
  <c r="D64" i="5"/>
  <c r="E64" i="5"/>
  <c r="C65" i="5"/>
  <c r="D65" i="5"/>
  <c r="E65" i="5"/>
  <c r="C66" i="5"/>
  <c r="D66" i="5"/>
  <c r="E66" i="5"/>
  <c r="C67" i="5"/>
  <c r="D67" i="5"/>
  <c r="E67" i="5"/>
  <c r="C68" i="5"/>
  <c r="D68" i="5"/>
  <c r="E68" i="5"/>
  <c r="C69" i="5"/>
  <c r="D69" i="5"/>
  <c r="E69" i="5"/>
  <c r="C70" i="5"/>
  <c r="D70" i="5"/>
  <c r="E70" i="5"/>
  <c r="C71" i="5"/>
  <c r="D71" i="5"/>
  <c r="E71" i="5"/>
  <c r="C72" i="5"/>
  <c r="D72" i="5"/>
  <c r="E72" i="5"/>
  <c r="C73" i="5"/>
  <c r="D73" i="5"/>
  <c r="E73" i="5"/>
  <c r="C74" i="5"/>
  <c r="D74" i="5"/>
  <c r="E74" i="5"/>
  <c r="C75" i="5"/>
  <c r="D75" i="5"/>
  <c r="E75" i="5"/>
  <c r="C76" i="5"/>
  <c r="D76" i="5"/>
  <c r="E76" i="5"/>
  <c r="C77" i="5"/>
  <c r="D77" i="5"/>
  <c r="E77" i="5"/>
  <c r="C78" i="5"/>
  <c r="D78" i="5"/>
  <c r="E78" i="5"/>
  <c r="C79" i="5"/>
  <c r="D79" i="5"/>
  <c r="E79" i="5"/>
  <c r="C80" i="5"/>
  <c r="D80" i="5"/>
  <c r="E80" i="5"/>
  <c r="C81" i="5"/>
  <c r="D81" i="5"/>
  <c r="E81" i="5"/>
  <c r="C82" i="5"/>
  <c r="D82" i="5"/>
  <c r="E82" i="5"/>
  <c r="C83" i="5"/>
  <c r="D83" i="5"/>
  <c r="E83" i="5"/>
  <c r="C84" i="5"/>
  <c r="D84" i="5"/>
  <c r="E84" i="5"/>
  <c r="C85" i="5"/>
  <c r="D85" i="5"/>
  <c r="E85" i="5"/>
  <c r="C86" i="5"/>
  <c r="D86" i="5"/>
  <c r="E86" i="5"/>
  <c r="C87" i="5"/>
  <c r="D87" i="5"/>
  <c r="E87" i="5"/>
  <c r="C88" i="5"/>
  <c r="D88" i="5"/>
  <c r="E88" i="5"/>
  <c r="C89" i="5"/>
  <c r="D89" i="5"/>
  <c r="E89" i="5"/>
  <c r="C90" i="5"/>
  <c r="D90" i="5"/>
  <c r="E90" i="5"/>
  <c r="C91" i="5"/>
  <c r="D91" i="5"/>
  <c r="E91" i="5"/>
  <c r="C92" i="5"/>
  <c r="D92" i="5"/>
  <c r="E92" i="5"/>
  <c r="C93" i="5"/>
  <c r="D93" i="5"/>
  <c r="E93" i="5"/>
  <c r="C94" i="5"/>
  <c r="D94" i="5"/>
  <c r="E94" i="5"/>
  <c r="C95" i="5"/>
  <c r="D95" i="5"/>
  <c r="E95" i="5"/>
  <c r="C96" i="5"/>
  <c r="D96" i="5"/>
  <c r="E96" i="5"/>
  <c r="C97" i="5"/>
  <c r="D97" i="5"/>
  <c r="E97" i="5"/>
  <c r="C98" i="5"/>
  <c r="D98" i="5"/>
  <c r="E98" i="5"/>
  <c r="C99" i="5"/>
  <c r="D99" i="5"/>
  <c r="E99" i="5"/>
  <c r="C100" i="5"/>
  <c r="D100" i="5"/>
  <c r="E100" i="5"/>
  <c r="C101" i="5"/>
  <c r="D101" i="5"/>
  <c r="E101" i="5"/>
  <c r="C102" i="5"/>
  <c r="D102" i="5"/>
  <c r="E102" i="5"/>
  <c r="C103" i="5"/>
  <c r="D103" i="5"/>
  <c r="E103" i="5"/>
  <c r="C104" i="5"/>
  <c r="D104" i="5"/>
  <c r="E104" i="5"/>
  <c r="C105" i="5"/>
  <c r="D105" i="5"/>
  <c r="E105" i="5"/>
  <c r="C106" i="5"/>
  <c r="D106" i="5"/>
  <c r="E106" i="5"/>
  <c r="C107" i="5"/>
  <c r="D107" i="5"/>
  <c r="E107" i="5"/>
  <c r="C108" i="5"/>
  <c r="D108" i="5"/>
  <c r="E108" i="5"/>
  <c r="C109" i="5"/>
  <c r="D109" i="5"/>
  <c r="E109" i="5"/>
  <c r="C110" i="5"/>
  <c r="D110" i="5"/>
  <c r="E110" i="5"/>
  <c r="C111" i="5"/>
  <c r="D111" i="5"/>
  <c r="E111" i="5"/>
  <c r="C112" i="5"/>
  <c r="D112" i="5"/>
  <c r="E112" i="5"/>
  <c r="C113" i="5"/>
  <c r="D113" i="5"/>
  <c r="E113" i="5"/>
  <c r="C114" i="5"/>
  <c r="D114" i="5"/>
  <c r="E114" i="5"/>
  <c r="C115" i="5"/>
  <c r="D115" i="5"/>
  <c r="E115" i="5"/>
  <c r="C116" i="5"/>
  <c r="D116" i="5"/>
  <c r="E116" i="5"/>
  <c r="C117" i="5"/>
  <c r="D117" i="5"/>
  <c r="E117" i="5"/>
  <c r="C118" i="5"/>
  <c r="D118" i="5"/>
  <c r="E118" i="5"/>
  <c r="C119" i="5"/>
  <c r="D119" i="5"/>
  <c r="E119" i="5"/>
  <c r="C120" i="5"/>
  <c r="D120" i="5"/>
  <c r="E120" i="5"/>
  <c r="C121" i="5"/>
  <c r="D121" i="5"/>
  <c r="E121" i="5"/>
  <c r="C122" i="5"/>
  <c r="D122" i="5"/>
  <c r="E122" i="5"/>
  <c r="C123" i="5"/>
  <c r="D123" i="5"/>
  <c r="E123" i="5"/>
  <c r="C124" i="5"/>
  <c r="D124" i="5"/>
  <c r="E124" i="5"/>
  <c r="C125" i="5"/>
  <c r="D125" i="5"/>
  <c r="E125" i="5"/>
  <c r="C126" i="5"/>
  <c r="D126" i="5"/>
  <c r="E126" i="5"/>
  <c r="C127" i="5"/>
  <c r="D127" i="5"/>
  <c r="E127" i="5"/>
  <c r="E43" i="5"/>
  <c r="D43" i="5"/>
  <c r="C43" i="5"/>
  <c r="E42" i="5"/>
  <c r="D42" i="5"/>
  <c r="C42" i="5"/>
  <c r="E41" i="5"/>
  <c r="D41" i="5"/>
  <c r="C41" i="5"/>
  <c r="E40" i="5"/>
  <c r="D40" i="5"/>
  <c r="C40" i="5"/>
  <c r="E39" i="5"/>
  <c r="D39" i="5"/>
  <c r="C39" i="5"/>
  <c r="E38" i="5"/>
  <c r="D38" i="5"/>
  <c r="C38" i="5"/>
  <c r="E37" i="5"/>
  <c r="D37" i="5"/>
  <c r="C37" i="5"/>
  <c r="E36" i="5"/>
  <c r="D36" i="5"/>
  <c r="C36" i="5"/>
  <c r="E35" i="5"/>
  <c r="D35" i="5"/>
  <c r="C35" i="5"/>
  <c r="E34" i="5"/>
  <c r="D34" i="5"/>
  <c r="C34" i="5"/>
  <c r="E33" i="5"/>
  <c r="D33" i="5"/>
  <c r="C33" i="5"/>
  <c r="E32" i="5"/>
  <c r="D32" i="5"/>
  <c r="C32" i="5"/>
  <c r="E31" i="5"/>
  <c r="D31" i="5"/>
  <c r="C31" i="5"/>
  <c r="E30" i="5"/>
  <c r="D30" i="5"/>
  <c r="C30" i="5"/>
  <c r="E29" i="5"/>
  <c r="D29" i="5"/>
  <c r="C29" i="5"/>
  <c r="E28" i="5"/>
  <c r="D28" i="5"/>
  <c r="C28" i="5"/>
  <c r="E27" i="5"/>
  <c r="D27" i="5"/>
  <c r="C27" i="5"/>
  <c r="E26" i="5"/>
  <c r="D26" i="5"/>
  <c r="C26" i="5"/>
  <c r="E25" i="5"/>
  <c r="D25" i="5"/>
  <c r="C25" i="5"/>
  <c r="E24" i="5"/>
  <c r="D24" i="5"/>
  <c r="C24" i="5"/>
  <c r="E23" i="5"/>
  <c r="D23" i="5"/>
  <c r="C23" i="5"/>
  <c r="C7" i="5"/>
  <c r="D7" i="5"/>
  <c r="E7" i="5"/>
  <c r="C8" i="5"/>
  <c r="D8" i="5"/>
  <c r="E8" i="5"/>
  <c r="C9" i="5"/>
  <c r="D9" i="5"/>
  <c r="E9" i="5"/>
  <c r="C10" i="5"/>
  <c r="D10" i="5"/>
  <c r="E10" i="5"/>
  <c r="C11" i="5"/>
  <c r="D11" i="5"/>
  <c r="E11" i="5"/>
  <c r="C12" i="5"/>
  <c r="D12" i="5"/>
  <c r="E12" i="5"/>
  <c r="C13" i="5"/>
  <c r="D13" i="5"/>
  <c r="E13" i="5"/>
  <c r="C14" i="5"/>
  <c r="D14" i="5"/>
  <c r="E14" i="5"/>
  <c r="C15" i="5"/>
  <c r="D15" i="5"/>
  <c r="E15" i="5"/>
  <c r="C16" i="5"/>
  <c r="D16" i="5"/>
  <c r="E16" i="5"/>
  <c r="C17" i="5"/>
  <c r="D17" i="5"/>
  <c r="E17" i="5"/>
  <c r="C18" i="5"/>
  <c r="D18" i="5"/>
  <c r="E18" i="5"/>
  <c r="C19" i="5"/>
  <c r="D19" i="5"/>
  <c r="E19" i="5"/>
  <c r="C20" i="5"/>
  <c r="D20" i="5"/>
  <c r="E20" i="5"/>
  <c r="C21" i="5"/>
  <c r="D21" i="5"/>
  <c r="E21" i="5"/>
  <c r="C22" i="5"/>
  <c r="D22" i="5"/>
  <c r="E22" i="5"/>
  <c r="E3" i="5"/>
  <c r="E4" i="5"/>
  <c r="E5" i="5"/>
  <c r="E6" i="5"/>
  <c r="D3" i="5"/>
  <c r="D4" i="5"/>
  <c r="D5" i="5"/>
  <c r="D6" i="5"/>
  <c r="D2" i="5"/>
  <c r="E2" i="5"/>
  <c r="C3" i="5"/>
  <c r="C4" i="5"/>
  <c r="C5" i="5"/>
  <c r="C6" i="5"/>
  <c r="C2" i="5"/>
  <c r="C10" i="17"/>
  <c r="C11" i="17"/>
  <c r="C10" i="16"/>
  <c r="C11" i="16"/>
  <c r="C10" i="15"/>
  <c r="C11" i="15"/>
  <c r="G24" i="11"/>
  <c r="G23" i="11"/>
  <c r="G22" i="11"/>
  <c r="D11" i="17"/>
  <c r="E11" i="17"/>
  <c r="D10" i="17"/>
  <c r="E10" i="17"/>
  <c r="D11" i="16"/>
  <c r="E11" i="16"/>
  <c r="D10" i="16"/>
  <c r="E10" i="16"/>
  <c r="D11" i="15"/>
  <c r="D10" i="15"/>
  <c r="E11" i="15"/>
  <c r="E10" i="15"/>
  <c r="C5" i="18" l="1"/>
  <c r="C3" i="18"/>
  <c r="A2" i="20"/>
  <c r="C2" i="20"/>
  <c r="B2" i="20"/>
  <c r="B2" i="18"/>
  <c r="D5" i="18"/>
  <c r="D3" i="18"/>
  <c r="D6" i="18"/>
  <c r="B4" i="18"/>
  <c r="B9" i="18"/>
  <c r="D7" i="18"/>
  <c r="C6" i="18"/>
  <c r="B5" i="18"/>
  <c r="B8" i="18"/>
  <c r="C9" i="18"/>
  <c r="C4" i="18"/>
  <c r="C7" i="18"/>
  <c r="B6" i="18"/>
  <c r="C8" i="18"/>
  <c r="D9" i="18"/>
  <c r="B7" i="18"/>
  <c r="D8" i="18"/>
  <c r="D2" i="18"/>
  <c r="C2" i="18"/>
  <c r="B3" i="18"/>
  <c r="D4" i="1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EA784F9-5940-45C5-9BB8-493EE1A3D51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7AC27EE-4F79-410E-B00F-8F956849477C}" name="WorksheetConnection_Data Analysis.xlsx!Table2" type="102" refreshedVersion="8" minRefreshableVersion="5">
    <extLst>
      <ext xmlns:x15="http://schemas.microsoft.com/office/spreadsheetml/2010/11/main" uri="{DE250136-89BD-433C-8126-D09CA5730AF9}">
        <x15:connection id="Table2">
          <x15:rangePr sourceName="_xlcn.WorksheetConnection_DataAnalysis.xlsxTable2"/>
        </x15:connection>
      </ext>
    </extLst>
  </connection>
</connections>
</file>

<file path=xl/sharedStrings.xml><?xml version="1.0" encoding="utf-8"?>
<sst xmlns="http://schemas.openxmlformats.org/spreadsheetml/2006/main" count="443" uniqueCount="53">
  <si>
    <t>ID</t>
  </si>
  <si>
    <t>Name</t>
  </si>
  <si>
    <t>Role</t>
  </si>
  <si>
    <t>Black Panter</t>
  </si>
  <si>
    <t>Customer service rep</t>
  </si>
  <si>
    <t>Iron Man</t>
  </si>
  <si>
    <t>Black Widow</t>
  </si>
  <si>
    <t>Hulk</t>
  </si>
  <si>
    <t>Thor</t>
  </si>
  <si>
    <t>Captain America</t>
  </si>
  <si>
    <t>Team Manager</t>
  </si>
  <si>
    <t>Ant-Man</t>
  </si>
  <si>
    <t>Dr. Strange</t>
  </si>
  <si>
    <t>Winter Soldier</t>
  </si>
  <si>
    <t>Falcon</t>
  </si>
  <si>
    <t>Vision</t>
  </si>
  <si>
    <t>Nick Fury</t>
  </si>
  <si>
    <t>Haweye</t>
  </si>
  <si>
    <t>Maria Hill</t>
  </si>
  <si>
    <t>Spider-Man</t>
  </si>
  <si>
    <t>Shuri</t>
  </si>
  <si>
    <t>Okoye</t>
  </si>
  <si>
    <t>Groot</t>
  </si>
  <si>
    <t>Star-Lord</t>
  </si>
  <si>
    <t>Mantis</t>
  </si>
  <si>
    <t>Gamora</t>
  </si>
  <si>
    <t>Rocket Raccon</t>
  </si>
  <si>
    <t>Loki</t>
  </si>
  <si>
    <t>Wasp</t>
  </si>
  <si>
    <t>Doctor Octopus</t>
  </si>
  <si>
    <t>Date</t>
  </si>
  <si>
    <t>Chat</t>
  </si>
  <si>
    <t>Forecast(Chat)</t>
  </si>
  <si>
    <t>Lower Confidence Bound(Chat)</t>
  </si>
  <si>
    <t>Upper Confidence Bound(Chat)</t>
  </si>
  <si>
    <t>Calls</t>
  </si>
  <si>
    <t>Forecast(Calls)</t>
  </si>
  <si>
    <t>Lower Confidence Bound(Calls)</t>
  </si>
  <si>
    <t>Upper Confidence Bound(Calls)</t>
  </si>
  <si>
    <t>Emails</t>
  </si>
  <si>
    <t>Forecast(Emails)</t>
  </si>
  <si>
    <t>Lower Confidence Bound(Emails)</t>
  </si>
  <si>
    <t>Upper Confidence Bound(Emails)</t>
  </si>
  <si>
    <t>TM</t>
  </si>
  <si>
    <t>Agent</t>
  </si>
  <si>
    <t>Chats</t>
  </si>
  <si>
    <t>(Multiple Items)</t>
  </si>
  <si>
    <t>Row Labels</t>
  </si>
  <si>
    <t>Sum of Calls</t>
  </si>
  <si>
    <t>Sum of Chat</t>
  </si>
  <si>
    <t>Sum of Emails</t>
  </si>
  <si>
    <t>Grand Total</t>
  </si>
  <si>
    <t>Forecasting volume next two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</si>
</sst>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theme="1"/>
      <name val="Calibri"/>
      <family val="2"/>
      <scheme val="minor"/>
    </font>
    <font>
      <b/>
      <sz val="12"/>
      <color theme="1"/>
      <name val="Calibri"/>
      <family val="2"/>
      <scheme val="minor"/>
    </font>
  </fonts>
  <fills count="8">
    <fill>
      <patternFill patternType="none"/>
    </fill>
    <fill>
      <patternFill patternType="gray125"/>
    </fill>
    <fill>
      <patternFill patternType="solid">
        <fgColor theme="9" tint="0.39997558519241921"/>
        <bgColor indexed="64"/>
      </patternFill>
    </fill>
    <fill>
      <patternFill patternType="solid">
        <fgColor theme="8" tint="0.39997558519241921"/>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6"/>
        <bgColor indexed="64"/>
      </patternFill>
    </fill>
    <fill>
      <patternFill patternType="solid">
        <fgColor theme="4" tint="0.79998168889431442"/>
        <bgColor theme="4" tint="0.79998168889431442"/>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s>
  <cellStyleXfs count="1">
    <xf numFmtId="0" fontId="0" fillId="0" borderId="0"/>
  </cellStyleXfs>
  <cellXfs count="25">
    <xf numFmtId="0" fontId="0" fillId="0" borderId="0" xfId="0"/>
    <xf numFmtId="0" fontId="1" fillId="0" borderId="1" xfId="0" applyFont="1" applyBorder="1"/>
    <xf numFmtId="0" fontId="0" fillId="3" borderId="1" xfId="0" applyFill="1" applyBorder="1"/>
    <xf numFmtId="0" fontId="0" fillId="4" borderId="1" xfId="0" applyFill="1" applyBorder="1"/>
    <xf numFmtId="0" fontId="0" fillId="5" borderId="1" xfId="0" applyFill="1" applyBorder="1"/>
    <xf numFmtId="0" fontId="0" fillId="2" borderId="1" xfId="0" applyFill="1" applyBorder="1"/>
    <xf numFmtId="0" fontId="2" fillId="6" borderId="1" xfId="0" applyFont="1" applyFill="1" applyBorder="1"/>
    <xf numFmtId="16" fontId="0" fillId="0" borderId="0" xfId="0" applyNumberFormat="1"/>
    <xf numFmtId="0" fontId="0" fillId="0" borderId="1" xfId="0" applyBorder="1"/>
    <xf numFmtId="2" fontId="0" fillId="0" borderId="0" xfId="0" applyNumberFormat="1"/>
    <xf numFmtId="0" fontId="0" fillId="0" borderId="0" xfId="0" pivotButton="1"/>
    <xf numFmtId="0" fontId="0" fillId="0" borderId="0" xfId="0" applyAlignment="1">
      <alignment horizontal="left"/>
    </xf>
    <xf numFmtId="16" fontId="0" fillId="0" borderId="0" xfId="0" applyNumberFormat="1" applyAlignment="1">
      <alignment horizontal="left"/>
    </xf>
    <xf numFmtId="0" fontId="0" fillId="0" borderId="1" xfId="0" applyBorder="1" applyAlignment="1">
      <alignment horizontal="left"/>
    </xf>
    <xf numFmtId="0" fontId="0" fillId="0" borderId="6" xfId="0" applyBorder="1"/>
    <xf numFmtId="16" fontId="0" fillId="0" borderId="7" xfId="0" applyNumberFormat="1" applyBorder="1"/>
    <xf numFmtId="0" fontId="1" fillId="0" borderId="3" xfId="0" applyFont="1" applyBorder="1"/>
    <xf numFmtId="0" fontId="1" fillId="0" borderId="5" xfId="0" applyFont="1" applyBorder="1"/>
    <xf numFmtId="0" fontId="1" fillId="0" borderId="8" xfId="0" applyFont="1" applyBorder="1"/>
    <xf numFmtId="0" fontId="0" fillId="0" borderId="2" xfId="0" applyBorder="1"/>
    <xf numFmtId="0" fontId="0" fillId="0" borderId="4" xfId="0" applyBorder="1"/>
    <xf numFmtId="16" fontId="0" fillId="0" borderId="9" xfId="0" applyNumberFormat="1" applyBorder="1"/>
    <xf numFmtId="16" fontId="0" fillId="7" borderId="1" xfId="0" applyNumberFormat="1" applyFill="1" applyBorder="1"/>
    <xf numFmtId="0" fontId="0" fillId="7" borderId="1" xfId="0" applyFill="1" applyBorder="1"/>
    <xf numFmtId="0" fontId="2" fillId="0" borderId="0" xfId="0" applyFont="1" applyAlignment="1">
      <alignment horizontal="center"/>
    </xf>
  </cellXfs>
  <cellStyles count="1">
    <cellStyle name="Normal" xfId="0" builtinId="0"/>
  </cellStyles>
  <dxfs count="21">
    <dxf>
      <numFmt numFmtId="21" formatCode="d\-mmm"/>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numFmt numFmtId="2" formatCode="0.00"/>
    </dxf>
    <dxf>
      <numFmt numFmtId="2" formatCode="0.00"/>
    </dxf>
    <dxf>
      <numFmt numFmtId="21" formatCode="d\-mmm"/>
    </dxf>
    <dxf>
      <numFmt numFmtId="2" formatCode="0.00"/>
    </dxf>
    <dxf>
      <numFmt numFmtId="2" formatCode="0.00"/>
    </dxf>
    <dxf>
      <numFmt numFmtId="21" formatCode="d\-mmm"/>
    </dxf>
    <dxf>
      <numFmt numFmtId="2" formatCode="0.00"/>
    </dxf>
    <dxf>
      <numFmt numFmtId="2" formatCode="0.00"/>
    </dxf>
    <dxf>
      <numFmt numFmtId="21" formatCode="d\-mmm"/>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alcChain" Target="calcChain.xml"/><Relationship Id="rId26" Type="http://schemas.openxmlformats.org/officeDocument/2006/relationships/customXml" Target="../customXml/item8.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powerPivotData" Target="model/item.data"/><Relationship Id="rId25" Type="http://schemas.openxmlformats.org/officeDocument/2006/relationships/customXml" Target="../customXml/item7.xml"/><Relationship Id="rId33"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openxmlformats.org/officeDocument/2006/relationships/pivotCacheDefinition" Target="pivotCache/pivotCacheDefinition1.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Analysis.xlsx]Charts!PivotTable7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Charts!$B$4</c:f>
              <c:strCache>
                <c:ptCount val="1"/>
                <c:pt idx="0">
                  <c:v>Sum of Calls</c:v>
                </c:pt>
              </c:strCache>
            </c:strRef>
          </c:tx>
          <c:spPr>
            <a:solidFill>
              <a:schemeClr val="accent1"/>
            </a:solidFill>
            <a:ln>
              <a:noFill/>
            </a:ln>
            <a:effectLst/>
          </c:spPr>
          <c:invertIfNegative val="0"/>
          <c:cat>
            <c:strRef>
              <c:f>Charts!$A$5:$A$16</c:f>
              <c:strCache>
                <c:ptCount val="11"/>
                <c:pt idx="0">
                  <c:v>Black Panter</c:v>
                </c:pt>
                <c:pt idx="1">
                  <c:v>Black Widow</c:v>
                </c:pt>
                <c:pt idx="2">
                  <c:v>Doctor Octopus</c:v>
                </c:pt>
                <c:pt idx="3">
                  <c:v>Gamora</c:v>
                </c:pt>
                <c:pt idx="4">
                  <c:v>Hulk</c:v>
                </c:pt>
                <c:pt idx="5">
                  <c:v>Iron Man</c:v>
                </c:pt>
                <c:pt idx="6">
                  <c:v>Loki</c:v>
                </c:pt>
                <c:pt idx="7">
                  <c:v>Mantis</c:v>
                </c:pt>
                <c:pt idx="8">
                  <c:v>Rocket Raccon</c:v>
                </c:pt>
                <c:pt idx="9">
                  <c:v>Thor</c:v>
                </c:pt>
                <c:pt idx="10">
                  <c:v>Wasp</c:v>
                </c:pt>
              </c:strCache>
            </c:strRef>
          </c:cat>
          <c:val>
            <c:numRef>
              <c:f>Charts!$B$5:$B$16</c:f>
              <c:numCache>
                <c:formatCode>General</c:formatCode>
                <c:ptCount val="11"/>
                <c:pt idx="0">
                  <c:v>13</c:v>
                </c:pt>
                <c:pt idx="1">
                  <c:v>1</c:v>
                </c:pt>
                <c:pt idx="2">
                  <c:v>2</c:v>
                </c:pt>
                <c:pt idx="3">
                  <c:v>10</c:v>
                </c:pt>
                <c:pt idx="4">
                  <c:v>23</c:v>
                </c:pt>
                <c:pt idx="5">
                  <c:v>30</c:v>
                </c:pt>
                <c:pt idx="6">
                  <c:v>4</c:v>
                </c:pt>
                <c:pt idx="7">
                  <c:v>35</c:v>
                </c:pt>
                <c:pt idx="8">
                  <c:v>9</c:v>
                </c:pt>
                <c:pt idx="9">
                  <c:v>7</c:v>
                </c:pt>
                <c:pt idx="10">
                  <c:v>18</c:v>
                </c:pt>
              </c:numCache>
            </c:numRef>
          </c:val>
          <c:extLst>
            <c:ext xmlns:c16="http://schemas.microsoft.com/office/drawing/2014/chart" uri="{C3380CC4-5D6E-409C-BE32-E72D297353CC}">
              <c16:uniqueId val="{00000000-8687-4016-A612-98BCE06CA8E4}"/>
            </c:ext>
          </c:extLst>
        </c:ser>
        <c:ser>
          <c:idx val="1"/>
          <c:order val="1"/>
          <c:tx>
            <c:strRef>
              <c:f>Charts!$C$4</c:f>
              <c:strCache>
                <c:ptCount val="1"/>
                <c:pt idx="0">
                  <c:v>Sum of Chat</c:v>
                </c:pt>
              </c:strCache>
            </c:strRef>
          </c:tx>
          <c:spPr>
            <a:solidFill>
              <a:schemeClr val="accent2"/>
            </a:solidFill>
            <a:ln>
              <a:noFill/>
            </a:ln>
            <a:effectLst/>
          </c:spPr>
          <c:invertIfNegative val="0"/>
          <c:cat>
            <c:strRef>
              <c:f>Charts!$A$5:$A$16</c:f>
              <c:strCache>
                <c:ptCount val="11"/>
                <c:pt idx="0">
                  <c:v>Black Panter</c:v>
                </c:pt>
                <c:pt idx="1">
                  <c:v>Black Widow</c:v>
                </c:pt>
                <c:pt idx="2">
                  <c:v>Doctor Octopus</c:v>
                </c:pt>
                <c:pt idx="3">
                  <c:v>Gamora</c:v>
                </c:pt>
                <c:pt idx="4">
                  <c:v>Hulk</c:v>
                </c:pt>
                <c:pt idx="5">
                  <c:v>Iron Man</c:v>
                </c:pt>
                <c:pt idx="6">
                  <c:v>Loki</c:v>
                </c:pt>
                <c:pt idx="7">
                  <c:v>Mantis</c:v>
                </c:pt>
                <c:pt idx="8">
                  <c:v>Rocket Raccon</c:v>
                </c:pt>
                <c:pt idx="9">
                  <c:v>Thor</c:v>
                </c:pt>
                <c:pt idx="10">
                  <c:v>Wasp</c:v>
                </c:pt>
              </c:strCache>
            </c:strRef>
          </c:cat>
          <c:val>
            <c:numRef>
              <c:f>Charts!$C$5:$C$16</c:f>
              <c:numCache>
                <c:formatCode>General</c:formatCode>
                <c:ptCount val="11"/>
                <c:pt idx="0">
                  <c:v>18</c:v>
                </c:pt>
                <c:pt idx="1">
                  <c:v>9</c:v>
                </c:pt>
                <c:pt idx="2">
                  <c:v>1</c:v>
                </c:pt>
                <c:pt idx="3">
                  <c:v>30</c:v>
                </c:pt>
                <c:pt idx="4">
                  <c:v>18</c:v>
                </c:pt>
                <c:pt idx="5">
                  <c:v>14</c:v>
                </c:pt>
                <c:pt idx="6">
                  <c:v>18</c:v>
                </c:pt>
                <c:pt idx="7">
                  <c:v>2</c:v>
                </c:pt>
                <c:pt idx="8">
                  <c:v>27</c:v>
                </c:pt>
                <c:pt idx="9">
                  <c:v>21</c:v>
                </c:pt>
                <c:pt idx="10">
                  <c:v>28</c:v>
                </c:pt>
              </c:numCache>
            </c:numRef>
          </c:val>
          <c:extLst>
            <c:ext xmlns:c16="http://schemas.microsoft.com/office/drawing/2014/chart" uri="{C3380CC4-5D6E-409C-BE32-E72D297353CC}">
              <c16:uniqueId val="{00000002-8687-4016-A612-98BCE06CA8E4}"/>
            </c:ext>
          </c:extLst>
        </c:ser>
        <c:ser>
          <c:idx val="2"/>
          <c:order val="2"/>
          <c:tx>
            <c:strRef>
              <c:f>Charts!$D$4</c:f>
              <c:strCache>
                <c:ptCount val="1"/>
                <c:pt idx="0">
                  <c:v>Sum of Emails</c:v>
                </c:pt>
              </c:strCache>
            </c:strRef>
          </c:tx>
          <c:spPr>
            <a:solidFill>
              <a:schemeClr val="accent3"/>
            </a:solidFill>
            <a:ln>
              <a:noFill/>
            </a:ln>
            <a:effectLst/>
          </c:spPr>
          <c:invertIfNegative val="0"/>
          <c:cat>
            <c:strRef>
              <c:f>Charts!$A$5:$A$16</c:f>
              <c:strCache>
                <c:ptCount val="11"/>
                <c:pt idx="0">
                  <c:v>Black Panter</c:v>
                </c:pt>
                <c:pt idx="1">
                  <c:v>Black Widow</c:v>
                </c:pt>
                <c:pt idx="2">
                  <c:v>Doctor Octopus</c:v>
                </c:pt>
                <c:pt idx="3">
                  <c:v>Gamora</c:v>
                </c:pt>
                <c:pt idx="4">
                  <c:v>Hulk</c:v>
                </c:pt>
                <c:pt idx="5">
                  <c:v>Iron Man</c:v>
                </c:pt>
                <c:pt idx="6">
                  <c:v>Loki</c:v>
                </c:pt>
                <c:pt idx="7">
                  <c:v>Mantis</c:v>
                </c:pt>
                <c:pt idx="8">
                  <c:v>Rocket Raccon</c:v>
                </c:pt>
                <c:pt idx="9">
                  <c:v>Thor</c:v>
                </c:pt>
                <c:pt idx="10">
                  <c:v>Wasp</c:v>
                </c:pt>
              </c:strCache>
            </c:strRef>
          </c:cat>
          <c:val>
            <c:numRef>
              <c:f>Charts!$D$5:$D$16</c:f>
              <c:numCache>
                <c:formatCode>General</c:formatCode>
                <c:ptCount val="11"/>
                <c:pt idx="0">
                  <c:v>3</c:v>
                </c:pt>
                <c:pt idx="1">
                  <c:v>4</c:v>
                </c:pt>
                <c:pt idx="2">
                  <c:v>4</c:v>
                </c:pt>
                <c:pt idx="3">
                  <c:v>3</c:v>
                </c:pt>
                <c:pt idx="4">
                  <c:v>5</c:v>
                </c:pt>
                <c:pt idx="5">
                  <c:v>0</c:v>
                </c:pt>
                <c:pt idx="6">
                  <c:v>0</c:v>
                </c:pt>
                <c:pt idx="7">
                  <c:v>3</c:v>
                </c:pt>
                <c:pt idx="8">
                  <c:v>4</c:v>
                </c:pt>
                <c:pt idx="9">
                  <c:v>3</c:v>
                </c:pt>
                <c:pt idx="10">
                  <c:v>0</c:v>
                </c:pt>
              </c:numCache>
            </c:numRef>
          </c:val>
          <c:extLst>
            <c:ext xmlns:c16="http://schemas.microsoft.com/office/drawing/2014/chart" uri="{C3380CC4-5D6E-409C-BE32-E72D297353CC}">
              <c16:uniqueId val="{00000003-8687-4016-A612-98BCE06CA8E4}"/>
            </c:ext>
          </c:extLst>
        </c:ser>
        <c:dLbls>
          <c:showLegendKey val="0"/>
          <c:showVal val="0"/>
          <c:showCatName val="0"/>
          <c:showSerName val="0"/>
          <c:showPercent val="0"/>
          <c:showBubbleSize val="0"/>
        </c:dLbls>
        <c:gapWidth val="219"/>
        <c:overlap val="-27"/>
        <c:axId val="608711231"/>
        <c:axId val="608711647"/>
      </c:barChart>
      <c:catAx>
        <c:axId val="60871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711647"/>
        <c:crosses val="autoZero"/>
        <c:auto val="1"/>
        <c:lblAlgn val="ctr"/>
        <c:lblOffset val="100"/>
        <c:noMultiLvlLbl val="0"/>
      </c:catAx>
      <c:valAx>
        <c:axId val="608711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711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Interaction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70F-47FC-88A2-22609312A7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70F-47FC-88A2-22609312A74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70F-47FC-88A2-22609312A74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Charts!$F$22:$F$24</c:f>
              <c:strCache>
                <c:ptCount val="3"/>
                <c:pt idx="0">
                  <c:v>Calls</c:v>
                </c:pt>
                <c:pt idx="1">
                  <c:v>Chats</c:v>
                </c:pt>
                <c:pt idx="2">
                  <c:v>Emails</c:v>
                </c:pt>
              </c:strCache>
            </c:strRef>
          </c:cat>
          <c:val>
            <c:numRef>
              <c:f>Charts!$G$22:$G$24</c:f>
              <c:numCache>
                <c:formatCode>General</c:formatCode>
                <c:ptCount val="3"/>
                <c:pt idx="0">
                  <c:v>152</c:v>
                </c:pt>
                <c:pt idx="1">
                  <c:v>186</c:v>
                </c:pt>
                <c:pt idx="2">
                  <c:v>29</c:v>
                </c:pt>
              </c:numCache>
            </c:numRef>
          </c:val>
          <c:extLst>
            <c:ext xmlns:c16="http://schemas.microsoft.com/office/drawing/2014/chart" uri="{C3380CC4-5D6E-409C-BE32-E72D297353CC}">
              <c16:uniqueId val="{00000000-49F3-4870-A34F-3325A7F2CE7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Sheet15!$B$1</c:f>
              <c:strCache>
                <c:ptCount val="1"/>
                <c:pt idx="0">
                  <c:v>Chat</c:v>
                </c:pt>
              </c:strCache>
            </c:strRef>
          </c:tx>
          <c:spPr>
            <a:ln w="28575" cap="rnd">
              <a:solidFill>
                <a:schemeClr val="accent1"/>
              </a:solidFill>
              <a:round/>
            </a:ln>
            <a:effectLst/>
          </c:spPr>
          <c:marker>
            <c:symbol val="none"/>
          </c:marker>
          <c:val>
            <c:numRef>
              <c:f>Sheet15!$B$2:$B$11</c:f>
              <c:numCache>
                <c:formatCode>General</c:formatCode>
                <c:ptCount val="10"/>
                <c:pt idx="0">
                  <c:v>224</c:v>
                </c:pt>
                <c:pt idx="1">
                  <c:v>320</c:v>
                </c:pt>
                <c:pt idx="2">
                  <c:v>308</c:v>
                </c:pt>
                <c:pt idx="3">
                  <c:v>393</c:v>
                </c:pt>
                <c:pt idx="4">
                  <c:v>319</c:v>
                </c:pt>
                <c:pt idx="5">
                  <c:v>267</c:v>
                </c:pt>
                <c:pt idx="6">
                  <c:v>323</c:v>
                </c:pt>
                <c:pt idx="7">
                  <c:v>279</c:v>
                </c:pt>
              </c:numCache>
            </c:numRef>
          </c:val>
          <c:smooth val="0"/>
          <c:extLst>
            <c:ext xmlns:c16="http://schemas.microsoft.com/office/drawing/2014/chart" uri="{C3380CC4-5D6E-409C-BE32-E72D297353CC}">
              <c16:uniqueId val="{00000000-83B9-4E4B-BF79-4C4749A6C079}"/>
            </c:ext>
          </c:extLst>
        </c:ser>
        <c:ser>
          <c:idx val="1"/>
          <c:order val="1"/>
          <c:tx>
            <c:strRef>
              <c:f>Sheet15!$C$1</c:f>
              <c:strCache>
                <c:ptCount val="1"/>
                <c:pt idx="0">
                  <c:v>Forecast(Chat)</c:v>
                </c:pt>
              </c:strCache>
            </c:strRef>
          </c:tx>
          <c:spPr>
            <a:ln w="25400" cap="rnd">
              <a:solidFill>
                <a:schemeClr val="accent2"/>
              </a:solidFill>
              <a:round/>
            </a:ln>
            <a:effectLst/>
          </c:spPr>
          <c:marker>
            <c:symbol val="none"/>
          </c:marker>
          <c:cat>
            <c:numRef>
              <c:f>Sheet15!$A$2:$A$11</c:f>
              <c:numCache>
                <c:formatCode>d\-mmm</c:formatCode>
                <c:ptCount val="10"/>
                <c:pt idx="0">
                  <c:v>44893</c:v>
                </c:pt>
                <c:pt idx="1">
                  <c:v>44894</c:v>
                </c:pt>
                <c:pt idx="2">
                  <c:v>44895</c:v>
                </c:pt>
                <c:pt idx="3">
                  <c:v>44896</c:v>
                </c:pt>
                <c:pt idx="4">
                  <c:v>44897</c:v>
                </c:pt>
                <c:pt idx="5">
                  <c:v>44898</c:v>
                </c:pt>
                <c:pt idx="6">
                  <c:v>44899</c:v>
                </c:pt>
                <c:pt idx="7">
                  <c:v>44900</c:v>
                </c:pt>
                <c:pt idx="8">
                  <c:v>44901</c:v>
                </c:pt>
                <c:pt idx="9">
                  <c:v>44902</c:v>
                </c:pt>
              </c:numCache>
            </c:numRef>
          </c:cat>
          <c:val>
            <c:numRef>
              <c:f>Sheet15!$C$2:$C$11</c:f>
              <c:numCache>
                <c:formatCode>General</c:formatCode>
                <c:ptCount val="10"/>
                <c:pt idx="7">
                  <c:v>279</c:v>
                </c:pt>
                <c:pt idx="8">
                  <c:v>290.83195247918354</c:v>
                </c:pt>
                <c:pt idx="9">
                  <c:v>293.31096343258201</c:v>
                </c:pt>
              </c:numCache>
            </c:numRef>
          </c:val>
          <c:smooth val="0"/>
          <c:extLst>
            <c:ext xmlns:c16="http://schemas.microsoft.com/office/drawing/2014/chart" uri="{C3380CC4-5D6E-409C-BE32-E72D297353CC}">
              <c16:uniqueId val="{00000001-83B9-4E4B-BF79-4C4749A6C079}"/>
            </c:ext>
          </c:extLst>
        </c:ser>
        <c:ser>
          <c:idx val="2"/>
          <c:order val="2"/>
          <c:tx>
            <c:strRef>
              <c:f>Sheet15!$D$1</c:f>
              <c:strCache>
                <c:ptCount val="1"/>
                <c:pt idx="0">
                  <c:v>Lower Confidence Bound(Chat)</c:v>
                </c:pt>
              </c:strCache>
            </c:strRef>
          </c:tx>
          <c:spPr>
            <a:ln w="12700" cap="rnd">
              <a:solidFill>
                <a:srgbClr val="ED7D31"/>
              </a:solidFill>
              <a:prstDash val="solid"/>
              <a:round/>
            </a:ln>
            <a:effectLst/>
          </c:spPr>
          <c:marker>
            <c:symbol val="none"/>
          </c:marker>
          <c:cat>
            <c:numRef>
              <c:f>Sheet15!$A$2:$A$11</c:f>
              <c:numCache>
                <c:formatCode>d\-mmm</c:formatCode>
                <c:ptCount val="10"/>
                <c:pt idx="0">
                  <c:v>44893</c:v>
                </c:pt>
                <c:pt idx="1">
                  <c:v>44894</c:v>
                </c:pt>
                <c:pt idx="2">
                  <c:v>44895</c:v>
                </c:pt>
                <c:pt idx="3">
                  <c:v>44896</c:v>
                </c:pt>
                <c:pt idx="4">
                  <c:v>44897</c:v>
                </c:pt>
                <c:pt idx="5">
                  <c:v>44898</c:v>
                </c:pt>
                <c:pt idx="6">
                  <c:v>44899</c:v>
                </c:pt>
                <c:pt idx="7">
                  <c:v>44900</c:v>
                </c:pt>
                <c:pt idx="8">
                  <c:v>44901</c:v>
                </c:pt>
                <c:pt idx="9">
                  <c:v>44902</c:v>
                </c:pt>
              </c:numCache>
            </c:numRef>
          </c:cat>
          <c:val>
            <c:numRef>
              <c:f>Sheet15!$D$2:$D$11</c:f>
              <c:numCache>
                <c:formatCode>General</c:formatCode>
                <c:ptCount val="10"/>
                <c:pt idx="7" formatCode="0.00">
                  <c:v>279</c:v>
                </c:pt>
                <c:pt idx="8" formatCode="0.00">
                  <c:v>178.05133859966185</c:v>
                </c:pt>
                <c:pt idx="9" formatCode="0.00">
                  <c:v>152.26749885686982</c:v>
                </c:pt>
              </c:numCache>
            </c:numRef>
          </c:val>
          <c:smooth val="0"/>
          <c:extLst>
            <c:ext xmlns:c16="http://schemas.microsoft.com/office/drawing/2014/chart" uri="{C3380CC4-5D6E-409C-BE32-E72D297353CC}">
              <c16:uniqueId val="{00000002-83B9-4E4B-BF79-4C4749A6C079}"/>
            </c:ext>
          </c:extLst>
        </c:ser>
        <c:ser>
          <c:idx val="3"/>
          <c:order val="3"/>
          <c:tx>
            <c:strRef>
              <c:f>Sheet15!$E$1</c:f>
              <c:strCache>
                <c:ptCount val="1"/>
                <c:pt idx="0">
                  <c:v>Upper Confidence Bound(Chat)</c:v>
                </c:pt>
              </c:strCache>
            </c:strRef>
          </c:tx>
          <c:spPr>
            <a:ln w="12700" cap="rnd">
              <a:solidFill>
                <a:srgbClr val="ED7D31"/>
              </a:solidFill>
              <a:prstDash val="solid"/>
              <a:round/>
            </a:ln>
            <a:effectLst/>
          </c:spPr>
          <c:marker>
            <c:symbol val="none"/>
          </c:marker>
          <c:cat>
            <c:numRef>
              <c:f>Sheet15!$A$2:$A$11</c:f>
              <c:numCache>
                <c:formatCode>d\-mmm</c:formatCode>
                <c:ptCount val="10"/>
                <c:pt idx="0">
                  <c:v>44893</c:v>
                </c:pt>
                <c:pt idx="1">
                  <c:v>44894</c:v>
                </c:pt>
                <c:pt idx="2">
                  <c:v>44895</c:v>
                </c:pt>
                <c:pt idx="3">
                  <c:v>44896</c:v>
                </c:pt>
                <c:pt idx="4">
                  <c:v>44897</c:v>
                </c:pt>
                <c:pt idx="5">
                  <c:v>44898</c:v>
                </c:pt>
                <c:pt idx="6">
                  <c:v>44899</c:v>
                </c:pt>
                <c:pt idx="7">
                  <c:v>44900</c:v>
                </c:pt>
                <c:pt idx="8">
                  <c:v>44901</c:v>
                </c:pt>
                <c:pt idx="9">
                  <c:v>44902</c:v>
                </c:pt>
              </c:numCache>
            </c:numRef>
          </c:cat>
          <c:val>
            <c:numRef>
              <c:f>Sheet15!$E$2:$E$11</c:f>
              <c:numCache>
                <c:formatCode>General</c:formatCode>
                <c:ptCount val="10"/>
                <c:pt idx="7" formatCode="0.00">
                  <c:v>279</c:v>
                </c:pt>
                <c:pt idx="8" formatCode="0.00">
                  <c:v>403.61256635870524</c:v>
                </c:pt>
                <c:pt idx="9" formatCode="0.00">
                  <c:v>434.35442800829424</c:v>
                </c:pt>
              </c:numCache>
            </c:numRef>
          </c:val>
          <c:smooth val="0"/>
          <c:extLst>
            <c:ext xmlns:c16="http://schemas.microsoft.com/office/drawing/2014/chart" uri="{C3380CC4-5D6E-409C-BE32-E72D297353CC}">
              <c16:uniqueId val="{00000003-83B9-4E4B-BF79-4C4749A6C079}"/>
            </c:ext>
          </c:extLst>
        </c:ser>
        <c:dLbls>
          <c:showLegendKey val="0"/>
          <c:showVal val="0"/>
          <c:showCatName val="0"/>
          <c:showSerName val="0"/>
          <c:showPercent val="0"/>
          <c:showBubbleSize val="0"/>
        </c:dLbls>
        <c:smooth val="0"/>
        <c:axId val="614423007"/>
        <c:axId val="614412191"/>
      </c:lineChart>
      <c:catAx>
        <c:axId val="614423007"/>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412191"/>
        <c:crosses val="autoZero"/>
        <c:auto val="1"/>
        <c:lblAlgn val="ctr"/>
        <c:lblOffset val="100"/>
        <c:noMultiLvlLbl val="0"/>
      </c:catAx>
      <c:valAx>
        <c:axId val="614412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4230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881268464630322E-2"/>
          <c:y val="6.1884642065786429E-2"/>
          <c:w val="0.87269200045646467"/>
          <c:h val="0.59241366051423172"/>
        </c:manualLayout>
      </c:layout>
      <c:lineChart>
        <c:grouping val="standard"/>
        <c:varyColors val="0"/>
        <c:ser>
          <c:idx val="0"/>
          <c:order val="0"/>
          <c:tx>
            <c:strRef>
              <c:f>Sheet16!$B$1</c:f>
              <c:strCache>
                <c:ptCount val="1"/>
                <c:pt idx="0">
                  <c:v>Calls</c:v>
                </c:pt>
              </c:strCache>
            </c:strRef>
          </c:tx>
          <c:spPr>
            <a:ln w="28575" cap="rnd">
              <a:solidFill>
                <a:schemeClr val="accent1"/>
              </a:solidFill>
              <a:round/>
            </a:ln>
            <a:effectLst/>
          </c:spPr>
          <c:marker>
            <c:symbol val="none"/>
          </c:marker>
          <c:val>
            <c:numRef>
              <c:f>Sheet16!$B$2:$B$11</c:f>
              <c:numCache>
                <c:formatCode>General</c:formatCode>
                <c:ptCount val="10"/>
                <c:pt idx="0">
                  <c:v>477</c:v>
                </c:pt>
                <c:pt idx="1">
                  <c:v>538</c:v>
                </c:pt>
                <c:pt idx="2">
                  <c:v>631</c:v>
                </c:pt>
                <c:pt idx="3">
                  <c:v>545</c:v>
                </c:pt>
                <c:pt idx="4">
                  <c:v>469</c:v>
                </c:pt>
                <c:pt idx="5">
                  <c:v>547</c:v>
                </c:pt>
                <c:pt idx="6">
                  <c:v>526</c:v>
                </c:pt>
                <c:pt idx="7">
                  <c:v>547</c:v>
                </c:pt>
              </c:numCache>
            </c:numRef>
          </c:val>
          <c:smooth val="0"/>
          <c:extLst>
            <c:ext xmlns:c16="http://schemas.microsoft.com/office/drawing/2014/chart" uri="{C3380CC4-5D6E-409C-BE32-E72D297353CC}">
              <c16:uniqueId val="{00000000-D63C-45B7-B861-551EF53888E8}"/>
            </c:ext>
          </c:extLst>
        </c:ser>
        <c:ser>
          <c:idx val="1"/>
          <c:order val="1"/>
          <c:tx>
            <c:strRef>
              <c:f>Sheet16!$C$1</c:f>
              <c:strCache>
                <c:ptCount val="1"/>
                <c:pt idx="0">
                  <c:v>Forecast(Calls)</c:v>
                </c:pt>
              </c:strCache>
            </c:strRef>
          </c:tx>
          <c:spPr>
            <a:ln w="25400" cap="rnd">
              <a:solidFill>
                <a:schemeClr val="accent2"/>
              </a:solidFill>
              <a:round/>
            </a:ln>
            <a:effectLst/>
          </c:spPr>
          <c:marker>
            <c:symbol val="none"/>
          </c:marker>
          <c:cat>
            <c:numRef>
              <c:f>Sheet16!$A$2:$A$11</c:f>
              <c:numCache>
                <c:formatCode>d\-mmm</c:formatCode>
                <c:ptCount val="10"/>
                <c:pt idx="0">
                  <c:v>44893</c:v>
                </c:pt>
                <c:pt idx="1">
                  <c:v>44894</c:v>
                </c:pt>
                <c:pt idx="2">
                  <c:v>44895</c:v>
                </c:pt>
                <c:pt idx="3">
                  <c:v>44896</c:v>
                </c:pt>
                <c:pt idx="4">
                  <c:v>44897</c:v>
                </c:pt>
                <c:pt idx="5">
                  <c:v>44898</c:v>
                </c:pt>
                <c:pt idx="6">
                  <c:v>44899</c:v>
                </c:pt>
                <c:pt idx="7">
                  <c:v>44900</c:v>
                </c:pt>
                <c:pt idx="8">
                  <c:v>44901</c:v>
                </c:pt>
                <c:pt idx="9">
                  <c:v>44902</c:v>
                </c:pt>
              </c:numCache>
            </c:numRef>
          </c:cat>
          <c:val>
            <c:numRef>
              <c:f>Sheet16!$C$2:$C$11</c:f>
              <c:numCache>
                <c:formatCode>General</c:formatCode>
                <c:ptCount val="10"/>
                <c:pt idx="7">
                  <c:v>547</c:v>
                </c:pt>
                <c:pt idx="8">
                  <c:v>534.88560880187106</c:v>
                </c:pt>
                <c:pt idx="9">
                  <c:v>536.28800733904097</c:v>
                </c:pt>
              </c:numCache>
            </c:numRef>
          </c:val>
          <c:smooth val="0"/>
          <c:extLst>
            <c:ext xmlns:c16="http://schemas.microsoft.com/office/drawing/2014/chart" uri="{C3380CC4-5D6E-409C-BE32-E72D297353CC}">
              <c16:uniqueId val="{00000001-D63C-45B7-B861-551EF53888E8}"/>
            </c:ext>
          </c:extLst>
        </c:ser>
        <c:ser>
          <c:idx val="2"/>
          <c:order val="2"/>
          <c:tx>
            <c:strRef>
              <c:f>Sheet16!$D$1</c:f>
              <c:strCache>
                <c:ptCount val="1"/>
                <c:pt idx="0">
                  <c:v>Lower Confidence Bound(Calls)</c:v>
                </c:pt>
              </c:strCache>
            </c:strRef>
          </c:tx>
          <c:spPr>
            <a:ln w="12700" cap="rnd">
              <a:solidFill>
                <a:srgbClr val="ED7D31"/>
              </a:solidFill>
              <a:prstDash val="solid"/>
              <a:round/>
            </a:ln>
            <a:effectLst/>
          </c:spPr>
          <c:marker>
            <c:symbol val="none"/>
          </c:marker>
          <c:cat>
            <c:numRef>
              <c:f>Sheet16!$A$2:$A$11</c:f>
              <c:numCache>
                <c:formatCode>d\-mmm</c:formatCode>
                <c:ptCount val="10"/>
                <c:pt idx="0">
                  <c:v>44893</c:v>
                </c:pt>
                <c:pt idx="1">
                  <c:v>44894</c:v>
                </c:pt>
                <c:pt idx="2">
                  <c:v>44895</c:v>
                </c:pt>
                <c:pt idx="3">
                  <c:v>44896</c:v>
                </c:pt>
                <c:pt idx="4">
                  <c:v>44897</c:v>
                </c:pt>
                <c:pt idx="5">
                  <c:v>44898</c:v>
                </c:pt>
                <c:pt idx="6">
                  <c:v>44899</c:v>
                </c:pt>
                <c:pt idx="7">
                  <c:v>44900</c:v>
                </c:pt>
                <c:pt idx="8">
                  <c:v>44901</c:v>
                </c:pt>
                <c:pt idx="9">
                  <c:v>44902</c:v>
                </c:pt>
              </c:numCache>
            </c:numRef>
          </c:cat>
          <c:val>
            <c:numRef>
              <c:f>Sheet16!$D$2:$D$11</c:f>
              <c:numCache>
                <c:formatCode>General</c:formatCode>
                <c:ptCount val="10"/>
                <c:pt idx="7" formatCode="0.00">
                  <c:v>547</c:v>
                </c:pt>
                <c:pt idx="8" formatCode="0.00">
                  <c:v>419.16703062934448</c:v>
                </c:pt>
                <c:pt idx="9" formatCode="0.00">
                  <c:v>416.97990848100221</c:v>
                </c:pt>
              </c:numCache>
            </c:numRef>
          </c:val>
          <c:smooth val="0"/>
          <c:extLst>
            <c:ext xmlns:c16="http://schemas.microsoft.com/office/drawing/2014/chart" uri="{C3380CC4-5D6E-409C-BE32-E72D297353CC}">
              <c16:uniqueId val="{00000002-D63C-45B7-B861-551EF53888E8}"/>
            </c:ext>
          </c:extLst>
        </c:ser>
        <c:ser>
          <c:idx val="3"/>
          <c:order val="3"/>
          <c:tx>
            <c:strRef>
              <c:f>Sheet16!$E$1</c:f>
              <c:strCache>
                <c:ptCount val="1"/>
                <c:pt idx="0">
                  <c:v>Upper Confidence Bound(Calls)</c:v>
                </c:pt>
              </c:strCache>
            </c:strRef>
          </c:tx>
          <c:spPr>
            <a:ln w="12700" cap="rnd">
              <a:solidFill>
                <a:srgbClr val="ED7D31"/>
              </a:solidFill>
              <a:prstDash val="solid"/>
              <a:round/>
            </a:ln>
            <a:effectLst/>
          </c:spPr>
          <c:marker>
            <c:symbol val="none"/>
          </c:marker>
          <c:cat>
            <c:numRef>
              <c:f>Sheet16!$A$2:$A$11</c:f>
              <c:numCache>
                <c:formatCode>d\-mmm</c:formatCode>
                <c:ptCount val="10"/>
                <c:pt idx="0">
                  <c:v>44893</c:v>
                </c:pt>
                <c:pt idx="1">
                  <c:v>44894</c:v>
                </c:pt>
                <c:pt idx="2">
                  <c:v>44895</c:v>
                </c:pt>
                <c:pt idx="3">
                  <c:v>44896</c:v>
                </c:pt>
                <c:pt idx="4">
                  <c:v>44897</c:v>
                </c:pt>
                <c:pt idx="5">
                  <c:v>44898</c:v>
                </c:pt>
                <c:pt idx="6">
                  <c:v>44899</c:v>
                </c:pt>
                <c:pt idx="7">
                  <c:v>44900</c:v>
                </c:pt>
                <c:pt idx="8">
                  <c:v>44901</c:v>
                </c:pt>
                <c:pt idx="9">
                  <c:v>44902</c:v>
                </c:pt>
              </c:numCache>
            </c:numRef>
          </c:cat>
          <c:val>
            <c:numRef>
              <c:f>Sheet16!$E$2:$E$11</c:f>
              <c:numCache>
                <c:formatCode>General</c:formatCode>
                <c:ptCount val="10"/>
                <c:pt idx="7" formatCode="0.00">
                  <c:v>547</c:v>
                </c:pt>
                <c:pt idx="8" formatCode="0.00">
                  <c:v>650.60418697439763</c:v>
                </c:pt>
                <c:pt idx="9" formatCode="0.00">
                  <c:v>655.59610619707973</c:v>
                </c:pt>
              </c:numCache>
            </c:numRef>
          </c:val>
          <c:smooth val="0"/>
          <c:extLst>
            <c:ext xmlns:c16="http://schemas.microsoft.com/office/drawing/2014/chart" uri="{C3380CC4-5D6E-409C-BE32-E72D297353CC}">
              <c16:uniqueId val="{00000003-D63C-45B7-B861-551EF53888E8}"/>
            </c:ext>
          </c:extLst>
        </c:ser>
        <c:dLbls>
          <c:showLegendKey val="0"/>
          <c:showVal val="0"/>
          <c:showCatName val="0"/>
          <c:showSerName val="0"/>
          <c:showPercent val="0"/>
          <c:showBubbleSize val="0"/>
        </c:dLbls>
        <c:smooth val="0"/>
        <c:axId val="468855423"/>
        <c:axId val="468853343"/>
      </c:lineChart>
      <c:catAx>
        <c:axId val="468855423"/>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853343"/>
        <c:crosses val="autoZero"/>
        <c:auto val="1"/>
        <c:lblAlgn val="ctr"/>
        <c:lblOffset val="100"/>
        <c:noMultiLvlLbl val="0"/>
      </c:catAx>
      <c:valAx>
        <c:axId val="468853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8554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Sheet17!$B$1</c:f>
              <c:strCache>
                <c:ptCount val="1"/>
                <c:pt idx="0">
                  <c:v>Emails</c:v>
                </c:pt>
              </c:strCache>
            </c:strRef>
          </c:tx>
          <c:spPr>
            <a:ln w="28575" cap="rnd">
              <a:solidFill>
                <a:schemeClr val="accent1"/>
              </a:solidFill>
              <a:round/>
            </a:ln>
            <a:effectLst/>
          </c:spPr>
          <c:marker>
            <c:symbol val="none"/>
          </c:marker>
          <c:val>
            <c:numRef>
              <c:f>Sheet17!$B$2:$B$11</c:f>
              <c:numCache>
                <c:formatCode>General</c:formatCode>
                <c:ptCount val="10"/>
                <c:pt idx="0">
                  <c:v>42</c:v>
                </c:pt>
                <c:pt idx="1">
                  <c:v>47</c:v>
                </c:pt>
                <c:pt idx="2">
                  <c:v>57</c:v>
                </c:pt>
                <c:pt idx="3">
                  <c:v>47</c:v>
                </c:pt>
                <c:pt idx="4">
                  <c:v>59</c:v>
                </c:pt>
                <c:pt idx="5">
                  <c:v>44</c:v>
                </c:pt>
                <c:pt idx="6">
                  <c:v>46</c:v>
                </c:pt>
                <c:pt idx="7">
                  <c:v>53</c:v>
                </c:pt>
              </c:numCache>
            </c:numRef>
          </c:val>
          <c:smooth val="0"/>
          <c:extLst>
            <c:ext xmlns:c16="http://schemas.microsoft.com/office/drawing/2014/chart" uri="{C3380CC4-5D6E-409C-BE32-E72D297353CC}">
              <c16:uniqueId val="{00000000-F3E3-45FE-8658-B3032EA763CD}"/>
            </c:ext>
          </c:extLst>
        </c:ser>
        <c:ser>
          <c:idx val="1"/>
          <c:order val="1"/>
          <c:tx>
            <c:strRef>
              <c:f>Sheet17!$C$1</c:f>
              <c:strCache>
                <c:ptCount val="1"/>
                <c:pt idx="0">
                  <c:v>Forecast(Emails)</c:v>
                </c:pt>
              </c:strCache>
            </c:strRef>
          </c:tx>
          <c:spPr>
            <a:ln w="25400" cap="rnd">
              <a:solidFill>
                <a:schemeClr val="accent2"/>
              </a:solidFill>
              <a:round/>
            </a:ln>
            <a:effectLst/>
          </c:spPr>
          <c:marker>
            <c:symbol val="none"/>
          </c:marker>
          <c:cat>
            <c:numRef>
              <c:f>Sheet17!$A$2:$A$11</c:f>
              <c:numCache>
                <c:formatCode>d\-mmm</c:formatCode>
                <c:ptCount val="10"/>
                <c:pt idx="0">
                  <c:v>44893</c:v>
                </c:pt>
                <c:pt idx="1">
                  <c:v>44894</c:v>
                </c:pt>
                <c:pt idx="2">
                  <c:v>44895</c:v>
                </c:pt>
                <c:pt idx="3">
                  <c:v>44896</c:v>
                </c:pt>
                <c:pt idx="4">
                  <c:v>44897</c:v>
                </c:pt>
                <c:pt idx="5">
                  <c:v>44898</c:v>
                </c:pt>
                <c:pt idx="6">
                  <c:v>44899</c:v>
                </c:pt>
                <c:pt idx="7">
                  <c:v>44900</c:v>
                </c:pt>
                <c:pt idx="8">
                  <c:v>44901</c:v>
                </c:pt>
                <c:pt idx="9">
                  <c:v>44902</c:v>
                </c:pt>
              </c:numCache>
            </c:numRef>
          </c:cat>
          <c:val>
            <c:numRef>
              <c:f>Sheet17!$C$2:$C$11</c:f>
              <c:numCache>
                <c:formatCode>General</c:formatCode>
                <c:ptCount val="10"/>
                <c:pt idx="7">
                  <c:v>53</c:v>
                </c:pt>
                <c:pt idx="8">
                  <c:v>49.213345921097321</c:v>
                </c:pt>
                <c:pt idx="9">
                  <c:v>37.102369011498567</c:v>
                </c:pt>
              </c:numCache>
            </c:numRef>
          </c:val>
          <c:smooth val="0"/>
          <c:extLst>
            <c:ext xmlns:c16="http://schemas.microsoft.com/office/drawing/2014/chart" uri="{C3380CC4-5D6E-409C-BE32-E72D297353CC}">
              <c16:uniqueId val="{00000001-F3E3-45FE-8658-B3032EA763CD}"/>
            </c:ext>
          </c:extLst>
        </c:ser>
        <c:ser>
          <c:idx val="2"/>
          <c:order val="2"/>
          <c:tx>
            <c:strRef>
              <c:f>Sheet17!$D$1</c:f>
              <c:strCache>
                <c:ptCount val="1"/>
                <c:pt idx="0">
                  <c:v>Lower Confidence Bound(Emails)</c:v>
                </c:pt>
              </c:strCache>
            </c:strRef>
          </c:tx>
          <c:spPr>
            <a:ln w="12700" cap="rnd">
              <a:solidFill>
                <a:srgbClr val="ED7D31"/>
              </a:solidFill>
              <a:prstDash val="solid"/>
              <a:round/>
            </a:ln>
            <a:effectLst/>
          </c:spPr>
          <c:marker>
            <c:symbol val="none"/>
          </c:marker>
          <c:cat>
            <c:numRef>
              <c:f>Sheet17!$A$2:$A$11</c:f>
              <c:numCache>
                <c:formatCode>d\-mmm</c:formatCode>
                <c:ptCount val="10"/>
                <c:pt idx="0">
                  <c:v>44893</c:v>
                </c:pt>
                <c:pt idx="1">
                  <c:v>44894</c:v>
                </c:pt>
                <c:pt idx="2">
                  <c:v>44895</c:v>
                </c:pt>
                <c:pt idx="3">
                  <c:v>44896</c:v>
                </c:pt>
                <c:pt idx="4">
                  <c:v>44897</c:v>
                </c:pt>
                <c:pt idx="5">
                  <c:v>44898</c:v>
                </c:pt>
                <c:pt idx="6">
                  <c:v>44899</c:v>
                </c:pt>
                <c:pt idx="7">
                  <c:v>44900</c:v>
                </c:pt>
                <c:pt idx="8">
                  <c:v>44901</c:v>
                </c:pt>
                <c:pt idx="9">
                  <c:v>44902</c:v>
                </c:pt>
              </c:numCache>
            </c:numRef>
          </c:cat>
          <c:val>
            <c:numRef>
              <c:f>Sheet17!$D$2:$D$11</c:f>
              <c:numCache>
                <c:formatCode>General</c:formatCode>
                <c:ptCount val="10"/>
                <c:pt idx="7" formatCode="0.00">
                  <c:v>53</c:v>
                </c:pt>
                <c:pt idx="8" formatCode="0.00">
                  <c:v>36.227839056274831</c:v>
                </c:pt>
                <c:pt idx="9" formatCode="0.00">
                  <c:v>24.012559418916446</c:v>
                </c:pt>
              </c:numCache>
            </c:numRef>
          </c:val>
          <c:smooth val="0"/>
          <c:extLst>
            <c:ext xmlns:c16="http://schemas.microsoft.com/office/drawing/2014/chart" uri="{C3380CC4-5D6E-409C-BE32-E72D297353CC}">
              <c16:uniqueId val="{00000002-F3E3-45FE-8658-B3032EA763CD}"/>
            </c:ext>
          </c:extLst>
        </c:ser>
        <c:ser>
          <c:idx val="3"/>
          <c:order val="3"/>
          <c:tx>
            <c:strRef>
              <c:f>Sheet17!$E$1</c:f>
              <c:strCache>
                <c:ptCount val="1"/>
                <c:pt idx="0">
                  <c:v>Upper Confidence Bound(Emails)</c:v>
                </c:pt>
              </c:strCache>
            </c:strRef>
          </c:tx>
          <c:spPr>
            <a:ln w="12700" cap="rnd">
              <a:solidFill>
                <a:srgbClr val="ED7D31"/>
              </a:solidFill>
              <a:prstDash val="solid"/>
              <a:round/>
            </a:ln>
            <a:effectLst/>
          </c:spPr>
          <c:marker>
            <c:symbol val="none"/>
          </c:marker>
          <c:cat>
            <c:numRef>
              <c:f>Sheet17!$A$2:$A$11</c:f>
              <c:numCache>
                <c:formatCode>d\-mmm</c:formatCode>
                <c:ptCount val="10"/>
                <c:pt idx="0">
                  <c:v>44893</c:v>
                </c:pt>
                <c:pt idx="1">
                  <c:v>44894</c:v>
                </c:pt>
                <c:pt idx="2">
                  <c:v>44895</c:v>
                </c:pt>
                <c:pt idx="3">
                  <c:v>44896</c:v>
                </c:pt>
                <c:pt idx="4">
                  <c:v>44897</c:v>
                </c:pt>
                <c:pt idx="5">
                  <c:v>44898</c:v>
                </c:pt>
                <c:pt idx="6">
                  <c:v>44899</c:v>
                </c:pt>
                <c:pt idx="7">
                  <c:v>44900</c:v>
                </c:pt>
                <c:pt idx="8">
                  <c:v>44901</c:v>
                </c:pt>
                <c:pt idx="9">
                  <c:v>44902</c:v>
                </c:pt>
              </c:numCache>
            </c:numRef>
          </c:cat>
          <c:val>
            <c:numRef>
              <c:f>Sheet17!$E$2:$E$11</c:f>
              <c:numCache>
                <c:formatCode>General</c:formatCode>
                <c:ptCount val="10"/>
                <c:pt idx="7" formatCode="0.00">
                  <c:v>53</c:v>
                </c:pt>
                <c:pt idx="8" formatCode="0.00">
                  <c:v>62.198852785919811</c:v>
                </c:pt>
                <c:pt idx="9" formatCode="0.00">
                  <c:v>50.192178604080688</c:v>
                </c:pt>
              </c:numCache>
            </c:numRef>
          </c:val>
          <c:smooth val="0"/>
          <c:extLst>
            <c:ext xmlns:c16="http://schemas.microsoft.com/office/drawing/2014/chart" uri="{C3380CC4-5D6E-409C-BE32-E72D297353CC}">
              <c16:uniqueId val="{00000003-F3E3-45FE-8658-B3032EA763CD}"/>
            </c:ext>
          </c:extLst>
        </c:ser>
        <c:dLbls>
          <c:showLegendKey val="0"/>
          <c:showVal val="0"/>
          <c:showCatName val="0"/>
          <c:showSerName val="0"/>
          <c:showPercent val="0"/>
          <c:showBubbleSize val="0"/>
        </c:dLbls>
        <c:smooth val="0"/>
        <c:axId val="614413439"/>
        <c:axId val="614410111"/>
      </c:lineChart>
      <c:catAx>
        <c:axId val="614413439"/>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410111"/>
        <c:crosses val="autoZero"/>
        <c:auto val="1"/>
        <c:lblAlgn val="ctr"/>
        <c:lblOffset val="100"/>
        <c:noMultiLvlLbl val="0"/>
      </c:catAx>
      <c:valAx>
        <c:axId val="614410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4134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9524</xdr:colOff>
      <xdr:row>0</xdr:row>
      <xdr:rowOff>185737</xdr:rowOff>
    </xdr:from>
    <xdr:to>
      <xdr:col>17</xdr:col>
      <xdr:colOff>609599</xdr:colOff>
      <xdr:row>18</xdr:row>
      <xdr:rowOff>9525</xdr:rowOff>
    </xdr:to>
    <xdr:graphicFrame macro="">
      <xdr:nvGraphicFramePr>
        <xdr:cNvPr id="2" name="Chart 1">
          <a:extLst>
            <a:ext uri="{FF2B5EF4-FFF2-40B4-BE49-F238E27FC236}">
              <a16:creationId xmlns:a16="http://schemas.microsoft.com/office/drawing/2014/main" id="{7D186D62-FCC7-748D-61F6-35E362B738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9525</xdr:colOff>
      <xdr:row>10</xdr:row>
      <xdr:rowOff>9526</xdr:rowOff>
    </xdr:from>
    <xdr:to>
      <xdr:col>8</xdr:col>
      <xdr:colOff>9525</xdr:colOff>
      <xdr:row>19</xdr:row>
      <xdr:rowOff>9526</xdr:rowOff>
    </xdr:to>
    <mc:AlternateContent xmlns:mc="http://schemas.openxmlformats.org/markup-compatibility/2006" xmlns:a14="http://schemas.microsoft.com/office/drawing/2010/main">
      <mc:Choice Requires="a14">
        <xdr:graphicFrame macro="">
          <xdr:nvGraphicFramePr>
            <xdr:cNvPr id="3" name="TM">
              <a:extLst>
                <a:ext uri="{FF2B5EF4-FFF2-40B4-BE49-F238E27FC236}">
                  <a16:creationId xmlns:a16="http://schemas.microsoft.com/office/drawing/2014/main" id="{907731C1-9F6E-5315-4A90-2A8829982529}"/>
                </a:ext>
              </a:extLst>
            </xdr:cNvPr>
            <xdr:cNvGraphicFramePr/>
          </xdr:nvGraphicFramePr>
          <xdr:xfrm>
            <a:off x="0" y="0"/>
            <a:ext cx="0" cy="0"/>
          </xdr:xfrm>
          <a:graphic>
            <a:graphicData uri="http://schemas.microsoft.com/office/drawing/2010/slicer">
              <sle:slicer xmlns:sle="http://schemas.microsoft.com/office/drawing/2010/slicer" name="TM"/>
            </a:graphicData>
          </a:graphic>
        </xdr:graphicFrame>
      </mc:Choice>
      <mc:Fallback xmlns="">
        <xdr:sp macro="" textlink="">
          <xdr:nvSpPr>
            <xdr:cNvPr id="0" name=""/>
            <xdr:cNvSpPr>
              <a:spLocks noTextEdit="1"/>
            </xdr:cNvSpPr>
          </xdr:nvSpPr>
          <xdr:spPr>
            <a:xfrm>
              <a:off x="4457700" y="1914526"/>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0</xdr:colOff>
      <xdr:row>0</xdr:row>
      <xdr:rowOff>1</xdr:rowOff>
    </xdr:from>
    <xdr:to>
      <xdr:col>8</xdr:col>
      <xdr:colOff>0</xdr:colOff>
      <xdr:row>9</xdr:row>
      <xdr:rowOff>1</xdr:rowOff>
    </xdr:to>
    <mc:AlternateContent xmlns:mc="http://schemas.openxmlformats.org/markup-compatibility/2006" xmlns:a14="http://schemas.microsoft.com/office/drawing/2010/main">
      <mc:Choice Requires="a14">
        <xdr:graphicFrame macro="">
          <xdr:nvGraphicFramePr>
            <xdr:cNvPr id="4" name="Date">
              <a:extLst>
                <a:ext uri="{FF2B5EF4-FFF2-40B4-BE49-F238E27FC236}">
                  <a16:creationId xmlns:a16="http://schemas.microsoft.com/office/drawing/2014/main" id="{31111920-373B-5B7B-4EB1-BCCAC6D77BD6}"/>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4448175" y="1"/>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9524</xdr:colOff>
      <xdr:row>18</xdr:row>
      <xdr:rowOff>185737</xdr:rowOff>
    </xdr:from>
    <xdr:to>
      <xdr:col>18</xdr:col>
      <xdr:colOff>19049</xdr:colOff>
      <xdr:row>33</xdr:row>
      <xdr:rowOff>71437</xdr:rowOff>
    </xdr:to>
    <xdr:graphicFrame macro="">
      <xdr:nvGraphicFramePr>
        <xdr:cNvPr id="6" name="Chart 5">
          <a:extLst>
            <a:ext uri="{FF2B5EF4-FFF2-40B4-BE49-F238E27FC236}">
              <a16:creationId xmlns:a16="http://schemas.microsoft.com/office/drawing/2014/main" id="{5D0A5FE2-84B9-B612-8955-51ADFB95EA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9525</xdr:colOff>
      <xdr:row>35</xdr:row>
      <xdr:rowOff>180975</xdr:rowOff>
    </xdr:from>
    <xdr:to>
      <xdr:col>11</xdr:col>
      <xdr:colOff>19049</xdr:colOff>
      <xdr:row>46</xdr:row>
      <xdr:rowOff>0</xdr:rowOff>
    </xdr:to>
    <xdr:graphicFrame macro="">
      <xdr:nvGraphicFramePr>
        <xdr:cNvPr id="10" name="Chart 9">
          <a:extLst>
            <a:ext uri="{FF2B5EF4-FFF2-40B4-BE49-F238E27FC236}">
              <a16:creationId xmlns:a16="http://schemas.microsoft.com/office/drawing/2014/main" id="{237B4D1E-A1F5-4ED2-B6E9-F0C7FE907A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35</xdr:row>
      <xdr:rowOff>180974</xdr:rowOff>
    </xdr:from>
    <xdr:to>
      <xdr:col>4</xdr:col>
      <xdr:colOff>600075</xdr:colOff>
      <xdr:row>46</xdr:row>
      <xdr:rowOff>9525</xdr:rowOff>
    </xdr:to>
    <xdr:graphicFrame macro="">
      <xdr:nvGraphicFramePr>
        <xdr:cNvPr id="11" name="Chart 10">
          <a:extLst>
            <a:ext uri="{FF2B5EF4-FFF2-40B4-BE49-F238E27FC236}">
              <a16:creationId xmlns:a16="http://schemas.microsoft.com/office/drawing/2014/main" id="{476F232E-2536-4551-9BB5-9119ECCAD5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0</xdr:colOff>
      <xdr:row>36</xdr:row>
      <xdr:rowOff>0</xdr:rowOff>
    </xdr:from>
    <xdr:to>
      <xdr:col>18</xdr:col>
      <xdr:colOff>9525</xdr:colOff>
      <xdr:row>46</xdr:row>
      <xdr:rowOff>9525</xdr:rowOff>
    </xdr:to>
    <xdr:graphicFrame macro="">
      <xdr:nvGraphicFramePr>
        <xdr:cNvPr id="12" name="Chart 11">
          <a:extLst>
            <a:ext uri="{FF2B5EF4-FFF2-40B4-BE49-F238E27FC236}">
              <a16:creationId xmlns:a16="http://schemas.microsoft.com/office/drawing/2014/main" id="{A56A4D5E-8D3E-4E85-B07D-FA3D8CDA83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4905.985236342596" createdVersion="8" refreshedVersion="8" minRefreshableVersion="3" recordCount="168" xr:uid="{6026866C-6621-4A5A-8ACD-CDD0F6F4380E}">
  <cacheSource type="worksheet">
    <worksheetSource ref="A1:F169" sheet="Raw Data"/>
  </cacheSource>
  <cacheFields count="6">
    <cacheField name="TM" numFmtId="0">
      <sharedItems count="4">
        <s v="Captain America"/>
        <s v="Nick Fury"/>
        <s v="Spider-Man"/>
        <s v="Star-Lord"/>
      </sharedItems>
    </cacheField>
    <cacheField name="Agent" numFmtId="0">
      <sharedItems count="21">
        <s v="Black Panter"/>
        <s v="Iron Man"/>
        <s v="Black Widow"/>
        <s v="Hulk"/>
        <s v="Thor"/>
        <s v="Ant-Man"/>
        <s v="Dr. Strange"/>
        <s v="Winter Soldier"/>
        <s v="Falcon"/>
        <s v="Vision"/>
        <s v="Haweye"/>
        <s v="Maria Hill"/>
        <s v="Shuri"/>
        <s v="Okoye"/>
        <s v="Groot"/>
        <s v="Mantis"/>
        <s v="Gamora"/>
        <s v="Rocket Raccon"/>
        <s v="Loki"/>
        <s v="Wasp"/>
        <s v="Doctor Octopus"/>
      </sharedItems>
    </cacheField>
    <cacheField name="Calls" numFmtId="0">
      <sharedItems containsSemiMixedTypes="0" containsString="0" containsNumber="1" containsInteger="1" minValue="0" maxValue="50"/>
    </cacheField>
    <cacheField name="Emails" numFmtId="0">
      <sharedItems containsSemiMixedTypes="0" containsString="0" containsNumber="1" containsInteger="1" minValue="0" maxValue="5"/>
    </cacheField>
    <cacheField name="Chat" numFmtId="0">
      <sharedItems containsSemiMixedTypes="0" containsString="0" containsNumber="1" containsInteger="1" minValue="0" maxValue="30"/>
    </cacheField>
    <cacheField name="Date" numFmtId="16">
      <sharedItems containsSemiMixedTypes="0" containsNonDate="0" containsDate="1" containsString="0" minDate="2022-11-28T00:00:00" maxDate="2022-12-06T00:00:00" count="8">
        <d v="2022-11-28T00:00:00"/>
        <d v="2022-11-29T00:00:00"/>
        <d v="2022-11-30T00:00:00"/>
        <d v="2022-12-01T00:00:00"/>
        <d v="2022-12-02T00:00:00"/>
        <d v="2022-12-03T00:00:00"/>
        <d v="2022-12-04T00:00:00"/>
        <d v="2022-12-05T00:00:00"/>
      </sharedItems>
    </cacheField>
  </cacheFields>
  <extLst>
    <ext xmlns:x14="http://schemas.microsoft.com/office/spreadsheetml/2009/9/main" uri="{725AE2AE-9491-48be-B2B4-4EB974FC3084}">
      <x14:pivotCacheDefinition pivotCacheId="10914747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8">
  <r>
    <x v="0"/>
    <x v="0"/>
    <n v="47"/>
    <n v="5"/>
    <n v="28"/>
    <x v="0"/>
  </r>
  <r>
    <x v="0"/>
    <x v="1"/>
    <n v="36"/>
    <n v="5"/>
    <n v="19"/>
    <x v="0"/>
  </r>
  <r>
    <x v="0"/>
    <x v="2"/>
    <n v="7"/>
    <n v="1"/>
    <n v="12"/>
    <x v="0"/>
  </r>
  <r>
    <x v="0"/>
    <x v="3"/>
    <n v="47"/>
    <n v="1"/>
    <n v="29"/>
    <x v="0"/>
  </r>
  <r>
    <x v="0"/>
    <x v="4"/>
    <n v="15"/>
    <n v="1"/>
    <n v="4"/>
    <x v="0"/>
  </r>
  <r>
    <x v="1"/>
    <x v="5"/>
    <n v="19"/>
    <n v="5"/>
    <n v="23"/>
    <x v="0"/>
  </r>
  <r>
    <x v="1"/>
    <x v="6"/>
    <n v="47"/>
    <n v="1"/>
    <n v="15"/>
    <x v="0"/>
  </r>
  <r>
    <x v="1"/>
    <x v="7"/>
    <n v="7"/>
    <n v="1"/>
    <n v="15"/>
    <x v="0"/>
  </r>
  <r>
    <x v="1"/>
    <x v="8"/>
    <n v="11"/>
    <n v="2"/>
    <n v="7"/>
    <x v="0"/>
  </r>
  <r>
    <x v="1"/>
    <x v="9"/>
    <n v="47"/>
    <n v="1"/>
    <n v="29"/>
    <x v="0"/>
  </r>
  <r>
    <x v="2"/>
    <x v="10"/>
    <n v="16"/>
    <n v="0"/>
    <n v="8"/>
    <x v="0"/>
  </r>
  <r>
    <x v="2"/>
    <x v="11"/>
    <n v="41"/>
    <n v="2"/>
    <n v="24"/>
    <x v="0"/>
  </r>
  <r>
    <x v="2"/>
    <x v="12"/>
    <n v="24"/>
    <n v="5"/>
    <n v="8"/>
    <x v="0"/>
  </r>
  <r>
    <x v="2"/>
    <x v="13"/>
    <n v="39"/>
    <n v="1"/>
    <n v="22"/>
    <x v="0"/>
  </r>
  <r>
    <x v="2"/>
    <x v="14"/>
    <n v="48"/>
    <n v="5"/>
    <n v="10"/>
    <x v="0"/>
  </r>
  <r>
    <x v="3"/>
    <x v="15"/>
    <n v="13"/>
    <n v="4"/>
    <n v="17"/>
    <x v="0"/>
  </r>
  <r>
    <x v="3"/>
    <x v="16"/>
    <n v="19"/>
    <n v="0"/>
    <n v="1"/>
    <x v="0"/>
  </r>
  <r>
    <x v="3"/>
    <x v="17"/>
    <n v="36"/>
    <n v="5"/>
    <n v="13"/>
    <x v="0"/>
  </r>
  <r>
    <x v="3"/>
    <x v="18"/>
    <n v="50"/>
    <n v="5"/>
    <n v="30"/>
    <x v="0"/>
  </r>
  <r>
    <x v="3"/>
    <x v="19"/>
    <n v="29"/>
    <n v="2"/>
    <n v="5"/>
    <x v="0"/>
  </r>
  <r>
    <x v="3"/>
    <x v="20"/>
    <n v="10"/>
    <n v="2"/>
    <n v="8"/>
    <x v="0"/>
  </r>
  <r>
    <x v="0"/>
    <x v="0"/>
    <n v="21"/>
    <n v="5"/>
    <n v="0"/>
    <x v="1"/>
  </r>
  <r>
    <x v="0"/>
    <x v="1"/>
    <n v="35"/>
    <n v="1"/>
    <n v="20"/>
    <x v="1"/>
  </r>
  <r>
    <x v="0"/>
    <x v="2"/>
    <n v="20"/>
    <n v="5"/>
    <n v="3"/>
    <x v="1"/>
  </r>
  <r>
    <x v="0"/>
    <x v="3"/>
    <n v="50"/>
    <n v="5"/>
    <n v="18"/>
    <x v="1"/>
  </r>
  <r>
    <x v="0"/>
    <x v="4"/>
    <n v="35"/>
    <n v="4"/>
    <n v="27"/>
    <x v="1"/>
  </r>
  <r>
    <x v="1"/>
    <x v="5"/>
    <n v="1"/>
    <n v="0"/>
    <n v="11"/>
    <x v="1"/>
  </r>
  <r>
    <x v="1"/>
    <x v="6"/>
    <n v="46"/>
    <n v="2"/>
    <n v="1"/>
    <x v="1"/>
  </r>
  <r>
    <x v="1"/>
    <x v="7"/>
    <n v="34"/>
    <n v="4"/>
    <n v="14"/>
    <x v="1"/>
  </r>
  <r>
    <x v="1"/>
    <x v="8"/>
    <n v="30"/>
    <n v="5"/>
    <n v="2"/>
    <x v="1"/>
  </r>
  <r>
    <x v="1"/>
    <x v="9"/>
    <n v="13"/>
    <n v="4"/>
    <n v="10"/>
    <x v="1"/>
  </r>
  <r>
    <x v="2"/>
    <x v="10"/>
    <n v="46"/>
    <n v="4"/>
    <n v="9"/>
    <x v="1"/>
  </r>
  <r>
    <x v="2"/>
    <x v="11"/>
    <n v="8"/>
    <n v="3"/>
    <n v="25"/>
    <x v="1"/>
  </r>
  <r>
    <x v="2"/>
    <x v="12"/>
    <n v="21"/>
    <n v="0"/>
    <n v="18"/>
    <x v="1"/>
  </r>
  <r>
    <x v="2"/>
    <x v="13"/>
    <n v="11"/>
    <n v="0"/>
    <n v="10"/>
    <x v="1"/>
  </r>
  <r>
    <x v="2"/>
    <x v="14"/>
    <n v="2"/>
    <n v="3"/>
    <n v="18"/>
    <x v="1"/>
  </r>
  <r>
    <x v="3"/>
    <x v="15"/>
    <n v="11"/>
    <n v="4"/>
    <n v="15"/>
    <x v="1"/>
  </r>
  <r>
    <x v="3"/>
    <x v="16"/>
    <n v="42"/>
    <n v="4"/>
    <n v="28"/>
    <x v="1"/>
  </r>
  <r>
    <x v="3"/>
    <x v="17"/>
    <n v="29"/>
    <n v="1"/>
    <n v="20"/>
    <x v="1"/>
  </r>
  <r>
    <x v="3"/>
    <x v="18"/>
    <n v="32"/>
    <n v="1"/>
    <n v="8"/>
    <x v="1"/>
  </r>
  <r>
    <x v="3"/>
    <x v="19"/>
    <n v="20"/>
    <n v="4"/>
    <n v="6"/>
    <x v="1"/>
  </r>
  <r>
    <x v="3"/>
    <x v="20"/>
    <n v="41"/>
    <n v="0"/>
    <n v="15"/>
    <x v="1"/>
  </r>
  <r>
    <x v="0"/>
    <x v="0"/>
    <n v="15"/>
    <n v="5"/>
    <n v="2"/>
    <x v="2"/>
  </r>
  <r>
    <x v="0"/>
    <x v="1"/>
    <n v="40"/>
    <n v="2"/>
    <n v="4"/>
    <x v="2"/>
  </r>
  <r>
    <x v="0"/>
    <x v="2"/>
    <n v="0"/>
    <n v="1"/>
    <n v="24"/>
    <x v="2"/>
  </r>
  <r>
    <x v="0"/>
    <x v="3"/>
    <n v="47"/>
    <n v="0"/>
    <n v="24"/>
    <x v="2"/>
  </r>
  <r>
    <x v="0"/>
    <x v="4"/>
    <n v="35"/>
    <n v="4"/>
    <n v="9"/>
    <x v="2"/>
  </r>
  <r>
    <x v="1"/>
    <x v="5"/>
    <n v="41"/>
    <n v="1"/>
    <n v="6"/>
    <x v="2"/>
  </r>
  <r>
    <x v="1"/>
    <x v="6"/>
    <n v="16"/>
    <n v="0"/>
    <n v="12"/>
    <x v="2"/>
  </r>
  <r>
    <x v="1"/>
    <x v="7"/>
    <n v="49"/>
    <n v="3"/>
    <n v="3"/>
    <x v="2"/>
  </r>
  <r>
    <x v="1"/>
    <x v="8"/>
    <n v="3"/>
    <n v="4"/>
    <n v="14"/>
    <x v="2"/>
  </r>
  <r>
    <x v="1"/>
    <x v="9"/>
    <n v="23"/>
    <n v="3"/>
    <n v="3"/>
    <x v="2"/>
  </r>
  <r>
    <x v="2"/>
    <x v="10"/>
    <n v="33"/>
    <n v="3"/>
    <n v="26"/>
    <x v="2"/>
  </r>
  <r>
    <x v="2"/>
    <x v="11"/>
    <n v="14"/>
    <n v="4"/>
    <n v="27"/>
    <x v="2"/>
  </r>
  <r>
    <x v="2"/>
    <x v="12"/>
    <n v="46"/>
    <n v="1"/>
    <n v="10"/>
    <x v="2"/>
  </r>
  <r>
    <x v="2"/>
    <x v="13"/>
    <n v="34"/>
    <n v="2"/>
    <n v="7"/>
    <x v="2"/>
  </r>
  <r>
    <x v="2"/>
    <x v="14"/>
    <n v="29"/>
    <n v="2"/>
    <n v="2"/>
    <x v="2"/>
  </r>
  <r>
    <x v="3"/>
    <x v="15"/>
    <n v="18"/>
    <n v="2"/>
    <n v="23"/>
    <x v="2"/>
  </r>
  <r>
    <x v="3"/>
    <x v="16"/>
    <n v="42"/>
    <n v="1"/>
    <n v="6"/>
    <x v="2"/>
  </r>
  <r>
    <x v="3"/>
    <x v="17"/>
    <n v="35"/>
    <n v="3"/>
    <n v="5"/>
    <x v="2"/>
  </r>
  <r>
    <x v="3"/>
    <x v="18"/>
    <n v="18"/>
    <n v="3"/>
    <n v="23"/>
    <x v="2"/>
  </r>
  <r>
    <x v="3"/>
    <x v="19"/>
    <n v="48"/>
    <n v="0"/>
    <n v="3"/>
    <x v="2"/>
  </r>
  <r>
    <x v="3"/>
    <x v="20"/>
    <n v="5"/>
    <n v="4"/>
    <n v="25"/>
    <x v="2"/>
  </r>
  <r>
    <x v="0"/>
    <x v="0"/>
    <n v="21"/>
    <n v="1"/>
    <n v="26"/>
    <x v="3"/>
  </r>
  <r>
    <x v="0"/>
    <x v="1"/>
    <n v="0"/>
    <n v="2"/>
    <n v="21"/>
    <x v="3"/>
  </r>
  <r>
    <x v="0"/>
    <x v="2"/>
    <n v="17"/>
    <n v="5"/>
    <n v="16"/>
    <x v="3"/>
  </r>
  <r>
    <x v="0"/>
    <x v="3"/>
    <n v="12"/>
    <n v="0"/>
    <n v="0"/>
    <x v="3"/>
  </r>
  <r>
    <x v="0"/>
    <x v="4"/>
    <n v="42"/>
    <n v="1"/>
    <n v="26"/>
    <x v="3"/>
  </r>
  <r>
    <x v="1"/>
    <x v="5"/>
    <n v="17"/>
    <n v="3"/>
    <n v="5"/>
    <x v="3"/>
  </r>
  <r>
    <x v="1"/>
    <x v="6"/>
    <n v="45"/>
    <n v="0"/>
    <n v="2"/>
    <x v="3"/>
  </r>
  <r>
    <x v="1"/>
    <x v="7"/>
    <n v="13"/>
    <n v="3"/>
    <n v="15"/>
    <x v="3"/>
  </r>
  <r>
    <x v="1"/>
    <x v="8"/>
    <n v="32"/>
    <n v="4"/>
    <n v="2"/>
    <x v="3"/>
  </r>
  <r>
    <x v="1"/>
    <x v="9"/>
    <n v="22"/>
    <n v="5"/>
    <n v="15"/>
    <x v="3"/>
  </r>
  <r>
    <x v="2"/>
    <x v="10"/>
    <n v="46"/>
    <n v="0"/>
    <n v="14"/>
    <x v="3"/>
  </r>
  <r>
    <x v="2"/>
    <x v="11"/>
    <n v="46"/>
    <n v="5"/>
    <n v="11"/>
    <x v="3"/>
  </r>
  <r>
    <x v="2"/>
    <x v="12"/>
    <n v="44"/>
    <n v="2"/>
    <n v="30"/>
    <x v="3"/>
  </r>
  <r>
    <x v="2"/>
    <x v="13"/>
    <n v="9"/>
    <n v="4"/>
    <n v="19"/>
    <x v="3"/>
  </r>
  <r>
    <x v="2"/>
    <x v="14"/>
    <n v="11"/>
    <n v="3"/>
    <n v="12"/>
    <x v="3"/>
  </r>
  <r>
    <x v="3"/>
    <x v="15"/>
    <n v="2"/>
    <n v="5"/>
    <n v="6"/>
    <x v="3"/>
  </r>
  <r>
    <x v="3"/>
    <x v="16"/>
    <n v="33"/>
    <n v="5"/>
    <n v="5"/>
    <x v="3"/>
  </r>
  <r>
    <x v="3"/>
    <x v="17"/>
    <n v="32"/>
    <n v="5"/>
    <n v="28"/>
    <x v="3"/>
  </r>
  <r>
    <x v="3"/>
    <x v="18"/>
    <n v="9"/>
    <n v="0"/>
    <n v="23"/>
    <x v="3"/>
  </r>
  <r>
    <x v="3"/>
    <x v="19"/>
    <n v="6"/>
    <n v="1"/>
    <n v="10"/>
    <x v="3"/>
  </r>
  <r>
    <x v="3"/>
    <x v="20"/>
    <n v="38"/>
    <n v="2"/>
    <n v="29"/>
    <x v="3"/>
  </r>
  <r>
    <x v="0"/>
    <x v="0"/>
    <n v="0"/>
    <n v="0"/>
    <n v="14"/>
    <x v="4"/>
  </r>
  <r>
    <x v="0"/>
    <x v="1"/>
    <n v="11"/>
    <n v="4"/>
    <n v="18"/>
    <x v="4"/>
  </r>
  <r>
    <x v="0"/>
    <x v="2"/>
    <n v="7"/>
    <n v="3"/>
    <n v="27"/>
    <x v="4"/>
  </r>
  <r>
    <x v="0"/>
    <x v="3"/>
    <n v="38"/>
    <n v="4"/>
    <n v="19"/>
    <x v="4"/>
  </r>
  <r>
    <x v="0"/>
    <x v="4"/>
    <n v="45"/>
    <n v="4"/>
    <n v="14"/>
    <x v="4"/>
  </r>
  <r>
    <x v="1"/>
    <x v="5"/>
    <n v="17"/>
    <n v="4"/>
    <n v="4"/>
    <x v="4"/>
  </r>
  <r>
    <x v="1"/>
    <x v="6"/>
    <n v="32"/>
    <n v="3"/>
    <n v="17"/>
    <x v="4"/>
  </r>
  <r>
    <x v="1"/>
    <x v="7"/>
    <n v="43"/>
    <n v="2"/>
    <n v="22"/>
    <x v="4"/>
  </r>
  <r>
    <x v="1"/>
    <x v="8"/>
    <n v="38"/>
    <n v="2"/>
    <n v="13"/>
    <x v="4"/>
  </r>
  <r>
    <x v="1"/>
    <x v="9"/>
    <n v="37"/>
    <n v="0"/>
    <n v="19"/>
    <x v="4"/>
  </r>
  <r>
    <x v="2"/>
    <x v="10"/>
    <n v="35"/>
    <n v="4"/>
    <n v="12"/>
    <x v="4"/>
  </r>
  <r>
    <x v="2"/>
    <x v="11"/>
    <n v="0"/>
    <n v="1"/>
    <n v="0"/>
    <x v="4"/>
  </r>
  <r>
    <x v="2"/>
    <x v="12"/>
    <n v="44"/>
    <n v="4"/>
    <n v="24"/>
    <x v="4"/>
  </r>
  <r>
    <x v="2"/>
    <x v="13"/>
    <n v="7"/>
    <n v="0"/>
    <n v="20"/>
    <x v="4"/>
  </r>
  <r>
    <x v="2"/>
    <x v="14"/>
    <n v="44"/>
    <n v="3"/>
    <n v="3"/>
    <x v="4"/>
  </r>
  <r>
    <x v="3"/>
    <x v="15"/>
    <n v="19"/>
    <n v="3"/>
    <n v="12"/>
    <x v="4"/>
  </r>
  <r>
    <x v="3"/>
    <x v="16"/>
    <n v="13"/>
    <n v="3"/>
    <n v="20"/>
    <x v="4"/>
  </r>
  <r>
    <x v="3"/>
    <x v="17"/>
    <n v="40"/>
    <n v="5"/>
    <n v="26"/>
    <x v="4"/>
  </r>
  <r>
    <x v="3"/>
    <x v="18"/>
    <n v="37"/>
    <n v="4"/>
    <n v="16"/>
    <x v="4"/>
  </r>
  <r>
    <x v="3"/>
    <x v="19"/>
    <n v="25"/>
    <n v="1"/>
    <n v="27"/>
    <x v="4"/>
  </r>
  <r>
    <x v="3"/>
    <x v="20"/>
    <n v="49"/>
    <n v="2"/>
    <n v="7"/>
    <x v="4"/>
  </r>
  <r>
    <x v="0"/>
    <x v="0"/>
    <n v="13"/>
    <n v="3"/>
    <n v="18"/>
    <x v="5"/>
  </r>
  <r>
    <x v="0"/>
    <x v="1"/>
    <n v="30"/>
    <n v="0"/>
    <n v="14"/>
    <x v="5"/>
  </r>
  <r>
    <x v="0"/>
    <x v="2"/>
    <n v="1"/>
    <n v="4"/>
    <n v="9"/>
    <x v="5"/>
  </r>
  <r>
    <x v="0"/>
    <x v="3"/>
    <n v="23"/>
    <n v="5"/>
    <n v="18"/>
    <x v="5"/>
  </r>
  <r>
    <x v="0"/>
    <x v="4"/>
    <n v="7"/>
    <n v="3"/>
    <n v="21"/>
    <x v="5"/>
  </r>
  <r>
    <x v="1"/>
    <x v="5"/>
    <n v="11"/>
    <n v="4"/>
    <n v="6"/>
    <x v="5"/>
  </r>
  <r>
    <x v="1"/>
    <x v="6"/>
    <n v="6"/>
    <n v="3"/>
    <n v="11"/>
    <x v="5"/>
  </r>
  <r>
    <x v="1"/>
    <x v="7"/>
    <n v="39"/>
    <n v="0"/>
    <n v="7"/>
    <x v="5"/>
  </r>
  <r>
    <x v="1"/>
    <x v="8"/>
    <n v="45"/>
    <n v="0"/>
    <n v="4"/>
    <x v="5"/>
  </r>
  <r>
    <x v="1"/>
    <x v="9"/>
    <n v="22"/>
    <n v="4"/>
    <n v="14"/>
    <x v="5"/>
  </r>
  <r>
    <x v="2"/>
    <x v="10"/>
    <n v="26"/>
    <n v="0"/>
    <n v="30"/>
    <x v="5"/>
  </r>
  <r>
    <x v="2"/>
    <x v="11"/>
    <n v="12"/>
    <n v="4"/>
    <n v="18"/>
    <x v="5"/>
  </r>
  <r>
    <x v="2"/>
    <x v="12"/>
    <n v="49"/>
    <n v="4"/>
    <n v="22"/>
    <x v="5"/>
  </r>
  <r>
    <x v="2"/>
    <x v="13"/>
    <n v="8"/>
    <n v="0"/>
    <n v="6"/>
    <x v="5"/>
  </r>
  <r>
    <x v="2"/>
    <x v="14"/>
    <n v="22"/>
    <n v="4"/>
    <n v="19"/>
    <x v="5"/>
  </r>
  <r>
    <x v="3"/>
    <x v="15"/>
    <n v="35"/>
    <n v="3"/>
    <n v="2"/>
    <x v="5"/>
  </r>
  <r>
    <x v="3"/>
    <x v="16"/>
    <n v="10"/>
    <n v="3"/>
    <n v="30"/>
    <x v="5"/>
  </r>
  <r>
    <x v="3"/>
    <x v="17"/>
    <n v="9"/>
    <n v="4"/>
    <n v="27"/>
    <x v="5"/>
  </r>
  <r>
    <x v="3"/>
    <x v="18"/>
    <n v="4"/>
    <n v="0"/>
    <n v="18"/>
    <x v="5"/>
  </r>
  <r>
    <x v="3"/>
    <x v="19"/>
    <n v="18"/>
    <n v="0"/>
    <n v="28"/>
    <x v="5"/>
  </r>
  <r>
    <x v="3"/>
    <x v="20"/>
    <n v="2"/>
    <n v="4"/>
    <n v="1"/>
    <x v="5"/>
  </r>
  <r>
    <x v="0"/>
    <x v="0"/>
    <n v="14"/>
    <n v="1"/>
    <n v="13"/>
    <x v="6"/>
  </r>
  <r>
    <x v="0"/>
    <x v="1"/>
    <n v="11"/>
    <n v="4"/>
    <n v="0"/>
    <x v="6"/>
  </r>
  <r>
    <x v="0"/>
    <x v="2"/>
    <n v="29"/>
    <n v="1"/>
    <n v="23"/>
    <x v="6"/>
  </r>
  <r>
    <x v="0"/>
    <x v="3"/>
    <n v="11"/>
    <n v="3"/>
    <n v="22"/>
    <x v="6"/>
  </r>
  <r>
    <x v="0"/>
    <x v="4"/>
    <n v="42"/>
    <n v="0"/>
    <n v="17"/>
    <x v="6"/>
  </r>
  <r>
    <x v="1"/>
    <x v="5"/>
    <n v="40"/>
    <n v="0"/>
    <n v="4"/>
    <x v="6"/>
  </r>
  <r>
    <x v="1"/>
    <x v="6"/>
    <n v="11"/>
    <n v="1"/>
    <n v="29"/>
    <x v="6"/>
  </r>
  <r>
    <x v="1"/>
    <x v="7"/>
    <n v="34"/>
    <n v="3"/>
    <n v="21"/>
    <x v="6"/>
  </r>
  <r>
    <x v="1"/>
    <x v="8"/>
    <n v="15"/>
    <n v="1"/>
    <n v="10"/>
    <x v="6"/>
  </r>
  <r>
    <x v="1"/>
    <x v="9"/>
    <n v="44"/>
    <n v="5"/>
    <n v="11"/>
    <x v="6"/>
  </r>
  <r>
    <x v="2"/>
    <x v="10"/>
    <n v="12"/>
    <n v="2"/>
    <n v="11"/>
    <x v="6"/>
  </r>
  <r>
    <x v="2"/>
    <x v="11"/>
    <n v="0"/>
    <n v="2"/>
    <n v="1"/>
    <x v="6"/>
  </r>
  <r>
    <x v="2"/>
    <x v="12"/>
    <n v="49"/>
    <n v="2"/>
    <n v="23"/>
    <x v="6"/>
  </r>
  <r>
    <x v="2"/>
    <x v="13"/>
    <n v="8"/>
    <n v="4"/>
    <n v="13"/>
    <x v="6"/>
  </r>
  <r>
    <x v="2"/>
    <x v="14"/>
    <n v="36"/>
    <n v="3"/>
    <n v="27"/>
    <x v="6"/>
  </r>
  <r>
    <x v="3"/>
    <x v="15"/>
    <n v="35"/>
    <n v="0"/>
    <n v="22"/>
    <x v="6"/>
  </r>
  <r>
    <x v="3"/>
    <x v="16"/>
    <n v="15"/>
    <n v="1"/>
    <n v="9"/>
    <x v="6"/>
  </r>
  <r>
    <x v="3"/>
    <x v="17"/>
    <n v="45"/>
    <n v="2"/>
    <n v="6"/>
    <x v="6"/>
  </r>
  <r>
    <x v="3"/>
    <x v="18"/>
    <n v="36"/>
    <n v="3"/>
    <n v="23"/>
    <x v="6"/>
  </r>
  <r>
    <x v="3"/>
    <x v="19"/>
    <n v="32"/>
    <n v="1"/>
    <n v="19"/>
    <x v="6"/>
  </r>
  <r>
    <x v="3"/>
    <x v="20"/>
    <n v="50"/>
    <n v="3"/>
    <n v="4"/>
    <x v="6"/>
  </r>
  <r>
    <x v="0"/>
    <x v="0"/>
    <n v="26"/>
    <n v="4"/>
    <n v="2"/>
    <x v="7"/>
  </r>
  <r>
    <x v="0"/>
    <x v="1"/>
    <n v="0"/>
    <n v="1"/>
    <n v="21"/>
    <x v="7"/>
  </r>
  <r>
    <x v="0"/>
    <x v="2"/>
    <n v="29"/>
    <n v="4"/>
    <n v="6"/>
    <x v="7"/>
  </r>
  <r>
    <x v="0"/>
    <x v="3"/>
    <n v="14"/>
    <n v="2"/>
    <n v="14"/>
    <x v="7"/>
  </r>
  <r>
    <x v="0"/>
    <x v="4"/>
    <n v="31"/>
    <n v="2"/>
    <n v="28"/>
    <x v="7"/>
  </r>
  <r>
    <x v="1"/>
    <x v="5"/>
    <n v="35"/>
    <n v="5"/>
    <n v="20"/>
    <x v="7"/>
  </r>
  <r>
    <x v="1"/>
    <x v="6"/>
    <n v="19"/>
    <n v="4"/>
    <n v="6"/>
    <x v="7"/>
  </r>
  <r>
    <x v="1"/>
    <x v="7"/>
    <n v="43"/>
    <n v="2"/>
    <n v="24"/>
    <x v="7"/>
  </r>
  <r>
    <x v="1"/>
    <x v="8"/>
    <n v="0"/>
    <n v="5"/>
    <n v="0"/>
    <x v="7"/>
  </r>
  <r>
    <x v="1"/>
    <x v="9"/>
    <n v="45"/>
    <n v="4"/>
    <n v="1"/>
    <x v="7"/>
  </r>
  <r>
    <x v="2"/>
    <x v="10"/>
    <n v="17"/>
    <n v="5"/>
    <n v="1"/>
    <x v="7"/>
  </r>
  <r>
    <x v="2"/>
    <x v="11"/>
    <n v="43"/>
    <n v="1"/>
    <n v="0"/>
    <x v="7"/>
  </r>
  <r>
    <x v="2"/>
    <x v="12"/>
    <n v="34"/>
    <n v="0"/>
    <n v="22"/>
    <x v="7"/>
  </r>
  <r>
    <x v="2"/>
    <x v="13"/>
    <n v="45"/>
    <n v="2"/>
    <n v="18"/>
    <x v="7"/>
  </r>
  <r>
    <x v="2"/>
    <x v="14"/>
    <n v="14"/>
    <n v="3"/>
    <n v="18"/>
    <x v="7"/>
  </r>
  <r>
    <x v="3"/>
    <x v="15"/>
    <n v="20"/>
    <n v="3"/>
    <n v="26"/>
    <x v="7"/>
  </r>
  <r>
    <x v="3"/>
    <x v="16"/>
    <n v="30"/>
    <n v="4"/>
    <n v="9"/>
    <x v="7"/>
  </r>
  <r>
    <x v="3"/>
    <x v="17"/>
    <n v="26"/>
    <n v="5"/>
    <n v="4"/>
    <x v="7"/>
  </r>
  <r>
    <x v="3"/>
    <x v="18"/>
    <n v="12"/>
    <n v="5"/>
    <n v="23"/>
    <x v="7"/>
  </r>
  <r>
    <x v="3"/>
    <x v="19"/>
    <n v="48"/>
    <n v="2"/>
    <n v="17"/>
    <x v="7"/>
  </r>
  <r>
    <x v="3"/>
    <x v="20"/>
    <n v="17"/>
    <n v="4"/>
    <n v="4"/>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82FDE7-0E4F-43A9-950A-064C18FB2366}" name="PivotTable7" cacheId="52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D16" firstHeaderRow="0" firstDataRow="1" firstDataCol="1" rowPageCount="2" colPageCount="1"/>
  <pivotFields count="6">
    <pivotField axis="axisPage" multipleItemSelectionAllowed="1" showAll="0">
      <items count="5">
        <item x="0"/>
        <item h="1" x="1"/>
        <item h="1" x="2"/>
        <item x="3"/>
        <item t="default"/>
      </items>
    </pivotField>
    <pivotField axis="axisRow" showAll="0">
      <items count="22">
        <item x="5"/>
        <item x="0"/>
        <item x="2"/>
        <item x="20"/>
        <item x="6"/>
        <item x="8"/>
        <item x="16"/>
        <item x="14"/>
        <item x="10"/>
        <item x="3"/>
        <item x="1"/>
        <item x="18"/>
        <item x="15"/>
        <item x="11"/>
        <item x="13"/>
        <item x="17"/>
        <item x="12"/>
        <item x="4"/>
        <item x="9"/>
        <item x="19"/>
        <item x="7"/>
        <item t="default"/>
      </items>
    </pivotField>
    <pivotField dataField="1" showAll="0"/>
    <pivotField dataField="1" showAll="0"/>
    <pivotField dataField="1" showAll="0"/>
    <pivotField axis="axisPage" numFmtId="16" multipleItemSelectionAllowed="1" showAll="0">
      <items count="9">
        <item h="1" x="0"/>
        <item h="1" x="1"/>
        <item h="1" x="2"/>
        <item h="1" x="3"/>
        <item h="1" x="4"/>
        <item x="5"/>
        <item h="1" x="6"/>
        <item h="1" x="7"/>
        <item t="default"/>
      </items>
    </pivotField>
  </pivotFields>
  <rowFields count="1">
    <field x="1"/>
  </rowFields>
  <rowItems count="12">
    <i>
      <x v="1"/>
    </i>
    <i>
      <x v="2"/>
    </i>
    <i>
      <x v="3"/>
    </i>
    <i>
      <x v="6"/>
    </i>
    <i>
      <x v="9"/>
    </i>
    <i>
      <x v="10"/>
    </i>
    <i>
      <x v="11"/>
    </i>
    <i>
      <x v="12"/>
    </i>
    <i>
      <x v="15"/>
    </i>
    <i>
      <x v="17"/>
    </i>
    <i>
      <x v="19"/>
    </i>
    <i t="grand">
      <x/>
    </i>
  </rowItems>
  <colFields count="1">
    <field x="-2"/>
  </colFields>
  <colItems count="3">
    <i>
      <x/>
    </i>
    <i i="1">
      <x v="1"/>
    </i>
    <i i="2">
      <x v="2"/>
    </i>
  </colItems>
  <pageFields count="2">
    <pageField fld="5" hier="-1"/>
    <pageField fld="0" hier="-1"/>
  </pageFields>
  <dataFields count="3">
    <dataField name="Sum of Calls" fld="2" baseField="0" baseItem="0"/>
    <dataField name="Sum of Chat" fld="4" baseField="0" baseItem="0"/>
    <dataField name="Sum of Emails" fld="3" baseField="0" baseItem="0"/>
  </dataFields>
  <formats count="2">
    <format dxfId="19">
      <pivotArea collapsedLevelsAreSubtotals="1" fieldPosition="0">
        <references count="1">
          <reference field="1" count="0"/>
        </references>
      </pivotArea>
    </format>
    <format dxfId="20">
      <pivotArea dataOnly="0" labelOnly="1" fieldPosition="0">
        <references count="1">
          <reference field="1" count="0"/>
        </references>
      </pivotArea>
    </format>
  </formats>
  <conditionalFormats count="3">
    <conditionalFormat priority="1">
      <pivotAreas count="1">
        <pivotArea type="data" collapsedLevelsAreSubtotals="1" fieldPosition="0">
          <references count="2">
            <reference field="4294967294" count="1" selected="0">
              <x v="2"/>
            </reference>
            <reference field="1" count="21">
              <x v="0"/>
              <x v="1"/>
              <x v="2"/>
              <x v="3"/>
              <x v="4"/>
              <x v="5"/>
              <x v="6"/>
              <x v="7"/>
              <x v="8"/>
              <x v="9"/>
              <x v="10"/>
              <x v="11"/>
              <x v="12"/>
              <x v="13"/>
              <x v="14"/>
              <x v="15"/>
              <x v="16"/>
              <x v="17"/>
              <x v="18"/>
              <x v="19"/>
              <x v="20"/>
            </reference>
          </references>
        </pivotArea>
      </pivotAreas>
    </conditionalFormat>
    <conditionalFormat priority="2">
      <pivotAreas count="1">
        <pivotArea type="data" collapsedLevelsAreSubtotals="1" fieldPosition="0">
          <references count="2">
            <reference field="4294967294" count="1" selected="0">
              <x v="1"/>
            </reference>
            <reference field="1" count="21">
              <x v="0"/>
              <x v="1"/>
              <x v="2"/>
              <x v="3"/>
              <x v="4"/>
              <x v="5"/>
              <x v="6"/>
              <x v="7"/>
              <x v="8"/>
              <x v="9"/>
              <x v="10"/>
              <x v="11"/>
              <x v="12"/>
              <x v="13"/>
              <x v="14"/>
              <x v="15"/>
              <x v="16"/>
              <x v="17"/>
              <x v="18"/>
              <x v="19"/>
              <x v="20"/>
            </reference>
          </references>
        </pivotArea>
      </pivotAreas>
    </conditionalFormat>
    <conditionalFormat priority="3">
      <pivotAreas count="1">
        <pivotArea type="data" collapsedLevelsAreSubtotals="1" fieldPosition="0">
          <references count="2">
            <reference field="4294967294" count="1" selected="0">
              <x v="0"/>
            </reference>
            <reference field="1" count="21">
              <x v="0"/>
              <x v="1"/>
              <x v="2"/>
              <x v="3"/>
              <x v="4"/>
              <x v="5"/>
              <x v="6"/>
              <x v="7"/>
              <x v="8"/>
              <x v="9"/>
              <x v="10"/>
              <x v="11"/>
              <x v="12"/>
              <x v="13"/>
              <x v="14"/>
              <x v="15"/>
              <x v="16"/>
              <x v="17"/>
              <x v="18"/>
              <x v="19"/>
              <x v="20"/>
            </reference>
          </references>
        </pivotArea>
      </pivotAreas>
    </conditionalFormat>
  </conditional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2"/>
          </reference>
        </references>
      </pivotArea>
    </chartFormat>
    <chartFormat chart="0"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M" xr10:uid="{31052789-4D6F-418C-8DCF-69FCE92D40DE}" sourceName="TM">
  <pivotTables>
    <pivotTable tabId="11" name="PivotTable7"/>
  </pivotTables>
  <data>
    <tabular pivotCacheId="1091474716">
      <items count="4">
        <i x="0" s="1"/>
        <i x="1"/>
        <i x="2"/>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850B0803-2F3A-4B82-B133-8AE04C7D5ED7}" sourceName="Date">
  <pivotTables>
    <pivotTable tabId="11" name="PivotTable7"/>
  </pivotTables>
  <data>
    <tabular pivotCacheId="1091474716">
      <items count="8">
        <i x="0"/>
        <i x="1"/>
        <i x="2"/>
        <i x="3"/>
        <i x="4"/>
        <i x="5" s="1"/>
        <i x="6"/>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M" xr10:uid="{1BAB9F37-0C00-4AAA-A23B-39FA7547817D}" cache="Slicer_TM" caption="TM" rowHeight="241300"/>
  <slicer name="Date" xr10:uid="{738E2CC6-0742-4EA9-B5C6-47B8DF923EEE}" cache="Slicer_Date" caption="D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8424A9C-6D66-47B2-97CC-7E08B93E4D02}" name="Table3" displayName="Table3" ref="A1:E11" totalsRowShown="0">
  <autoFilter ref="A1:E11" xr:uid="{38424A9C-6D66-47B2-97CC-7E08B93E4D02}"/>
  <tableColumns count="5">
    <tableColumn id="1" xr3:uid="{94BB7402-E93C-41A3-9B5A-8AAB604B0B99}" name="Date" dataDxfId="18"/>
    <tableColumn id="2" xr3:uid="{1C155717-3C5E-424A-9512-A586488839AF}" name="Chat"/>
    <tableColumn id="3" xr3:uid="{2F349021-5782-451A-B892-81BAA07A0712}" name="Forecast(Chat)"/>
    <tableColumn id="4" xr3:uid="{0AED19B9-33E4-47D4-83C6-D21760699695}" name="Lower Confidence Bound(Chat)" dataDxfId="17"/>
    <tableColumn id="5" xr3:uid="{8507B83F-08B0-42D8-84D6-01791F6BCCC4}" name="Upper Confidence Bound(Chat)" dataDxfId="1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9C408CC-6168-4B26-BB6E-CDC404D9946A}" name="Table4" displayName="Table4" ref="A1:E11" totalsRowShown="0">
  <autoFilter ref="A1:E11" xr:uid="{B9C408CC-6168-4B26-BB6E-CDC404D9946A}"/>
  <tableColumns count="5">
    <tableColumn id="1" xr3:uid="{EDCA406B-DABA-400D-887F-08B74FBCE46B}" name="Date" dataDxfId="15"/>
    <tableColumn id="2" xr3:uid="{EC9B551E-688B-4A52-B9AB-40C024BC4FF7}" name="Calls"/>
    <tableColumn id="3" xr3:uid="{979F5A15-C137-4E98-8A33-41E9EB5C959A}" name="Forecast(Calls)"/>
    <tableColumn id="4" xr3:uid="{544C377C-2AD6-45BB-B84B-F88B92ECD82D}" name="Lower Confidence Bound(Calls)" dataDxfId="14"/>
    <tableColumn id="5" xr3:uid="{23E2A947-BE75-4FD9-BFC3-3A03AF7793DC}" name="Upper Confidence Bound(Calls)" dataDxfId="1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6CC0D56-3211-450E-B32E-DB824CD603EE}" name="Table5" displayName="Table5" ref="A1:E11" totalsRowShown="0">
  <autoFilter ref="A1:E11" xr:uid="{26CC0D56-3211-450E-B32E-DB824CD603EE}"/>
  <tableColumns count="5">
    <tableColumn id="1" xr3:uid="{31AFC42F-DB2F-4DBF-8A5C-719193FDDE9A}" name="Date" dataDxfId="12"/>
    <tableColumn id="2" xr3:uid="{C4F098F1-1BF9-42F7-9455-6E54EE8802A8}" name="Emails"/>
    <tableColumn id="3" xr3:uid="{75219C76-6579-421D-B75A-8455057A3335}" name="Forecast(Emails)"/>
    <tableColumn id="4" xr3:uid="{7387C570-8727-4D4E-979F-58BB64E69525}" name="Lower Confidence Bound(Emails)" dataDxfId="11"/>
    <tableColumn id="5" xr3:uid="{7F6D6919-5CA1-479F-BE1C-0C95892745C1}" name="Upper Confidence Bound(Emails)" dataDxfId="1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E2607A6-3D47-4B03-9413-0439467EBAAD}" name="Table2" displayName="Table2" ref="A1:F169" totalsRowShown="0" headerRowDxfId="9" headerRowBorderDxfId="7" tableBorderDxfId="8" totalsRowBorderDxfId="6">
  <autoFilter ref="A1:F169" xr:uid="{DE2607A6-3D47-4B03-9413-0439467EBAAD}"/>
  <tableColumns count="6">
    <tableColumn id="1" xr3:uid="{18BF0CBA-D6C2-4DCB-A4D2-277385FBDC8F}" name="TM" dataDxfId="5"/>
    <tableColumn id="2" xr3:uid="{3361E556-DDBE-4414-93D6-BB749F3B555C}" name="Agent" dataDxfId="4"/>
    <tableColumn id="3" xr3:uid="{FA2A91C1-EDEF-4E7B-B99E-54B8595344A3}" name="Calls" dataDxfId="3">
      <calculatedColumnFormula>RANDBETWEEN(0,50)</calculatedColumnFormula>
    </tableColumn>
    <tableColumn id="4" xr3:uid="{964BA4EE-ECDE-4037-997F-42BF48E2FE32}" name="Emails" dataDxfId="2">
      <calculatedColumnFormula>RANDBETWEEN(0, 5)</calculatedColumnFormula>
    </tableColumn>
    <tableColumn id="5" xr3:uid="{6BF5F036-9701-43F6-850F-69AA5F360214}" name="Chat" dataDxfId="1">
      <calculatedColumnFormula>RANDBETWEEN(0,30)</calculatedColumnFormula>
    </tableColumn>
    <tableColumn id="6" xr3:uid="{3A424E5A-3D68-41BE-B51D-094407127B91}" name="Dat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6.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6259F-1549-4BFF-9794-5FA8B177BDBF}">
  <dimension ref="A1:C26"/>
  <sheetViews>
    <sheetView workbookViewId="0">
      <selection activeCell="C7" sqref="C7"/>
    </sheetView>
  </sheetViews>
  <sheetFormatPr defaultRowHeight="15"/>
  <cols>
    <col min="2" max="2" width="15.5703125" bestFit="1" customWidth="1"/>
    <col min="3" max="3" width="20" bestFit="1" customWidth="1"/>
  </cols>
  <sheetData>
    <row r="1" spans="1:3" ht="15.75">
      <c r="A1" s="6" t="s">
        <v>0</v>
      </c>
      <c r="B1" s="6" t="s">
        <v>1</v>
      </c>
      <c r="C1" s="6" t="s">
        <v>2</v>
      </c>
    </row>
    <row r="2" spans="1:3">
      <c r="A2" s="2">
        <v>1</v>
      </c>
      <c r="B2" s="2" t="s">
        <v>3</v>
      </c>
      <c r="C2" s="2" t="s">
        <v>4</v>
      </c>
    </row>
    <row r="3" spans="1:3">
      <c r="A3" s="2">
        <v>2</v>
      </c>
      <c r="B3" s="2" t="s">
        <v>5</v>
      </c>
      <c r="C3" s="2" t="s">
        <v>4</v>
      </c>
    </row>
    <row r="4" spans="1:3">
      <c r="A4" s="2">
        <v>3</v>
      </c>
      <c r="B4" s="2" t="s">
        <v>6</v>
      </c>
      <c r="C4" s="2" t="s">
        <v>4</v>
      </c>
    </row>
    <row r="5" spans="1:3">
      <c r="A5" s="2">
        <v>4</v>
      </c>
      <c r="B5" s="2" t="s">
        <v>7</v>
      </c>
      <c r="C5" s="2" t="s">
        <v>4</v>
      </c>
    </row>
    <row r="6" spans="1:3">
      <c r="A6" s="2">
        <v>5</v>
      </c>
      <c r="B6" s="2" t="s">
        <v>8</v>
      </c>
      <c r="C6" s="2" t="s">
        <v>4</v>
      </c>
    </row>
    <row r="7" spans="1:3">
      <c r="A7" s="2">
        <v>6</v>
      </c>
      <c r="B7" s="2" t="s">
        <v>9</v>
      </c>
      <c r="C7" s="2" t="s">
        <v>10</v>
      </c>
    </row>
    <row r="8" spans="1:3">
      <c r="A8" s="3">
        <v>7</v>
      </c>
      <c r="B8" s="3" t="s">
        <v>11</v>
      </c>
      <c r="C8" s="3" t="s">
        <v>4</v>
      </c>
    </row>
    <row r="9" spans="1:3">
      <c r="A9" s="3">
        <v>8</v>
      </c>
      <c r="B9" s="3" t="s">
        <v>12</v>
      </c>
      <c r="C9" s="3" t="s">
        <v>4</v>
      </c>
    </row>
    <row r="10" spans="1:3">
      <c r="A10" s="3">
        <v>9</v>
      </c>
      <c r="B10" s="3" t="s">
        <v>13</v>
      </c>
      <c r="C10" s="3" t="s">
        <v>4</v>
      </c>
    </row>
    <row r="11" spans="1:3">
      <c r="A11" s="3">
        <v>10</v>
      </c>
      <c r="B11" s="3" t="s">
        <v>14</v>
      </c>
      <c r="C11" s="3" t="s">
        <v>4</v>
      </c>
    </row>
    <row r="12" spans="1:3">
      <c r="A12" s="3">
        <v>11</v>
      </c>
      <c r="B12" s="3" t="s">
        <v>15</v>
      </c>
      <c r="C12" s="3" t="s">
        <v>4</v>
      </c>
    </row>
    <row r="13" spans="1:3">
      <c r="A13" s="3">
        <v>12</v>
      </c>
      <c r="B13" s="3" t="s">
        <v>16</v>
      </c>
      <c r="C13" s="3" t="s">
        <v>10</v>
      </c>
    </row>
    <row r="14" spans="1:3">
      <c r="A14" s="4">
        <v>13</v>
      </c>
      <c r="B14" s="4" t="s">
        <v>17</v>
      </c>
      <c r="C14" s="4" t="s">
        <v>4</v>
      </c>
    </row>
    <row r="15" spans="1:3">
      <c r="A15" s="4">
        <v>14</v>
      </c>
      <c r="B15" s="4" t="s">
        <v>18</v>
      </c>
      <c r="C15" s="4" t="s">
        <v>4</v>
      </c>
    </row>
    <row r="16" spans="1:3">
      <c r="A16" s="4">
        <v>15</v>
      </c>
      <c r="B16" s="4" t="s">
        <v>19</v>
      </c>
      <c r="C16" s="4" t="s">
        <v>10</v>
      </c>
    </row>
    <row r="17" spans="1:3">
      <c r="A17" s="4">
        <v>16</v>
      </c>
      <c r="B17" s="4" t="s">
        <v>20</v>
      </c>
      <c r="C17" s="4" t="s">
        <v>4</v>
      </c>
    </row>
    <row r="18" spans="1:3">
      <c r="A18" s="4">
        <v>17</v>
      </c>
      <c r="B18" s="4" t="s">
        <v>21</v>
      </c>
      <c r="C18" s="4" t="s">
        <v>4</v>
      </c>
    </row>
    <row r="19" spans="1:3">
      <c r="A19" s="4">
        <v>18</v>
      </c>
      <c r="B19" s="4" t="s">
        <v>22</v>
      </c>
      <c r="C19" s="4" t="s">
        <v>4</v>
      </c>
    </row>
    <row r="20" spans="1:3">
      <c r="A20" s="5">
        <v>19</v>
      </c>
      <c r="B20" s="5" t="s">
        <v>23</v>
      </c>
      <c r="C20" s="5" t="s">
        <v>10</v>
      </c>
    </row>
    <row r="21" spans="1:3">
      <c r="A21" s="5">
        <v>20</v>
      </c>
      <c r="B21" s="5" t="s">
        <v>24</v>
      </c>
      <c r="C21" s="5" t="s">
        <v>4</v>
      </c>
    </row>
    <row r="22" spans="1:3">
      <c r="A22" s="5">
        <v>21</v>
      </c>
      <c r="B22" s="5" t="s">
        <v>25</v>
      </c>
      <c r="C22" s="5" t="s">
        <v>4</v>
      </c>
    </row>
    <row r="23" spans="1:3">
      <c r="A23" s="5">
        <v>22</v>
      </c>
      <c r="B23" s="5" t="s">
        <v>26</v>
      </c>
      <c r="C23" s="5" t="s">
        <v>4</v>
      </c>
    </row>
    <row r="24" spans="1:3">
      <c r="A24" s="5">
        <v>23</v>
      </c>
      <c r="B24" s="5" t="s">
        <v>27</v>
      </c>
      <c r="C24" s="5" t="s">
        <v>4</v>
      </c>
    </row>
    <row r="25" spans="1:3">
      <c r="A25" s="5">
        <v>24</v>
      </c>
      <c r="B25" s="5" t="s">
        <v>28</v>
      </c>
      <c r="C25" s="5" t="s">
        <v>4</v>
      </c>
    </row>
    <row r="26" spans="1:3">
      <c r="A26" s="5">
        <v>25</v>
      </c>
      <c r="B26" s="5" t="s">
        <v>29</v>
      </c>
      <c r="C26" s="5" t="s">
        <v>4</v>
      </c>
    </row>
  </sheetData>
  <autoFilter ref="A1:C26" xr:uid="{5366259F-1549-4BFF-9794-5FA8B177BDBF}"/>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1A2EC-6F30-493D-8D79-51598D5A78BC}">
  <dimension ref="A1:E11"/>
  <sheetViews>
    <sheetView workbookViewId="0">
      <selection activeCell="J10" sqref="J10"/>
    </sheetView>
  </sheetViews>
  <sheetFormatPr defaultRowHeight="15"/>
  <cols>
    <col min="3" max="3" width="16" customWidth="1"/>
    <col min="4" max="4" width="30.7109375" customWidth="1"/>
    <col min="5" max="5" width="30.85546875" customWidth="1"/>
  </cols>
  <sheetData>
    <row r="1" spans="1:5">
      <c r="A1" t="s">
        <v>30</v>
      </c>
      <c r="B1" t="s">
        <v>31</v>
      </c>
      <c r="C1" t="s">
        <v>32</v>
      </c>
      <c r="D1" t="s">
        <v>33</v>
      </c>
      <c r="E1" t="s">
        <v>34</v>
      </c>
    </row>
    <row r="2" spans="1:5">
      <c r="A2" s="7">
        <v>44893</v>
      </c>
      <c r="B2">
        <v>224</v>
      </c>
    </row>
    <row r="3" spans="1:5">
      <c r="A3" s="7">
        <v>44894</v>
      </c>
      <c r="B3">
        <v>320</v>
      </c>
    </row>
    <row r="4" spans="1:5">
      <c r="A4" s="7">
        <v>44895</v>
      </c>
      <c r="B4">
        <v>308</v>
      </c>
    </row>
    <row r="5" spans="1:5">
      <c r="A5" s="7">
        <v>44896</v>
      </c>
      <c r="B5">
        <v>393</v>
      </c>
    </row>
    <row r="6" spans="1:5">
      <c r="A6" s="7">
        <v>44897</v>
      </c>
      <c r="B6">
        <v>319</v>
      </c>
    </row>
    <row r="7" spans="1:5">
      <c r="A7" s="7">
        <v>44898</v>
      </c>
      <c r="B7">
        <v>267</v>
      </c>
    </row>
    <row r="8" spans="1:5">
      <c r="A8" s="7">
        <v>44899</v>
      </c>
      <c r="B8">
        <v>323</v>
      </c>
    </row>
    <row r="9" spans="1:5">
      <c r="A9" s="7">
        <v>44900</v>
      </c>
      <c r="B9">
        <v>279</v>
      </c>
      <c r="C9">
        <v>279</v>
      </c>
      <c r="D9" s="9">
        <v>279</v>
      </c>
      <c r="E9" s="9">
        <v>279</v>
      </c>
    </row>
    <row r="10" spans="1:5">
      <c r="A10" s="7">
        <v>44901</v>
      </c>
      <c r="C10">
        <f>_xlfn.FORECAST.ETS(A10,$B$2:$B$9,$A$2:$A$9,1,1)</f>
        <v>290.83195247918354</v>
      </c>
      <c r="D10" s="9">
        <f>C10-_xlfn.FORECAST.ETS.CONFINT(A10,$B$2:$B$9,$A$2:$A$9,0.95,1,1)</f>
        <v>178.05133859966185</v>
      </c>
      <c r="E10" s="9">
        <f>C10+_xlfn.FORECAST.ETS.CONFINT(A10,$B$2:$B$9,$A$2:$A$9,0.95,1,1)</f>
        <v>403.61256635870524</v>
      </c>
    </row>
    <row r="11" spans="1:5">
      <c r="A11" s="7">
        <v>44902</v>
      </c>
      <c r="C11">
        <f>_xlfn.FORECAST.ETS(A11,$B$2:$B$9,$A$2:$A$9,1,1)</f>
        <v>293.31096343258201</v>
      </c>
      <c r="D11" s="9">
        <f>C11-_xlfn.FORECAST.ETS.CONFINT(A11,$B$2:$B$9,$A$2:$A$9,0.95,1,1)</f>
        <v>152.26749885686982</v>
      </c>
      <c r="E11" s="9">
        <f>C11+_xlfn.FORECAST.ETS.CONFINT(A11,$B$2:$B$9,$A$2:$A$9,0.95,1,1)</f>
        <v>434.35442800829424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40474-9190-42FD-80E9-B6A981DB7545}">
  <dimension ref="A1:E11"/>
  <sheetViews>
    <sheetView workbookViewId="0"/>
  </sheetViews>
  <sheetFormatPr defaultRowHeight="15"/>
  <cols>
    <col min="3" max="3" width="16.140625" customWidth="1"/>
    <col min="4" max="4" width="30.85546875" customWidth="1"/>
    <col min="5" max="5" width="31" customWidth="1"/>
  </cols>
  <sheetData>
    <row r="1" spans="1:5">
      <c r="A1" t="s">
        <v>30</v>
      </c>
      <c r="B1" t="s">
        <v>35</v>
      </c>
      <c r="C1" t="s">
        <v>36</v>
      </c>
      <c r="D1" t="s">
        <v>37</v>
      </c>
      <c r="E1" t="s">
        <v>38</v>
      </c>
    </row>
    <row r="2" spans="1:5">
      <c r="A2" s="7">
        <v>44893</v>
      </c>
      <c r="B2">
        <v>477</v>
      </c>
    </row>
    <row r="3" spans="1:5">
      <c r="A3" s="7">
        <v>44894</v>
      </c>
      <c r="B3">
        <v>538</v>
      </c>
    </row>
    <row r="4" spans="1:5">
      <c r="A4" s="7">
        <v>44895</v>
      </c>
      <c r="B4">
        <v>631</v>
      </c>
    </row>
    <row r="5" spans="1:5">
      <c r="A5" s="7">
        <v>44896</v>
      </c>
      <c r="B5">
        <v>545</v>
      </c>
    </row>
    <row r="6" spans="1:5">
      <c r="A6" s="7">
        <v>44897</v>
      </c>
      <c r="B6">
        <v>469</v>
      </c>
    </row>
    <row r="7" spans="1:5">
      <c r="A7" s="7">
        <v>44898</v>
      </c>
      <c r="B7">
        <v>547</v>
      </c>
    </row>
    <row r="8" spans="1:5">
      <c r="A8" s="7">
        <v>44899</v>
      </c>
      <c r="B8">
        <v>526</v>
      </c>
    </row>
    <row r="9" spans="1:5">
      <c r="A9" s="7">
        <v>44900</v>
      </c>
      <c r="B9">
        <v>547</v>
      </c>
      <c r="C9">
        <v>547</v>
      </c>
      <c r="D9" s="9">
        <v>547</v>
      </c>
      <c r="E9" s="9">
        <v>547</v>
      </c>
    </row>
    <row r="10" spans="1:5">
      <c r="A10" s="7">
        <v>44901</v>
      </c>
      <c r="C10">
        <f>_xlfn.FORECAST.ETS(A10,$B$2:$B$9,$A$2:$A$9,1,1)</f>
        <v>534.88560880187106</v>
      </c>
      <c r="D10" s="9">
        <f>C10-_xlfn.FORECAST.ETS.CONFINT(A10,$B$2:$B$9,$A$2:$A$9,0.95,1,1)</f>
        <v>419.16703062934448</v>
      </c>
      <c r="E10" s="9">
        <f>C10+_xlfn.FORECAST.ETS.CONFINT(A10,$B$2:$B$9,$A$2:$A$9,0.95,1,1)</f>
        <v>650.60418697439763</v>
      </c>
    </row>
    <row r="11" spans="1:5">
      <c r="A11" s="7">
        <v>44902</v>
      </c>
      <c r="C11">
        <f>_xlfn.FORECAST.ETS(A11,$B$2:$B$9,$A$2:$A$9,1,1)</f>
        <v>536.28800733904097</v>
      </c>
      <c r="D11" s="9">
        <f>C11-_xlfn.FORECAST.ETS.CONFINT(A11,$B$2:$B$9,$A$2:$A$9,0.95,1,1)</f>
        <v>416.97990848100221</v>
      </c>
      <c r="E11" s="9">
        <f>C11+_xlfn.FORECAST.ETS.CONFINT(A11,$B$2:$B$9,$A$2:$A$9,0.95,1,1)</f>
        <v>655.59610619707973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B0164-8FC7-4305-A6C8-AB5194CD917E}">
  <dimension ref="A1:E11"/>
  <sheetViews>
    <sheetView workbookViewId="0"/>
  </sheetViews>
  <sheetFormatPr defaultRowHeight="15"/>
  <cols>
    <col min="3" max="3" width="17.7109375" customWidth="1"/>
    <col min="4" max="4" width="32.42578125" customWidth="1"/>
    <col min="5" max="5" width="32.5703125" customWidth="1"/>
  </cols>
  <sheetData>
    <row r="1" spans="1:5">
      <c r="A1" t="s">
        <v>30</v>
      </c>
      <c r="B1" t="s">
        <v>39</v>
      </c>
      <c r="C1" t="s">
        <v>40</v>
      </c>
      <c r="D1" t="s">
        <v>41</v>
      </c>
      <c r="E1" t="s">
        <v>42</v>
      </c>
    </row>
    <row r="2" spans="1:5">
      <c r="A2" s="7">
        <v>44893</v>
      </c>
      <c r="B2">
        <v>42</v>
      </c>
    </row>
    <row r="3" spans="1:5">
      <c r="A3" s="7">
        <v>44894</v>
      </c>
      <c r="B3">
        <v>47</v>
      </c>
    </row>
    <row r="4" spans="1:5">
      <c r="A4" s="7">
        <v>44895</v>
      </c>
      <c r="B4">
        <v>57</v>
      </c>
    </row>
    <row r="5" spans="1:5">
      <c r="A5" s="7">
        <v>44896</v>
      </c>
      <c r="B5">
        <v>47</v>
      </c>
    </row>
    <row r="6" spans="1:5">
      <c r="A6" s="7">
        <v>44897</v>
      </c>
      <c r="B6">
        <v>59</v>
      </c>
    </row>
    <row r="7" spans="1:5">
      <c r="A7" s="7">
        <v>44898</v>
      </c>
      <c r="B7">
        <v>44</v>
      </c>
    </row>
    <row r="8" spans="1:5">
      <c r="A8" s="7">
        <v>44899</v>
      </c>
      <c r="B8">
        <v>46</v>
      </c>
    </row>
    <row r="9" spans="1:5">
      <c r="A9" s="7">
        <v>44900</v>
      </c>
      <c r="B9">
        <v>53</v>
      </c>
      <c r="C9">
        <v>53</v>
      </c>
      <c r="D9" s="9">
        <v>53</v>
      </c>
      <c r="E9" s="9">
        <v>53</v>
      </c>
    </row>
    <row r="10" spans="1:5">
      <c r="A10" s="7">
        <v>44901</v>
      </c>
      <c r="C10">
        <f>_xlfn.FORECAST.ETS(A10,$B$2:$B$9,$A$2:$A$9,1,1)</f>
        <v>49.213345921097321</v>
      </c>
      <c r="D10" s="9">
        <f>C10-_xlfn.FORECAST.ETS.CONFINT(A10,$B$2:$B$9,$A$2:$A$9,0.95,1,1)</f>
        <v>36.227839056274831</v>
      </c>
      <c r="E10" s="9">
        <f>C10+_xlfn.FORECAST.ETS.CONFINT(A10,$B$2:$B$9,$A$2:$A$9,0.95,1,1)</f>
        <v>62.198852785919811</v>
      </c>
    </row>
    <row r="11" spans="1:5">
      <c r="A11" s="7">
        <v>44902</v>
      </c>
      <c r="C11">
        <f>_xlfn.FORECAST.ETS(A11,$B$2:$B$9,$A$2:$A$9,1,1)</f>
        <v>37.102369011498567</v>
      </c>
      <c r="D11" s="9">
        <f>C11-_xlfn.FORECAST.ETS.CONFINT(A11,$B$2:$B$9,$A$2:$A$9,0.95,1,1)</f>
        <v>24.012559418916446</v>
      </c>
      <c r="E11" s="9">
        <f>C11+_xlfn.FORECAST.ETS.CONFINT(A11,$B$2:$B$9,$A$2:$A$9,0.95,1,1)</f>
        <v>50.192178604080688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63CDA-347B-4703-BBEB-F41A95CE208C}">
  <dimension ref="A1:F169"/>
  <sheetViews>
    <sheetView workbookViewId="0">
      <selection activeCell="F3" sqref="F3"/>
    </sheetView>
  </sheetViews>
  <sheetFormatPr defaultRowHeight="15"/>
  <cols>
    <col min="1" max="1" width="15.5703125" bestFit="1" customWidth="1"/>
    <col min="2" max="2" width="14.7109375" bestFit="1" customWidth="1"/>
  </cols>
  <sheetData>
    <row r="1" spans="1:6">
      <c r="A1" s="16" t="s">
        <v>43</v>
      </c>
      <c r="B1" s="17" t="s">
        <v>44</v>
      </c>
      <c r="C1" s="17" t="s">
        <v>35</v>
      </c>
      <c r="D1" s="17" t="s">
        <v>39</v>
      </c>
      <c r="E1" s="17" t="s">
        <v>31</v>
      </c>
      <c r="F1" s="18" t="s">
        <v>30</v>
      </c>
    </row>
    <row r="2" spans="1:6">
      <c r="A2" s="14" t="s">
        <v>9</v>
      </c>
      <c r="B2" s="8" t="s">
        <v>3</v>
      </c>
      <c r="C2" s="8">
        <f t="shared" ref="C2:C33" ca="1" si="0">RANDBETWEEN(0,50)</f>
        <v>21</v>
      </c>
      <c r="D2" s="8">
        <f t="shared" ref="D2:D33" ca="1" si="1">RANDBETWEEN(0, 5)</f>
        <v>2</v>
      </c>
      <c r="E2" s="8">
        <f t="shared" ref="E2:E33" ca="1" si="2">RANDBETWEEN(0,30)</f>
        <v>12</v>
      </c>
      <c r="F2" s="15">
        <v>44893</v>
      </c>
    </row>
    <row r="3" spans="1:6">
      <c r="A3" s="14" t="s">
        <v>9</v>
      </c>
      <c r="B3" s="8" t="s">
        <v>5</v>
      </c>
      <c r="C3" s="8">
        <f t="shared" ca="1" si="0"/>
        <v>16</v>
      </c>
      <c r="D3" s="8">
        <f t="shared" ca="1" si="1"/>
        <v>4</v>
      </c>
      <c r="E3" s="8">
        <f t="shared" ca="1" si="2"/>
        <v>26</v>
      </c>
      <c r="F3" s="15">
        <v>44893</v>
      </c>
    </row>
    <row r="4" spans="1:6">
      <c r="A4" s="14" t="s">
        <v>9</v>
      </c>
      <c r="B4" s="8" t="s">
        <v>6</v>
      </c>
      <c r="C4" s="8">
        <f t="shared" ca="1" si="0"/>
        <v>13</v>
      </c>
      <c r="D4" s="8">
        <f t="shared" ca="1" si="1"/>
        <v>2</v>
      </c>
      <c r="E4" s="8">
        <f t="shared" ca="1" si="2"/>
        <v>29</v>
      </c>
      <c r="F4" s="15">
        <v>44893</v>
      </c>
    </row>
    <row r="5" spans="1:6">
      <c r="A5" s="14" t="s">
        <v>9</v>
      </c>
      <c r="B5" s="8" t="s">
        <v>7</v>
      </c>
      <c r="C5" s="8">
        <f t="shared" ca="1" si="0"/>
        <v>42</v>
      </c>
      <c r="D5" s="8">
        <f t="shared" ca="1" si="1"/>
        <v>0</v>
      </c>
      <c r="E5" s="8">
        <f t="shared" ca="1" si="2"/>
        <v>20</v>
      </c>
      <c r="F5" s="15">
        <v>44893</v>
      </c>
    </row>
    <row r="6" spans="1:6">
      <c r="A6" s="14" t="s">
        <v>9</v>
      </c>
      <c r="B6" s="8" t="s">
        <v>8</v>
      </c>
      <c r="C6" s="8">
        <f t="shared" ca="1" si="0"/>
        <v>36</v>
      </c>
      <c r="D6" s="8">
        <f t="shared" ca="1" si="1"/>
        <v>4</v>
      </c>
      <c r="E6" s="8">
        <f t="shared" ca="1" si="2"/>
        <v>20</v>
      </c>
      <c r="F6" s="15">
        <v>44893</v>
      </c>
    </row>
    <row r="7" spans="1:6">
      <c r="A7" s="14" t="s">
        <v>16</v>
      </c>
      <c r="B7" s="8" t="s">
        <v>11</v>
      </c>
      <c r="C7" s="8">
        <f t="shared" ca="1" si="0"/>
        <v>38</v>
      </c>
      <c r="D7" s="8">
        <f t="shared" ca="1" si="1"/>
        <v>4</v>
      </c>
      <c r="E7" s="8">
        <f t="shared" ca="1" si="2"/>
        <v>13</v>
      </c>
      <c r="F7" s="15">
        <v>44893</v>
      </c>
    </row>
    <row r="8" spans="1:6">
      <c r="A8" s="14" t="s">
        <v>16</v>
      </c>
      <c r="B8" s="8" t="s">
        <v>12</v>
      </c>
      <c r="C8" s="8">
        <f t="shared" ca="1" si="0"/>
        <v>50</v>
      </c>
      <c r="D8" s="8">
        <f t="shared" ca="1" si="1"/>
        <v>1</v>
      </c>
      <c r="E8" s="8">
        <f t="shared" ca="1" si="2"/>
        <v>24</v>
      </c>
      <c r="F8" s="15">
        <v>44893</v>
      </c>
    </row>
    <row r="9" spans="1:6">
      <c r="A9" s="14" t="s">
        <v>16</v>
      </c>
      <c r="B9" s="8" t="s">
        <v>13</v>
      </c>
      <c r="C9" s="8">
        <f t="shared" ca="1" si="0"/>
        <v>36</v>
      </c>
      <c r="D9" s="8">
        <f t="shared" ca="1" si="1"/>
        <v>0</v>
      </c>
      <c r="E9" s="8">
        <f t="shared" ca="1" si="2"/>
        <v>23</v>
      </c>
      <c r="F9" s="15">
        <v>44893</v>
      </c>
    </row>
    <row r="10" spans="1:6">
      <c r="A10" s="14" t="s">
        <v>16</v>
      </c>
      <c r="B10" s="8" t="s">
        <v>14</v>
      </c>
      <c r="C10" s="8">
        <f t="shared" ca="1" si="0"/>
        <v>11</v>
      </c>
      <c r="D10" s="8">
        <f t="shared" ca="1" si="1"/>
        <v>4</v>
      </c>
      <c r="E10" s="8">
        <f t="shared" ca="1" si="2"/>
        <v>3</v>
      </c>
      <c r="F10" s="15">
        <v>44893</v>
      </c>
    </row>
    <row r="11" spans="1:6">
      <c r="A11" s="14" t="s">
        <v>16</v>
      </c>
      <c r="B11" s="8" t="s">
        <v>15</v>
      </c>
      <c r="C11" s="8">
        <f t="shared" ca="1" si="0"/>
        <v>29</v>
      </c>
      <c r="D11" s="8">
        <f t="shared" ca="1" si="1"/>
        <v>0</v>
      </c>
      <c r="E11" s="8">
        <f t="shared" ca="1" si="2"/>
        <v>18</v>
      </c>
      <c r="F11" s="15">
        <v>44893</v>
      </c>
    </row>
    <row r="12" spans="1:6">
      <c r="A12" s="14" t="s">
        <v>19</v>
      </c>
      <c r="B12" s="8" t="s">
        <v>17</v>
      </c>
      <c r="C12" s="8">
        <f t="shared" ca="1" si="0"/>
        <v>13</v>
      </c>
      <c r="D12" s="8">
        <f t="shared" ca="1" si="1"/>
        <v>4</v>
      </c>
      <c r="E12" s="8">
        <f t="shared" ca="1" si="2"/>
        <v>28</v>
      </c>
      <c r="F12" s="15">
        <v>44893</v>
      </c>
    </row>
    <row r="13" spans="1:6">
      <c r="A13" s="14" t="s">
        <v>19</v>
      </c>
      <c r="B13" s="8" t="s">
        <v>18</v>
      </c>
      <c r="C13" s="8">
        <f t="shared" ca="1" si="0"/>
        <v>44</v>
      </c>
      <c r="D13" s="8">
        <f t="shared" ca="1" si="1"/>
        <v>2</v>
      </c>
      <c r="E13" s="8">
        <f t="shared" ca="1" si="2"/>
        <v>9</v>
      </c>
      <c r="F13" s="15">
        <v>44893</v>
      </c>
    </row>
    <row r="14" spans="1:6">
      <c r="A14" s="14" t="s">
        <v>19</v>
      </c>
      <c r="B14" s="8" t="s">
        <v>20</v>
      </c>
      <c r="C14" s="8">
        <f t="shared" ca="1" si="0"/>
        <v>19</v>
      </c>
      <c r="D14" s="8">
        <f t="shared" ca="1" si="1"/>
        <v>3</v>
      </c>
      <c r="E14" s="8">
        <f t="shared" ca="1" si="2"/>
        <v>21</v>
      </c>
      <c r="F14" s="15">
        <v>44893</v>
      </c>
    </row>
    <row r="15" spans="1:6">
      <c r="A15" s="14" t="s">
        <v>19</v>
      </c>
      <c r="B15" s="8" t="s">
        <v>21</v>
      </c>
      <c r="C15" s="8">
        <f t="shared" ca="1" si="0"/>
        <v>24</v>
      </c>
      <c r="D15" s="8">
        <f t="shared" ca="1" si="1"/>
        <v>2</v>
      </c>
      <c r="E15" s="8">
        <f t="shared" ca="1" si="2"/>
        <v>11</v>
      </c>
      <c r="F15" s="15">
        <v>44893</v>
      </c>
    </row>
    <row r="16" spans="1:6">
      <c r="A16" s="14" t="s">
        <v>19</v>
      </c>
      <c r="B16" s="8" t="s">
        <v>22</v>
      </c>
      <c r="C16" s="8">
        <f t="shared" ca="1" si="0"/>
        <v>23</v>
      </c>
      <c r="D16" s="8">
        <f t="shared" ca="1" si="1"/>
        <v>4</v>
      </c>
      <c r="E16" s="8">
        <f t="shared" ca="1" si="2"/>
        <v>19</v>
      </c>
      <c r="F16" s="15">
        <v>44893</v>
      </c>
    </row>
    <row r="17" spans="1:6">
      <c r="A17" s="14" t="s">
        <v>23</v>
      </c>
      <c r="B17" s="8" t="s">
        <v>24</v>
      </c>
      <c r="C17" s="8">
        <f t="shared" ca="1" si="0"/>
        <v>2</v>
      </c>
      <c r="D17" s="8">
        <f t="shared" ca="1" si="1"/>
        <v>2</v>
      </c>
      <c r="E17" s="8">
        <f t="shared" ca="1" si="2"/>
        <v>30</v>
      </c>
      <c r="F17" s="15">
        <v>44893</v>
      </c>
    </row>
    <row r="18" spans="1:6">
      <c r="A18" s="14" t="s">
        <v>23</v>
      </c>
      <c r="B18" s="8" t="s">
        <v>25</v>
      </c>
      <c r="C18" s="8">
        <f t="shared" ca="1" si="0"/>
        <v>45</v>
      </c>
      <c r="D18" s="8">
        <f t="shared" ca="1" si="1"/>
        <v>2</v>
      </c>
      <c r="E18" s="8">
        <f t="shared" ca="1" si="2"/>
        <v>26</v>
      </c>
      <c r="F18" s="15">
        <v>44893</v>
      </c>
    </row>
    <row r="19" spans="1:6">
      <c r="A19" s="14" t="s">
        <v>23</v>
      </c>
      <c r="B19" s="8" t="s">
        <v>26</v>
      </c>
      <c r="C19" s="8">
        <f t="shared" ca="1" si="0"/>
        <v>10</v>
      </c>
      <c r="D19" s="8">
        <f t="shared" ca="1" si="1"/>
        <v>3</v>
      </c>
      <c r="E19" s="8">
        <f t="shared" ca="1" si="2"/>
        <v>5</v>
      </c>
      <c r="F19" s="15">
        <v>44893</v>
      </c>
    </row>
    <row r="20" spans="1:6">
      <c r="A20" s="14" t="s">
        <v>23</v>
      </c>
      <c r="B20" s="8" t="s">
        <v>27</v>
      </c>
      <c r="C20" s="8">
        <f t="shared" ca="1" si="0"/>
        <v>4</v>
      </c>
      <c r="D20" s="8">
        <f t="shared" ca="1" si="1"/>
        <v>3</v>
      </c>
      <c r="E20" s="8">
        <f t="shared" ca="1" si="2"/>
        <v>21</v>
      </c>
      <c r="F20" s="15">
        <v>44893</v>
      </c>
    </row>
    <row r="21" spans="1:6">
      <c r="A21" s="14" t="s">
        <v>23</v>
      </c>
      <c r="B21" s="8" t="s">
        <v>28</v>
      </c>
      <c r="C21" s="8">
        <f t="shared" ca="1" si="0"/>
        <v>11</v>
      </c>
      <c r="D21" s="8">
        <f t="shared" ca="1" si="1"/>
        <v>0</v>
      </c>
      <c r="E21" s="8">
        <f t="shared" ca="1" si="2"/>
        <v>14</v>
      </c>
      <c r="F21" s="15">
        <v>44893</v>
      </c>
    </row>
    <row r="22" spans="1:6">
      <c r="A22" s="14" t="s">
        <v>23</v>
      </c>
      <c r="B22" s="8" t="s">
        <v>29</v>
      </c>
      <c r="C22" s="8">
        <f t="shared" ca="1" si="0"/>
        <v>7</v>
      </c>
      <c r="D22" s="8">
        <f t="shared" ca="1" si="1"/>
        <v>2</v>
      </c>
      <c r="E22" s="8">
        <f t="shared" ca="1" si="2"/>
        <v>7</v>
      </c>
      <c r="F22" s="15">
        <v>44893</v>
      </c>
    </row>
    <row r="23" spans="1:6">
      <c r="A23" s="14" t="s">
        <v>9</v>
      </c>
      <c r="B23" s="8" t="s">
        <v>3</v>
      </c>
      <c r="C23" s="8">
        <f t="shared" ca="1" si="0"/>
        <v>33</v>
      </c>
      <c r="D23" s="8">
        <f t="shared" ca="1" si="1"/>
        <v>5</v>
      </c>
      <c r="E23" s="8">
        <f t="shared" ca="1" si="2"/>
        <v>11</v>
      </c>
      <c r="F23" s="15">
        <v>44894</v>
      </c>
    </row>
    <row r="24" spans="1:6">
      <c r="A24" s="14" t="s">
        <v>9</v>
      </c>
      <c r="B24" s="8" t="s">
        <v>5</v>
      </c>
      <c r="C24" s="8">
        <f t="shared" ca="1" si="0"/>
        <v>29</v>
      </c>
      <c r="D24" s="8">
        <f t="shared" ca="1" si="1"/>
        <v>3</v>
      </c>
      <c r="E24" s="8">
        <f t="shared" ca="1" si="2"/>
        <v>17</v>
      </c>
      <c r="F24" s="15">
        <v>44894</v>
      </c>
    </row>
    <row r="25" spans="1:6">
      <c r="A25" s="14" t="s">
        <v>9</v>
      </c>
      <c r="B25" s="8" t="s">
        <v>6</v>
      </c>
      <c r="C25" s="8">
        <f t="shared" ca="1" si="0"/>
        <v>28</v>
      </c>
      <c r="D25" s="8">
        <f t="shared" ca="1" si="1"/>
        <v>0</v>
      </c>
      <c r="E25" s="8">
        <f t="shared" ca="1" si="2"/>
        <v>0</v>
      </c>
      <c r="F25" s="15">
        <v>44894</v>
      </c>
    </row>
    <row r="26" spans="1:6">
      <c r="A26" s="14" t="s">
        <v>9</v>
      </c>
      <c r="B26" s="8" t="s">
        <v>7</v>
      </c>
      <c r="C26" s="8">
        <f t="shared" ca="1" si="0"/>
        <v>33</v>
      </c>
      <c r="D26" s="8">
        <f t="shared" ca="1" si="1"/>
        <v>4</v>
      </c>
      <c r="E26" s="8">
        <f t="shared" ca="1" si="2"/>
        <v>28</v>
      </c>
      <c r="F26" s="15">
        <v>44894</v>
      </c>
    </row>
    <row r="27" spans="1:6">
      <c r="A27" s="14" t="s">
        <v>9</v>
      </c>
      <c r="B27" s="8" t="s">
        <v>8</v>
      </c>
      <c r="C27" s="8">
        <f t="shared" ca="1" si="0"/>
        <v>46</v>
      </c>
      <c r="D27" s="8">
        <f t="shared" ca="1" si="1"/>
        <v>4</v>
      </c>
      <c r="E27" s="8">
        <f t="shared" ca="1" si="2"/>
        <v>5</v>
      </c>
      <c r="F27" s="15">
        <v>44894</v>
      </c>
    </row>
    <row r="28" spans="1:6">
      <c r="A28" s="14" t="s">
        <v>16</v>
      </c>
      <c r="B28" s="8" t="s">
        <v>11</v>
      </c>
      <c r="C28" s="8">
        <f t="shared" ca="1" si="0"/>
        <v>27</v>
      </c>
      <c r="D28" s="8">
        <f t="shared" ca="1" si="1"/>
        <v>4</v>
      </c>
      <c r="E28" s="8">
        <f t="shared" ca="1" si="2"/>
        <v>27</v>
      </c>
      <c r="F28" s="15">
        <v>44894</v>
      </c>
    </row>
    <row r="29" spans="1:6">
      <c r="A29" s="14" t="s">
        <v>16</v>
      </c>
      <c r="B29" s="8" t="s">
        <v>12</v>
      </c>
      <c r="C29" s="8">
        <f t="shared" ca="1" si="0"/>
        <v>38</v>
      </c>
      <c r="D29" s="8">
        <f t="shared" ca="1" si="1"/>
        <v>5</v>
      </c>
      <c r="E29" s="8">
        <f t="shared" ca="1" si="2"/>
        <v>14</v>
      </c>
      <c r="F29" s="15">
        <v>44894</v>
      </c>
    </row>
    <row r="30" spans="1:6">
      <c r="A30" s="14" t="s">
        <v>16</v>
      </c>
      <c r="B30" s="8" t="s">
        <v>13</v>
      </c>
      <c r="C30" s="8">
        <f t="shared" ca="1" si="0"/>
        <v>43</v>
      </c>
      <c r="D30" s="8">
        <f t="shared" ca="1" si="1"/>
        <v>1</v>
      </c>
      <c r="E30" s="8">
        <f t="shared" ca="1" si="2"/>
        <v>2</v>
      </c>
      <c r="F30" s="15">
        <v>44894</v>
      </c>
    </row>
    <row r="31" spans="1:6">
      <c r="A31" s="14" t="s">
        <v>16</v>
      </c>
      <c r="B31" s="8" t="s">
        <v>14</v>
      </c>
      <c r="C31" s="8">
        <f t="shared" ca="1" si="0"/>
        <v>40</v>
      </c>
      <c r="D31" s="8">
        <f t="shared" ca="1" si="1"/>
        <v>0</v>
      </c>
      <c r="E31" s="8">
        <f t="shared" ca="1" si="2"/>
        <v>8</v>
      </c>
      <c r="F31" s="15">
        <v>44894</v>
      </c>
    </row>
    <row r="32" spans="1:6">
      <c r="A32" s="14" t="s">
        <v>16</v>
      </c>
      <c r="B32" s="8" t="s">
        <v>15</v>
      </c>
      <c r="C32" s="8">
        <f t="shared" ca="1" si="0"/>
        <v>9</v>
      </c>
      <c r="D32" s="8">
        <f t="shared" ca="1" si="1"/>
        <v>1</v>
      </c>
      <c r="E32" s="8">
        <f t="shared" ca="1" si="2"/>
        <v>24</v>
      </c>
      <c r="F32" s="15">
        <v>44894</v>
      </c>
    </row>
    <row r="33" spans="1:6">
      <c r="A33" s="14" t="s">
        <v>19</v>
      </c>
      <c r="B33" s="8" t="s">
        <v>17</v>
      </c>
      <c r="C33" s="8">
        <f t="shared" ca="1" si="0"/>
        <v>19</v>
      </c>
      <c r="D33" s="8">
        <f t="shared" ca="1" si="1"/>
        <v>5</v>
      </c>
      <c r="E33" s="8">
        <f t="shared" ca="1" si="2"/>
        <v>16</v>
      </c>
      <c r="F33" s="15">
        <v>44894</v>
      </c>
    </row>
    <row r="34" spans="1:6">
      <c r="A34" s="14" t="s">
        <v>19</v>
      </c>
      <c r="B34" s="8" t="s">
        <v>18</v>
      </c>
      <c r="C34" s="8">
        <f t="shared" ref="C34:C65" ca="1" si="3">RANDBETWEEN(0,50)</f>
        <v>36</v>
      </c>
      <c r="D34" s="8">
        <f t="shared" ref="D34:D65" ca="1" si="4">RANDBETWEEN(0, 5)</f>
        <v>0</v>
      </c>
      <c r="E34" s="8">
        <f t="shared" ref="E34:E65" ca="1" si="5">RANDBETWEEN(0,30)</f>
        <v>15</v>
      </c>
      <c r="F34" s="15">
        <v>44894</v>
      </c>
    </row>
    <row r="35" spans="1:6">
      <c r="A35" s="14" t="s">
        <v>19</v>
      </c>
      <c r="B35" s="8" t="s">
        <v>20</v>
      </c>
      <c r="C35" s="8">
        <f t="shared" ca="1" si="3"/>
        <v>43</v>
      </c>
      <c r="D35" s="8">
        <f t="shared" ca="1" si="4"/>
        <v>0</v>
      </c>
      <c r="E35" s="8">
        <f t="shared" ca="1" si="5"/>
        <v>16</v>
      </c>
      <c r="F35" s="15">
        <v>44894</v>
      </c>
    </row>
    <row r="36" spans="1:6">
      <c r="A36" s="14" t="s">
        <v>19</v>
      </c>
      <c r="B36" s="8" t="s">
        <v>21</v>
      </c>
      <c r="C36" s="8">
        <f t="shared" ca="1" si="3"/>
        <v>13</v>
      </c>
      <c r="D36" s="8">
        <f t="shared" ca="1" si="4"/>
        <v>3</v>
      </c>
      <c r="E36" s="8">
        <f t="shared" ca="1" si="5"/>
        <v>12</v>
      </c>
      <c r="F36" s="15">
        <v>44894</v>
      </c>
    </row>
    <row r="37" spans="1:6">
      <c r="A37" s="14" t="s">
        <v>19</v>
      </c>
      <c r="B37" s="8" t="s">
        <v>22</v>
      </c>
      <c r="C37" s="8">
        <f t="shared" ca="1" si="3"/>
        <v>12</v>
      </c>
      <c r="D37" s="8">
        <f t="shared" ca="1" si="4"/>
        <v>4</v>
      </c>
      <c r="E37" s="8">
        <f t="shared" ca="1" si="5"/>
        <v>5</v>
      </c>
      <c r="F37" s="15">
        <v>44894</v>
      </c>
    </row>
    <row r="38" spans="1:6">
      <c r="A38" s="14" t="s">
        <v>23</v>
      </c>
      <c r="B38" s="8" t="s">
        <v>24</v>
      </c>
      <c r="C38" s="8">
        <f t="shared" ca="1" si="3"/>
        <v>25</v>
      </c>
      <c r="D38" s="8">
        <f t="shared" ca="1" si="4"/>
        <v>4</v>
      </c>
      <c r="E38" s="8">
        <f t="shared" ca="1" si="5"/>
        <v>1</v>
      </c>
      <c r="F38" s="15">
        <v>44894</v>
      </c>
    </row>
    <row r="39" spans="1:6">
      <c r="A39" s="14" t="s">
        <v>23</v>
      </c>
      <c r="B39" s="8" t="s">
        <v>25</v>
      </c>
      <c r="C39" s="8">
        <f t="shared" ca="1" si="3"/>
        <v>43</v>
      </c>
      <c r="D39" s="8">
        <f t="shared" ca="1" si="4"/>
        <v>1</v>
      </c>
      <c r="E39" s="8">
        <f t="shared" ca="1" si="5"/>
        <v>28</v>
      </c>
      <c r="F39" s="15">
        <v>44894</v>
      </c>
    </row>
    <row r="40" spans="1:6">
      <c r="A40" s="14" t="s">
        <v>23</v>
      </c>
      <c r="B40" s="8" t="s">
        <v>26</v>
      </c>
      <c r="C40" s="8">
        <f t="shared" ca="1" si="3"/>
        <v>1</v>
      </c>
      <c r="D40" s="8">
        <f t="shared" ca="1" si="4"/>
        <v>0</v>
      </c>
      <c r="E40" s="8">
        <f t="shared" ca="1" si="5"/>
        <v>15</v>
      </c>
      <c r="F40" s="15">
        <v>44894</v>
      </c>
    </row>
    <row r="41" spans="1:6">
      <c r="A41" s="14" t="s">
        <v>23</v>
      </c>
      <c r="B41" s="8" t="s">
        <v>27</v>
      </c>
      <c r="C41" s="8">
        <f t="shared" ca="1" si="3"/>
        <v>49</v>
      </c>
      <c r="D41" s="8">
        <f t="shared" ca="1" si="4"/>
        <v>5</v>
      </c>
      <c r="E41" s="8">
        <f t="shared" ca="1" si="5"/>
        <v>26</v>
      </c>
      <c r="F41" s="15">
        <v>44894</v>
      </c>
    </row>
    <row r="42" spans="1:6">
      <c r="A42" s="14" t="s">
        <v>23</v>
      </c>
      <c r="B42" s="8" t="s">
        <v>28</v>
      </c>
      <c r="C42" s="8">
        <f t="shared" ca="1" si="3"/>
        <v>11</v>
      </c>
      <c r="D42" s="8">
        <f t="shared" ca="1" si="4"/>
        <v>1</v>
      </c>
      <c r="E42" s="8">
        <f t="shared" ca="1" si="5"/>
        <v>0</v>
      </c>
      <c r="F42" s="15">
        <v>44894</v>
      </c>
    </row>
    <row r="43" spans="1:6">
      <c r="A43" s="14" t="s">
        <v>23</v>
      </c>
      <c r="B43" s="8" t="s">
        <v>29</v>
      </c>
      <c r="C43" s="8">
        <f t="shared" ca="1" si="3"/>
        <v>22</v>
      </c>
      <c r="D43" s="8">
        <f t="shared" ca="1" si="4"/>
        <v>5</v>
      </c>
      <c r="E43" s="8">
        <f t="shared" ca="1" si="5"/>
        <v>16</v>
      </c>
      <c r="F43" s="15">
        <v>44894</v>
      </c>
    </row>
    <row r="44" spans="1:6">
      <c r="A44" s="14" t="s">
        <v>9</v>
      </c>
      <c r="B44" s="8" t="s">
        <v>3</v>
      </c>
      <c r="C44" s="8">
        <f t="shared" ca="1" si="3"/>
        <v>0</v>
      </c>
      <c r="D44" s="8">
        <f t="shared" ca="1" si="4"/>
        <v>0</v>
      </c>
      <c r="E44" s="8">
        <f t="shared" ca="1" si="5"/>
        <v>12</v>
      </c>
      <c r="F44" s="15">
        <v>44895</v>
      </c>
    </row>
    <row r="45" spans="1:6">
      <c r="A45" s="14" t="s">
        <v>9</v>
      </c>
      <c r="B45" s="8" t="s">
        <v>5</v>
      </c>
      <c r="C45" s="8">
        <f t="shared" ca="1" si="3"/>
        <v>48</v>
      </c>
      <c r="D45" s="8">
        <f t="shared" ca="1" si="4"/>
        <v>4</v>
      </c>
      <c r="E45" s="8">
        <f t="shared" ca="1" si="5"/>
        <v>22</v>
      </c>
      <c r="F45" s="15">
        <v>44895</v>
      </c>
    </row>
    <row r="46" spans="1:6">
      <c r="A46" s="14" t="s">
        <v>9</v>
      </c>
      <c r="B46" s="8" t="s">
        <v>6</v>
      </c>
      <c r="C46" s="8">
        <f t="shared" ca="1" si="3"/>
        <v>30</v>
      </c>
      <c r="D46" s="8">
        <f t="shared" ca="1" si="4"/>
        <v>5</v>
      </c>
      <c r="E46" s="8">
        <f t="shared" ca="1" si="5"/>
        <v>3</v>
      </c>
      <c r="F46" s="15">
        <v>44895</v>
      </c>
    </row>
    <row r="47" spans="1:6">
      <c r="A47" s="14" t="s">
        <v>9</v>
      </c>
      <c r="B47" s="8" t="s">
        <v>7</v>
      </c>
      <c r="C47" s="8">
        <f t="shared" ca="1" si="3"/>
        <v>19</v>
      </c>
      <c r="D47" s="8">
        <f t="shared" ca="1" si="4"/>
        <v>2</v>
      </c>
      <c r="E47" s="8">
        <f t="shared" ca="1" si="5"/>
        <v>4</v>
      </c>
      <c r="F47" s="15">
        <v>44895</v>
      </c>
    </row>
    <row r="48" spans="1:6">
      <c r="A48" s="14" t="s">
        <v>9</v>
      </c>
      <c r="B48" s="8" t="s">
        <v>8</v>
      </c>
      <c r="C48" s="8">
        <f t="shared" ca="1" si="3"/>
        <v>4</v>
      </c>
      <c r="D48" s="8">
        <f t="shared" ca="1" si="4"/>
        <v>0</v>
      </c>
      <c r="E48" s="8">
        <f t="shared" ca="1" si="5"/>
        <v>29</v>
      </c>
      <c r="F48" s="15">
        <v>44895</v>
      </c>
    </row>
    <row r="49" spans="1:6">
      <c r="A49" s="14" t="s">
        <v>16</v>
      </c>
      <c r="B49" s="8" t="s">
        <v>11</v>
      </c>
      <c r="C49" s="8">
        <f t="shared" ca="1" si="3"/>
        <v>19</v>
      </c>
      <c r="D49" s="8">
        <f t="shared" ca="1" si="4"/>
        <v>2</v>
      </c>
      <c r="E49" s="8">
        <f t="shared" ca="1" si="5"/>
        <v>0</v>
      </c>
      <c r="F49" s="15">
        <v>44895</v>
      </c>
    </row>
    <row r="50" spans="1:6">
      <c r="A50" s="14" t="s">
        <v>16</v>
      </c>
      <c r="B50" s="8" t="s">
        <v>12</v>
      </c>
      <c r="C50" s="8">
        <f t="shared" ca="1" si="3"/>
        <v>12</v>
      </c>
      <c r="D50" s="8">
        <f t="shared" ca="1" si="4"/>
        <v>4</v>
      </c>
      <c r="E50" s="8">
        <f t="shared" ca="1" si="5"/>
        <v>29</v>
      </c>
      <c r="F50" s="15">
        <v>44895</v>
      </c>
    </row>
    <row r="51" spans="1:6">
      <c r="A51" s="14" t="s">
        <v>16</v>
      </c>
      <c r="B51" s="8" t="s">
        <v>13</v>
      </c>
      <c r="C51" s="8">
        <f t="shared" ca="1" si="3"/>
        <v>2</v>
      </c>
      <c r="D51" s="8">
        <f t="shared" ca="1" si="4"/>
        <v>5</v>
      </c>
      <c r="E51" s="8">
        <f t="shared" ca="1" si="5"/>
        <v>25</v>
      </c>
      <c r="F51" s="15">
        <v>44895</v>
      </c>
    </row>
    <row r="52" spans="1:6">
      <c r="A52" s="14" t="s">
        <v>16</v>
      </c>
      <c r="B52" s="8" t="s">
        <v>14</v>
      </c>
      <c r="C52" s="8">
        <f t="shared" ca="1" si="3"/>
        <v>25</v>
      </c>
      <c r="D52" s="8">
        <f t="shared" ca="1" si="4"/>
        <v>3</v>
      </c>
      <c r="E52" s="8">
        <f t="shared" ca="1" si="5"/>
        <v>20</v>
      </c>
      <c r="F52" s="15">
        <v>44895</v>
      </c>
    </row>
    <row r="53" spans="1:6">
      <c r="A53" s="14" t="s">
        <v>16</v>
      </c>
      <c r="B53" s="8" t="s">
        <v>15</v>
      </c>
      <c r="C53" s="8">
        <f t="shared" ca="1" si="3"/>
        <v>46</v>
      </c>
      <c r="D53" s="8">
        <f t="shared" ca="1" si="4"/>
        <v>0</v>
      </c>
      <c r="E53" s="8">
        <f t="shared" ca="1" si="5"/>
        <v>30</v>
      </c>
      <c r="F53" s="15">
        <v>44895</v>
      </c>
    </row>
    <row r="54" spans="1:6">
      <c r="A54" s="14" t="s">
        <v>19</v>
      </c>
      <c r="B54" s="8" t="s">
        <v>17</v>
      </c>
      <c r="C54" s="8">
        <f t="shared" ca="1" si="3"/>
        <v>45</v>
      </c>
      <c r="D54" s="8">
        <f t="shared" ca="1" si="4"/>
        <v>1</v>
      </c>
      <c r="E54" s="8">
        <f t="shared" ca="1" si="5"/>
        <v>23</v>
      </c>
      <c r="F54" s="15">
        <v>44895</v>
      </c>
    </row>
    <row r="55" spans="1:6">
      <c r="A55" s="14" t="s">
        <v>19</v>
      </c>
      <c r="B55" s="8" t="s">
        <v>18</v>
      </c>
      <c r="C55" s="8">
        <f t="shared" ca="1" si="3"/>
        <v>0</v>
      </c>
      <c r="D55" s="8">
        <f t="shared" ca="1" si="4"/>
        <v>1</v>
      </c>
      <c r="E55" s="8">
        <f t="shared" ca="1" si="5"/>
        <v>8</v>
      </c>
      <c r="F55" s="15">
        <v>44895</v>
      </c>
    </row>
    <row r="56" spans="1:6">
      <c r="A56" s="14" t="s">
        <v>19</v>
      </c>
      <c r="B56" s="8" t="s">
        <v>20</v>
      </c>
      <c r="C56" s="8">
        <f t="shared" ca="1" si="3"/>
        <v>23</v>
      </c>
      <c r="D56" s="8">
        <f t="shared" ca="1" si="4"/>
        <v>3</v>
      </c>
      <c r="E56" s="8">
        <f t="shared" ca="1" si="5"/>
        <v>26</v>
      </c>
      <c r="F56" s="15">
        <v>44895</v>
      </c>
    </row>
    <row r="57" spans="1:6">
      <c r="A57" s="14" t="s">
        <v>19</v>
      </c>
      <c r="B57" s="8" t="s">
        <v>21</v>
      </c>
      <c r="C57" s="8">
        <f t="shared" ca="1" si="3"/>
        <v>40</v>
      </c>
      <c r="D57" s="8">
        <f t="shared" ca="1" si="4"/>
        <v>1</v>
      </c>
      <c r="E57" s="8">
        <f t="shared" ca="1" si="5"/>
        <v>27</v>
      </c>
      <c r="F57" s="15">
        <v>44895</v>
      </c>
    </row>
    <row r="58" spans="1:6">
      <c r="A58" s="14" t="s">
        <v>19</v>
      </c>
      <c r="B58" s="8" t="s">
        <v>22</v>
      </c>
      <c r="C58" s="8">
        <f t="shared" ca="1" si="3"/>
        <v>18</v>
      </c>
      <c r="D58" s="8">
        <f t="shared" ca="1" si="4"/>
        <v>5</v>
      </c>
      <c r="E58" s="8">
        <f t="shared" ca="1" si="5"/>
        <v>23</v>
      </c>
      <c r="F58" s="15">
        <v>44895</v>
      </c>
    </row>
    <row r="59" spans="1:6">
      <c r="A59" s="14" t="s">
        <v>23</v>
      </c>
      <c r="B59" s="8" t="s">
        <v>24</v>
      </c>
      <c r="C59" s="8">
        <f t="shared" ca="1" si="3"/>
        <v>19</v>
      </c>
      <c r="D59" s="8">
        <f t="shared" ca="1" si="4"/>
        <v>1</v>
      </c>
      <c r="E59" s="8">
        <f t="shared" ca="1" si="5"/>
        <v>28</v>
      </c>
      <c r="F59" s="15">
        <v>44895</v>
      </c>
    </row>
    <row r="60" spans="1:6">
      <c r="A60" s="14" t="s">
        <v>23</v>
      </c>
      <c r="B60" s="8" t="s">
        <v>25</v>
      </c>
      <c r="C60" s="8">
        <f t="shared" ca="1" si="3"/>
        <v>26</v>
      </c>
      <c r="D60" s="8">
        <f t="shared" ca="1" si="4"/>
        <v>1</v>
      </c>
      <c r="E60" s="8">
        <f t="shared" ca="1" si="5"/>
        <v>11</v>
      </c>
      <c r="F60" s="15">
        <v>44895</v>
      </c>
    </row>
    <row r="61" spans="1:6">
      <c r="A61" s="14" t="s">
        <v>23</v>
      </c>
      <c r="B61" s="8" t="s">
        <v>26</v>
      </c>
      <c r="C61" s="8">
        <f t="shared" ca="1" si="3"/>
        <v>49</v>
      </c>
      <c r="D61" s="8">
        <f t="shared" ca="1" si="4"/>
        <v>5</v>
      </c>
      <c r="E61" s="8">
        <f t="shared" ca="1" si="5"/>
        <v>4</v>
      </c>
      <c r="F61" s="15">
        <v>44895</v>
      </c>
    </row>
    <row r="62" spans="1:6">
      <c r="A62" s="14" t="s">
        <v>23</v>
      </c>
      <c r="B62" s="8" t="s">
        <v>27</v>
      </c>
      <c r="C62" s="8">
        <f t="shared" ca="1" si="3"/>
        <v>49</v>
      </c>
      <c r="D62" s="8">
        <f t="shared" ca="1" si="4"/>
        <v>4</v>
      </c>
      <c r="E62" s="8">
        <f t="shared" ca="1" si="5"/>
        <v>25</v>
      </c>
      <c r="F62" s="15">
        <v>44895</v>
      </c>
    </row>
    <row r="63" spans="1:6">
      <c r="A63" s="14" t="s">
        <v>23</v>
      </c>
      <c r="B63" s="8" t="s">
        <v>28</v>
      </c>
      <c r="C63" s="8">
        <f t="shared" ca="1" si="3"/>
        <v>32</v>
      </c>
      <c r="D63" s="8">
        <f t="shared" ca="1" si="4"/>
        <v>0</v>
      </c>
      <c r="E63" s="8">
        <f t="shared" ca="1" si="5"/>
        <v>25</v>
      </c>
      <c r="F63" s="15">
        <v>44895</v>
      </c>
    </row>
    <row r="64" spans="1:6">
      <c r="A64" s="14" t="s">
        <v>23</v>
      </c>
      <c r="B64" s="8" t="s">
        <v>29</v>
      </c>
      <c r="C64" s="8">
        <f t="shared" ca="1" si="3"/>
        <v>11</v>
      </c>
      <c r="D64" s="8">
        <f t="shared" ca="1" si="4"/>
        <v>0</v>
      </c>
      <c r="E64" s="8">
        <f t="shared" ca="1" si="5"/>
        <v>22</v>
      </c>
      <c r="F64" s="15">
        <v>44895</v>
      </c>
    </row>
    <row r="65" spans="1:6">
      <c r="A65" s="14" t="s">
        <v>9</v>
      </c>
      <c r="B65" s="8" t="s">
        <v>3</v>
      </c>
      <c r="C65" s="8">
        <f t="shared" ca="1" si="3"/>
        <v>15</v>
      </c>
      <c r="D65" s="8">
        <f t="shared" ca="1" si="4"/>
        <v>0</v>
      </c>
      <c r="E65" s="8">
        <f t="shared" ca="1" si="5"/>
        <v>12</v>
      </c>
      <c r="F65" s="15">
        <v>44896</v>
      </c>
    </row>
    <row r="66" spans="1:6">
      <c r="A66" s="14" t="s">
        <v>9</v>
      </c>
      <c r="B66" s="8" t="s">
        <v>5</v>
      </c>
      <c r="C66" s="8">
        <f t="shared" ref="C66:C97" ca="1" si="6">RANDBETWEEN(0,50)</f>
        <v>35</v>
      </c>
      <c r="D66" s="8">
        <f t="shared" ref="D66:D97" ca="1" si="7">RANDBETWEEN(0, 5)</f>
        <v>3</v>
      </c>
      <c r="E66" s="8">
        <f t="shared" ref="E66:E97" ca="1" si="8">RANDBETWEEN(0,30)</f>
        <v>27</v>
      </c>
      <c r="F66" s="15">
        <v>44896</v>
      </c>
    </row>
    <row r="67" spans="1:6">
      <c r="A67" s="14" t="s">
        <v>9</v>
      </c>
      <c r="B67" s="8" t="s">
        <v>6</v>
      </c>
      <c r="C67" s="8">
        <f t="shared" ca="1" si="6"/>
        <v>45</v>
      </c>
      <c r="D67" s="8">
        <f t="shared" ca="1" si="7"/>
        <v>1</v>
      </c>
      <c r="E67" s="8">
        <f t="shared" ca="1" si="8"/>
        <v>14</v>
      </c>
      <c r="F67" s="15">
        <v>44896</v>
      </c>
    </row>
    <row r="68" spans="1:6">
      <c r="A68" s="14" t="s">
        <v>9</v>
      </c>
      <c r="B68" s="8" t="s">
        <v>7</v>
      </c>
      <c r="C68" s="8">
        <f t="shared" ca="1" si="6"/>
        <v>23</v>
      </c>
      <c r="D68" s="8">
        <f t="shared" ca="1" si="7"/>
        <v>4</v>
      </c>
      <c r="E68" s="8">
        <f t="shared" ca="1" si="8"/>
        <v>2</v>
      </c>
      <c r="F68" s="15">
        <v>44896</v>
      </c>
    </row>
    <row r="69" spans="1:6">
      <c r="A69" s="14" t="s">
        <v>9</v>
      </c>
      <c r="B69" s="8" t="s">
        <v>8</v>
      </c>
      <c r="C69" s="8">
        <f t="shared" ca="1" si="6"/>
        <v>17</v>
      </c>
      <c r="D69" s="8">
        <f t="shared" ca="1" si="7"/>
        <v>3</v>
      </c>
      <c r="E69" s="8">
        <f t="shared" ca="1" si="8"/>
        <v>29</v>
      </c>
      <c r="F69" s="15">
        <v>44896</v>
      </c>
    </row>
    <row r="70" spans="1:6">
      <c r="A70" s="14" t="s">
        <v>16</v>
      </c>
      <c r="B70" s="8" t="s">
        <v>11</v>
      </c>
      <c r="C70" s="8">
        <f t="shared" ca="1" si="6"/>
        <v>39</v>
      </c>
      <c r="D70" s="8">
        <f t="shared" ca="1" si="7"/>
        <v>0</v>
      </c>
      <c r="E70" s="8">
        <f t="shared" ca="1" si="8"/>
        <v>17</v>
      </c>
      <c r="F70" s="15">
        <v>44896</v>
      </c>
    </row>
    <row r="71" spans="1:6">
      <c r="A71" s="14" t="s">
        <v>16</v>
      </c>
      <c r="B71" s="8" t="s">
        <v>12</v>
      </c>
      <c r="C71" s="8">
        <f t="shared" ca="1" si="6"/>
        <v>21</v>
      </c>
      <c r="D71" s="8">
        <f t="shared" ca="1" si="7"/>
        <v>2</v>
      </c>
      <c r="E71" s="8">
        <f t="shared" ca="1" si="8"/>
        <v>8</v>
      </c>
      <c r="F71" s="15">
        <v>44896</v>
      </c>
    </row>
    <row r="72" spans="1:6">
      <c r="A72" s="14" t="s">
        <v>16</v>
      </c>
      <c r="B72" s="8" t="s">
        <v>13</v>
      </c>
      <c r="C72" s="8">
        <f t="shared" ca="1" si="6"/>
        <v>46</v>
      </c>
      <c r="D72" s="8">
        <f t="shared" ca="1" si="7"/>
        <v>0</v>
      </c>
      <c r="E72" s="8">
        <f t="shared" ca="1" si="8"/>
        <v>18</v>
      </c>
      <c r="F72" s="15">
        <v>44896</v>
      </c>
    </row>
    <row r="73" spans="1:6">
      <c r="A73" s="14" t="s">
        <v>16</v>
      </c>
      <c r="B73" s="8" t="s">
        <v>14</v>
      </c>
      <c r="C73" s="8">
        <f t="shared" ca="1" si="6"/>
        <v>7</v>
      </c>
      <c r="D73" s="8">
        <f t="shared" ca="1" si="7"/>
        <v>4</v>
      </c>
      <c r="E73" s="8">
        <f t="shared" ca="1" si="8"/>
        <v>23</v>
      </c>
      <c r="F73" s="15">
        <v>44896</v>
      </c>
    </row>
    <row r="74" spans="1:6">
      <c r="A74" s="14" t="s">
        <v>16</v>
      </c>
      <c r="B74" s="8" t="s">
        <v>15</v>
      </c>
      <c r="C74" s="8">
        <f t="shared" ca="1" si="6"/>
        <v>44</v>
      </c>
      <c r="D74" s="8">
        <f t="shared" ca="1" si="7"/>
        <v>5</v>
      </c>
      <c r="E74" s="8">
        <f t="shared" ca="1" si="8"/>
        <v>8</v>
      </c>
      <c r="F74" s="15">
        <v>44896</v>
      </c>
    </row>
    <row r="75" spans="1:6">
      <c r="A75" s="14" t="s">
        <v>19</v>
      </c>
      <c r="B75" s="8" t="s">
        <v>17</v>
      </c>
      <c r="C75" s="8">
        <f t="shared" ca="1" si="6"/>
        <v>50</v>
      </c>
      <c r="D75" s="8">
        <f t="shared" ca="1" si="7"/>
        <v>2</v>
      </c>
      <c r="E75" s="8">
        <f t="shared" ca="1" si="8"/>
        <v>15</v>
      </c>
      <c r="F75" s="15">
        <v>44896</v>
      </c>
    </row>
    <row r="76" spans="1:6">
      <c r="A76" s="14" t="s">
        <v>19</v>
      </c>
      <c r="B76" s="8" t="s">
        <v>18</v>
      </c>
      <c r="C76" s="8">
        <f t="shared" ca="1" si="6"/>
        <v>42</v>
      </c>
      <c r="D76" s="8">
        <f t="shared" ca="1" si="7"/>
        <v>0</v>
      </c>
      <c r="E76" s="8">
        <f t="shared" ca="1" si="8"/>
        <v>8</v>
      </c>
      <c r="F76" s="15">
        <v>44896</v>
      </c>
    </row>
    <row r="77" spans="1:6">
      <c r="A77" s="14" t="s">
        <v>19</v>
      </c>
      <c r="B77" s="8" t="s">
        <v>20</v>
      </c>
      <c r="C77" s="8">
        <f t="shared" ca="1" si="6"/>
        <v>3</v>
      </c>
      <c r="D77" s="8">
        <f t="shared" ca="1" si="7"/>
        <v>2</v>
      </c>
      <c r="E77" s="8">
        <f t="shared" ca="1" si="8"/>
        <v>10</v>
      </c>
      <c r="F77" s="15">
        <v>44896</v>
      </c>
    </row>
    <row r="78" spans="1:6">
      <c r="A78" s="14" t="s">
        <v>19</v>
      </c>
      <c r="B78" s="8" t="s">
        <v>21</v>
      </c>
      <c r="C78" s="8">
        <f t="shared" ca="1" si="6"/>
        <v>0</v>
      </c>
      <c r="D78" s="8">
        <f t="shared" ca="1" si="7"/>
        <v>4</v>
      </c>
      <c r="E78" s="8">
        <f t="shared" ca="1" si="8"/>
        <v>1</v>
      </c>
      <c r="F78" s="15">
        <v>44896</v>
      </c>
    </row>
    <row r="79" spans="1:6">
      <c r="A79" s="14" t="s">
        <v>19</v>
      </c>
      <c r="B79" s="8" t="s">
        <v>22</v>
      </c>
      <c r="C79" s="8">
        <f t="shared" ca="1" si="6"/>
        <v>34</v>
      </c>
      <c r="D79" s="8">
        <f t="shared" ca="1" si="7"/>
        <v>4</v>
      </c>
      <c r="E79" s="8">
        <f t="shared" ca="1" si="8"/>
        <v>22</v>
      </c>
      <c r="F79" s="15">
        <v>44896</v>
      </c>
    </row>
    <row r="80" spans="1:6">
      <c r="A80" s="14" t="s">
        <v>23</v>
      </c>
      <c r="B80" s="8" t="s">
        <v>24</v>
      </c>
      <c r="C80" s="8">
        <f t="shared" ca="1" si="6"/>
        <v>23</v>
      </c>
      <c r="D80" s="8">
        <f t="shared" ca="1" si="7"/>
        <v>5</v>
      </c>
      <c r="E80" s="8">
        <f t="shared" ca="1" si="8"/>
        <v>19</v>
      </c>
      <c r="F80" s="15">
        <v>44896</v>
      </c>
    </row>
    <row r="81" spans="1:6">
      <c r="A81" s="14" t="s">
        <v>23</v>
      </c>
      <c r="B81" s="8" t="s">
        <v>25</v>
      </c>
      <c r="C81" s="8">
        <f t="shared" ca="1" si="6"/>
        <v>23</v>
      </c>
      <c r="D81" s="8">
        <f t="shared" ca="1" si="7"/>
        <v>5</v>
      </c>
      <c r="E81" s="8">
        <f t="shared" ca="1" si="8"/>
        <v>9</v>
      </c>
      <c r="F81" s="15">
        <v>44896</v>
      </c>
    </row>
    <row r="82" spans="1:6">
      <c r="A82" s="14" t="s">
        <v>23</v>
      </c>
      <c r="B82" s="8" t="s">
        <v>26</v>
      </c>
      <c r="C82" s="8">
        <f t="shared" ca="1" si="6"/>
        <v>38</v>
      </c>
      <c r="D82" s="8">
        <f t="shared" ca="1" si="7"/>
        <v>3</v>
      </c>
      <c r="E82" s="8">
        <f t="shared" ca="1" si="8"/>
        <v>11</v>
      </c>
      <c r="F82" s="15">
        <v>44896</v>
      </c>
    </row>
    <row r="83" spans="1:6">
      <c r="A83" s="14" t="s">
        <v>23</v>
      </c>
      <c r="B83" s="8" t="s">
        <v>27</v>
      </c>
      <c r="C83" s="8">
        <f t="shared" ca="1" si="6"/>
        <v>46</v>
      </c>
      <c r="D83" s="8">
        <f t="shared" ca="1" si="7"/>
        <v>3</v>
      </c>
      <c r="E83" s="8">
        <f t="shared" ca="1" si="8"/>
        <v>25</v>
      </c>
      <c r="F83" s="15">
        <v>44896</v>
      </c>
    </row>
    <row r="84" spans="1:6">
      <c r="A84" s="14" t="s">
        <v>23</v>
      </c>
      <c r="B84" s="8" t="s">
        <v>28</v>
      </c>
      <c r="C84" s="8">
        <f t="shared" ca="1" si="6"/>
        <v>3</v>
      </c>
      <c r="D84" s="8">
        <f t="shared" ca="1" si="7"/>
        <v>4</v>
      </c>
      <c r="E84" s="8">
        <f t="shared" ca="1" si="8"/>
        <v>28</v>
      </c>
      <c r="F84" s="15">
        <v>44896</v>
      </c>
    </row>
    <row r="85" spans="1:6">
      <c r="A85" s="14" t="s">
        <v>23</v>
      </c>
      <c r="B85" s="8" t="s">
        <v>29</v>
      </c>
      <c r="C85" s="8">
        <f t="shared" ca="1" si="6"/>
        <v>38</v>
      </c>
      <c r="D85" s="8">
        <f t="shared" ca="1" si="7"/>
        <v>1</v>
      </c>
      <c r="E85" s="8">
        <f t="shared" ca="1" si="8"/>
        <v>13</v>
      </c>
      <c r="F85" s="15">
        <v>44896</v>
      </c>
    </row>
    <row r="86" spans="1:6">
      <c r="A86" s="14" t="s">
        <v>9</v>
      </c>
      <c r="B86" s="8" t="s">
        <v>3</v>
      </c>
      <c r="C86" s="8">
        <f t="shared" ca="1" si="6"/>
        <v>29</v>
      </c>
      <c r="D86" s="8">
        <f t="shared" ca="1" si="7"/>
        <v>3</v>
      </c>
      <c r="E86" s="8">
        <f t="shared" ca="1" si="8"/>
        <v>19</v>
      </c>
      <c r="F86" s="15">
        <v>44897</v>
      </c>
    </row>
    <row r="87" spans="1:6">
      <c r="A87" s="14" t="s">
        <v>9</v>
      </c>
      <c r="B87" s="8" t="s">
        <v>5</v>
      </c>
      <c r="C87" s="8">
        <f t="shared" ca="1" si="6"/>
        <v>25</v>
      </c>
      <c r="D87" s="8">
        <f t="shared" ca="1" si="7"/>
        <v>4</v>
      </c>
      <c r="E87" s="8">
        <f t="shared" ca="1" si="8"/>
        <v>21</v>
      </c>
      <c r="F87" s="15">
        <v>44897</v>
      </c>
    </row>
    <row r="88" spans="1:6">
      <c r="A88" s="14" t="s">
        <v>9</v>
      </c>
      <c r="B88" s="8" t="s">
        <v>6</v>
      </c>
      <c r="C88" s="8">
        <f t="shared" ca="1" si="6"/>
        <v>34</v>
      </c>
      <c r="D88" s="8">
        <f t="shared" ca="1" si="7"/>
        <v>1</v>
      </c>
      <c r="E88" s="8">
        <f t="shared" ca="1" si="8"/>
        <v>6</v>
      </c>
      <c r="F88" s="15">
        <v>44897</v>
      </c>
    </row>
    <row r="89" spans="1:6">
      <c r="A89" s="14" t="s">
        <v>9</v>
      </c>
      <c r="B89" s="8" t="s">
        <v>7</v>
      </c>
      <c r="C89" s="8">
        <f t="shared" ca="1" si="6"/>
        <v>31</v>
      </c>
      <c r="D89" s="8">
        <f t="shared" ca="1" si="7"/>
        <v>5</v>
      </c>
      <c r="E89" s="8">
        <f t="shared" ca="1" si="8"/>
        <v>10</v>
      </c>
      <c r="F89" s="15">
        <v>44897</v>
      </c>
    </row>
    <row r="90" spans="1:6">
      <c r="A90" s="14" t="s">
        <v>9</v>
      </c>
      <c r="B90" s="8" t="s">
        <v>8</v>
      </c>
      <c r="C90" s="8">
        <f t="shared" ca="1" si="6"/>
        <v>8</v>
      </c>
      <c r="D90" s="8">
        <f t="shared" ca="1" si="7"/>
        <v>3</v>
      </c>
      <c r="E90" s="8">
        <f t="shared" ca="1" si="8"/>
        <v>16</v>
      </c>
      <c r="F90" s="15">
        <v>44897</v>
      </c>
    </row>
    <row r="91" spans="1:6">
      <c r="A91" s="14" t="s">
        <v>16</v>
      </c>
      <c r="B91" s="8" t="s">
        <v>11</v>
      </c>
      <c r="C91" s="8">
        <f t="shared" ca="1" si="6"/>
        <v>35</v>
      </c>
      <c r="D91" s="8">
        <f t="shared" ca="1" si="7"/>
        <v>5</v>
      </c>
      <c r="E91" s="8">
        <f t="shared" ca="1" si="8"/>
        <v>28</v>
      </c>
      <c r="F91" s="15">
        <v>44897</v>
      </c>
    </row>
    <row r="92" spans="1:6">
      <c r="A92" s="14" t="s">
        <v>16</v>
      </c>
      <c r="B92" s="8" t="s">
        <v>12</v>
      </c>
      <c r="C92" s="8">
        <f t="shared" ca="1" si="6"/>
        <v>42</v>
      </c>
      <c r="D92" s="8">
        <f t="shared" ca="1" si="7"/>
        <v>5</v>
      </c>
      <c r="E92" s="8">
        <f t="shared" ca="1" si="8"/>
        <v>4</v>
      </c>
      <c r="F92" s="15">
        <v>44897</v>
      </c>
    </row>
    <row r="93" spans="1:6">
      <c r="A93" s="14" t="s">
        <v>16</v>
      </c>
      <c r="B93" s="8" t="s">
        <v>13</v>
      </c>
      <c r="C93" s="8">
        <f t="shared" ca="1" si="6"/>
        <v>45</v>
      </c>
      <c r="D93" s="8">
        <f t="shared" ca="1" si="7"/>
        <v>2</v>
      </c>
      <c r="E93" s="8">
        <f t="shared" ca="1" si="8"/>
        <v>5</v>
      </c>
      <c r="F93" s="15">
        <v>44897</v>
      </c>
    </row>
    <row r="94" spans="1:6">
      <c r="A94" s="14" t="s">
        <v>16</v>
      </c>
      <c r="B94" s="8" t="s">
        <v>14</v>
      </c>
      <c r="C94" s="8">
        <f t="shared" ca="1" si="6"/>
        <v>11</v>
      </c>
      <c r="D94" s="8">
        <f t="shared" ca="1" si="7"/>
        <v>4</v>
      </c>
      <c r="E94" s="8">
        <f t="shared" ca="1" si="8"/>
        <v>16</v>
      </c>
      <c r="F94" s="15">
        <v>44897</v>
      </c>
    </row>
    <row r="95" spans="1:6">
      <c r="A95" s="14" t="s">
        <v>16</v>
      </c>
      <c r="B95" s="8" t="s">
        <v>15</v>
      </c>
      <c r="C95" s="8">
        <f t="shared" ca="1" si="6"/>
        <v>33</v>
      </c>
      <c r="D95" s="8">
        <f t="shared" ca="1" si="7"/>
        <v>2</v>
      </c>
      <c r="E95" s="8">
        <f t="shared" ca="1" si="8"/>
        <v>4</v>
      </c>
      <c r="F95" s="15">
        <v>44897</v>
      </c>
    </row>
    <row r="96" spans="1:6">
      <c r="A96" s="14" t="s">
        <v>19</v>
      </c>
      <c r="B96" s="8" t="s">
        <v>17</v>
      </c>
      <c r="C96" s="8">
        <f t="shared" ca="1" si="6"/>
        <v>44</v>
      </c>
      <c r="D96" s="8">
        <f t="shared" ca="1" si="7"/>
        <v>5</v>
      </c>
      <c r="E96" s="8">
        <f t="shared" ca="1" si="8"/>
        <v>7</v>
      </c>
      <c r="F96" s="15">
        <v>44897</v>
      </c>
    </row>
    <row r="97" spans="1:6">
      <c r="A97" s="14" t="s">
        <v>19</v>
      </c>
      <c r="B97" s="8" t="s">
        <v>18</v>
      </c>
      <c r="C97" s="8">
        <f t="shared" ca="1" si="6"/>
        <v>7</v>
      </c>
      <c r="D97" s="8">
        <f t="shared" ca="1" si="7"/>
        <v>4</v>
      </c>
      <c r="E97" s="8">
        <f t="shared" ca="1" si="8"/>
        <v>16</v>
      </c>
      <c r="F97" s="15">
        <v>44897</v>
      </c>
    </row>
    <row r="98" spans="1:6">
      <c r="A98" s="14" t="s">
        <v>19</v>
      </c>
      <c r="B98" s="8" t="s">
        <v>20</v>
      </c>
      <c r="C98" s="8">
        <f t="shared" ref="C98:C129" ca="1" si="9">RANDBETWEEN(0,50)</f>
        <v>20</v>
      </c>
      <c r="D98" s="8">
        <f t="shared" ref="D98:D129" ca="1" si="10">RANDBETWEEN(0, 5)</f>
        <v>0</v>
      </c>
      <c r="E98" s="8">
        <f t="shared" ref="E98:E129" ca="1" si="11">RANDBETWEEN(0,30)</f>
        <v>21</v>
      </c>
      <c r="F98" s="15">
        <v>44897</v>
      </c>
    </row>
    <row r="99" spans="1:6">
      <c r="A99" s="14" t="s">
        <v>19</v>
      </c>
      <c r="B99" s="8" t="s">
        <v>21</v>
      </c>
      <c r="C99" s="8">
        <f t="shared" ca="1" si="9"/>
        <v>23</v>
      </c>
      <c r="D99" s="8">
        <f t="shared" ca="1" si="10"/>
        <v>0</v>
      </c>
      <c r="E99" s="8">
        <f t="shared" ca="1" si="11"/>
        <v>25</v>
      </c>
      <c r="F99" s="15">
        <v>44897</v>
      </c>
    </row>
    <row r="100" spans="1:6">
      <c r="A100" s="14" t="s">
        <v>19</v>
      </c>
      <c r="B100" s="8" t="s">
        <v>22</v>
      </c>
      <c r="C100" s="8">
        <f t="shared" ca="1" si="9"/>
        <v>34</v>
      </c>
      <c r="D100" s="8">
        <f t="shared" ca="1" si="10"/>
        <v>0</v>
      </c>
      <c r="E100" s="8">
        <f t="shared" ca="1" si="11"/>
        <v>27</v>
      </c>
      <c r="F100" s="15">
        <v>44897</v>
      </c>
    </row>
    <row r="101" spans="1:6">
      <c r="A101" s="14" t="s">
        <v>23</v>
      </c>
      <c r="B101" s="8" t="s">
        <v>24</v>
      </c>
      <c r="C101" s="8">
        <f t="shared" ca="1" si="9"/>
        <v>2</v>
      </c>
      <c r="D101" s="8">
        <f t="shared" ca="1" si="10"/>
        <v>5</v>
      </c>
      <c r="E101" s="8">
        <f t="shared" ca="1" si="11"/>
        <v>28</v>
      </c>
      <c r="F101" s="15">
        <v>44897</v>
      </c>
    </row>
    <row r="102" spans="1:6">
      <c r="A102" s="14" t="s">
        <v>23</v>
      </c>
      <c r="B102" s="8" t="s">
        <v>25</v>
      </c>
      <c r="C102" s="8">
        <f t="shared" ca="1" si="9"/>
        <v>35</v>
      </c>
      <c r="D102" s="8">
        <f t="shared" ca="1" si="10"/>
        <v>1</v>
      </c>
      <c r="E102" s="8">
        <f t="shared" ca="1" si="11"/>
        <v>18</v>
      </c>
      <c r="F102" s="15">
        <v>44897</v>
      </c>
    </row>
    <row r="103" spans="1:6">
      <c r="A103" s="14" t="s">
        <v>23</v>
      </c>
      <c r="B103" s="8" t="s">
        <v>26</v>
      </c>
      <c r="C103" s="8">
        <f t="shared" ca="1" si="9"/>
        <v>35</v>
      </c>
      <c r="D103" s="8">
        <f t="shared" ca="1" si="10"/>
        <v>3</v>
      </c>
      <c r="E103" s="8">
        <f t="shared" ca="1" si="11"/>
        <v>23</v>
      </c>
      <c r="F103" s="15">
        <v>44897</v>
      </c>
    </row>
    <row r="104" spans="1:6">
      <c r="A104" s="14" t="s">
        <v>23</v>
      </c>
      <c r="B104" s="8" t="s">
        <v>27</v>
      </c>
      <c r="C104" s="8">
        <f t="shared" ca="1" si="9"/>
        <v>3</v>
      </c>
      <c r="D104" s="8">
        <f t="shared" ca="1" si="10"/>
        <v>4</v>
      </c>
      <c r="E104" s="8">
        <f t="shared" ca="1" si="11"/>
        <v>24</v>
      </c>
      <c r="F104" s="15">
        <v>44897</v>
      </c>
    </row>
    <row r="105" spans="1:6">
      <c r="A105" s="14" t="s">
        <v>23</v>
      </c>
      <c r="B105" s="8" t="s">
        <v>28</v>
      </c>
      <c r="C105" s="8">
        <f t="shared" ca="1" si="9"/>
        <v>10</v>
      </c>
      <c r="D105" s="8">
        <f t="shared" ca="1" si="10"/>
        <v>2</v>
      </c>
      <c r="E105" s="8">
        <f t="shared" ca="1" si="11"/>
        <v>29</v>
      </c>
      <c r="F105" s="15">
        <v>44897</v>
      </c>
    </row>
    <row r="106" spans="1:6">
      <c r="A106" s="14" t="s">
        <v>23</v>
      </c>
      <c r="B106" s="8" t="s">
        <v>29</v>
      </c>
      <c r="C106" s="8">
        <f t="shared" ca="1" si="9"/>
        <v>12</v>
      </c>
      <c r="D106" s="8">
        <f t="shared" ca="1" si="10"/>
        <v>2</v>
      </c>
      <c r="E106" s="8">
        <f t="shared" ca="1" si="11"/>
        <v>0</v>
      </c>
      <c r="F106" s="15">
        <v>44897</v>
      </c>
    </row>
    <row r="107" spans="1:6">
      <c r="A107" s="14" t="s">
        <v>9</v>
      </c>
      <c r="B107" s="8" t="s">
        <v>3</v>
      </c>
      <c r="C107" s="8">
        <f t="shared" ca="1" si="9"/>
        <v>11</v>
      </c>
      <c r="D107" s="8">
        <f t="shared" ca="1" si="10"/>
        <v>1</v>
      </c>
      <c r="E107" s="8">
        <f t="shared" ca="1" si="11"/>
        <v>28</v>
      </c>
      <c r="F107" s="15">
        <v>44898</v>
      </c>
    </row>
    <row r="108" spans="1:6">
      <c r="A108" s="14" t="s">
        <v>9</v>
      </c>
      <c r="B108" s="8" t="s">
        <v>5</v>
      </c>
      <c r="C108" s="8">
        <f t="shared" ca="1" si="9"/>
        <v>37</v>
      </c>
      <c r="D108" s="8">
        <f t="shared" ca="1" si="10"/>
        <v>5</v>
      </c>
      <c r="E108" s="8">
        <f t="shared" ca="1" si="11"/>
        <v>13</v>
      </c>
      <c r="F108" s="15">
        <v>44898</v>
      </c>
    </row>
    <row r="109" spans="1:6">
      <c r="A109" s="14" t="s">
        <v>9</v>
      </c>
      <c r="B109" s="8" t="s">
        <v>6</v>
      </c>
      <c r="C109" s="8">
        <f t="shared" ca="1" si="9"/>
        <v>37</v>
      </c>
      <c r="D109" s="8">
        <f t="shared" ca="1" si="10"/>
        <v>3</v>
      </c>
      <c r="E109" s="8">
        <f t="shared" ca="1" si="11"/>
        <v>11</v>
      </c>
      <c r="F109" s="15">
        <v>44898</v>
      </c>
    </row>
    <row r="110" spans="1:6">
      <c r="A110" s="14" t="s">
        <v>9</v>
      </c>
      <c r="B110" s="8" t="s">
        <v>7</v>
      </c>
      <c r="C110" s="8">
        <f t="shared" ca="1" si="9"/>
        <v>2</v>
      </c>
      <c r="D110" s="8">
        <f t="shared" ca="1" si="10"/>
        <v>2</v>
      </c>
      <c r="E110" s="8">
        <f t="shared" ca="1" si="11"/>
        <v>19</v>
      </c>
      <c r="F110" s="15">
        <v>44898</v>
      </c>
    </row>
    <row r="111" spans="1:6">
      <c r="A111" s="14" t="s">
        <v>9</v>
      </c>
      <c r="B111" s="8" t="s">
        <v>8</v>
      </c>
      <c r="C111" s="8">
        <f t="shared" ca="1" si="9"/>
        <v>13</v>
      </c>
      <c r="D111" s="8">
        <f t="shared" ca="1" si="10"/>
        <v>4</v>
      </c>
      <c r="E111" s="8">
        <f t="shared" ca="1" si="11"/>
        <v>7</v>
      </c>
      <c r="F111" s="15">
        <v>44898</v>
      </c>
    </row>
    <row r="112" spans="1:6">
      <c r="A112" s="14" t="s">
        <v>16</v>
      </c>
      <c r="B112" s="8" t="s">
        <v>11</v>
      </c>
      <c r="C112" s="8">
        <f t="shared" ca="1" si="9"/>
        <v>7</v>
      </c>
      <c r="D112" s="8">
        <f t="shared" ca="1" si="10"/>
        <v>1</v>
      </c>
      <c r="E112" s="8">
        <f t="shared" ca="1" si="11"/>
        <v>7</v>
      </c>
      <c r="F112" s="15">
        <v>44898</v>
      </c>
    </row>
    <row r="113" spans="1:6">
      <c r="A113" s="14" t="s">
        <v>16</v>
      </c>
      <c r="B113" s="8" t="s">
        <v>12</v>
      </c>
      <c r="C113" s="8">
        <f t="shared" ca="1" si="9"/>
        <v>21</v>
      </c>
      <c r="D113" s="8">
        <f t="shared" ca="1" si="10"/>
        <v>5</v>
      </c>
      <c r="E113" s="8">
        <f t="shared" ca="1" si="11"/>
        <v>25</v>
      </c>
      <c r="F113" s="15">
        <v>44898</v>
      </c>
    </row>
    <row r="114" spans="1:6">
      <c r="A114" s="14" t="s">
        <v>16</v>
      </c>
      <c r="B114" s="8" t="s">
        <v>13</v>
      </c>
      <c r="C114" s="8">
        <f t="shared" ca="1" si="9"/>
        <v>34</v>
      </c>
      <c r="D114" s="8">
        <f t="shared" ca="1" si="10"/>
        <v>3</v>
      </c>
      <c r="E114" s="8">
        <f t="shared" ca="1" si="11"/>
        <v>5</v>
      </c>
      <c r="F114" s="15">
        <v>44898</v>
      </c>
    </row>
    <row r="115" spans="1:6">
      <c r="A115" s="14" t="s">
        <v>16</v>
      </c>
      <c r="B115" s="8" t="s">
        <v>14</v>
      </c>
      <c r="C115" s="8">
        <f t="shared" ca="1" si="9"/>
        <v>43</v>
      </c>
      <c r="D115" s="8">
        <f t="shared" ca="1" si="10"/>
        <v>5</v>
      </c>
      <c r="E115" s="8">
        <f t="shared" ca="1" si="11"/>
        <v>7</v>
      </c>
      <c r="F115" s="15">
        <v>44898</v>
      </c>
    </row>
    <row r="116" spans="1:6">
      <c r="A116" s="14" t="s">
        <v>16</v>
      </c>
      <c r="B116" s="8" t="s">
        <v>15</v>
      </c>
      <c r="C116" s="8">
        <f t="shared" ca="1" si="9"/>
        <v>25</v>
      </c>
      <c r="D116" s="8">
        <f t="shared" ca="1" si="10"/>
        <v>0</v>
      </c>
      <c r="E116" s="8">
        <f t="shared" ca="1" si="11"/>
        <v>4</v>
      </c>
      <c r="F116" s="15">
        <v>44898</v>
      </c>
    </row>
    <row r="117" spans="1:6">
      <c r="A117" s="14" t="s">
        <v>19</v>
      </c>
      <c r="B117" s="8" t="s">
        <v>17</v>
      </c>
      <c r="C117" s="8">
        <f t="shared" ca="1" si="9"/>
        <v>31</v>
      </c>
      <c r="D117" s="8">
        <f t="shared" ca="1" si="10"/>
        <v>5</v>
      </c>
      <c r="E117" s="8">
        <f t="shared" ca="1" si="11"/>
        <v>8</v>
      </c>
      <c r="F117" s="15">
        <v>44898</v>
      </c>
    </row>
    <row r="118" spans="1:6">
      <c r="A118" s="14" t="s">
        <v>19</v>
      </c>
      <c r="B118" s="8" t="s">
        <v>18</v>
      </c>
      <c r="C118" s="8">
        <f t="shared" ca="1" si="9"/>
        <v>15</v>
      </c>
      <c r="D118" s="8">
        <f t="shared" ca="1" si="10"/>
        <v>3</v>
      </c>
      <c r="E118" s="8">
        <f t="shared" ca="1" si="11"/>
        <v>27</v>
      </c>
      <c r="F118" s="15">
        <v>44898</v>
      </c>
    </row>
    <row r="119" spans="1:6">
      <c r="A119" s="14" t="s">
        <v>19</v>
      </c>
      <c r="B119" s="8" t="s">
        <v>20</v>
      </c>
      <c r="C119" s="8">
        <f t="shared" ca="1" si="9"/>
        <v>0</v>
      </c>
      <c r="D119" s="8">
        <f t="shared" ca="1" si="10"/>
        <v>4</v>
      </c>
      <c r="E119" s="8">
        <f t="shared" ca="1" si="11"/>
        <v>16</v>
      </c>
      <c r="F119" s="15">
        <v>44898</v>
      </c>
    </row>
    <row r="120" spans="1:6">
      <c r="A120" s="14" t="s">
        <v>19</v>
      </c>
      <c r="B120" s="8" t="s">
        <v>21</v>
      </c>
      <c r="C120" s="8">
        <f t="shared" ca="1" si="9"/>
        <v>21</v>
      </c>
      <c r="D120" s="8">
        <f t="shared" ca="1" si="10"/>
        <v>4</v>
      </c>
      <c r="E120" s="8">
        <f t="shared" ca="1" si="11"/>
        <v>1</v>
      </c>
      <c r="F120" s="15">
        <v>44898</v>
      </c>
    </row>
    <row r="121" spans="1:6">
      <c r="A121" s="14" t="s">
        <v>19</v>
      </c>
      <c r="B121" s="8" t="s">
        <v>22</v>
      </c>
      <c r="C121" s="8">
        <f t="shared" ca="1" si="9"/>
        <v>37</v>
      </c>
      <c r="D121" s="8">
        <f t="shared" ca="1" si="10"/>
        <v>4</v>
      </c>
      <c r="E121" s="8">
        <f t="shared" ca="1" si="11"/>
        <v>15</v>
      </c>
      <c r="F121" s="15">
        <v>44898</v>
      </c>
    </row>
    <row r="122" spans="1:6">
      <c r="A122" s="14" t="s">
        <v>23</v>
      </c>
      <c r="B122" s="8" t="s">
        <v>24</v>
      </c>
      <c r="C122" s="8">
        <f t="shared" ca="1" si="9"/>
        <v>6</v>
      </c>
      <c r="D122" s="8">
        <f t="shared" ca="1" si="10"/>
        <v>3</v>
      </c>
      <c r="E122" s="8">
        <f t="shared" ca="1" si="11"/>
        <v>12</v>
      </c>
      <c r="F122" s="15">
        <v>44898</v>
      </c>
    </row>
    <row r="123" spans="1:6">
      <c r="A123" s="14" t="s">
        <v>23</v>
      </c>
      <c r="B123" s="8" t="s">
        <v>25</v>
      </c>
      <c r="C123" s="8">
        <f t="shared" ca="1" si="9"/>
        <v>42</v>
      </c>
      <c r="D123" s="8">
        <f t="shared" ca="1" si="10"/>
        <v>3</v>
      </c>
      <c r="E123" s="8">
        <f t="shared" ca="1" si="11"/>
        <v>18</v>
      </c>
      <c r="F123" s="15">
        <v>44898</v>
      </c>
    </row>
    <row r="124" spans="1:6">
      <c r="A124" s="14" t="s">
        <v>23</v>
      </c>
      <c r="B124" s="8" t="s">
        <v>26</v>
      </c>
      <c r="C124" s="8">
        <f t="shared" ca="1" si="9"/>
        <v>24</v>
      </c>
      <c r="D124" s="8">
        <f t="shared" ca="1" si="10"/>
        <v>0</v>
      </c>
      <c r="E124" s="8">
        <f t="shared" ca="1" si="11"/>
        <v>1</v>
      </c>
      <c r="F124" s="15">
        <v>44898</v>
      </c>
    </row>
    <row r="125" spans="1:6">
      <c r="A125" s="14" t="s">
        <v>23</v>
      </c>
      <c r="B125" s="8" t="s">
        <v>27</v>
      </c>
      <c r="C125" s="8">
        <f t="shared" ca="1" si="9"/>
        <v>13</v>
      </c>
      <c r="D125" s="8">
        <f t="shared" ca="1" si="10"/>
        <v>1</v>
      </c>
      <c r="E125" s="8">
        <f t="shared" ca="1" si="11"/>
        <v>25</v>
      </c>
      <c r="F125" s="15">
        <v>44898</v>
      </c>
    </row>
    <row r="126" spans="1:6">
      <c r="A126" s="14" t="s">
        <v>23</v>
      </c>
      <c r="B126" s="8" t="s">
        <v>28</v>
      </c>
      <c r="C126" s="8">
        <f t="shared" ca="1" si="9"/>
        <v>27</v>
      </c>
      <c r="D126" s="8">
        <f t="shared" ca="1" si="10"/>
        <v>1</v>
      </c>
      <c r="E126" s="8">
        <f t="shared" ca="1" si="11"/>
        <v>2</v>
      </c>
      <c r="F126" s="15">
        <v>44898</v>
      </c>
    </row>
    <row r="127" spans="1:6">
      <c r="A127" s="14" t="s">
        <v>23</v>
      </c>
      <c r="B127" s="8" t="s">
        <v>29</v>
      </c>
      <c r="C127" s="8">
        <f t="shared" ca="1" si="9"/>
        <v>7</v>
      </c>
      <c r="D127" s="8">
        <f t="shared" ca="1" si="10"/>
        <v>4</v>
      </c>
      <c r="E127" s="8">
        <f t="shared" ca="1" si="11"/>
        <v>26</v>
      </c>
      <c r="F127" s="15">
        <v>44898</v>
      </c>
    </row>
    <row r="128" spans="1:6">
      <c r="A128" s="14" t="s">
        <v>9</v>
      </c>
      <c r="B128" s="8" t="s">
        <v>3</v>
      </c>
      <c r="C128" s="8">
        <f t="shared" ca="1" si="9"/>
        <v>12</v>
      </c>
      <c r="D128" s="8">
        <f t="shared" ca="1" si="10"/>
        <v>3</v>
      </c>
      <c r="E128" s="8">
        <f t="shared" ca="1" si="11"/>
        <v>5</v>
      </c>
      <c r="F128" s="15">
        <v>44899</v>
      </c>
    </row>
    <row r="129" spans="1:6">
      <c r="A129" s="14" t="s">
        <v>9</v>
      </c>
      <c r="B129" s="8" t="s">
        <v>5</v>
      </c>
      <c r="C129" s="8">
        <f t="shared" ca="1" si="9"/>
        <v>46</v>
      </c>
      <c r="D129" s="8">
        <f t="shared" ca="1" si="10"/>
        <v>4</v>
      </c>
      <c r="E129" s="8">
        <f t="shared" ca="1" si="11"/>
        <v>2</v>
      </c>
      <c r="F129" s="15">
        <v>44899</v>
      </c>
    </row>
    <row r="130" spans="1:6">
      <c r="A130" s="14" t="s">
        <v>9</v>
      </c>
      <c r="B130" s="8" t="s">
        <v>6</v>
      </c>
      <c r="C130" s="8">
        <f t="shared" ref="C130:C161" ca="1" si="12">RANDBETWEEN(0,50)</f>
        <v>4</v>
      </c>
      <c r="D130" s="8">
        <f t="shared" ref="D130:D161" ca="1" si="13">RANDBETWEEN(0, 5)</f>
        <v>3</v>
      </c>
      <c r="E130" s="8">
        <f t="shared" ref="E130:E161" ca="1" si="14">RANDBETWEEN(0,30)</f>
        <v>30</v>
      </c>
      <c r="F130" s="15">
        <v>44899</v>
      </c>
    </row>
    <row r="131" spans="1:6">
      <c r="A131" s="14" t="s">
        <v>9</v>
      </c>
      <c r="B131" s="8" t="s">
        <v>7</v>
      </c>
      <c r="C131" s="8">
        <f t="shared" ca="1" si="12"/>
        <v>22</v>
      </c>
      <c r="D131" s="8">
        <f t="shared" ca="1" si="13"/>
        <v>3</v>
      </c>
      <c r="E131" s="8">
        <f t="shared" ca="1" si="14"/>
        <v>15</v>
      </c>
      <c r="F131" s="15">
        <v>44899</v>
      </c>
    </row>
    <row r="132" spans="1:6">
      <c r="A132" s="14" t="s">
        <v>9</v>
      </c>
      <c r="B132" s="8" t="s">
        <v>8</v>
      </c>
      <c r="C132" s="8">
        <f t="shared" ca="1" si="12"/>
        <v>12</v>
      </c>
      <c r="D132" s="8">
        <f t="shared" ca="1" si="13"/>
        <v>5</v>
      </c>
      <c r="E132" s="8">
        <f t="shared" ca="1" si="14"/>
        <v>22</v>
      </c>
      <c r="F132" s="15">
        <v>44899</v>
      </c>
    </row>
    <row r="133" spans="1:6">
      <c r="A133" s="14" t="s">
        <v>16</v>
      </c>
      <c r="B133" s="8" t="s">
        <v>11</v>
      </c>
      <c r="C133" s="8">
        <f t="shared" ca="1" si="12"/>
        <v>43</v>
      </c>
      <c r="D133" s="8">
        <f t="shared" ca="1" si="13"/>
        <v>3</v>
      </c>
      <c r="E133" s="8">
        <f t="shared" ca="1" si="14"/>
        <v>24</v>
      </c>
      <c r="F133" s="15">
        <v>44899</v>
      </c>
    </row>
    <row r="134" spans="1:6">
      <c r="A134" s="14" t="s">
        <v>16</v>
      </c>
      <c r="B134" s="8" t="s">
        <v>12</v>
      </c>
      <c r="C134" s="8">
        <f t="shared" ca="1" si="12"/>
        <v>43</v>
      </c>
      <c r="D134" s="8">
        <f t="shared" ca="1" si="13"/>
        <v>2</v>
      </c>
      <c r="E134" s="8">
        <f t="shared" ca="1" si="14"/>
        <v>15</v>
      </c>
      <c r="F134" s="15">
        <v>44899</v>
      </c>
    </row>
    <row r="135" spans="1:6">
      <c r="A135" s="14" t="s">
        <v>16</v>
      </c>
      <c r="B135" s="8" t="s">
        <v>13</v>
      </c>
      <c r="C135" s="8">
        <f t="shared" ca="1" si="12"/>
        <v>16</v>
      </c>
      <c r="D135" s="8">
        <f t="shared" ca="1" si="13"/>
        <v>5</v>
      </c>
      <c r="E135" s="8">
        <f t="shared" ca="1" si="14"/>
        <v>3</v>
      </c>
      <c r="F135" s="15">
        <v>44899</v>
      </c>
    </row>
    <row r="136" spans="1:6">
      <c r="A136" s="14" t="s">
        <v>16</v>
      </c>
      <c r="B136" s="8" t="s">
        <v>14</v>
      </c>
      <c r="C136" s="8">
        <f t="shared" ca="1" si="12"/>
        <v>46</v>
      </c>
      <c r="D136" s="8">
        <f t="shared" ca="1" si="13"/>
        <v>5</v>
      </c>
      <c r="E136" s="8">
        <f t="shared" ca="1" si="14"/>
        <v>10</v>
      </c>
      <c r="F136" s="15">
        <v>44899</v>
      </c>
    </row>
    <row r="137" spans="1:6">
      <c r="A137" s="14" t="s">
        <v>16</v>
      </c>
      <c r="B137" s="8" t="s">
        <v>15</v>
      </c>
      <c r="C137" s="8">
        <f t="shared" ca="1" si="12"/>
        <v>10</v>
      </c>
      <c r="D137" s="8">
        <f t="shared" ca="1" si="13"/>
        <v>1</v>
      </c>
      <c r="E137" s="8">
        <f t="shared" ca="1" si="14"/>
        <v>26</v>
      </c>
      <c r="F137" s="15">
        <v>44899</v>
      </c>
    </row>
    <row r="138" spans="1:6">
      <c r="A138" s="14" t="s">
        <v>19</v>
      </c>
      <c r="B138" s="8" t="s">
        <v>17</v>
      </c>
      <c r="C138" s="8">
        <f t="shared" ca="1" si="12"/>
        <v>44</v>
      </c>
      <c r="D138" s="8">
        <f t="shared" ca="1" si="13"/>
        <v>1</v>
      </c>
      <c r="E138" s="8">
        <f t="shared" ca="1" si="14"/>
        <v>14</v>
      </c>
      <c r="F138" s="15">
        <v>44899</v>
      </c>
    </row>
    <row r="139" spans="1:6">
      <c r="A139" s="14" t="s">
        <v>19</v>
      </c>
      <c r="B139" s="8" t="s">
        <v>18</v>
      </c>
      <c r="C139" s="8">
        <f t="shared" ca="1" si="12"/>
        <v>15</v>
      </c>
      <c r="D139" s="8">
        <f t="shared" ca="1" si="13"/>
        <v>1</v>
      </c>
      <c r="E139" s="8">
        <f t="shared" ca="1" si="14"/>
        <v>0</v>
      </c>
      <c r="F139" s="15">
        <v>44899</v>
      </c>
    </row>
    <row r="140" spans="1:6">
      <c r="A140" s="14" t="s">
        <v>19</v>
      </c>
      <c r="B140" s="8" t="s">
        <v>20</v>
      </c>
      <c r="C140" s="8">
        <f t="shared" ca="1" si="12"/>
        <v>7</v>
      </c>
      <c r="D140" s="8">
        <f t="shared" ca="1" si="13"/>
        <v>2</v>
      </c>
      <c r="E140" s="8">
        <f t="shared" ca="1" si="14"/>
        <v>0</v>
      </c>
      <c r="F140" s="15">
        <v>44899</v>
      </c>
    </row>
    <row r="141" spans="1:6">
      <c r="A141" s="14" t="s">
        <v>19</v>
      </c>
      <c r="B141" s="8" t="s">
        <v>21</v>
      </c>
      <c r="C141" s="8">
        <f t="shared" ca="1" si="12"/>
        <v>3</v>
      </c>
      <c r="D141" s="8">
        <f t="shared" ca="1" si="13"/>
        <v>3</v>
      </c>
      <c r="E141" s="8">
        <f t="shared" ca="1" si="14"/>
        <v>28</v>
      </c>
      <c r="F141" s="15">
        <v>44899</v>
      </c>
    </row>
    <row r="142" spans="1:6">
      <c r="A142" s="14" t="s">
        <v>19</v>
      </c>
      <c r="B142" s="8" t="s">
        <v>22</v>
      </c>
      <c r="C142" s="8">
        <f t="shared" ca="1" si="12"/>
        <v>34</v>
      </c>
      <c r="D142" s="8">
        <f t="shared" ca="1" si="13"/>
        <v>3</v>
      </c>
      <c r="E142" s="8">
        <f t="shared" ca="1" si="14"/>
        <v>4</v>
      </c>
      <c r="F142" s="15">
        <v>44899</v>
      </c>
    </row>
    <row r="143" spans="1:6">
      <c r="A143" s="14" t="s">
        <v>23</v>
      </c>
      <c r="B143" s="8" t="s">
        <v>24</v>
      </c>
      <c r="C143" s="8">
        <f t="shared" ca="1" si="12"/>
        <v>24</v>
      </c>
      <c r="D143" s="8">
        <f t="shared" ca="1" si="13"/>
        <v>4</v>
      </c>
      <c r="E143" s="8">
        <f t="shared" ca="1" si="14"/>
        <v>25</v>
      </c>
      <c r="F143" s="15">
        <v>44899</v>
      </c>
    </row>
    <row r="144" spans="1:6">
      <c r="A144" s="14" t="s">
        <v>23</v>
      </c>
      <c r="B144" s="8" t="s">
        <v>25</v>
      </c>
      <c r="C144" s="8">
        <f t="shared" ca="1" si="12"/>
        <v>29</v>
      </c>
      <c r="D144" s="8">
        <f t="shared" ca="1" si="13"/>
        <v>4</v>
      </c>
      <c r="E144" s="8">
        <f t="shared" ca="1" si="14"/>
        <v>2</v>
      </c>
      <c r="F144" s="15">
        <v>44899</v>
      </c>
    </row>
    <row r="145" spans="1:6">
      <c r="A145" s="14" t="s">
        <v>23</v>
      </c>
      <c r="B145" s="8" t="s">
        <v>26</v>
      </c>
      <c r="C145" s="8">
        <f t="shared" ca="1" si="12"/>
        <v>42</v>
      </c>
      <c r="D145" s="8">
        <f t="shared" ca="1" si="13"/>
        <v>3</v>
      </c>
      <c r="E145" s="8">
        <f t="shared" ca="1" si="14"/>
        <v>12</v>
      </c>
      <c r="F145" s="15">
        <v>44899</v>
      </c>
    </row>
    <row r="146" spans="1:6">
      <c r="A146" s="14" t="s">
        <v>23</v>
      </c>
      <c r="B146" s="8" t="s">
        <v>27</v>
      </c>
      <c r="C146" s="8">
        <f t="shared" ca="1" si="12"/>
        <v>45</v>
      </c>
      <c r="D146" s="8">
        <f t="shared" ca="1" si="13"/>
        <v>2</v>
      </c>
      <c r="E146" s="8">
        <f t="shared" ca="1" si="14"/>
        <v>26</v>
      </c>
      <c r="F146" s="15">
        <v>44899</v>
      </c>
    </row>
    <row r="147" spans="1:6">
      <c r="A147" s="14" t="s">
        <v>23</v>
      </c>
      <c r="B147" s="8" t="s">
        <v>28</v>
      </c>
      <c r="C147" s="8">
        <f t="shared" ca="1" si="12"/>
        <v>36</v>
      </c>
      <c r="D147" s="8">
        <f t="shared" ca="1" si="13"/>
        <v>1</v>
      </c>
      <c r="E147" s="8">
        <f t="shared" ca="1" si="14"/>
        <v>5</v>
      </c>
      <c r="F147" s="15">
        <v>44899</v>
      </c>
    </row>
    <row r="148" spans="1:6">
      <c r="A148" s="14" t="s">
        <v>23</v>
      </c>
      <c r="B148" s="8" t="s">
        <v>29</v>
      </c>
      <c r="C148" s="8">
        <f t="shared" ca="1" si="12"/>
        <v>35</v>
      </c>
      <c r="D148" s="8">
        <f t="shared" ca="1" si="13"/>
        <v>5</v>
      </c>
      <c r="E148" s="8">
        <f t="shared" ca="1" si="14"/>
        <v>8</v>
      </c>
      <c r="F148" s="15">
        <v>44899</v>
      </c>
    </row>
    <row r="149" spans="1:6">
      <c r="A149" s="14" t="s">
        <v>9</v>
      </c>
      <c r="B149" s="8" t="s">
        <v>3</v>
      </c>
      <c r="C149" s="8">
        <f t="shared" ca="1" si="12"/>
        <v>47</v>
      </c>
      <c r="D149" s="8">
        <f t="shared" ca="1" si="13"/>
        <v>3</v>
      </c>
      <c r="E149" s="8">
        <f t="shared" ca="1" si="14"/>
        <v>27</v>
      </c>
      <c r="F149" s="15">
        <v>44900</v>
      </c>
    </row>
    <row r="150" spans="1:6">
      <c r="A150" s="14" t="s">
        <v>9</v>
      </c>
      <c r="B150" s="8" t="s">
        <v>5</v>
      </c>
      <c r="C150" s="8">
        <f t="shared" ca="1" si="12"/>
        <v>32</v>
      </c>
      <c r="D150" s="8">
        <f t="shared" ca="1" si="13"/>
        <v>3</v>
      </c>
      <c r="E150" s="8">
        <f t="shared" ca="1" si="14"/>
        <v>10</v>
      </c>
      <c r="F150" s="15">
        <v>44900</v>
      </c>
    </row>
    <row r="151" spans="1:6">
      <c r="A151" s="14" t="s">
        <v>9</v>
      </c>
      <c r="B151" s="8" t="s">
        <v>6</v>
      </c>
      <c r="C151" s="8">
        <f t="shared" ca="1" si="12"/>
        <v>48</v>
      </c>
      <c r="D151" s="8">
        <f t="shared" ca="1" si="13"/>
        <v>0</v>
      </c>
      <c r="E151" s="8">
        <f t="shared" ca="1" si="14"/>
        <v>25</v>
      </c>
      <c r="F151" s="15">
        <v>44900</v>
      </c>
    </row>
    <row r="152" spans="1:6">
      <c r="A152" s="14" t="s">
        <v>9</v>
      </c>
      <c r="B152" s="8" t="s">
        <v>7</v>
      </c>
      <c r="C152" s="8">
        <f t="shared" ca="1" si="12"/>
        <v>34</v>
      </c>
      <c r="D152" s="8">
        <f t="shared" ca="1" si="13"/>
        <v>3</v>
      </c>
      <c r="E152" s="8">
        <f t="shared" ca="1" si="14"/>
        <v>28</v>
      </c>
      <c r="F152" s="15">
        <v>44900</v>
      </c>
    </row>
    <row r="153" spans="1:6">
      <c r="A153" s="14" t="s">
        <v>9</v>
      </c>
      <c r="B153" s="8" t="s">
        <v>8</v>
      </c>
      <c r="C153" s="8">
        <f t="shared" ca="1" si="12"/>
        <v>8</v>
      </c>
      <c r="D153" s="8">
        <f t="shared" ca="1" si="13"/>
        <v>5</v>
      </c>
      <c r="E153" s="8">
        <f t="shared" ca="1" si="14"/>
        <v>17</v>
      </c>
      <c r="F153" s="15">
        <v>44900</v>
      </c>
    </row>
    <row r="154" spans="1:6">
      <c r="A154" s="14" t="s">
        <v>16</v>
      </c>
      <c r="B154" s="8" t="s">
        <v>11</v>
      </c>
      <c r="C154" s="8">
        <f t="shared" ca="1" si="12"/>
        <v>24</v>
      </c>
      <c r="D154" s="8">
        <f t="shared" ca="1" si="13"/>
        <v>5</v>
      </c>
      <c r="E154" s="8">
        <f t="shared" ca="1" si="14"/>
        <v>29</v>
      </c>
      <c r="F154" s="15">
        <v>44900</v>
      </c>
    </row>
    <row r="155" spans="1:6">
      <c r="A155" s="14" t="s">
        <v>16</v>
      </c>
      <c r="B155" s="8" t="s">
        <v>12</v>
      </c>
      <c r="C155" s="8">
        <f t="shared" ca="1" si="12"/>
        <v>16</v>
      </c>
      <c r="D155" s="8">
        <f t="shared" ca="1" si="13"/>
        <v>4</v>
      </c>
      <c r="E155" s="8">
        <f t="shared" ca="1" si="14"/>
        <v>6</v>
      </c>
      <c r="F155" s="15">
        <v>44900</v>
      </c>
    </row>
    <row r="156" spans="1:6">
      <c r="A156" s="14" t="s">
        <v>16</v>
      </c>
      <c r="B156" s="8" t="s">
        <v>13</v>
      </c>
      <c r="C156" s="8">
        <f t="shared" ca="1" si="12"/>
        <v>33</v>
      </c>
      <c r="D156" s="8">
        <f t="shared" ca="1" si="13"/>
        <v>2</v>
      </c>
      <c r="E156" s="8">
        <f t="shared" ca="1" si="14"/>
        <v>17</v>
      </c>
      <c r="F156" s="15">
        <v>44900</v>
      </c>
    </row>
    <row r="157" spans="1:6">
      <c r="A157" s="14" t="s">
        <v>16</v>
      </c>
      <c r="B157" s="8" t="s">
        <v>14</v>
      </c>
      <c r="C157" s="8">
        <f t="shared" ca="1" si="12"/>
        <v>40</v>
      </c>
      <c r="D157" s="8">
        <f t="shared" ca="1" si="13"/>
        <v>5</v>
      </c>
      <c r="E157" s="8">
        <f t="shared" ca="1" si="14"/>
        <v>27</v>
      </c>
      <c r="F157" s="15">
        <v>44900</v>
      </c>
    </row>
    <row r="158" spans="1:6">
      <c r="A158" s="14" t="s">
        <v>16</v>
      </c>
      <c r="B158" s="8" t="s">
        <v>15</v>
      </c>
      <c r="C158" s="8">
        <f t="shared" ca="1" si="12"/>
        <v>30</v>
      </c>
      <c r="D158" s="8">
        <f t="shared" ca="1" si="13"/>
        <v>3</v>
      </c>
      <c r="E158" s="8">
        <f t="shared" ca="1" si="14"/>
        <v>10</v>
      </c>
      <c r="F158" s="15">
        <v>44900</v>
      </c>
    </row>
    <row r="159" spans="1:6">
      <c r="A159" s="14" t="s">
        <v>19</v>
      </c>
      <c r="B159" s="8" t="s">
        <v>17</v>
      </c>
      <c r="C159" s="8">
        <f t="shared" ca="1" si="12"/>
        <v>29</v>
      </c>
      <c r="D159" s="8">
        <f t="shared" ca="1" si="13"/>
        <v>4</v>
      </c>
      <c r="E159" s="8">
        <f t="shared" ca="1" si="14"/>
        <v>11</v>
      </c>
      <c r="F159" s="15">
        <v>44900</v>
      </c>
    </row>
    <row r="160" spans="1:6">
      <c r="A160" s="14" t="s">
        <v>19</v>
      </c>
      <c r="B160" s="8" t="s">
        <v>18</v>
      </c>
      <c r="C160" s="8">
        <f t="shared" ca="1" si="12"/>
        <v>29</v>
      </c>
      <c r="D160" s="8">
        <f t="shared" ca="1" si="13"/>
        <v>0</v>
      </c>
      <c r="E160" s="8">
        <f t="shared" ca="1" si="14"/>
        <v>0</v>
      </c>
      <c r="F160" s="15">
        <v>44900</v>
      </c>
    </row>
    <row r="161" spans="1:6">
      <c r="A161" s="14" t="s">
        <v>19</v>
      </c>
      <c r="B161" s="8" t="s">
        <v>20</v>
      </c>
      <c r="C161" s="8">
        <f t="shared" ca="1" si="12"/>
        <v>33</v>
      </c>
      <c r="D161" s="8">
        <f t="shared" ca="1" si="13"/>
        <v>0</v>
      </c>
      <c r="E161" s="8">
        <f t="shared" ca="1" si="14"/>
        <v>9</v>
      </c>
      <c r="F161" s="15">
        <v>44900</v>
      </c>
    </row>
    <row r="162" spans="1:6">
      <c r="A162" s="14" t="s">
        <v>19</v>
      </c>
      <c r="B162" s="8" t="s">
        <v>21</v>
      </c>
      <c r="C162" s="8">
        <f t="shared" ref="C162:C169" ca="1" si="15">RANDBETWEEN(0,50)</f>
        <v>28</v>
      </c>
      <c r="D162" s="8">
        <f t="shared" ref="D162:D169" ca="1" si="16">RANDBETWEEN(0, 5)</f>
        <v>1</v>
      </c>
      <c r="E162" s="8">
        <f t="shared" ref="E162:E169" ca="1" si="17">RANDBETWEEN(0,30)</f>
        <v>17</v>
      </c>
      <c r="F162" s="15">
        <v>44900</v>
      </c>
    </row>
    <row r="163" spans="1:6">
      <c r="A163" s="14" t="s">
        <v>19</v>
      </c>
      <c r="B163" s="8" t="s">
        <v>22</v>
      </c>
      <c r="C163" s="8">
        <f t="shared" ca="1" si="15"/>
        <v>46</v>
      </c>
      <c r="D163" s="8">
        <f t="shared" ca="1" si="16"/>
        <v>4</v>
      </c>
      <c r="E163" s="8">
        <f t="shared" ca="1" si="17"/>
        <v>13</v>
      </c>
      <c r="F163" s="15">
        <v>44900</v>
      </c>
    </row>
    <row r="164" spans="1:6">
      <c r="A164" s="14" t="s">
        <v>23</v>
      </c>
      <c r="B164" s="8" t="s">
        <v>24</v>
      </c>
      <c r="C164" s="8">
        <f t="shared" ca="1" si="15"/>
        <v>13</v>
      </c>
      <c r="D164" s="8">
        <f t="shared" ca="1" si="16"/>
        <v>0</v>
      </c>
      <c r="E164" s="8">
        <f t="shared" ca="1" si="17"/>
        <v>6</v>
      </c>
      <c r="F164" s="15">
        <v>44900</v>
      </c>
    </row>
    <row r="165" spans="1:6">
      <c r="A165" s="14" t="s">
        <v>23</v>
      </c>
      <c r="B165" s="8" t="s">
        <v>25</v>
      </c>
      <c r="C165" s="8">
        <f t="shared" ca="1" si="15"/>
        <v>15</v>
      </c>
      <c r="D165" s="8">
        <f t="shared" ca="1" si="16"/>
        <v>3</v>
      </c>
      <c r="E165" s="8">
        <f t="shared" ca="1" si="17"/>
        <v>30</v>
      </c>
      <c r="F165" s="15">
        <v>44900</v>
      </c>
    </row>
    <row r="166" spans="1:6">
      <c r="A166" s="14" t="s">
        <v>23</v>
      </c>
      <c r="B166" s="8" t="s">
        <v>26</v>
      </c>
      <c r="C166" s="8">
        <f t="shared" ca="1" si="15"/>
        <v>25</v>
      </c>
      <c r="D166" s="8">
        <f t="shared" ca="1" si="16"/>
        <v>0</v>
      </c>
      <c r="E166" s="8">
        <f t="shared" ca="1" si="17"/>
        <v>3</v>
      </c>
      <c r="F166" s="15">
        <v>44900</v>
      </c>
    </row>
    <row r="167" spans="1:6">
      <c r="A167" s="14" t="s">
        <v>23</v>
      </c>
      <c r="B167" s="8" t="s">
        <v>27</v>
      </c>
      <c r="C167" s="8">
        <f t="shared" ca="1" si="15"/>
        <v>24</v>
      </c>
      <c r="D167" s="8">
        <f t="shared" ca="1" si="16"/>
        <v>0</v>
      </c>
      <c r="E167" s="8">
        <f t="shared" ca="1" si="17"/>
        <v>13</v>
      </c>
      <c r="F167" s="15">
        <v>44900</v>
      </c>
    </row>
    <row r="168" spans="1:6">
      <c r="A168" s="14" t="s">
        <v>23</v>
      </c>
      <c r="B168" s="8" t="s">
        <v>28</v>
      </c>
      <c r="C168" s="8">
        <f t="shared" ca="1" si="15"/>
        <v>41</v>
      </c>
      <c r="D168" s="8">
        <f t="shared" ca="1" si="16"/>
        <v>2</v>
      </c>
      <c r="E168" s="8">
        <f t="shared" ca="1" si="17"/>
        <v>18</v>
      </c>
      <c r="F168" s="15">
        <v>44900</v>
      </c>
    </row>
    <row r="169" spans="1:6">
      <c r="A169" s="19" t="s">
        <v>23</v>
      </c>
      <c r="B169" s="20" t="s">
        <v>29</v>
      </c>
      <c r="C169" s="20">
        <f t="shared" ca="1" si="15"/>
        <v>0</v>
      </c>
      <c r="D169" s="20">
        <f t="shared" ca="1" si="16"/>
        <v>1</v>
      </c>
      <c r="E169" s="20">
        <f t="shared" ca="1" si="17"/>
        <v>21</v>
      </c>
      <c r="F169" s="21">
        <v>44900</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DBA6F-E4ED-420B-A84B-91B7F1DD2820}">
  <dimension ref="A1:D9"/>
  <sheetViews>
    <sheetView workbookViewId="0">
      <selection activeCell="G4" sqref="G4"/>
    </sheetView>
  </sheetViews>
  <sheetFormatPr defaultRowHeight="15"/>
  <sheetData>
    <row r="1" spans="1:4">
      <c r="A1" s="23" t="s">
        <v>30</v>
      </c>
      <c r="B1" s="23" t="s">
        <v>35</v>
      </c>
      <c r="C1" s="23" t="s">
        <v>39</v>
      </c>
      <c r="D1" s="23" t="s">
        <v>31</v>
      </c>
    </row>
    <row r="2" spans="1:4">
      <c r="A2" s="22">
        <v>44893</v>
      </c>
      <c r="B2" s="8">
        <f ca="1">SUM('Raw Data'!C2:C22)</f>
        <v>494</v>
      </c>
      <c r="C2" s="8">
        <f ca="1">SUM('Raw Data'!D2:D22)</f>
        <v>48</v>
      </c>
      <c r="D2" s="8">
        <f ca="1">SUM('Raw Data'!E2:E22)</f>
        <v>379</v>
      </c>
    </row>
    <row r="3" spans="1:4">
      <c r="A3" s="22">
        <v>44894</v>
      </c>
      <c r="B3" s="8">
        <f ca="1">SUM('Raw Data'!C23:C43)</f>
        <v>600</v>
      </c>
      <c r="C3" s="8">
        <f ca="1">SUM('Raw Data'!D23:D43)</f>
        <v>55</v>
      </c>
      <c r="D3" s="8">
        <f ca="1">SUM('Raw Data'!E23:E43)</f>
        <v>286</v>
      </c>
    </row>
    <row r="4" spans="1:4">
      <c r="A4" s="22">
        <v>44895</v>
      </c>
      <c r="B4" s="8">
        <f ca="1">SUM('Raw Data'!C44:C64)</f>
        <v>517</v>
      </c>
      <c r="C4" s="8">
        <f ca="1">SUM('Raw Data'!D44:D64)</f>
        <v>47</v>
      </c>
      <c r="D4" s="8">
        <f ca="1">SUM('Raw Data'!E44:E64)</f>
        <v>396</v>
      </c>
    </row>
    <row r="5" spans="1:4">
      <c r="A5" s="22">
        <v>44896</v>
      </c>
      <c r="B5" s="8">
        <f ca="1">SUM('Raw Data'!C65:C85)</f>
        <v>592</v>
      </c>
      <c r="C5" s="8">
        <f ca="1">SUM('Raw Data'!D65:D85)</f>
        <v>55</v>
      </c>
      <c r="D5" s="8">
        <f ca="1">SUM('Raw Data'!E65:E85)</f>
        <v>319</v>
      </c>
    </row>
    <row r="6" spans="1:4">
      <c r="A6" s="22">
        <v>44897</v>
      </c>
      <c r="B6" s="8">
        <f ca="1">SUM('Raw Data'!C86:C106)</f>
        <v>518</v>
      </c>
      <c r="C6" s="8">
        <f ca="1">SUM('Raw Data'!D86:D106)</f>
        <v>60</v>
      </c>
      <c r="D6" s="8">
        <f ca="1">SUM('Raw Data'!E86:E106)</f>
        <v>347</v>
      </c>
    </row>
    <row r="7" spans="1:4">
      <c r="A7" s="22">
        <v>44898</v>
      </c>
      <c r="B7" s="8">
        <f ca="1">SUM('Raw Data'!C107:C127)</f>
        <v>453</v>
      </c>
      <c r="C7" s="8">
        <f ca="1">SUM('Raw Data'!D107:D127)</f>
        <v>61</v>
      </c>
      <c r="D7" s="8">
        <f ca="1">SUM('Raw Data'!E107:E127)</f>
        <v>277</v>
      </c>
    </row>
    <row r="8" spans="1:4">
      <c r="A8" s="22">
        <v>44899</v>
      </c>
      <c r="B8" s="8">
        <f ca="1">SUM('Raw Data'!C128:C148)</f>
        <v>568</v>
      </c>
      <c r="C8" s="8">
        <f ca="1">SUM('Raw Data'!D128:D148)</f>
        <v>63</v>
      </c>
      <c r="D8" s="8">
        <f ca="1">SUM('Raw Data'!E128:E148)</f>
        <v>276</v>
      </c>
    </row>
    <row r="9" spans="1:4">
      <c r="A9" s="22">
        <v>44900</v>
      </c>
      <c r="B9" s="8">
        <f ca="1">SUM('Raw Data'!C149:C169)</f>
        <v>595</v>
      </c>
      <c r="C9" s="8">
        <f ca="1">SUM('Raw Data'!D149:D169)</f>
        <v>48</v>
      </c>
      <c r="D9" s="8">
        <f ca="1">SUM('Raw Data'!E149:E169)</f>
        <v>337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5474B-B9FA-4C4F-922E-1F5F2CAC3833}">
  <dimension ref="B1:D2"/>
  <sheetViews>
    <sheetView topLeftCell="B1" workbookViewId="0">
      <selection activeCell="F15" sqref="F15"/>
    </sheetView>
  </sheetViews>
  <sheetFormatPr defaultRowHeight="15"/>
  <sheetData>
    <row r="1" spans="2:4">
      <c r="B1" t="s">
        <v>35</v>
      </c>
      <c r="C1" t="s">
        <v>39</v>
      </c>
      <c r="D1" t="s">
        <v>45</v>
      </c>
    </row>
    <row r="2" spans="2:4">
      <c r="B2">
        <v>25</v>
      </c>
      <c r="C2">
        <v>3</v>
      </c>
      <c r="D2">
        <v>15</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ACA8A-5F21-4E68-AC63-4AC636339C50}">
  <dimension ref="A1:C2"/>
  <sheetViews>
    <sheetView workbookViewId="0">
      <selection activeCell="D13" sqref="D13"/>
    </sheetView>
  </sheetViews>
  <sheetFormatPr defaultRowHeight="15"/>
  <sheetData>
    <row r="1" spans="1:3">
      <c r="A1" t="s">
        <v>35</v>
      </c>
      <c r="B1" t="s">
        <v>39</v>
      </c>
      <c r="C1" t="s">
        <v>45</v>
      </c>
    </row>
    <row r="2" spans="1:3">
      <c r="A2">
        <f>'Individual KPIs'!B2*25</f>
        <v>625</v>
      </c>
      <c r="B2">
        <f>'Individual KPIs'!C2*25</f>
        <v>75</v>
      </c>
      <c r="C2">
        <f>'Individual KPIs'!D2*25</f>
        <v>375</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A31F8-9C30-4035-934F-823BE94342B0}">
  <dimension ref="A1:R35"/>
  <sheetViews>
    <sheetView tabSelected="1" zoomScale="70" zoomScaleNormal="70" workbookViewId="0">
      <selection activeCell="Y19" sqref="Y19"/>
    </sheetView>
  </sheetViews>
  <sheetFormatPr defaultRowHeight="15"/>
  <cols>
    <col min="1" max="1" width="14.7109375" bestFit="1" customWidth="1"/>
    <col min="2" max="2" width="17.85546875" bestFit="1" customWidth="1"/>
    <col min="3" max="3" width="11.5703125" bestFit="1" customWidth="1"/>
    <col min="4" max="4" width="13.42578125" bestFit="1" customWidth="1"/>
  </cols>
  <sheetData>
    <row r="1" spans="1:4">
      <c r="A1" s="10" t="s">
        <v>30</v>
      </c>
      <c r="B1" s="12">
        <v>44898</v>
      </c>
    </row>
    <row r="2" spans="1:4">
      <c r="A2" s="10" t="s">
        <v>43</v>
      </c>
      <c r="B2" t="s">
        <v>46</v>
      </c>
    </row>
    <row r="4" spans="1:4">
      <c r="A4" s="10" t="s">
        <v>47</v>
      </c>
      <c r="B4" t="s">
        <v>48</v>
      </c>
      <c r="C4" t="s">
        <v>49</v>
      </c>
      <c r="D4" t="s">
        <v>50</v>
      </c>
    </row>
    <row r="5" spans="1:4">
      <c r="A5" s="13" t="s">
        <v>3</v>
      </c>
      <c r="B5" s="8">
        <v>13</v>
      </c>
      <c r="C5" s="8">
        <v>18</v>
      </c>
      <c r="D5" s="8">
        <v>3</v>
      </c>
    </row>
    <row r="6" spans="1:4">
      <c r="A6" s="13" t="s">
        <v>6</v>
      </c>
      <c r="B6" s="8">
        <v>1</v>
      </c>
      <c r="C6" s="8">
        <v>9</v>
      </c>
      <c r="D6" s="8">
        <v>4</v>
      </c>
    </row>
    <row r="7" spans="1:4">
      <c r="A7" s="13" t="s">
        <v>29</v>
      </c>
      <c r="B7" s="8">
        <v>2</v>
      </c>
      <c r="C7" s="8">
        <v>1</v>
      </c>
      <c r="D7" s="8">
        <v>4</v>
      </c>
    </row>
    <row r="8" spans="1:4">
      <c r="A8" s="13" t="s">
        <v>25</v>
      </c>
      <c r="B8" s="8">
        <v>10</v>
      </c>
      <c r="C8" s="8">
        <v>30</v>
      </c>
      <c r="D8" s="8">
        <v>3</v>
      </c>
    </row>
    <row r="9" spans="1:4">
      <c r="A9" s="13" t="s">
        <v>7</v>
      </c>
      <c r="B9" s="8">
        <v>23</v>
      </c>
      <c r="C9" s="8">
        <v>18</v>
      </c>
      <c r="D9" s="8">
        <v>5</v>
      </c>
    </row>
    <row r="10" spans="1:4">
      <c r="A10" s="13" t="s">
        <v>5</v>
      </c>
      <c r="B10" s="8">
        <v>30</v>
      </c>
      <c r="C10" s="8">
        <v>14</v>
      </c>
      <c r="D10" s="8">
        <v>0</v>
      </c>
    </row>
    <row r="11" spans="1:4">
      <c r="A11" s="13" t="s">
        <v>27</v>
      </c>
      <c r="B11" s="8">
        <v>4</v>
      </c>
      <c r="C11" s="8">
        <v>18</v>
      </c>
      <c r="D11" s="8">
        <v>0</v>
      </c>
    </row>
    <row r="12" spans="1:4">
      <c r="A12" s="13" t="s">
        <v>24</v>
      </c>
      <c r="B12" s="8">
        <v>35</v>
      </c>
      <c r="C12" s="8">
        <v>2</v>
      </c>
      <c r="D12" s="8">
        <v>3</v>
      </c>
    </row>
    <row r="13" spans="1:4">
      <c r="A13" s="13" t="s">
        <v>26</v>
      </c>
      <c r="B13" s="8">
        <v>9</v>
      </c>
      <c r="C13" s="8">
        <v>27</v>
      </c>
      <c r="D13" s="8">
        <v>4</v>
      </c>
    </row>
    <row r="14" spans="1:4">
      <c r="A14" s="13" t="s">
        <v>8</v>
      </c>
      <c r="B14" s="8">
        <v>7</v>
      </c>
      <c r="C14" s="8">
        <v>21</v>
      </c>
      <c r="D14" s="8">
        <v>3</v>
      </c>
    </row>
    <row r="15" spans="1:4">
      <c r="A15" s="13" t="s">
        <v>28</v>
      </c>
      <c r="B15" s="8">
        <v>18</v>
      </c>
      <c r="C15" s="8">
        <v>28</v>
      </c>
      <c r="D15" s="8">
        <v>0</v>
      </c>
    </row>
    <row r="16" spans="1:4">
      <c r="A16" s="11" t="s">
        <v>51</v>
      </c>
      <c r="B16">
        <v>152</v>
      </c>
      <c r="C16">
        <v>186</v>
      </c>
      <c r="D16">
        <v>29</v>
      </c>
    </row>
    <row r="22" spans="6:7">
      <c r="F22" s="1" t="s">
        <v>35</v>
      </c>
      <c r="G22" s="8">
        <f>GETPIVOTDATA("Sum of Calls",$A$4)</f>
        <v>152</v>
      </c>
    </row>
    <row r="23" spans="6:7">
      <c r="F23" s="1" t="s">
        <v>45</v>
      </c>
      <c r="G23" s="8">
        <f>GETPIVOTDATA("Sum of Chat",$A$4)</f>
        <v>186</v>
      </c>
    </row>
    <row r="24" spans="6:7">
      <c r="F24" s="1" t="s">
        <v>39</v>
      </c>
      <c r="G24" s="8">
        <f>GETPIVOTDATA("Sum of Emails",$A$4)</f>
        <v>29</v>
      </c>
    </row>
    <row r="35" spans="1:18" ht="15.75">
      <c r="A35" s="24" t="s">
        <v>52</v>
      </c>
      <c r="B35" s="24"/>
      <c r="C35" s="24"/>
      <c r="D35" s="24"/>
      <c r="E35" s="24"/>
      <c r="F35" s="24"/>
      <c r="G35" s="24"/>
      <c r="H35" s="24"/>
      <c r="I35" s="24"/>
      <c r="J35" s="24"/>
      <c r="K35" s="24"/>
      <c r="L35" s="24"/>
      <c r="M35" s="24"/>
      <c r="N35" s="24"/>
      <c r="O35" s="24"/>
      <c r="P35" s="24"/>
      <c r="Q35" s="24"/>
      <c r="R35" s="24"/>
    </row>
  </sheetData>
  <mergeCells count="1">
    <mergeCell ref="A35:R35"/>
  </mergeCells>
  <conditionalFormatting pivot="1" sqref="B5:B15">
    <cfRule type="colorScale" priority="3">
      <colorScale>
        <cfvo type="min"/>
        <cfvo type="percentile" val="50"/>
        <cfvo type="max"/>
        <color rgb="FFF8696B"/>
        <color rgb="FFFCFCFF"/>
        <color rgb="FF5A8AC6"/>
      </colorScale>
    </cfRule>
  </conditionalFormatting>
  <conditionalFormatting pivot="1" sqref="C5:C15">
    <cfRule type="colorScale" priority="2">
      <colorScale>
        <cfvo type="min"/>
        <cfvo type="percentile" val="50"/>
        <cfvo type="max"/>
        <color rgb="FFF8696B"/>
        <color rgb="FFFCFCFF"/>
        <color rgb="FF5A8AC6"/>
      </colorScale>
    </cfRule>
  </conditionalFormatting>
  <conditionalFormatting pivot="1" sqref="D5:D15">
    <cfRule type="colorScale" priority="1">
      <colorScale>
        <cfvo type="min"/>
        <cfvo type="percentile" val="50"/>
        <cfvo type="max"/>
        <color rgb="FFF8696B"/>
        <color rgb="FFFCFCFF"/>
        <color rgb="FF5A8AC6"/>
      </colorScale>
    </cfRule>
  </conditionalFormatting>
  <conditionalFormatting sqref="G22:G24">
    <cfRule type="dataBar" priority="4">
      <dataBar>
        <cfvo type="min"/>
        <cfvo type="max"/>
        <color rgb="FF008AEF"/>
      </dataBar>
      <extLst>
        <ext xmlns:x14="http://schemas.microsoft.com/office/spreadsheetml/2009/9/main" uri="{B025F937-C7B1-47D3-B67F-A62EFF666E3E}">
          <x14:id>{6314DCA1-7CA5-4BF0-B879-F5E9E9350C4A}</x14:id>
        </ext>
      </extLst>
    </cfRule>
  </conditionalFormatting>
  <pageMargins left="0.7" right="0.7" top="0.75" bottom="0.75" header="0.3" footer="0.3"/>
  <pageSetup orientation="landscape" r:id="rId2"/>
  <drawing r:id="rId3"/>
  <extLst>
    <ext xmlns:x14="http://schemas.microsoft.com/office/spreadsheetml/2009/9/main" uri="{78C0D931-6437-407d-A8EE-F0AAD7539E65}">
      <x14:conditionalFormattings>
        <x14:conditionalFormatting xmlns:xm="http://schemas.microsoft.com/office/excel/2006/main">
          <x14:cfRule type="dataBar" id="{6314DCA1-7CA5-4BF0-B879-F5E9E9350C4A}">
            <x14:dataBar minLength="0" maxLength="100" gradient="0">
              <x14:cfvo type="autoMin"/>
              <x14:cfvo type="autoMax"/>
              <x14:negativeFillColor rgb="FFFF0000"/>
              <x14:axisColor rgb="FF000000"/>
            </x14:dataBar>
          </x14:cfRule>
          <xm:sqref>G22:G24</xm:sqref>
        </x14:conditionalFormatting>
      </x14:conditionalFormattings>
    </ex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P o w e r P i v o t V e r s i o n " > < C u s t o m C o n t e n t > < ! [ C D A T A [ 2 0 1 5 . 1 3 0 . 1 6 0 5 . 1 0 7 5 ] ] > < / C u s t o m C o n t e n t > < / G e m i n i > 
</file>

<file path=customXml/item11.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 T M < / s t r i n g > < / k e y > < v a l u e > < i n t > 5 5 < / i n t > < / v a l u e > < / i t e m > < i t e m > < k e y > < s t r i n g > A g e n t < / s t r i n g > < / k e y > < v a l u e > < i n t > 7 3 < / i n t > < / v a l u e > < / i t e m > < i t e m > < k e y > < s t r i n g > C a l l s < / s t r i n g > < / k e y > < v a l u e > < i n t > 6 5 < / i n t > < / v a l u e > < / i t e m > < i t e m > < k e y > < s t r i n g > E m a i l s < / s t r i n g > < / k e y > < v a l u e > < i n t > 7 6 < / i n t > < / v a l u e > < / i t e m > < i t e m > < k e y > < s t r i n g > C h a t < / s t r i n g > < / k e y > < v a l u e > < i n t > 6 4 < / i n t > < / v a l u e > < / i t e m > < i t e m > < k e y > < s t r i n g > D a t e < / s t r i n g > < / k e y > < v a l u e > < i n t > 6 5 < / i n t > < / v a l u e > < / i t e m > < / C o l u m n W i d t h s > < C o l u m n D i s p l a y I n d e x > < i t e m > < k e y > < s t r i n g > T M < / s t r i n g > < / k e y > < v a l u e > < i n t > 0 < / i n t > < / v a l u e > < / i t e m > < i t e m > < k e y > < s t r i n g > A g e n t < / s t r i n g > < / k e y > < v a l u e > < i n t > 1 < / i n t > < / v a l u e > < / i t e m > < i t e m > < k e y > < s t r i n g > C a l l s < / s t r i n g > < / k e y > < v a l u e > < i n t > 2 < / i n t > < / v a l u e > < / i t e m > < i t e m > < k e y > < s t r i n g > E m a i l s < / s t r i n g > < / k e y > < v a l u e > < i n t > 3 < / i n t > < / v a l u e > < / i t e m > < i t e m > < k e y > < s t r i n g > C h a t < / s t r i n g > < / k e y > < v a l u e > < i n t > 4 < / i n t > < / v a l u e > < / i t e m > < i t e m > < k e y > < s t r i n g > D a t e < / s t r i n g > < / k e y > < v a l u e > < i n t > 5 < / 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 2 0 2 2 - 1 2 - 1 2 T 1 6 : 3 2 : 5 7 . 2 5 7 1 3 1 8 - 0 5 : 0 0 < / L a s t P r o c e s s e d T i m e > < / D a t a M o d e l i n g S a n d b o x . S e r i a l i z e d S a n d b o x E r r o r C a c h e > ] ] > < / C u s t o m C o n t e n t > < / G e m i n i > 
</file>

<file path=customXml/item14.xml><?xml version="1.0" encoding="utf-8"?>
<?mso-contentType ?>
<FormTemplates xmlns="http://schemas.microsoft.com/sharepoint/v3/contenttype/forms">
  <Display>DocumentLibraryForm</Display>
  <Edit>DocumentLibraryForm</Edit>
  <New>DocumentLibraryForm</New>
</FormTemplates>
</file>

<file path=customXml/item15.xml>��< ? x m l   v e r s i o n = " 1 . 0 "   e n c o d i n g = " U T F - 1 6 " ? > < G e m i n i   x m l n s = " h t t p : / / g e m i n i / p i v o t c u s t o m i z a t i o n / T a b l e O r d e r " > < C u s t o m C o n t e n t > < ! [ C D A T A [ T a b l e 2 ] ] > < / C u s t o m C o n t e n t > < / G e m i n i > 
</file>

<file path=customXml/item16.xml>��< ? x m l   v e r s i o n = " 1 . 0 "   e n c o d i n g = " U T F - 1 6 " ? > < G e m i n i   x m l n s = " h t t p : / / g e m i n i / p i v o t c u s t o m i z a t i o n / M a n u a l C a l c M o d e " > < C u s t o m C o n t e n t > < ! [ C D A T A [ F a l s e ] ] > < / 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 T a b l e 2 < / 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 C h a t < / K e y > < / D i a g r a m O b j e c t K e y > < D i a g r a m O b j e c t K e y > < K e y > M e a s u r e s \ S u m   o f   C h a t \ T a g I n f o \ F o r m u l a < / K e y > < / D i a g r a m O b j e c t K e y > < D i a g r a m O b j e c t K e y > < K e y > M e a s u r e s \ S u m   o f   C h a t \ T a g I n f o \ V a l u e < / K e y > < / D i a g r a m O b j e c t K e y > < D i a g r a m O b j e c t K e y > < K e y > M e a s u r e s \ S u m   o f   C h a t   2 < / K e y > < / D i a g r a m O b j e c t K e y > < D i a g r a m O b j e c t K e y > < K e y > M e a s u r e s \ S u m   o f   C h a t   2 \ T a g I n f o \ F o r m u l a < / K e y > < / D i a g r a m O b j e c t K e y > < D i a g r a m O b j e c t K e y > < K e y > M e a s u r e s \ S u m   o f   C h a t   2 \ T a g I n f o \ V a l u e < / K e y > < / D i a g r a m O b j e c t K e y > < D i a g r a m O b j e c t K e y > < K e y > M e a s u r e s \ S u m   o f   C h a t   3 < / K e y > < / D i a g r a m O b j e c t K e y > < D i a g r a m O b j e c t K e y > < K e y > M e a s u r e s \ S u m   o f   C h a t   3 \ T a g I n f o \ F o r m u l a < / K e y > < / D i a g r a m O b j e c t K e y > < D i a g r a m O b j e c t K e y > < K e y > M e a s u r e s \ S u m   o f   C h a t   3 \ T a g I n f o \ V a l u e < / K e y > < / D i a g r a m O b j e c t K e y > < D i a g r a m O b j e c t K e y > < K e y > C o l u m n s \ T M < / K e y > < / D i a g r a m O b j e c t K e y > < D i a g r a m O b j e c t K e y > < K e y > C o l u m n s \ A g e n t < / K e y > < / D i a g r a m O b j e c t K e y > < D i a g r a m O b j e c t K e y > < K e y > C o l u m n s \ C a l l s < / K e y > < / D i a g r a m O b j e c t K e y > < D i a g r a m O b j e c t K e y > < K e y > C o l u m n s \ E m a i l s < / K e y > < / D i a g r a m O b j e c t K e y > < D i a g r a m O b j e c t K e y > < K e y > C o l u m n s \ C h a t < / 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 4 < / F o c u s C o l u m n > < F o c u s R o w > 3 < / F o c u s R o w > < S e l e c t i o n E n d C o l u m n > 4 < / S e l e c t i o n E n d C o l u m n > < S e l e c t i o n E n d R o w > 3 < / S e l e c t i o n E n d R o w > < S e l e c t i o n S t a r t C o l u m n > 4 < / 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 C h a t < / K e y > < / a : K e y > < a : V a l u e   i : t y p e = " M e a s u r e G r i d N o d e V i e w S t a t e " > < C o l u m n > 4 < / C o l u m n > < L a y e d O u t > t r u e < / L a y e d O u t > < / a : V a l u e > < / a : K e y V a l u e O f D i a g r a m O b j e c t K e y a n y T y p e z b w N T n L X > < a : K e y V a l u e O f D i a g r a m O b j e c t K e y a n y T y p e z b w N T n L X > < a : K e y > < K e y > M e a s u r e s \ S u m   o f   C h a t \ T a g I n f o \ F o r m u l a < / K e y > < / a : K e y > < a : V a l u e   i : t y p e = " M e a s u r e G r i d V i e w S t a t e I D i a g r a m T a g A d d i t i o n a l I n f o " / > < / a : K e y V a l u e O f D i a g r a m O b j e c t K e y a n y T y p e z b w N T n L X > < a : K e y V a l u e O f D i a g r a m O b j e c t K e y a n y T y p e z b w N T n L X > < a : K e y > < K e y > M e a s u r e s \ S u m   o f   C h a t \ T a g I n f o \ V a l u e < / K e y > < / a : K e y > < a : V a l u e   i : t y p e = " M e a s u r e G r i d V i e w S t a t e I D i a g r a m T a g A d d i t i o n a l I n f o " / > < / a : K e y V a l u e O f D i a g r a m O b j e c t K e y a n y T y p e z b w N T n L X > < a : K e y V a l u e O f D i a g r a m O b j e c t K e y a n y T y p e z b w N T n L X > < a : K e y > < K e y > M e a s u r e s \ S u m   o f   C h a t   2 < / K e y > < / a : K e y > < a : V a l u e   i : t y p e = " M e a s u r e G r i d N o d e V i e w S t a t e " > < C o l u m n > 4 < / C o l u m n > < L a y e d O u t > t r u e < / L a y e d O u t > < R o w > 1 < / R o w > < / a : V a l u e > < / a : K e y V a l u e O f D i a g r a m O b j e c t K e y a n y T y p e z b w N T n L X > < a : K e y V a l u e O f D i a g r a m O b j e c t K e y a n y T y p e z b w N T n L X > < a : K e y > < K e y > M e a s u r e s \ S u m   o f   C h a t   2 \ T a g I n f o \ F o r m u l a < / K e y > < / a : K e y > < a : V a l u e   i : t y p e = " M e a s u r e G r i d V i e w S t a t e I D i a g r a m T a g A d d i t i o n a l I n f o " / > < / a : K e y V a l u e O f D i a g r a m O b j e c t K e y a n y T y p e z b w N T n L X > < a : K e y V a l u e O f D i a g r a m O b j e c t K e y a n y T y p e z b w N T n L X > < a : K e y > < K e y > M e a s u r e s \ S u m   o f   C h a t   2 \ T a g I n f o \ V a l u e < / K e y > < / a : K e y > < a : V a l u e   i : t y p e = " M e a s u r e G r i d V i e w S t a t e I D i a g r a m T a g A d d i t i o n a l I n f o " / > < / a : K e y V a l u e O f D i a g r a m O b j e c t K e y a n y T y p e z b w N T n L X > < a : K e y V a l u e O f D i a g r a m O b j e c t K e y a n y T y p e z b w N T n L X > < a : K e y > < K e y > M e a s u r e s \ S u m   o f   C h a t   3 < / K e y > < / a : K e y > < a : V a l u e   i : t y p e = " M e a s u r e G r i d N o d e V i e w S t a t e " > < C o l u m n > 4 < / C o l u m n > < L a y e d O u t > t r u e < / L a y e d O u t > < R o w > 2 < / R o w > < / a : V a l u e > < / a : K e y V a l u e O f D i a g r a m O b j e c t K e y a n y T y p e z b w N T n L X > < a : K e y V a l u e O f D i a g r a m O b j e c t K e y a n y T y p e z b w N T n L X > < a : K e y > < K e y > M e a s u r e s \ S u m   o f   C h a t   3 \ T a g I n f o \ F o r m u l a < / K e y > < / a : K e y > < a : V a l u e   i : t y p e = " M e a s u r e G r i d V i e w S t a t e I D i a g r a m T a g A d d i t i o n a l I n f o " / > < / a : K e y V a l u e O f D i a g r a m O b j e c t K e y a n y T y p e z b w N T n L X > < a : K e y V a l u e O f D i a g r a m O b j e c t K e y a n y T y p e z b w N T n L X > < a : K e y > < K e y > M e a s u r e s \ S u m   o f   C h a t   3 \ T a g I n f o \ V a l u e < / K e y > < / a : K e y > < a : V a l u e   i : t y p e = " M e a s u r e G r i d V i e w S t a t e I D i a g r a m T a g A d d i t i o n a l I n f o " / > < / a : K e y V a l u e O f D i a g r a m O b j e c t K e y a n y T y p e z b w N T n L X > < a : K e y V a l u e O f D i a g r a m O b j e c t K e y a n y T y p e z b w N T n L X > < a : K e y > < K e y > C o l u m n s \ T M < / K e y > < / a : K e y > < a : V a l u e   i : t y p e = " M e a s u r e G r i d N o d e V i e w S t a t e " > < L a y e d O u t > t r u e < / L a y e d O u t > < / a : V a l u e > < / a : K e y V a l u e O f D i a g r a m O b j e c t K e y a n y T y p e z b w N T n L X > < a : K e y V a l u e O f D i a g r a m O b j e c t K e y a n y T y p e z b w N T n L X > < a : K e y > < K e y > C o l u m n s \ A g e n t < / K e y > < / a : K e y > < a : V a l u e   i : t y p e = " M e a s u r e G r i d N o d e V i e w S t a t e " > < C o l u m n > 1 < / C o l u m n > < L a y e d O u t > t r u e < / L a y e d O u t > < / a : V a l u e > < / a : K e y V a l u e O f D i a g r a m O b j e c t K e y a n y T y p e z b w N T n L X > < a : K e y V a l u e O f D i a g r a m O b j e c t K e y a n y T y p e z b w N T n L X > < a : K e y > < K e y > C o l u m n s \ C a l l s < / K e y > < / a : K e y > < a : V a l u e   i : t y p e = " M e a s u r e G r i d N o d e V i e w S t a t e " > < C o l u m n > 2 < / C o l u m n > < L a y e d O u t > t r u e < / L a y e d O u t > < / a : V a l u e > < / a : K e y V a l u e O f D i a g r a m O b j e c t K e y a n y T y p e z b w N T n L X > < a : K e y V a l u e O f D i a g r a m O b j e c t K e y a n y T y p e z b w N T n L X > < a : K e y > < K e y > C o l u m n s \ E m a i l s < / K e y > < / a : K e y > < a : V a l u e   i : t y p e = " M e a s u r e G r i d N o d e V i e w S t a t e " > < C o l u m n > 3 < / C o l u m n > < L a y e d O u t > t r u e < / L a y e d O u t > < / a : V a l u e > < / a : K e y V a l u e O f D i a g r a m O b j e c t K e y a n y T y p e z b w N T n L X > < a : K e y V a l u e O f D i a g r a m O b j e c t K e y a n y T y p e z b w N T n L X > < a : K e y > < K e y > C o l u m n s \ C h a t < / K e y > < / a : K e y > < a : V a l u e   i : t y p e = " M e a s u r e G r i d N o d e V i e w S t a t e " > < C o l u m n > 4 < / C o l u m n > < L a y e d O u t > t r u e < / L a y e d O u t > < / a : V a l u e > < / a : K e y V a l u e O f D i a g r a m O b j e c t K e y a n y T y p e z b w N T n L X > < a : K e y V a l u e O f D i a g r a m O b j e c t K e y a n y T y p e z b w N T n L X > < a : K e y > < K e y > C o l u m n s \ D a t e < / K e y > < / a : K e y > < a : V a l u e   i : t y p e = " M e a s u r e G r i d N o d e V i e w S t a t e " > < C o l u m n > 5 < / C o l u m n > < L a y e d O u t > t r u e < / L a y e d O u t > < / a : V a l u e > < / a : K e y V a l u e O f D i a g r a m O b j e c t K e y a n y T y p e z b w N T n L X > < / V i e w S t a t e s > < / D i a g r a m M a n a g e r . S e r i a l i z a b l e D i a g r a m > < / A r r a y O f D i a g r a m M a n a g e r . S e r i a l i z a b l e D i a g r a m > ] ] > < / C u s t o m C o n t e n t > < / G e m i n i > 
</file>

<file path=customXml/item2.xml>��< ? x m l   v e r s i o n = " 1 . 0 "   e n c o d i n g = " U T F - 1 6 " ? > < G e m i n i   x m l n s = " h t t p : / / g e m i n i / p i v o t c u s t o m i z a t i o n / S h o w I m p l i c i t M e a s u r e s " > < C u s t o m C o n t e n t > < ! [ C D A T A [ F a l s e ] ] > < / C u s t o m C o n t e n t > < / G e m i n i > 
</file>

<file path=customXml/item3.xml><?xml version="1.0" encoding="utf-8"?>
<ct:contentTypeSchema xmlns:ct="http://schemas.microsoft.com/office/2006/metadata/contentType" xmlns:ma="http://schemas.microsoft.com/office/2006/metadata/properties/metaAttributes" ct:_="" ma:_="" ma:contentTypeName="Document" ma:contentTypeID="0x0101000881E118A9B0B046865A5638B8F8AC32" ma:contentTypeVersion="9" ma:contentTypeDescription="Create a new document." ma:contentTypeScope="" ma:versionID="e2fd2e49b2499cc905d683b5261b765b">
  <xsd:schema xmlns:xsd="http://www.w3.org/2001/XMLSchema" xmlns:xs="http://www.w3.org/2001/XMLSchema" xmlns:p="http://schemas.microsoft.com/office/2006/metadata/properties" xmlns:ns3="9a10aada-2c8e-4190-b8c4-6b23ce31dacb" xmlns:ns4="447f1f20-3f21-4646-a4cb-873575cbbb43" targetNamespace="http://schemas.microsoft.com/office/2006/metadata/properties" ma:root="true" ma:fieldsID="bfc8dbe5f989e245bb9509923cb7a54d" ns3:_="" ns4:_="">
    <xsd:import namespace="9a10aada-2c8e-4190-b8c4-6b23ce31dacb"/>
    <xsd:import namespace="447f1f20-3f21-4646-a4cb-873575cbbb43"/>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a10aada-2c8e-4190-b8c4-6b23ce31dac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47f1f20-3f21-4646-a4cb-873575cbbb4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G e m i n i   x m l n s = " h t t p : / / g e m i n i / p i v o t c u s t o m i z a t i o n / R e l a t i o n s h i p A u t o D e t e c t i o n E n a b l e d " > < C u s t o m C o n t e n t > < ! [ C D A T A [ T r u e ] ] > < / C u s t o m C o n t e n t > < / G e m i n i > 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6.xml>��< ? x m l   v e r s i o n = " 1 . 0 "   e n c o d i n g = " U T F - 1 6 " ? > < G e m i n i   x m l n s = " h t t p : / / g e m i n i / p i v o t c u s t o m i z a t i o n / I s S a n d b o x E m b e d d e d " > < C u s t o m C o n t e n t > < ! [ C D A T A [ y e s ] ] > < / 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 C o l u m n s \ T M < / 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 C o l u m n s \ C a l l s < / K e y > < / a : K e y > < a : V a l u e   i : t y p e = " T a b l e W i d g e t B a s e V i e w S t a t e " / > < / a : K e y V a l u e O f D i a g r a m O b j e c t K e y a n y T y p e z b w N T n L X > < a : K e y V a l u e O f D i a g r a m O b j e c t K e y a n y T y p e z b w N T n L X > < a : K e y > < K e y > C o l u m n s \ E m a i l s < / K e y > < / a : K e y > < a : V a l u e   i : t y p e = " T a b l e W i d g e t B a s e V i e w S t a t e " / > < / a : K e y V a l u e O f D i a g r a m O b j e c t K e y a n y T y p e z b w N T n L X > < a : K e y V a l u e O f D i a g r a m O b j e c t K e y a n y T y p e z b w N T n L X > < a : K e y > < K e y > C o l u m n s \ C h a t < / 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C l i e n t W i n d o w X M L " > < C u s t o m C o n t e n t > < ! [ C D A T A [ T a b l e 2 ] ] > < / 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79093868-CE72-4A4E-BA74-0C0ADDE2C8B6}"/>
</file>

<file path=customXml/itemProps10.xml><?xml version="1.0" encoding="utf-8"?>
<ds:datastoreItem xmlns:ds="http://schemas.openxmlformats.org/officeDocument/2006/customXml" ds:itemID="{BE1C3DCE-1837-4BE0-BF81-138158C2AA7D}"/>
</file>

<file path=customXml/itemProps11.xml><?xml version="1.0" encoding="utf-8"?>
<ds:datastoreItem xmlns:ds="http://schemas.openxmlformats.org/officeDocument/2006/customXml" ds:itemID="{30487E62-5245-4EEF-AB53-91D4D66FBE4D}"/>
</file>

<file path=customXml/itemProps12.xml><?xml version="1.0" encoding="utf-8"?>
<ds:datastoreItem xmlns:ds="http://schemas.openxmlformats.org/officeDocument/2006/customXml" ds:itemID="{8C2EA067-A013-42FC-9A44-A19FBA1E87ED}"/>
</file>

<file path=customXml/itemProps13.xml><?xml version="1.0" encoding="utf-8"?>
<ds:datastoreItem xmlns:ds="http://schemas.openxmlformats.org/officeDocument/2006/customXml" ds:itemID="{22350672-127A-43D4-B369-E8F0B5A6B523}"/>
</file>

<file path=customXml/itemProps14.xml><?xml version="1.0" encoding="utf-8"?>
<ds:datastoreItem xmlns:ds="http://schemas.openxmlformats.org/officeDocument/2006/customXml" ds:itemID="{E5AFEFDB-A8BD-4C7E-BF5D-257EA7B860AC}"/>
</file>

<file path=customXml/itemProps15.xml><?xml version="1.0" encoding="utf-8"?>
<ds:datastoreItem xmlns:ds="http://schemas.openxmlformats.org/officeDocument/2006/customXml" ds:itemID="{3883BA60-39B6-4CA4-ABDA-DC62226D7F12}"/>
</file>

<file path=customXml/itemProps16.xml><?xml version="1.0" encoding="utf-8"?>
<ds:datastoreItem xmlns:ds="http://schemas.openxmlformats.org/officeDocument/2006/customXml" ds:itemID="{2E25A7B9-44A9-4327-A2A7-C6E5267321D8}"/>
</file>

<file path=customXml/itemProps17.xml><?xml version="1.0" encoding="utf-8"?>
<ds:datastoreItem xmlns:ds="http://schemas.openxmlformats.org/officeDocument/2006/customXml" ds:itemID="{5D9047C0-0143-40EC-952D-89CAB6396C22}"/>
</file>

<file path=customXml/itemProps18.xml><?xml version="1.0" encoding="utf-8"?>
<ds:datastoreItem xmlns:ds="http://schemas.openxmlformats.org/officeDocument/2006/customXml" ds:itemID="{D751CD2E-AFF4-47D6-AF0F-D0FDA50ACE99}"/>
</file>

<file path=customXml/itemProps19.xml><?xml version="1.0" encoding="utf-8"?>
<ds:datastoreItem xmlns:ds="http://schemas.openxmlformats.org/officeDocument/2006/customXml" ds:itemID="{F0673067-01DE-42E1-91F3-722F31644A74}"/>
</file>

<file path=customXml/itemProps2.xml><?xml version="1.0" encoding="utf-8"?>
<ds:datastoreItem xmlns:ds="http://schemas.openxmlformats.org/officeDocument/2006/customXml" ds:itemID="{229413AC-32C5-4EBF-865E-B0E94C564EFC}"/>
</file>

<file path=customXml/itemProps3.xml><?xml version="1.0" encoding="utf-8"?>
<ds:datastoreItem xmlns:ds="http://schemas.openxmlformats.org/officeDocument/2006/customXml" ds:itemID="{0D1F3939-4F43-4443-8670-A392CA07F74B}"/>
</file>

<file path=customXml/itemProps4.xml><?xml version="1.0" encoding="utf-8"?>
<ds:datastoreItem xmlns:ds="http://schemas.openxmlformats.org/officeDocument/2006/customXml" ds:itemID="{5B68CA23-2D66-46EB-9D1E-C552906792AE}"/>
</file>

<file path=customXml/itemProps5.xml><?xml version="1.0" encoding="utf-8"?>
<ds:datastoreItem xmlns:ds="http://schemas.openxmlformats.org/officeDocument/2006/customXml" ds:itemID="{5A4176A5-8627-495C-AE37-7E4A7D0BF81B}"/>
</file>

<file path=customXml/itemProps6.xml><?xml version="1.0" encoding="utf-8"?>
<ds:datastoreItem xmlns:ds="http://schemas.openxmlformats.org/officeDocument/2006/customXml" ds:itemID="{C0F75415-E7C2-4021-BD57-05A353D935EE}"/>
</file>

<file path=customXml/itemProps7.xml><?xml version="1.0" encoding="utf-8"?>
<ds:datastoreItem xmlns:ds="http://schemas.openxmlformats.org/officeDocument/2006/customXml" ds:itemID="{90E2F3AC-A4EA-4034-B7FF-265D17DD4DEF}"/>
</file>

<file path=customXml/itemProps8.xml><?xml version="1.0" encoding="utf-8"?>
<ds:datastoreItem xmlns:ds="http://schemas.openxmlformats.org/officeDocument/2006/customXml" ds:itemID="{C51EAC47-B9DE-43F1-B4D9-3637F8AC05B9}"/>
</file>

<file path=customXml/itemProps9.xml><?xml version="1.0" encoding="utf-8"?>
<ds:datastoreItem xmlns:ds="http://schemas.openxmlformats.org/officeDocument/2006/customXml" ds:itemID="{E4275A33-2003-4CDA-BF37-A4D51F3440D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Fabio Rada</cp:lastModifiedBy>
  <cp:revision/>
  <dcterms:created xsi:type="dcterms:W3CDTF">2022-12-11T00:46:07Z</dcterms:created>
  <dcterms:modified xsi:type="dcterms:W3CDTF">2023-06-08T22:52:55Z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0x0101000881E118A9B0B046865A5638B8F8AC32</vt:lpwstr>
  </property>
</Properties>
</file>