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xr:revisionPtr revIDLastSave="0" documentId="13_ncr:1_{FD86F77B-F233-4A0B-8BB3-19A66D594EA9}" xr6:coauthVersionLast="46" xr6:coauthVersionMax="46" xr10:uidLastSave="{00000000-0000-0000-0000-000000000000}"/>
  <bookViews>
    <workbookView xWindow="780" yWindow="780" windowWidth="12975" windowHeight="11505" xr2:uid="{00000000-000D-0000-FFFF-FFFF00000000}"/>
  </bookViews>
  <sheets>
    <sheet name="Timeline" sheetId="2" r:id="rId1"/>
    <sheet name="About" sheetId="3" r:id="rId2"/>
  </sheets>
  <definedNames>
    <definedName name="_xlnm.Print_Area" localSheetId="0">Timeline!$A:$H</definedName>
    <definedName name="_xlnm.Print_Titles" localSheetId="0">Timeline!$47:$47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 i="2" l="1"/>
  <c r="E57" i="2"/>
  <c r="E56" i="2"/>
  <c r="E77" i="2"/>
  <c r="G57" i="2"/>
  <c r="D57" i="2"/>
  <c r="E54" i="2"/>
  <c r="G54" i="2"/>
  <c r="G56" i="2"/>
  <c r="E75" i="2"/>
  <c r="E74" i="2"/>
  <c r="E73" i="2"/>
  <c r="E72" i="2"/>
  <c r="E71" i="2"/>
  <c r="E52" i="2"/>
  <c r="E70" i="2"/>
  <c r="G50" i="2"/>
  <c r="D50" i="2"/>
  <c r="E50" i="2"/>
  <c r="G49" i="2"/>
  <c r="E49" i="2"/>
  <c r="D49" i="2"/>
  <c r="E69" i="2"/>
  <c r="E48" i="2"/>
  <c r="D48" i="2"/>
  <c r="G48" i="2"/>
  <c r="E68" i="2"/>
  <c r="G52" i="2"/>
  <c r="D56" i="2"/>
  <c r="D54" i="2"/>
  <c r="D52" i="2"/>
  <c r="D47" i="2"/>
  <c r="E67" i="2"/>
  <c r="G47" i="2" l="1"/>
</calcChain>
</file>

<file path=xl/sharedStrings.xml><?xml version="1.0" encoding="utf-8"?>
<sst xmlns="http://schemas.openxmlformats.org/spreadsheetml/2006/main" count="25" uniqueCount="23">
  <si>
    <t>Date</t>
  </si>
  <si>
    <t>Position</t>
  </si>
  <si>
    <t>Label</t>
  </si>
  <si>
    <t>Insert new rows above this one</t>
  </si>
  <si>
    <t>Duration</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</si>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</sst>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32">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2800" b="1">
                <a:solidFill>
                  <a:schemeClr val="accent1">
                    <a:lumMod val="75000"/>
                  </a:schemeClr>
                </a:solidFill>
                <a:latin typeface="+mn-lt"/>
              </a:rPr>
              <a:t>Lego Identification Timeline</a:t>
            </a:r>
          </a:p>
        </c:rich>
      </c:tx>
      <c:layout>
        <c:manualLayout>
          <c:xMode val="edge"/>
          <c:yMode val="edge"/>
          <c:x val="0.34520280689004884"/>
          <c:y val="2.9587729219017356E-2"/>
        </c:manualLayout>
      </c:layout>
      <c:overlay val="0"/>
      <c:spPr>
        <a:noFill/>
        <a:ln>
          <a:noFill/>
        </a:ln>
        <a:effectLst/>
      </c:spPr>
    </c:title>
    <c:autoTitleDeleted val="0"/>
    <c:plotArea>
      <c:layout>
        <c:manualLayout>
          <c:layoutTarget val="inner"/>
          <c:xMode val="edge"/>
          <c:yMode val="edge"/>
          <c:x val="5.6978185383786448E-2"/>
          <c:y val="0.20047483213824718"/>
          <c:w val="0.87548045355302873"/>
          <c:h val="0.77236964168000855"/>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layout>
                <c:manualLayout>
                  <c:x val="-0.11136864412837959"/>
                  <c:y val="3.5737960749347354E-2"/>
                </c:manualLayout>
              </c:layout>
              <c:tx>
                <c:rich>
                  <a:bodyPr/>
                  <a:lstStyle/>
                  <a:p>
                    <a:fld id="{E621754F-3C24-47A5-B090-3B03884DE3A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D75F-47E9-9661-163A2FF19FEB}"/>
                </c:ext>
              </c:extLst>
            </c:dLbl>
            <c:dLbl>
              <c:idx val="2"/>
              <c:layout>
                <c:manualLayout>
                  <c:x val="-0.11443687044308579"/>
                  <c:y val="9.9555747801753705E-2"/>
                </c:manualLayout>
              </c:layout>
              <c:tx>
                <c:rich>
                  <a:bodyPr/>
                  <a:lstStyle/>
                  <a:p>
                    <a:fld id="{30221D83-732A-4421-8C43-D66B5371914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D75F-47E9-9661-163A2FF19FEB}"/>
                </c:ext>
              </c:extLst>
            </c:dLbl>
            <c:dLbl>
              <c:idx val="3"/>
              <c:layout>
                <c:manualLayout>
                  <c:x val="-0.11244096289459346"/>
                  <c:y val="0.16851131896391269"/>
                </c:manualLayout>
              </c:layout>
              <c:tx>
                <c:rich>
                  <a:bodyPr/>
                  <a:lstStyle/>
                  <a:p>
                    <a:fld id="{4CBE62AD-B6E0-4BEB-B4E4-CF310A7DD9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D75F-47E9-9661-163A2FF19FEB}"/>
                </c:ext>
              </c:extLst>
            </c:dLbl>
            <c:dLbl>
              <c:idx val="4"/>
              <c:layout>
                <c:manualLayout>
                  <c:x val="-0.10432094637871815"/>
                  <c:y val="0.23740216783495091"/>
                </c:manualLayout>
              </c:layout>
              <c:tx>
                <c:rich>
                  <a:bodyPr/>
                  <a:lstStyle/>
                  <a:p>
                    <a:fld id="{F43D259C-2399-4F25-BA96-E802655F392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D75F-47E9-9661-163A2FF19FEB}"/>
                </c:ext>
              </c:extLst>
            </c:dLbl>
            <c:dLbl>
              <c:idx val="5"/>
              <c:tx>
                <c:rich>
                  <a:bodyPr/>
                  <a:lstStyle/>
                  <a:p>
                    <a:endParaRPr lang="en-GB"/>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D75F-47E9-9661-163A2FF19FEB}"/>
                </c:ext>
              </c:extLst>
            </c:dLbl>
            <c:dLbl>
              <c:idx val="6"/>
              <c:layout>
                <c:manualLayout>
                  <c:x val="-2.9378212533435043E-2"/>
                  <c:y val="0.18890064967512232"/>
                </c:manualLayout>
              </c:layout>
              <c:tx>
                <c:rich>
                  <a:bodyPr/>
                  <a:lstStyle/>
                  <a:p>
                    <a:fld id="{F1CCF586-7C21-4D13-8A4E-1154C6201C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D75F-47E9-9661-163A2FF19FEB}"/>
                </c:ext>
              </c:extLst>
            </c:dLbl>
            <c:dLbl>
              <c:idx val="7"/>
              <c:tx>
                <c:rich>
                  <a:bodyPr/>
                  <a:lstStyle/>
                  <a:p>
                    <a:endParaRPr lang="en-GB"/>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D75F-47E9-9661-163A2FF19FEB}"/>
                </c:ext>
              </c:extLst>
            </c:dLbl>
            <c:dLbl>
              <c:idx val="8"/>
              <c:layout>
                <c:manualLayout>
                  <c:x val="-6.9472391727216032E-2"/>
                  <c:y val="8.3518075258620761E-2"/>
                </c:manualLayout>
              </c:layout>
              <c:tx>
                <c:rich>
                  <a:bodyPr/>
                  <a:lstStyle/>
                  <a:p>
                    <a:fld id="{E81F8D7E-FC57-4B67-85AC-9571F1B161B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D75F-47E9-9661-163A2FF19FEB}"/>
                </c:ext>
              </c:extLst>
            </c:dLbl>
            <c:dLbl>
              <c:idx val="9"/>
              <c:tx>
                <c:rich>
                  <a:bodyPr/>
                  <a:lstStyle/>
                  <a:p>
                    <a:endParaRPr lang="en-GB"/>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D75F-47E9-9661-163A2FF19FEB}"/>
                </c:ext>
              </c:extLst>
            </c:dLbl>
            <c:dLbl>
              <c:idx val="10"/>
              <c:layout>
                <c:manualLayout>
                  <c:x val="-4.3294743818353167E-2"/>
                  <c:y val="9.078051658545748E-2"/>
                </c:manualLayout>
              </c:layout>
              <c:tx>
                <c:rich>
                  <a:bodyPr/>
                  <a:lstStyle/>
                  <a:p>
                    <a:fld id="{85235A52-B48E-4DFE-B608-670B7F16908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D75F-47E9-9661-163A2FF19FEB}"/>
                </c:ext>
              </c:extLst>
            </c:dLbl>
            <c:dLbl>
              <c:idx val="11"/>
              <c:layout>
                <c:manualLayout>
                  <c:x val="-6.4423972743895469E-2"/>
                  <c:y val="0.10530539923913061"/>
                </c:manualLayout>
              </c:layout>
              <c:tx>
                <c:rich>
                  <a:bodyPr/>
                  <a:lstStyle/>
                  <a:p>
                    <a:fld id="{F1B17106-CF93-47D4-9AC7-878C958957A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21D-4AE7-AFD6-023DBBAE0D2A}"/>
                </c:ext>
              </c:extLst>
            </c:dLbl>
            <c:dLbl>
              <c:idx val="12"/>
              <c:tx>
                <c:rich>
                  <a:bodyPr/>
                  <a:lstStyle/>
                  <a:p>
                    <a:endParaRPr lang="en-GB"/>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421D-4AE7-AFD6-023DBBAE0D2A}"/>
                </c:ext>
              </c:extLst>
            </c:dLbl>
            <c:dLbl>
              <c:idx val="13"/>
              <c:tx>
                <c:rich>
                  <a:bodyPr/>
                  <a:lstStyle/>
                  <a:p>
                    <a:endParaRPr lang="en-GB"/>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421D-4AE7-AFD6-023DBBAE0D2A}"/>
                </c:ext>
              </c:extLst>
            </c:dLbl>
            <c:dLbl>
              <c:idx val="14"/>
              <c:tx>
                <c:rich>
                  <a:bodyPr/>
                  <a:lstStyle/>
                  <a:p>
                    <a:endParaRPr lang="en-GB"/>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0-06E0-4747-985D-6560E7D949F4}"/>
                </c:ext>
              </c:extLst>
            </c:dLbl>
            <c:dLbl>
              <c:idx val="15"/>
              <c:tx>
                <c:rich>
                  <a:bodyPr/>
                  <a:lstStyle/>
                  <a:p>
                    <a:endParaRPr lang="en-GB"/>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06E0-4747-985D-6560E7D949F4}"/>
                </c:ext>
              </c:extLst>
            </c:dLbl>
            <c:dLbl>
              <c:idx val="1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Timeline!$D$46:$D$62</c:f>
                <c:numCache>
                  <c:formatCode>General</c:formatCode>
                  <c:ptCount val="17"/>
                  <c:pt idx="1">
                    <c:v>5</c:v>
                  </c:pt>
                  <c:pt idx="2">
                    <c:v>5</c:v>
                  </c:pt>
                  <c:pt idx="3">
                    <c:v>5</c:v>
                  </c:pt>
                  <c:pt idx="4">
                    <c:v>4</c:v>
                  </c:pt>
                  <c:pt idx="6">
                    <c:v>20</c:v>
                  </c:pt>
                  <c:pt idx="8">
                    <c:v>27</c:v>
                  </c:pt>
                  <c:pt idx="10">
                    <c:v>21</c:v>
                  </c:pt>
                  <c:pt idx="11">
                    <c:v>6</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Timeline!$G$46:$G$62</c:f>
                <c:numCache>
                  <c:formatCode>General</c:formatCode>
                  <c:ptCount val="17"/>
                  <c:pt idx="1">
                    <c:v>-15</c:v>
                  </c:pt>
                  <c:pt idx="2">
                    <c:v>-20</c:v>
                  </c:pt>
                  <c:pt idx="3">
                    <c:v>-25</c:v>
                  </c:pt>
                  <c:pt idx="4">
                    <c:v>-30</c:v>
                  </c:pt>
                  <c:pt idx="6">
                    <c:v>-15</c:v>
                  </c:pt>
                  <c:pt idx="8">
                    <c:v>-15</c:v>
                  </c:pt>
                  <c:pt idx="10">
                    <c:v>-15</c:v>
                  </c:pt>
                  <c:pt idx="11">
                    <c:v>-20</c:v>
                  </c:pt>
                </c:numCache>
              </c:numRef>
            </c:minus>
            <c:spPr>
              <a:noFill/>
              <a:ln w="12700" cap="flat" cmpd="sng" algn="ctr">
                <a:solidFill>
                  <a:schemeClr val="accent1">
                    <a:lumMod val="75000"/>
                    <a:alpha val="70000"/>
                  </a:schemeClr>
                </a:solidFill>
                <a:prstDash val="solid"/>
                <a:round/>
              </a:ln>
              <a:effectLst/>
            </c:spPr>
          </c:errBars>
          <c:xVal>
            <c:numRef>
              <c:f>Timeline!$B$46:$B$62</c:f>
              <c:numCache>
                <c:formatCode>m/d/yyyy</c:formatCode>
                <c:ptCount val="17"/>
                <c:pt idx="1">
                  <c:v>44271</c:v>
                </c:pt>
                <c:pt idx="2">
                  <c:v>44276</c:v>
                </c:pt>
                <c:pt idx="3">
                  <c:v>44281</c:v>
                </c:pt>
                <c:pt idx="4">
                  <c:v>44286</c:v>
                </c:pt>
                <c:pt idx="6">
                  <c:v>44291</c:v>
                </c:pt>
                <c:pt idx="8">
                  <c:v>44312</c:v>
                </c:pt>
                <c:pt idx="10">
                  <c:v>44340</c:v>
                </c:pt>
                <c:pt idx="11">
                  <c:v>44361</c:v>
                </c:pt>
              </c:numCache>
            </c:numRef>
          </c:xVal>
          <c:yVal>
            <c:numRef>
              <c:f>Timeline!$F$46:$F$62</c:f>
              <c:numCache>
                <c:formatCode>General</c:formatCode>
                <c:ptCount val="17"/>
                <c:pt idx="1">
                  <c:v>-15</c:v>
                </c:pt>
                <c:pt idx="2">
                  <c:v>-20</c:v>
                </c:pt>
                <c:pt idx="3">
                  <c:v>-25</c:v>
                </c:pt>
                <c:pt idx="4">
                  <c:v>-30</c:v>
                </c:pt>
                <c:pt idx="6">
                  <c:v>-15</c:v>
                </c:pt>
                <c:pt idx="8">
                  <c:v>-15</c:v>
                </c:pt>
                <c:pt idx="10">
                  <c:v>-15</c:v>
                </c:pt>
                <c:pt idx="11">
                  <c:v>-20</c:v>
                </c:pt>
              </c:numCache>
            </c:numRef>
          </c:yVal>
          <c:smooth val="0"/>
          <c:extLst>
            <c:ext xmlns:c15="http://schemas.microsoft.com/office/drawing/2012/chart" uri="{02D57815-91ED-43cb-92C2-25804820EDAC}">
              <c15:datalabelsRange>
                <c15:f>Timeline!$E$46:$E$62</c15:f>
                <c15:dlblRangeCache>
                  <c:ptCount val="17"/>
                  <c:pt idx="1">
                    <c:v>Camera Calibration: 
16 mar - 21 mar</c:v>
                  </c:pt>
                  <c:pt idx="2">
                    <c:v>Acquire images: 
21 mar - 26 mar</c:v>
                  </c:pt>
                  <c:pt idx="3">
                    <c:v>Save images: 
26 mar - 31 mar</c:v>
                  </c:pt>
                  <c:pt idx="4">
                    <c:v>Load images: 
31 mar - 4 abr</c:v>
                  </c:pt>
                  <c:pt idx="6">
                    <c:v>Color Identification: 
5 abr - 25 abr</c:v>
                  </c:pt>
                  <c:pt idx="8">
                    <c:v>Position and Shape Identification: 
26 abr - 23 mai</c:v>
                  </c:pt>
                  <c:pt idx="10">
                    <c:v>Testing and Improvement: 
24 mai - 14 jun</c:v>
                  </c:pt>
                  <c:pt idx="11">
                    <c:v>Final Documentation: 
14 jun - 20 jun</c:v>
                  </c:pt>
                  <c:pt idx="16">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11"/>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9-06E0-4747-985D-6560E7D949F4}"/>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93205C09-9FAC-4D91-B425-6D1292CE839C}"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94E2A34D-F040-42E3-835A-E023EB74973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33D05608-D37E-4BE6-94E4-13FCFAAF525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94407BDF-0A53-493C-80FF-0B4405E948F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fld id="{B7F097DE-DEDF-4415-9A2B-D9EA9E98E983}"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F8-4134-955B-52DF741E0001}"/>
                </c:ext>
              </c:extLst>
            </c:dLbl>
            <c:dLbl>
              <c:idx val="6"/>
              <c:tx>
                <c:rich>
                  <a:bodyPr/>
                  <a:lstStyle/>
                  <a:p>
                    <a:fld id="{64AA9635-6837-48C5-A834-F15256105A86}"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1D-4AE7-AFD6-023DBBAE0D2A}"/>
                </c:ext>
              </c:extLst>
            </c:dLbl>
            <c:dLbl>
              <c:idx val="7"/>
              <c:tx>
                <c:rich>
                  <a:bodyPr/>
                  <a:lstStyle/>
                  <a:p>
                    <a:fld id="{FCE68F8D-00BF-42D3-96F8-E47594C41E4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1D-4AE7-AFD6-023DBBAE0D2A}"/>
                </c:ext>
              </c:extLst>
            </c:dLbl>
            <c:dLbl>
              <c:idx val="8"/>
              <c:tx>
                <c:rich>
                  <a:bodyPr/>
                  <a:lstStyle/>
                  <a:p>
                    <a:fld id="{3DA4648A-20C1-4219-9A44-FE705C5D93A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6E0-4747-985D-6560E7D949F4}"/>
                </c:ext>
              </c:extLst>
            </c:dLbl>
            <c:dLbl>
              <c:idx val="9"/>
              <c:tx>
                <c:rich>
                  <a:bodyPr/>
                  <a:lstStyle/>
                  <a:p>
                    <a:fld id="{4BCED488-CE9A-41E4-A785-5B38FC5E3036}"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6E0-4747-985D-6560E7D949F4}"/>
                </c:ext>
              </c:extLst>
            </c:dLbl>
            <c:dLbl>
              <c:idx val="10"/>
              <c:tx>
                <c:rich>
                  <a:bodyPr/>
                  <a:lstStyle/>
                  <a:p>
                    <a:endParaRPr lang="en-GB"/>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06E0-4747-985D-6560E7D949F4}"/>
                </c:ext>
              </c:extLst>
            </c:dLbl>
            <c:dLbl>
              <c:idx val="11"/>
              <c:tx>
                <c:rich>
                  <a:bodyPr/>
                  <a:lstStyle/>
                  <a:p>
                    <a:fld id="{C7B23063-942F-4FC2-A844-8637DCBF4A5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6E0-4747-985D-6560E7D949F4}"/>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Timeline!$B$66:$B$78</c:f>
              <c:numCache>
                <c:formatCode>m/d/yyyy</c:formatCode>
                <c:ptCount val="13"/>
                <c:pt idx="1">
                  <c:v>44270</c:v>
                </c:pt>
                <c:pt idx="2">
                  <c:v>44271</c:v>
                </c:pt>
                <c:pt idx="3">
                  <c:v>44290</c:v>
                </c:pt>
                <c:pt idx="4">
                  <c:v>44291</c:v>
                </c:pt>
                <c:pt idx="5">
                  <c:v>44311</c:v>
                </c:pt>
                <c:pt idx="6">
                  <c:v>44312</c:v>
                </c:pt>
                <c:pt idx="7">
                  <c:v>44339</c:v>
                </c:pt>
                <c:pt idx="8">
                  <c:v>44340</c:v>
                </c:pt>
                <c:pt idx="9">
                  <c:v>44367</c:v>
                </c:pt>
                <c:pt idx="11">
                  <c:v>44368</c:v>
                </c:pt>
              </c:numCache>
            </c:numRef>
          </c:xVal>
          <c:yVal>
            <c:numRef>
              <c:f>Timeline!$F$66:$F$78</c:f>
              <c:numCache>
                <c:formatCode>General</c:formatCode>
                <c:ptCount val="13"/>
                <c:pt idx="1">
                  <c:v>50</c:v>
                </c:pt>
                <c:pt idx="2">
                  <c:v>30</c:v>
                </c:pt>
                <c:pt idx="3">
                  <c:v>30</c:v>
                </c:pt>
                <c:pt idx="4">
                  <c:v>10</c:v>
                </c:pt>
                <c:pt idx="5">
                  <c:v>10</c:v>
                </c:pt>
                <c:pt idx="6">
                  <c:v>30</c:v>
                </c:pt>
                <c:pt idx="7">
                  <c:v>30</c:v>
                </c:pt>
                <c:pt idx="8">
                  <c:v>10</c:v>
                </c:pt>
                <c:pt idx="9">
                  <c:v>10</c:v>
                </c:pt>
                <c:pt idx="11">
                  <c:v>50</c:v>
                </c:pt>
              </c:numCache>
            </c:numRef>
          </c:yVal>
          <c:smooth val="0"/>
          <c:extLst>
            <c:ext xmlns:c15="http://schemas.microsoft.com/office/drawing/2012/chart" uri="{02D57815-91ED-43cb-92C2-25804820EDAC}">
              <c15:datalabelsRange>
                <c15:f>Timeline!$E$66:$E$78</c15:f>
                <c15:dlblRangeCache>
                  <c:ptCount val="13"/>
                  <c:pt idx="1">
                    <c:v>Start:  15 mar</c:v>
                  </c:pt>
                  <c:pt idx="2">
                    <c:v>P1 - Start:  16 mar</c:v>
                  </c:pt>
                  <c:pt idx="3">
                    <c:v>P1 - End:  4 abr</c:v>
                  </c:pt>
                  <c:pt idx="4">
                    <c:v>P2 - Start:  5 abr</c:v>
                  </c:pt>
                  <c:pt idx="5">
                    <c:v>P2 - End:  25 abr</c:v>
                  </c:pt>
                  <c:pt idx="6">
                    <c:v>P3 - Start:  26 abr</c:v>
                  </c:pt>
                  <c:pt idx="7">
                    <c:v>P3 - End:  23 mai</c:v>
                  </c:pt>
                  <c:pt idx="8">
                    <c:v>P4 - Start:  24 mai</c:v>
                  </c:pt>
                  <c:pt idx="9">
                    <c:v>P4 - End:  20 jun</c:v>
                  </c:pt>
                  <c:pt idx="11">
                    <c:v>Final Presentation:  21 jun</c:v>
                  </c:pt>
                  <c:pt idx="12">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0</xdr:col>
      <xdr:colOff>146538</xdr:colOff>
      <xdr:row>2</xdr:row>
      <xdr:rowOff>2319</xdr:rowOff>
    </xdr:from>
    <xdr:to>
      <xdr:col>14</xdr:col>
      <xdr:colOff>220417</xdr:colOff>
      <xdr:row>36</xdr:row>
      <xdr:rowOff>97693</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S78"/>
  <sheetViews>
    <sheetView showGridLines="0" tabSelected="1" zoomScale="45" zoomScaleNormal="60" workbookViewId="0">
      <selection activeCell="R13" sqref="R13"/>
    </sheetView>
  </sheetViews>
  <sheetFormatPr defaultRowHeight="15" x14ac:dyDescent="0.25"/>
  <cols>
    <col min="1" max="1" width="3.7109375" customWidth="1"/>
    <col min="2" max="3" width="17.28515625" customWidth="1"/>
    <col min="4" max="4" width="14.5703125" customWidth="1"/>
    <col min="5" max="5" width="36.85546875" customWidth="1"/>
    <col min="6" max="7" width="18.7109375" customWidth="1"/>
    <col min="8" max="8" width="3.7109375" customWidth="1"/>
    <col min="9" max="9" width="5.5703125" customWidth="1"/>
    <col min="10" max="10" width="33.85546875" customWidth="1"/>
  </cols>
  <sheetData>
    <row r="4" spans="18:19" x14ac:dyDescent="0.25">
      <c r="R4" s="28"/>
      <c r="S4" s="28"/>
    </row>
    <row r="5" spans="18:19" x14ac:dyDescent="0.25">
      <c r="R5" s="29"/>
      <c r="S5" s="29"/>
    </row>
    <row r="6" spans="18:19" x14ac:dyDescent="0.25">
      <c r="R6" s="1"/>
    </row>
    <row r="8" spans="18:19" x14ac:dyDescent="0.25">
      <c r="R8" s="30"/>
    </row>
    <row r="9" spans="18:19" x14ac:dyDescent="0.25">
      <c r="R9" s="31"/>
    </row>
    <row r="10" spans="18:19" x14ac:dyDescent="0.25">
      <c r="R10" s="31"/>
    </row>
    <row r="11" spans="18:19" x14ac:dyDescent="0.25">
      <c r="R11" s="31"/>
    </row>
    <row r="12" spans="18:19" x14ac:dyDescent="0.25">
      <c r="R12" s="31"/>
    </row>
    <row r="13" spans="18:19" x14ac:dyDescent="0.25">
      <c r="R13" s="31"/>
    </row>
    <row r="14" spans="18:19" x14ac:dyDescent="0.25">
      <c r="R14" s="31"/>
    </row>
    <row r="16" spans="18:19" x14ac:dyDescent="0.25">
      <c r="R16" s="30"/>
    </row>
    <row r="17" spans="10:18" x14ac:dyDescent="0.25">
      <c r="R17" s="31"/>
    </row>
    <row r="18" spans="10:18" x14ac:dyDescent="0.25">
      <c r="R18" s="31"/>
    </row>
    <row r="19" spans="10:18" x14ac:dyDescent="0.25">
      <c r="R19" s="31"/>
    </row>
    <row r="21" spans="10:18" x14ac:dyDescent="0.25">
      <c r="R21" s="31"/>
    </row>
    <row r="29" spans="10:18" ht="21.75" customHeight="1" x14ac:dyDescent="0.25"/>
    <row r="30" spans="10:18" s="16" customFormat="1" ht="11.25" x14ac:dyDescent="0.2">
      <c r="J30" s="17"/>
    </row>
    <row r="31" spans="10:18" ht="18" customHeight="1" x14ac:dyDescent="0.25"/>
    <row r="32" spans="10:18" ht="18" customHeight="1" x14ac:dyDescent="0.25"/>
    <row r="33" spans="2:10" ht="18" customHeight="1" x14ac:dyDescent="0.25"/>
    <row r="34" spans="2:10" ht="18" customHeight="1" x14ac:dyDescent="0.25"/>
    <row r="35" spans="2:10" ht="18" customHeight="1" x14ac:dyDescent="0.25"/>
    <row r="36" spans="2:10" ht="18" customHeight="1" x14ac:dyDescent="0.25"/>
    <row r="37" spans="2:10" ht="18" customHeight="1" x14ac:dyDescent="0.25"/>
    <row r="38" spans="2:10" ht="18" customHeight="1" x14ac:dyDescent="0.25"/>
    <row r="39" spans="2:10" ht="18" customHeight="1" x14ac:dyDescent="0.25"/>
    <row r="40" spans="2:10" ht="18" customHeight="1" x14ac:dyDescent="0.25"/>
    <row r="41" spans="2:10" ht="18" customHeight="1" x14ac:dyDescent="0.25"/>
    <row r="42" spans="2:10" ht="18" customHeight="1" x14ac:dyDescent="0.25"/>
    <row r="43" spans="2:10" ht="18" customHeight="1" x14ac:dyDescent="0.25"/>
    <row r="44" spans="2:10" ht="21" x14ac:dyDescent="0.35">
      <c r="B44" s="3" t="s">
        <v>7</v>
      </c>
      <c r="C44" s="3"/>
      <c r="D44" s="3"/>
      <c r="J44" s="5"/>
    </row>
    <row r="45" spans="2:10" ht="18.75" x14ac:dyDescent="0.25">
      <c r="B45" s="2" t="s">
        <v>8</v>
      </c>
      <c r="C45" s="2" t="s">
        <v>5</v>
      </c>
      <c r="D45" s="2" t="s">
        <v>4</v>
      </c>
      <c r="E45" s="2" t="s">
        <v>2</v>
      </c>
      <c r="F45" s="2" t="s">
        <v>9</v>
      </c>
      <c r="G45" s="2" t="s">
        <v>10</v>
      </c>
    </row>
    <row r="46" spans="2:10" x14ac:dyDescent="0.25">
      <c r="B46" s="13"/>
      <c r="C46" s="13"/>
      <c r="D46" s="14"/>
      <c r="E46" s="15"/>
      <c r="F46" s="14"/>
      <c r="G46" s="14"/>
    </row>
    <row r="47" spans="2:10" x14ac:dyDescent="0.25">
      <c r="B47" s="9">
        <v>44271</v>
      </c>
      <c r="C47" s="9">
        <v>44276</v>
      </c>
      <c r="D47" s="10">
        <f>C47-B47</f>
        <v>5</v>
      </c>
      <c r="E47" s="6" t="str">
        <f>"Camera Calibration: "&amp;CHAR(10)&amp;TEXT(B47,"d mmm")&amp;" - "&amp;TEXT(C47,"d mmm")</f>
        <v>Camera Calibration: 
16 mar - 21 mar</v>
      </c>
      <c r="F47" s="10">
        <v>-15</v>
      </c>
      <c r="G47" s="10">
        <f>F47</f>
        <v>-15</v>
      </c>
    </row>
    <row r="48" spans="2:10" s="16" customFormat="1" x14ac:dyDescent="0.2">
      <c r="B48" s="9">
        <v>44276</v>
      </c>
      <c r="C48" s="9">
        <v>44281</v>
      </c>
      <c r="D48" s="10">
        <f>C48-B48</f>
        <v>5</v>
      </c>
      <c r="E48" s="6" t="str">
        <f>"Acquire images: "&amp;CHAR(10)&amp;TEXT(B48,"d mmm")&amp;" - "&amp;TEXT(C48,"d mmm")</f>
        <v>Acquire images: 
21 mar - 26 mar</v>
      </c>
      <c r="F48" s="10">
        <v>-20</v>
      </c>
      <c r="G48" s="10">
        <f>F48</f>
        <v>-20</v>
      </c>
    </row>
    <row r="49" spans="2:10" ht="18" customHeight="1" x14ac:dyDescent="0.25">
      <c r="B49" s="9">
        <v>44281</v>
      </c>
      <c r="C49" s="9">
        <v>44286</v>
      </c>
      <c r="D49" s="10">
        <f>C49-B49</f>
        <v>5</v>
      </c>
      <c r="E49" s="6" t="str">
        <f>"Save images: "&amp;CHAR(10)&amp;TEXT(B49,"d mmm")&amp;" - "&amp;TEXT(C49,"d mmm")</f>
        <v>Save images: 
26 mar - 31 mar</v>
      </c>
      <c r="F49" s="10">
        <v>-25</v>
      </c>
      <c r="G49" s="10">
        <f>F49</f>
        <v>-25</v>
      </c>
    </row>
    <row r="50" spans="2:10" ht="18" customHeight="1" x14ac:dyDescent="0.25">
      <c r="B50" s="9">
        <v>44286</v>
      </c>
      <c r="C50" s="9">
        <v>44290</v>
      </c>
      <c r="D50" s="10">
        <f>C50-B50</f>
        <v>4</v>
      </c>
      <c r="E50" s="6" t="str">
        <f>"Load images: "&amp;CHAR(10)&amp;TEXT(B50,"d mmm")&amp;" - "&amp;TEXT(C50,"d mmm")</f>
        <v>Load images: 
31 mar - 4 abr</v>
      </c>
      <c r="F50" s="10">
        <v>-30</v>
      </c>
      <c r="G50" s="10">
        <f>F50</f>
        <v>-30</v>
      </c>
    </row>
    <row r="51" spans="2:10" ht="18" customHeight="1" x14ac:dyDescent="0.25">
      <c r="B51" s="9"/>
      <c r="C51" s="9"/>
      <c r="D51" s="10"/>
      <c r="E51" s="6"/>
      <c r="F51" s="10"/>
      <c r="G51" s="10"/>
    </row>
    <row r="52" spans="2:10" ht="18" customHeight="1" x14ac:dyDescent="0.25">
      <c r="B52" s="9">
        <v>44291</v>
      </c>
      <c r="C52" s="9">
        <v>44311</v>
      </c>
      <c r="D52" s="10">
        <f>C52-B52</f>
        <v>20</v>
      </c>
      <c r="E52" s="6" t="str">
        <f>"Color Identification: "&amp;CHAR(10)&amp;TEXT(B52,"d mmm")&amp;" - "&amp;TEXT(C52,"d mmm")</f>
        <v>Color Identification: 
5 abr - 25 abr</v>
      </c>
      <c r="F52" s="10">
        <v>-15</v>
      </c>
      <c r="G52" s="10">
        <f t="shared" ref="G52:G56" si="0">F52</f>
        <v>-15</v>
      </c>
    </row>
    <row r="53" spans="2:10" ht="18" customHeight="1" x14ac:dyDescent="0.25">
      <c r="B53" s="9"/>
      <c r="C53" s="9"/>
      <c r="D53" s="10"/>
      <c r="E53" s="6"/>
      <c r="F53" s="10"/>
      <c r="G53" s="10"/>
    </row>
    <row r="54" spans="2:10" ht="18" customHeight="1" x14ac:dyDescent="0.25">
      <c r="B54" s="9">
        <v>44312</v>
      </c>
      <c r="C54" s="9">
        <v>44339</v>
      </c>
      <c r="D54" s="10">
        <f>C54-B54</f>
        <v>27</v>
      </c>
      <c r="E54" s="6" t="str">
        <f>"Position and Shape Identification: "&amp;CHAR(10)&amp;TEXT(B54,"d mmm")&amp;" - "&amp;TEXT(C54,"d mmm")</f>
        <v>Position and Shape Identification: 
26 abr - 23 mai</v>
      </c>
      <c r="F54" s="10">
        <v>-15</v>
      </c>
      <c r="G54" s="10">
        <f t="shared" si="0"/>
        <v>-15</v>
      </c>
    </row>
    <row r="55" spans="2:10" ht="18" customHeight="1" x14ac:dyDescent="0.25">
      <c r="B55" s="9"/>
      <c r="C55" s="9"/>
      <c r="D55" s="10"/>
      <c r="E55" s="6"/>
      <c r="F55" s="10"/>
      <c r="G55" s="10"/>
    </row>
    <row r="56" spans="2:10" ht="18" customHeight="1" x14ac:dyDescent="0.25">
      <c r="B56" s="9">
        <v>44340</v>
      </c>
      <c r="C56" s="9">
        <v>44361</v>
      </c>
      <c r="D56" s="10">
        <f>C56-B56</f>
        <v>21</v>
      </c>
      <c r="E56" s="6" t="str">
        <f>"Testing and Improvement: "&amp;CHAR(10)&amp;TEXT(B56,"d mmm")&amp;" - "&amp;TEXT(C56,"d mmm")</f>
        <v>Testing and Improvement: 
24 mai - 14 jun</v>
      </c>
      <c r="F56" s="10">
        <v>-15</v>
      </c>
      <c r="G56" s="10">
        <f t="shared" si="0"/>
        <v>-15</v>
      </c>
    </row>
    <row r="57" spans="2:10" ht="18" customHeight="1" x14ac:dyDescent="0.25">
      <c r="B57" s="9">
        <v>44361</v>
      </c>
      <c r="C57" s="9">
        <v>44367</v>
      </c>
      <c r="D57" s="10">
        <f>C57-B57</f>
        <v>6</v>
      </c>
      <c r="E57" s="6" t="str">
        <f>"Final Documentation: "&amp;CHAR(10)&amp;TEXT(B57,"d mmm")&amp;" - "&amp;TEXT(C57,"d mmm")</f>
        <v>Final Documentation: 
14 jun - 20 jun</v>
      </c>
      <c r="F57" s="10">
        <v>-20</v>
      </c>
      <c r="G57" s="10">
        <f t="shared" ref="G57" si="1">F57</f>
        <v>-20</v>
      </c>
      <c r="J57" s="4"/>
    </row>
    <row r="58" spans="2:10" x14ac:dyDescent="0.25">
      <c r="B58" s="9"/>
      <c r="C58" s="9"/>
      <c r="D58" s="10"/>
      <c r="E58" s="6"/>
      <c r="F58" s="10"/>
      <c r="G58" s="10"/>
      <c r="J58" s="5"/>
    </row>
    <row r="59" spans="2:10" x14ac:dyDescent="0.25">
      <c r="B59" s="9"/>
      <c r="C59" s="9"/>
      <c r="D59" s="10"/>
      <c r="E59" s="6"/>
      <c r="F59" s="10"/>
      <c r="G59" s="10"/>
    </row>
    <row r="60" spans="2:10" x14ac:dyDescent="0.25">
      <c r="B60" s="9"/>
      <c r="C60" s="9"/>
      <c r="D60" s="10"/>
      <c r="E60" s="6"/>
      <c r="F60" s="10"/>
      <c r="G60" s="10"/>
    </row>
    <row r="61" spans="2:10" x14ac:dyDescent="0.25">
      <c r="B61" s="9"/>
      <c r="C61" s="9"/>
      <c r="D61" s="10"/>
      <c r="E61" s="6"/>
      <c r="F61" s="10"/>
      <c r="G61" s="10"/>
    </row>
    <row r="62" spans="2:10" x14ac:dyDescent="0.25">
      <c r="B62" s="7"/>
      <c r="C62" s="7"/>
      <c r="D62" s="8"/>
      <c r="E62" s="12" t="s">
        <v>3</v>
      </c>
      <c r="F62" s="8"/>
      <c r="G62" s="8"/>
    </row>
    <row r="64" spans="2:10" ht="21" x14ac:dyDescent="0.35">
      <c r="B64" s="3" t="s">
        <v>6</v>
      </c>
      <c r="C64" s="3"/>
      <c r="D64" s="3"/>
    </row>
    <row r="65" spans="2:7" ht="18.75" x14ac:dyDescent="0.25">
      <c r="B65" s="2" t="s">
        <v>0</v>
      </c>
      <c r="C65" s="2"/>
      <c r="D65" s="2"/>
      <c r="E65" s="2" t="s">
        <v>2</v>
      </c>
      <c r="F65" s="2" t="s">
        <v>1</v>
      </c>
    </row>
    <row r="66" spans="2:7" x14ac:dyDescent="0.25">
      <c r="B66" s="13"/>
      <c r="C66" s="13"/>
      <c r="D66" s="14"/>
      <c r="E66" s="15"/>
      <c r="F66" s="14"/>
      <c r="G66" s="16"/>
    </row>
    <row r="67" spans="2:7" x14ac:dyDescent="0.25">
      <c r="B67" s="9">
        <v>44270</v>
      </c>
      <c r="C67" s="9"/>
      <c r="D67" s="10"/>
      <c r="E67" s="11" t="str">
        <f>"Start:  "&amp;TEXT(B67,"d mmm")</f>
        <v>Start:  15 mar</v>
      </c>
      <c r="F67" s="10">
        <v>50</v>
      </c>
    </row>
    <row r="68" spans="2:7" x14ac:dyDescent="0.25">
      <c r="B68" s="9">
        <v>44271</v>
      </c>
      <c r="C68" s="9"/>
      <c r="D68" s="10"/>
      <c r="E68" s="11" t="str">
        <f>"P1 - Start:  "&amp;TEXT(B68,"d mmm")</f>
        <v>P1 - Start:  16 mar</v>
      </c>
      <c r="F68" s="10">
        <v>30</v>
      </c>
    </row>
    <row r="69" spans="2:7" x14ac:dyDescent="0.25">
      <c r="B69" s="9">
        <v>44290</v>
      </c>
      <c r="C69" s="9"/>
      <c r="D69" s="10"/>
      <c r="E69" s="11" t="str">
        <f>"P1 - End:  "&amp;TEXT(B69,"d mmm")</f>
        <v>P1 - End:  4 abr</v>
      </c>
      <c r="F69" s="10">
        <v>30</v>
      </c>
    </row>
    <row r="70" spans="2:7" x14ac:dyDescent="0.25">
      <c r="B70" s="9">
        <v>44291</v>
      </c>
      <c r="C70" s="9"/>
      <c r="D70" s="10"/>
      <c r="E70" s="11" t="str">
        <f>"P2 - Start:  "&amp;TEXT(B70,"d mmm")</f>
        <v>P2 - Start:  5 abr</v>
      </c>
      <c r="F70" s="10">
        <v>10</v>
      </c>
    </row>
    <row r="71" spans="2:7" x14ac:dyDescent="0.25">
      <c r="B71" s="9">
        <v>44311</v>
      </c>
      <c r="C71" s="9"/>
      <c r="D71" s="10"/>
      <c r="E71" s="11" t="str">
        <f>"P2 - End:  "&amp;TEXT(B71,"d mmm")</f>
        <v>P2 - End:  25 abr</v>
      </c>
      <c r="F71" s="10">
        <v>10</v>
      </c>
    </row>
    <row r="72" spans="2:7" x14ac:dyDescent="0.25">
      <c r="B72" s="9">
        <v>44312</v>
      </c>
      <c r="C72" s="9"/>
      <c r="D72" s="10"/>
      <c r="E72" s="11" t="str">
        <f>"P3 - Start:  "&amp;TEXT(B72,"d mmm")</f>
        <v>P3 - Start:  26 abr</v>
      </c>
      <c r="F72" s="10">
        <v>30</v>
      </c>
    </row>
    <row r="73" spans="2:7" x14ac:dyDescent="0.25">
      <c r="B73" s="9">
        <v>44339</v>
      </c>
      <c r="C73" s="9"/>
      <c r="D73" s="10"/>
      <c r="E73" s="11" t="str">
        <f>"P3 - End:  "&amp;TEXT(B73,"d mmm")</f>
        <v>P3 - End:  23 mai</v>
      </c>
      <c r="F73" s="10">
        <v>30</v>
      </c>
    </row>
    <row r="74" spans="2:7" x14ac:dyDescent="0.25">
      <c r="B74" s="9">
        <v>44340</v>
      </c>
      <c r="C74" s="9"/>
      <c r="D74" s="10"/>
      <c r="E74" s="11" t="str">
        <f>"P4 - Start:  "&amp;TEXT(B74,"d mmm")</f>
        <v>P4 - Start:  24 mai</v>
      </c>
      <c r="F74" s="10">
        <v>10</v>
      </c>
    </row>
    <row r="75" spans="2:7" x14ac:dyDescent="0.25">
      <c r="B75" s="9">
        <v>44367</v>
      </c>
      <c r="C75" s="9"/>
      <c r="D75" s="10"/>
      <c r="E75" s="11" t="str">
        <f>"P4 - End:  "&amp;TEXT(B75,"d mmm")</f>
        <v>P4 - End:  20 jun</v>
      </c>
      <c r="F75" s="10">
        <v>10</v>
      </c>
    </row>
    <row r="76" spans="2:7" x14ac:dyDescent="0.25">
      <c r="B76" s="9"/>
      <c r="C76" s="9"/>
      <c r="D76" s="10"/>
      <c r="E76" s="11"/>
      <c r="F76" s="10"/>
    </row>
    <row r="77" spans="2:7" x14ac:dyDescent="0.25">
      <c r="B77" s="9">
        <v>44368</v>
      </c>
      <c r="C77" s="9"/>
      <c r="D77" s="10"/>
      <c r="E77" s="11" t="str">
        <f>"Final Presentation:  "&amp;TEXT(B77,"d mmm")</f>
        <v>Final Presentation:  21 jun</v>
      </c>
      <c r="F77" s="10">
        <v>50</v>
      </c>
    </row>
    <row r="78" spans="2:7" x14ac:dyDescent="0.25">
      <c r="B78" s="7"/>
      <c r="C78" s="7"/>
      <c r="D78" s="8"/>
      <c r="E78" s="12" t="s">
        <v>3</v>
      </c>
      <c r="F78" s="8"/>
    </row>
  </sheetData>
  <pageMargins left="0.35" right="0.35" top="0.5" bottom="0.5" header="0.25" footer="0.25"/>
  <pageSetup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40625" defaultRowHeight="12.75" x14ac:dyDescent="0.2"/>
  <cols>
    <col min="1" max="1" width="2.85546875" style="19" customWidth="1"/>
    <col min="2" max="2" width="86.7109375" style="18" customWidth="1"/>
    <col min="3" max="16384" width="9.140625" style="19"/>
  </cols>
  <sheetData>
    <row r="1" spans="2:3" ht="46.5" customHeight="1" x14ac:dyDescent="0.2"/>
    <row r="2" spans="2:3" s="21" customFormat="1" ht="15.75" x14ac:dyDescent="0.25">
      <c r="B2" s="20" t="s">
        <v>16</v>
      </c>
      <c r="C2" s="20"/>
    </row>
    <row r="3" spans="2:3" s="23" customFormat="1" ht="15" x14ac:dyDescent="0.25">
      <c r="B3" s="22" t="s">
        <v>20</v>
      </c>
      <c r="C3" s="22"/>
    </row>
    <row r="6" spans="2:3" ht="21" x14ac:dyDescent="0.2">
      <c r="B6" s="24" t="s">
        <v>11</v>
      </c>
    </row>
    <row r="7" spans="2:3" ht="60" x14ac:dyDescent="0.2">
      <c r="B7" s="25" t="s">
        <v>21</v>
      </c>
    </row>
    <row r="8" spans="2:3" ht="15" x14ac:dyDescent="0.2">
      <c r="B8" s="25"/>
    </row>
    <row r="9" spans="2:3" ht="30" x14ac:dyDescent="0.2">
      <c r="B9" s="25" t="s">
        <v>22</v>
      </c>
    </row>
    <row r="11" spans="2:3" s="26" customFormat="1" ht="26.25" x14ac:dyDescent="0.4">
      <c r="B11" s="24" t="s">
        <v>17</v>
      </c>
    </row>
    <row r="12" spans="2:3" ht="15" x14ac:dyDescent="0.2">
      <c r="B12" s="25" t="s">
        <v>19</v>
      </c>
    </row>
    <row r="13" spans="2:3" ht="18.75" x14ac:dyDescent="0.3">
      <c r="B13" s="27" t="s">
        <v>12</v>
      </c>
    </row>
    <row r="14" spans="2:3" ht="18.75" x14ac:dyDescent="0.3">
      <c r="B14" s="27" t="s">
        <v>18</v>
      </c>
    </row>
    <row r="16" spans="2:3" s="26" customFormat="1" ht="26.25" x14ac:dyDescent="0.4">
      <c r="B16" s="24" t="s">
        <v>13</v>
      </c>
    </row>
    <row r="17" spans="2:2" ht="60" x14ac:dyDescent="0.2">
      <c r="B17" s="25" t="s">
        <v>15</v>
      </c>
    </row>
    <row r="18" spans="2:2" ht="15" x14ac:dyDescent="0.2">
      <c r="B18" s="25"/>
    </row>
    <row r="19" spans="2:2" ht="75" x14ac:dyDescent="0.2">
      <c r="B19" s="25" t="s">
        <v>14</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2019-03-19T17:20:51Z</dcterms:created>
  <dcterms:modified xsi:type="dcterms:W3CDTF">2021-04-01T14:04:33Z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d623aea1-07fa-423d-a90d-4dc0f818d864</vt:lpwstr>
  </property>
</Properties>
</file>