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fabioscaranello/Downloads/"/>
    </mc:Choice>
  </mc:AlternateContent>
  <xr:revisionPtr revIDLastSave="0" documentId="13_ncr:1_{D474A7DB-0BB3-5C4D-91C3-25DCC234A2E5}" xr6:coauthVersionLast="47" xr6:coauthVersionMax="47" xr10:uidLastSave="{00000000-0000-0000-0000-000000000000}"/>
  <bookViews>
    <workbookView xWindow="51200" yWindow="620" windowWidth="38400" windowHeight="20980" activeTab="1" xr2:uid="{00000000-000D-0000-FFFF-FFFF00000000}"/>
  </bookViews>
  <sheets>
    <sheet name="Coefficienti" sheetId="1" state="hidden" r:id="rId1"/>
    <sheet name="Calcol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D16" i="2" s="1"/>
  <c r="B16" i="2"/>
  <c r="C15" i="2"/>
  <c r="D15" i="2" s="1"/>
  <c r="B15" i="2"/>
  <c r="C14" i="2"/>
  <c r="D14" i="2" s="1"/>
  <c r="B14" i="2"/>
  <c r="C8" i="2"/>
  <c r="D8" i="2" s="1"/>
  <c r="E8" i="2" s="1"/>
  <c r="B8" i="2"/>
  <c r="C7" i="2"/>
  <c r="D7" i="2" s="1"/>
  <c r="B7" i="2"/>
  <c r="C6" i="2"/>
  <c r="D6" i="2" s="1"/>
  <c r="E6" i="2" s="1"/>
  <c r="B6" i="2"/>
  <c r="E7" i="2" l="1"/>
</calcChain>
</file>

<file path=xl/sharedStrings.xml><?xml version="1.0" encoding="utf-8"?>
<sst xmlns="http://schemas.openxmlformats.org/spreadsheetml/2006/main" count="95" uniqueCount="17">
  <si>
    <t>Finanziaria</t>
  </si>
  <si>
    <t>Durata</t>
  </si>
  <si>
    <t>FasciaMin</t>
  </si>
  <si>
    <t>FasciaMax</t>
  </si>
  <si>
    <t>Coeff_percent</t>
  </si>
  <si>
    <t>BNP</t>
  </si>
  <si>
    <t>GRENKE</t>
  </si>
  <si>
    <t>IFIS</t>
  </si>
  <si>
    <t>Calcolo Rata (partendo dall'Imponibile)</t>
  </si>
  <si>
    <t>Imponibile (€)</t>
  </si>
  <si>
    <t>Durata (mesi)</t>
  </si>
  <si>
    <t>Tipo rata</t>
  </si>
  <si>
    <t>Trimestrale</t>
  </si>
  <si>
    <t>Rata (€)</t>
  </si>
  <si>
    <t>Rata Mensile (€)</t>
  </si>
  <si>
    <t>Calcolo Imponibile (partendo dalla Rata)</t>
  </si>
  <si>
    <t>Imponibile stimato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</si>
</sst>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 ]#,##0.00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DE599"/>
        <bgColor rgb="FFFDE599"/>
      </patternFill>
    </fill>
    <fill>
      <patternFill patternType="solid">
        <fgColor rgb="FFFCF5B5"/>
        <bgColor rgb="FFFCF5B5"/>
      </patternFill>
    </fill>
  </fills>
  <borders count="2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0" borderId="0" xfId="0" applyNumberFormat="1"/>
    <xf numFmtId="0" fontId="2" fillId="0" borderId="0" xfId="0" applyFont="1"/>
    <xf numFmtId="0" fontId="0" fillId="0" borderId="0" xfId="0"/>
  </cellXfs>
  <cellStyles count="1">
    <cellStyle name="Normale" xfId="0" builtinId="0"/>
  </cellStyles>
  <dxfs count="1">
    <dxf>
      <font>
        <b/>
      </font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24</v>
      </c>
      <c r="C2">
        <v>1000</v>
      </c>
      <c r="D2">
        <v>4999</v>
      </c>
      <c r="E2">
        <v>4.4260000000000002</v>
      </c>
    </row>
    <row r="3" spans="1:5" x14ac:dyDescent="0.2">
      <c r="A3" t="s">
        <v>5</v>
      </c>
      <c r="B3">
        <v>36</v>
      </c>
      <c r="C3">
        <v>1000</v>
      </c>
      <c r="D3">
        <v>4999</v>
      </c>
      <c r="E3">
        <v>3.0569999999999999</v>
      </c>
    </row>
    <row r="4" spans="1:5" x14ac:dyDescent="0.2">
      <c r="A4" t="s">
        <v>5</v>
      </c>
      <c r="B4">
        <v>48</v>
      </c>
      <c r="C4">
        <v>1000</v>
      </c>
      <c r="D4">
        <v>4999</v>
      </c>
      <c r="E4">
        <v>2.3740000000000001</v>
      </c>
    </row>
    <row r="5" spans="1:5" x14ac:dyDescent="0.2">
      <c r="A5" t="s">
        <v>5</v>
      </c>
      <c r="B5">
        <v>60</v>
      </c>
      <c r="C5">
        <v>1000</v>
      </c>
      <c r="D5">
        <v>4999</v>
      </c>
      <c r="E5">
        <v>1.925</v>
      </c>
    </row>
    <row r="6" spans="1:5" x14ac:dyDescent="0.2">
      <c r="A6" t="s">
        <v>5</v>
      </c>
      <c r="B6">
        <v>72</v>
      </c>
      <c r="C6">
        <v>1000</v>
      </c>
      <c r="D6">
        <v>4999</v>
      </c>
      <c r="E6">
        <v>1.653</v>
      </c>
    </row>
    <row r="7" spans="1:5" x14ac:dyDescent="0.2">
      <c r="A7" t="s">
        <v>5</v>
      </c>
      <c r="B7">
        <v>24</v>
      </c>
      <c r="C7">
        <v>5000</v>
      </c>
      <c r="D7">
        <v>49999</v>
      </c>
      <c r="E7">
        <v>4.3630000000000004</v>
      </c>
    </row>
    <row r="8" spans="1:5" x14ac:dyDescent="0.2">
      <c r="A8" t="s">
        <v>5</v>
      </c>
      <c r="B8">
        <v>36</v>
      </c>
      <c r="C8">
        <v>5000</v>
      </c>
      <c r="D8">
        <v>49999</v>
      </c>
      <c r="E8">
        <v>2.9929999999999999</v>
      </c>
    </row>
    <row r="9" spans="1:5" x14ac:dyDescent="0.2">
      <c r="A9" t="s">
        <v>5</v>
      </c>
      <c r="B9">
        <v>48</v>
      </c>
      <c r="C9">
        <v>5000</v>
      </c>
      <c r="D9">
        <v>49999</v>
      </c>
      <c r="E9">
        <v>2.3090000000000002</v>
      </c>
    </row>
    <row r="10" spans="1:5" x14ac:dyDescent="0.2">
      <c r="A10" t="s">
        <v>5</v>
      </c>
      <c r="B10">
        <v>60</v>
      </c>
      <c r="C10">
        <v>5000</v>
      </c>
      <c r="D10">
        <v>49999</v>
      </c>
      <c r="E10">
        <v>1.8919999999999999</v>
      </c>
    </row>
    <row r="11" spans="1:5" x14ac:dyDescent="0.2">
      <c r="A11" t="s">
        <v>5</v>
      </c>
      <c r="B11">
        <v>72</v>
      </c>
      <c r="C11">
        <v>5000</v>
      </c>
      <c r="D11">
        <v>49999</v>
      </c>
      <c r="E11">
        <v>1.619</v>
      </c>
    </row>
    <row r="12" spans="1:5" x14ac:dyDescent="0.2">
      <c r="A12" t="s">
        <v>5</v>
      </c>
      <c r="B12">
        <v>24</v>
      </c>
      <c r="C12">
        <v>50000</v>
      </c>
      <c r="D12">
        <v>300000</v>
      </c>
      <c r="E12">
        <v>4.351</v>
      </c>
    </row>
    <row r="13" spans="1:5" x14ac:dyDescent="0.2">
      <c r="A13" t="s">
        <v>5</v>
      </c>
      <c r="B13">
        <v>36</v>
      </c>
      <c r="C13">
        <v>50000</v>
      </c>
      <c r="D13">
        <v>300000</v>
      </c>
      <c r="E13">
        <v>2.98</v>
      </c>
    </row>
    <row r="14" spans="1:5" x14ac:dyDescent="0.2">
      <c r="A14" t="s">
        <v>5</v>
      </c>
      <c r="B14">
        <v>48</v>
      </c>
      <c r="C14">
        <v>50000</v>
      </c>
      <c r="D14">
        <v>300000</v>
      </c>
      <c r="E14">
        <v>2.2959999999999998</v>
      </c>
    </row>
    <row r="15" spans="1:5" x14ac:dyDescent="0.2">
      <c r="A15" t="s">
        <v>5</v>
      </c>
      <c r="B15">
        <v>60</v>
      </c>
      <c r="C15">
        <v>50000</v>
      </c>
      <c r="D15">
        <v>300000</v>
      </c>
      <c r="E15">
        <v>1.8720000000000001</v>
      </c>
    </row>
    <row r="16" spans="1:5" x14ac:dyDescent="0.2">
      <c r="A16" t="s">
        <v>5</v>
      </c>
      <c r="B16">
        <v>72</v>
      </c>
      <c r="C16">
        <v>50000</v>
      </c>
      <c r="D16">
        <v>300000</v>
      </c>
      <c r="E16">
        <v>1.599</v>
      </c>
    </row>
    <row r="17" spans="1:5" x14ac:dyDescent="0.2">
      <c r="A17" t="s">
        <v>6</v>
      </c>
      <c r="B17">
        <v>24</v>
      </c>
      <c r="C17">
        <v>500</v>
      </c>
      <c r="D17">
        <v>2500</v>
      </c>
      <c r="E17">
        <v>4.32</v>
      </c>
    </row>
    <row r="18" spans="1:5" x14ac:dyDescent="0.2">
      <c r="A18" t="s">
        <v>6</v>
      </c>
      <c r="B18">
        <v>36</v>
      </c>
      <c r="C18">
        <v>500</v>
      </c>
      <c r="D18">
        <v>2500</v>
      </c>
      <c r="E18">
        <v>2.956</v>
      </c>
    </row>
    <row r="19" spans="1:5" x14ac:dyDescent="0.2">
      <c r="A19" t="s">
        <v>6</v>
      </c>
      <c r="B19">
        <v>48</v>
      </c>
      <c r="C19">
        <v>500</v>
      </c>
      <c r="D19">
        <v>2500</v>
      </c>
      <c r="E19">
        <v>2.29</v>
      </c>
    </row>
    <row r="20" spans="1:5" x14ac:dyDescent="0.2">
      <c r="A20" t="s">
        <v>6</v>
      </c>
      <c r="B20">
        <v>60</v>
      </c>
      <c r="C20">
        <v>500</v>
      </c>
      <c r="D20">
        <v>2500</v>
      </c>
      <c r="E20">
        <v>1.889</v>
      </c>
    </row>
    <row r="21" spans="1:5" x14ac:dyDescent="0.2">
      <c r="A21" t="s">
        <v>6</v>
      </c>
      <c r="B21">
        <v>72</v>
      </c>
      <c r="C21">
        <v>500</v>
      </c>
      <c r="D21">
        <v>2500</v>
      </c>
      <c r="E21">
        <v>1.6379999999999999</v>
      </c>
    </row>
    <row r="22" spans="1:5" x14ac:dyDescent="0.2">
      <c r="A22" t="s">
        <v>6</v>
      </c>
      <c r="B22">
        <v>24</v>
      </c>
      <c r="C22">
        <v>2501</v>
      </c>
      <c r="D22">
        <v>5000</v>
      </c>
      <c r="E22">
        <v>4.3170000000000002</v>
      </c>
    </row>
    <row r="23" spans="1:5" x14ac:dyDescent="0.2">
      <c r="A23" t="s">
        <v>6</v>
      </c>
      <c r="B23">
        <v>36</v>
      </c>
      <c r="C23">
        <v>2501</v>
      </c>
      <c r="D23">
        <v>5000</v>
      </c>
      <c r="E23">
        <v>2.9329999999999998</v>
      </c>
    </row>
    <row r="24" spans="1:5" x14ac:dyDescent="0.2">
      <c r="A24" t="s">
        <v>6</v>
      </c>
      <c r="B24">
        <v>48</v>
      </c>
      <c r="C24">
        <v>2501</v>
      </c>
      <c r="D24">
        <v>5000</v>
      </c>
      <c r="E24">
        <v>2.266</v>
      </c>
    </row>
    <row r="25" spans="1:5" x14ac:dyDescent="0.2">
      <c r="A25" t="s">
        <v>6</v>
      </c>
      <c r="B25">
        <v>60</v>
      </c>
      <c r="C25">
        <v>2501</v>
      </c>
      <c r="D25">
        <v>5000</v>
      </c>
      <c r="E25">
        <v>1.86</v>
      </c>
    </row>
    <row r="26" spans="1:5" x14ac:dyDescent="0.2">
      <c r="A26" t="s">
        <v>6</v>
      </c>
      <c r="B26">
        <v>72</v>
      </c>
      <c r="C26">
        <v>2501</v>
      </c>
      <c r="D26">
        <v>5000</v>
      </c>
      <c r="E26">
        <v>1.6020000000000001</v>
      </c>
    </row>
    <row r="27" spans="1:5" x14ac:dyDescent="0.2">
      <c r="A27" t="s">
        <v>6</v>
      </c>
      <c r="B27">
        <v>24</v>
      </c>
      <c r="C27">
        <v>5001</v>
      </c>
      <c r="D27">
        <v>12000</v>
      </c>
      <c r="E27">
        <v>4.3159999999999998</v>
      </c>
    </row>
    <row r="28" spans="1:5" x14ac:dyDescent="0.2">
      <c r="A28" t="s">
        <v>6</v>
      </c>
      <c r="B28">
        <v>36</v>
      </c>
      <c r="C28">
        <v>5001</v>
      </c>
      <c r="D28">
        <v>12000</v>
      </c>
      <c r="E28">
        <v>2.9319999999999999</v>
      </c>
    </row>
    <row r="29" spans="1:5" x14ac:dyDescent="0.2">
      <c r="A29" t="s">
        <v>6</v>
      </c>
      <c r="B29">
        <v>48</v>
      </c>
      <c r="C29">
        <v>5001</v>
      </c>
      <c r="D29">
        <v>12000</v>
      </c>
      <c r="E29">
        <v>2.2650000000000001</v>
      </c>
    </row>
    <row r="30" spans="1:5" x14ac:dyDescent="0.2">
      <c r="A30" t="s">
        <v>6</v>
      </c>
      <c r="B30">
        <v>60</v>
      </c>
      <c r="C30">
        <v>5001</v>
      </c>
      <c r="D30">
        <v>12000</v>
      </c>
      <c r="E30">
        <v>1.859</v>
      </c>
    </row>
    <row r="31" spans="1:5" x14ac:dyDescent="0.2">
      <c r="A31" t="s">
        <v>6</v>
      </c>
      <c r="B31">
        <v>72</v>
      </c>
      <c r="C31">
        <v>5001</v>
      </c>
      <c r="D31">
        <v>12000</v>
      </c>
      <c r="E31">
        <v>1.601</v>
      </c>
    </row>
    <row r="32" spans="1:5" x14ac:dyDescent="0.2">
      <c r="A32" t="s">
        <v>6</v>
      </c>
      <c r="B32">
        <v>24</v>
      </c>
      <c r="C32">
        <v>12001</v>
      </c>
      <c r="D32">
        <v>25000</v>
      </c>
      <c r="E32">
        <v>4.3109999999999999</v>
      </c>
    </row>
    <row r="33" spans="1:5" x14ac:dyDescent="0.2">
      <c r="A33" t="s">
        <v>6</v>
      </c>
      <c r="B33">
        <v>36</v>
      </c>
      <c r="C33">
        <v>12001</v>
      </c>
      <c r="D33">
        <v>25000</v>
      </c>
      <c r="E33">
        <v>2.9289999999999998</v>
      </c>
    </row>
    <row r="34" spans="1:5" x14ac:dyDescent="0.2">
      <c r="A34" t="s">
        <v>6</v>
      </c>
      <c r="B34">
        <v>48</v>
      </c>
      <c r="C34">
        <v>12001</v>
      </c>
      <c r="D34">
        <v>25000</v>
      </c>
      <c r="E34">
        <v>2.2639999999999998</v>
      </c>
    </row>
    <row r="35" spans="1:5" x14ac:dyDescent="0.2">
      <c r="A35" t="s">
        <v>6</v>
      </c>
      <c r="B35">
        <v>60</v>
      </c>
      <c r="C35">
        <v>12001</v>
      </c>
      <c r="D35">
        <v>25000</v>
      </c>
      <c r="E35">
        <v>1.8580000000000001</v>
      </c>
    </row>
    <row r="36" spans="1:5" x14ac:dyDescent="0.2">
      <c r="A36" t="s">
        <v>6</v>
      </c>
      <c r="B36">
        <v>72</v>
      </c>
      <c r="C36">
        <v>12001</v>
      </c>
      <c r="D36">
        <v>25000</v>
      </c>
      <c r="E36">
        <v>1.599</v>
      </c>
    </row>
    <row r="37" spans="1:5" x14ac:dyDescent="0.2">
      <c r="A37" t="s">
        <v>6</v>
      </c>
      <c r="B37">
        <v>24</v>
      </c>
      <c r="C37">
        <v>25001</v>
      </c>
      <c r="D37">
        <v>50000</v>
      </c>
      <c r="E37">
        <v>4.3</v>
      </c>
    </row>
    <row r="38" spans="1:5" x14ac:dyDescent="0.2">
      <c r="A38" t="s">
        <v>6</v>
      </c>
      <c r="B38">
        <v>36</v>
      </c>
      <c r="C38">
        <v>25001</v>
      </c>
      <c r="D38">
        <v>50000</v>
      </c>
      <c r="E38">
        <v>2.93</v>
      </c>
    </row>
    <row r="39" spans="1:5" x14ac:dyDescent="0.2">
      <c r="A39" t="s">
        <v>6</v>
      </c>
      <c r="B39">
        <v>48</v>
      </c>
      <c r="C39">
        <v>25001</v>
      </c>
      <c r="D39">
        <v>50000</v>
      </c>
      <c r="E39">
        <v>2.2490000000000001</v>
      </c>
    </row>
    <row r="40" spans="1:5" x14ac:dyDescent="0.2">
      <c r="A40" t="s">
        <v>6</v>
      </c>
      <c r="B40">
        <v>60</v>
      </c>
      <c r="C40">
        <v>25001</v>
      </c>
      <c r="D40">
        <v>50000</v>
      </c>
      <c r="E40">
        <v>1.845</v>
      </c>
    </row>
    <row r="41" spans="1:5" x14ac:dyDescent="0.2">
      <c r="A41" t="s">
        <v>6</v>
      </c>
      <c r="B41">
        <v>72</v>
      </c>
      <c r="C41">
        <v>25001</v>
      </c>
      <c r="D41">
        <v>50000</v>
      </c>
      <c r="E41">
        <v>1.583</v>
      </c>
    </row>
    <row r="42" spans="1:5" x14ac:dyDescent="0.2">
      <c r="A42" t="s">
        <v>6</v>
      </c>
      <c r="B42">
        <v>24</v>
      </c>
      <c r="C42">
        <v>50001</v>
      </c>
      <c r="D42">
        <v>100000</v>
      </c>
      <c r="E42">
        <v>4.298</v>
      </c>
    </row>
    <row r="43" spans="1:5" x14ac:dyDescent="0.2">
      <c r="A43" t="s">
        <v>6</v>
      </c>
      <c r="B43">
        <v>36</v>
      </c>
      <c r="C43">
        <v>50001</v>
      </c>
      <c r="D43">
        <v>100000</v>
      </c>
      <c r="E43">
        <v>2.9279999999999999</v>
      </c>
    </row>
    <row r="44" spans="1:5" x14ac:dyDescent="0.2">
      <c r="A44" t="s">
        <v>6</v>
      </c>
      <c r="B44">
        <v>48</v>
      </c>
      <c r="C44">
        <v>50001</v>
      </c>
      <c r="D44">
        <v>100000</v>
      </c>
      <c r="E44">
        <v>2.2469999999999999</v>
      </c>
    </row>
    <row r="45" spans="1:5" x14ac:dyDescent="0.2">
      <c r="A45" t="s">
        <v>6</v>
      </c>
      <c r="B45">
        <v>60</v>
      </c>
      <c r="C45">
        <v>50001</v>
      </c>
      <c r="D45">
        <v>100000</v>
      </c>
      <c r="E45">
        <v>1.8440000000000001</v>
      </c>
    </row>
    <row r="46" spans="1:5" x14ac:dyDescent="0.2">
      <c r="A46" t="s">
        <v>6</v>
      </c>
      <c r="B46">
        <v>72</v>
      </c>
      <c r="C46">
        <v>50001</v>
      </c>
      <c r="D46">
        <v>100000</v>
      </c>
      <c r="E46">
        <v>1.581</v>
      </c>
    </row>
    <row r="47" spans="1:5" x14ac:dyDescent="0.2">
      <c r="A47" t="s">
        <v>7</v>
      </c>
      <c r="B47">
        <v>36</v>
      </c>
      <c r="C47">
        <v>1000</v>
      </c>
      <c r="D47">
        <v>2500</v>
      </c>
      <c r="E47">
        <v>3.0798999999999999</v>
      </c>
    </row>
    <row r="48" spans="1:5" x14ac:dyDescent="0.2">
      <c r="A48" t="s">
        <v>7</v>
      </c>
      <c r="B48">
        <v>36</v>
      </c>
      <c r="C48">
        <v>2501</v>
      </c>
      <c r="D48">
        <v>10000</v>
      </c>
      <c r="E48">
        <v>3.0691000000000002</v>
      </c>
    </row>
    <row r="49" spans="1:5" x14ac:dyDescent="0.2">
      <c r="A49" t="s">
        <v>7</v>
      </c>
      <c r="B49">
        <v>36</v>
      </c>
      <c r="C49">
        <v>10001</v>
      </c>
      <c r="D49">
        <v>25000</v>
      </c>
      <c r="E49">
        <v>3.0476000000000001</v>
      </c>
    </row>
    <row r="50" spans="1:5" x14ac:dyDescent="0.2">
      <c r="A50" t="s">
        <v>7</v>
      </c>
      <c r="B50">
        <v>36</v>
      </c>
      <c r="C50">
        <v>25001</v>
      </c>
      <c r="D50">
        <v>100000</v>
      </c>
      <c r="E50">
        <v>3.0369000000000002</v>
      </c>
    </row>
    <row r="51" spans="1:5" x14ac:dyDescent="0.2">
      <c r="A51" t="s">
        <v>7</v>
      </c>
      <c r="B51">
        <v>36</v>
      </c>
      <c r="C51">
        <v>100001</v>
      </c>
      <c r="D51">
        <v>300000</v>
      </c>
      <c r="E51">
        <v>3.0261999999999998</v>
      </c>
    </row>
    <row r="52" spans="1:5" x14ac:dyDescent="0.2">
      <c r="A52" t="s">
        <v>7</v>
      </c>
      <c r="B52">
        <v>48</v>
      </c>
      <c r="C52">
        <v>1000</v>
      </c>
      <c r="D52">
        <v>2500</v>
      </c>
      <c r="E52">
        <v>2.3974000000000002</v>
      </c>
    </row>
    <row r="53" spans="1:5" x14ac:dyDescent="0.2">
      <c r="A53" t="s">
        <v>7</v>
      </c>
      <c r="B53">
        <v>48</v>
      </c>
      <c r="C53">
        <v>2501</v>
      </c>
      <c r="D53">
        <v>10000</v>
      </c>
      <c r="E53">
        <v>2.3864000000000001</v>
      </c>
    </row>
    <row r="54" spans="1:5" x14ac:dyDescent="0.2">
      <c r="A54" t="s">
        <v>7</v>
      </c>
      <c r="B54">
        <v>48</v>
      </c>
      <c r="C54">
        <v>10001</v>
      </c>
      <c r="D54">
        <v>25000</v>
      </c>
      <c r="E54">
        <v>2.3643000000000001</v>
      </c>
    </row>
    <row r="55" spans="1:5" x14ac:dyDescent="0.2">
      <c r="A55" t="s">
        <v>7</v>
      </c>
      <c r="B55">
        <v>48</v>
      </c>
      <c r="C55">
        <v>25001</v>
      </c>
      <c r="D55">
        <v>100000</v>
      </c>
      <c r="E55">
        <v>2.3532999999999999</v>
      </c>
    </row>
    <row r="56" spans="1:5" x14ac:dyDescent="0.2">
      <c r="A56" t="s">
        <v>7</v>
      </c>
      <c r="B56">
        <v>48</v>
      </c>
      <c r="C56">
        <v>100001</v>
      </c>
      <c r="D56">
        <v>300000</v>
      </c>
      <c r="E56">
        <v>2.3422999999999998</v>
      </c>
    </row>
    <row r="57" spans="1:5" x14ac:dyDescent="0.2">
      <c r="A57" t="s">
        <v>7</v>
      </c>
      <c r="B57">
        <v>60</v>
      </c>
      <c r="C57">
        <v>1000</v>
      </c>
      <c r="D57">
        <v>2500</v>
      </c>
      <c r="E57">
        <v>1.9892000000000001</v>
      </c>
    </row>
    <row r="58" spans="1:5" x14ac:dyDescent="0.2">
      <c r="A58" t="s">
        <v>7</v>
      </c>
      <c r="B58">
        <v>60</v>
      </c>
      <c r="C58">
        <v>2501</v>
      </c>
      <c r="D58">
        <v>10000</v>
      </c>
      <c r="E58">
        <v>1.9778</v>
      </c>
    </row>
    <row r="59" spans="1:5" x14ac:dyDescent="0.2">
      <c r="A59" t="s">
        <v>7</v>
      </c>
      <c r="B59">
        <v>60</v>
      </c>
      <c r="C59">
        <v>10001</v>
      </c>
      <c r="D59">
        <v>25000</v>
      </c>
      <c r="E59">
        <v>1.9552</v>
      </c>
    </row>
    <row r="60" spans="1:5" x14ac:dyDescent="0.2">
      <c r="A60" t="s">
        <v>7</v>
      </c>
      <c r="B60">
        <v>60</v>
      </c>
      <c r="C60">
        <v>25001</v>
      </c>
      <c r="D60">
        <v>100000</v>
      </c>
      <c r="E60">
        <v>1.944</v>
      </c>
    </row>
    <row r="61" spans="1:5" x14ac:dyDescent="0.2">
      <c r="A61" t="s">
        <v>7</v>
      </c>
      <c r="B61">
        <v>60</v>
      </c>
      <c r="C61">
        <v>100001</v>
      </c>
      <c r="D61">
        <v>300000</v>
      </c>
      <c r="E61">
        <v>1.9328000000000001</v>
      </c>
    </row>
    <row r="62" spans="1:5" x14ac:dyDescent="0.2">
      <c r="A62" t="s">
        <v>7</v>
      </c>
      <c r="B62">
        <v>72</v>
      </c>
      <c r="C62">
        <v>1000</v>
      </c>
      <c r="D62">
        <v>2500</v>
      </c>
      <c r="E62">
        <v>1.718</v>
      </c>
    </row>
    <row r="63" spans="1:5" x14ac:dyDescent="0.2">
      <c r="A63" t="s">
        <v>7</v>
      </c>
      <c r="B63">
        <v>72</v>
      </c>
      <c r="C63">
        <v>2501</v>
      </c>
      <c r="D63">
        <v>10000</v>
      </c>
      <c r="E63">
        <v>1.7063999999999999</v>
      </c>
    </row>
    <row r="64" spans="1:5" x14ac:dyDescent="0.2">
      <c r="A64" t="s">
        <v>7</v>
      </c>
      <c r="B64">
        <v>72</v>
      </c>
      <c r="C64">
        <v>10001</v>
      </c>
      <c r="D64">
        <v>25000</v>
      </c>
      <c r="E64">
        <v>1.6834</v>
      </c>
    </row>
    <row r="65" spans="1:5" x14ac:dyDescent="0.2">
      <c r="A65" t="s">
        <v>7</v>
      </c>
      <c r="B65">
        <v>72</v>
      </c>
      <c r="C65">
        <v>25001</v>
      </c>
      <c r="D65">
        <v>100000</v>
      </c>
      <c r="E65">
        <v>1.6718999999999999</v>
      </c>
    </row>
    <row r="66" spans="1:5" x14ac:dyDescent="0.2">
      <c r="A66" t="s">
        <v>7</v>
      </c>
      <c r="B66">
        <v>72</v>
      </c>
      <c r="C66">
        <v>100001</v>
      </c>
      <c r="D66">
        <v>300000</v>
      </c>
      <c r="E66">
        <v>1.6605000000000001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tabSelected="1" zoomScale="220" zoomScaleNormal="220" workbookViewId="0">
      <pane ySplit="5" topLeftCell="A6" activePane="bottomLeft" state="frozen"/>
      <selection pane="bottomLeft" activeCell="B4" sqref="B4"/>
    </sheetView>
  </sheetViews>
  <sheetFormatPr baseColWidth="10" defaultColWidth="8.83203125" defaultRowHeight="15" x14ac:dyDescent="0.2"/>
  <cols>
    <col min="1" max="1" width="22" customWidth="1"/>
    <col min="2" max="3" width="18" customWidth="1"/>
    <col min="4" max="5" width="22" customWidth="1"/>
    <col min="6" max="6" width="18" customWidth="1"/>
    <col min="7" max="9" width="10" customWidth="1"/>
  </cols>
  <sheetData>
    <row r="1" spans="1:8" ht="19" customHeight="1" x14ac:dyDescent="0.25">
      <c r="A1" s="6" t="s">
        <v>8</v>
      </c>
      <c r="B1" s="7"/>
      <c r="C1" s="7"/>
      <c r="D1" s="7"/>
      <c r="E1" s="7"/>
      <c r="F1" s="7"/>
      <c r="G1" s="7"/>
      <c r="H1" s="7"/>
    </row>
    <row r="3" spans="1:8" x14ac:dyDescent="0.2">
      <c r="A3" s="2" t="s">
        <v>9</v>
      </c>
      <c r="B3" s="3">
        <v>8000</v>
      </c>
      <c r="C3" s="2" t="s">
        <v>10</v>
      </c>
      <c r="D3" s="4">
        <v>60</v>
      </c>
      <c r="E3" s="2" t="s">
        <v>11</v>
      </c>
      <c r="F3" s="4" t="s">
        <v>12</v>
      </c>
    </row>
    <row r="5" spans="1:8" x14ac:dyDescent="0.2">
      <c r="A5" s="1" t="s">
        <v>0</v>
      </c>
      <c r="B5" s="1" t="s">
        <v>11</v>
      </c>
      <c r="C5" s="1" t="s">
        <v>1</v>
      </c>
      <c r="D5" s="1" t="s">
        <v>13</v>
      </c>
      <c r="E5" s="1" t="s">
        <v>14</v>
      </c>
    </row>
    <row r="6" spans="1:8" x14ac:dyDescent="0.2">
      <c r="A6" t="s">
        <v>5</v>
      </c>
      <c r="B6" t="str">
        <f>F$3</f>
        <v>Trimestrale</v>
      </c>
      <c r="C6">
        <f>D$3</f>
        <v>60</v>
      </c>
      <c r="D6" s="5">
        <f>IF(SUMIFS(Coefficienti!$E$2:$E$66,Coefficienti!$A$2:$A$66,$A6,Coefficienti!$B$2:$B$66,$C6,Coefficienti!$C$2:$C$66,"&lt;="&amp;$B$3,Coefficienti!$D$2:$D$66,"&gt;="&amp;$B$3)=0,"N/A",ROUND($B$3*(SUMIFS(Coefficienti!$E$2:$E$66,Coefficienti!$A$2:$A$66,$A6,Coefficienti!$B$2:$B$66,$C6,Coefficienti!$C$2:$C$66,"&lt;="&amp;$B$3,Coefficienti!$D$2:$D$66,"&gt;="&amp;$B$3))/100 * IF($B6="Trimestrale",3,1),2))</f>
        <v>454.08</v>
      </c>
      <c r="E6" s="5">
        <f>IF($B6="Trimestrale",$D6/3,$D6)</f>
        <v>151.35999999999999</v>
      </c>
    </row>
    <row r="7" spans="1:8" x14ac:dyDescent="0.2">
      <c r="A7" t="s">
        <v>6</v>
      </c>
      <c r="B7" t="str">
        <f>F$3</f>
        <v>Trimestrale</v>
      </c>
      <c r="C7">
        <f>D$3</f>
        <v>60</v>
      </c>
      <c r="D7" s="5">
        <f>IF(SUMIFS(Coefficienti!$E$2:$E$66,Coefficienti!$A$2:$A$66,$A7,Coefficienti!$B$2:$B$66,$C7,Coefficienti!$C$2:$C$66,"&lt;="&amp;$B$3,Coefficienti!$D$2:$D$66,"&gt;="&amp;$B$3)=0,"N/A",ROUND($B$3*(SUMIFS(Coefficienti!$E$2:$E$66,Coefficienti!$A$2:$A$66,$A7,Coefficienti!$B$2:$B$66,$C7,Coefficienti!$C$2:$C$66,"&lt;="&amp;$B$3,Coefficienti!$D$2:$D$66,"&gt;="&amp;$B$3))/100 * IF($B7="Trimestrale",3,1),2))</f>
        <v>446.16</v>
      </c>
      <c r="E7" s="5">
        <f>IF($B7="Trimestrale",$D7/3,$D7)</f>
        <v>148.72</v>
      </c>
    </row>
    <row r="8" spans="1:8" x14ac:dyDescent="0.2">
      <c r="A8" t="s">
        <v>7</v>
      </c>
      <c r="B8" t="str">
        <f>F$3</f>
        <v>Trimestrale</v>
      </c>
      <c r="C8">
        <f>D$3</f>
        <v>60</v>
      </c>
      <c r="D8" s="5">
        <f>IF(SUMIFS(Coefficienti!$E$2:$E$66,Coefficienti!$A$2:$A$66,$A8,Coefficienti!$B$2:$B$66,$C8,Coefficienti!$C$2:$C$66,"&lt;="&amp;$B$3,Coefficienti!$D$2:$D$66,"&gt;="&amp;$B$3)=0,"N/A",ROUND($B$3*(SUMIFS(Coefficienti!$E$2:$E$66,Coefficienti!$A$2:$A$66,$A8,Coefficienti!$B$2:$B$66,$C8,Coefficienti!$C$2:$C$66,"&lt;="&amp;$B$3,Coefficienti!$D$2:$D$66,"&gt;="&amp;$B$3))/100 * IF($B8="Trimestrale",3,1),2))</f>
        <v>474.67</v>
      </c>
      <c r="E8" s="5">
        <f>IF($B8="Trimestrale",$D8/3,$D8)</f>
        <v>158.22333333333333</v>
      </c>
    </row>
    <row r="9" spans="1:8" ht="19" customHeight="1" x14ac:dyDescent="0.25">
      <c r="A9" s="6" t="s">
        <v>15</v>
      </c>
      <c r="B9" s="7"/>
      <c r="C9" s="7"/>
      <c r="D9" s="7"/>
      <c r="E9" s="7"/>
      <c r="F9" s="7"/>
      <c r="G9" s="7"/>
      <c r="H9" s="7"/>
    </row>
    <row r="11" spans="1:8" x14ac:dyDescent="0.2">
      <c r="A11" s="2" t="s">
        <v>13</v>
      </c>
      <c r="B11" s="3">
        <v>150</v>
      </c>
      <c r="C11" s="2" t="s">
        <v>10</v>
      </c>
      <c r="D11" s="4">
        <v>60</v>
      </c>
      <c r="E11" s="2" t="s">
        <v>11</v>
      </c>
      <c r="F11" s="4" t="s">
        <v>12</v>
      </c>
    </row>
    <row r="13" spans="1:8" x14ac:dyDescent="0.2">
      <c r="A13" s="1" t="s">
        <v>0</v>
      </c>
      <c r="B13" s="1" t="s">
        <v>11</v>
      </c>
      <c r="C13" s="1" t="s">
        <v>1</v>
      </c>
      <c r="D13" s="1" t="s">
        <v>16</v>
      </c>
    </row>
    <row r="14" spans="1:8" x14ac:dyDescent="0.2">
      <c r="A14" t="s">
        <v>5</v>
      </c>
      <c r="B14" t="str">
        <f>F$11</f>
        <v>Trimestrale</v>
      </c>
      <c r="C14">
        <f>D$11</f>
        <v>60</v>
      </c>
      <c r="D14" s="5">
        <f>IFERROR(ROUND(SUMPRODUCT(((Coefficienti!$A$2:$A$66=$A14))*((Coefficienti!$B$2:$B$66=$C14))*((($B$11*100/(Coefficienti!$E$2:$E$66))&gt;=Coefficienti!$C$2:$C$66))*((($B$11*100/(Coefficienti!$E$2:$E$66))&lt;=Coefficienti!$D$2:$D$66))*(($B$11*100/(Coefficienti!$E$2:$E$66)))),2),"N/A")</f>
        <v>7928.12</v>
      </c>
    </row>
    <row r="15" spans="1:8" x14ac:dyDescent="0.2">
      <c r="A15" t="s">
        <v>6</v>
      </c>
      <c r="B15" t="str">
        <f>F$11</f>
        <v>Trimestrale</v>
      </c>
      <c r="C15">
        <f>D$11</f>
        <v>60</v>
      </c>
      <c r="D15" s="5">
        <f>IFERROR(ROUND(SUMPRODUCT(((Coefficienti!$A$2:$A$66=$A15))*((Coefficienti!$B$2:$B$66=$C15))*((($B$11*100/(Coefficienti!$E$2:$E$66))&gt;=Coefficienti!$C$2:$C$66))*((($B$11*100/(Coefficienti!$E$2:$E$66))&lt;=Coefficienti!$D$2:$D$66))*(($B$11*100/(Coefficienti!$E$2:$E$66)))),2),"N/A")</f>
        <v>8068.85</v>
      </c>
    </row>
    <row r="16" spans="1:8" x14ac:dyDescent="0.2">
      <c r="A16" t="s">
        <v>7</v>
      </c>
      <c r="B16" t="str">
        <f>F$11</f>
        <v>Trimestrale</v>
      </c>
      <c r="C16">
        <f>D$11</f>
        <v>60</v>
      </c>
      <c r="D16" s="5">
        <f>IFERROR(ROUND(SUMPRODUCT(((Coefficienti!$A$2:$A$66=$A16))*((Coefficienti!$B$2:$B$66=$C16))*((($B$11*100/(Coefficienti!$E$2:$E$66))&gt;=Coefficienti!$C$2:$C$66))*((($B$11*100/(Coefficienti!$E$2:$E$66))&lt;=Coefficienti!$D$2:$D$66))*(($B$11*100/(Coefficienti!$E$2:$E$66)))),2),"N/A")</f>
        <v>7584.18</v>
      </c>
    </row>
  </sheetData>
  <mergeCells count="2">
    <mergeCell ref="A1:H1"/>
    <mergeCell ref="A9:H9"/>
  </mergeCells>
  <conditionalFormatting sqref="E6:E8">
    <cfRule type="expression" dxfId="0" priority="1">
      <formula>AND(ISNUMBER(E6),E6=MIN($E$6:$E$8))</formula>
    </cfRule>
  </conditionalFormatting>
  <dataValidations count="2">
    <dataValidation type="list" showInputMessage="1" showErrorMessage="1" sqref="D3 D11" xr:uid="{00000000-0002-0000-0100-000000000000}">
      <formula1>"24,30,36,48,60,72"</formula1>
    </dataValidation>
    <dataValidation type="list" showInputMessage="1" showErrorMessage="1" sqref="F3 F11" xr:uid="{00000000-0002-0000-0100-000001000000}">
      <formula1>"Mensile,Trimestrale"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Coefficienti</vt:lpstr>
      <vt:lpstr>Calcolo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Fabio Scaranello</cp:lastModifiedBy>
  <dcterms:created xsi:type="dcterms:W3CDTF">2025-10-07T09:47:25Z</dcterms:created>
  <dcterms:modified xsi:type="dcterms:W3CDTF">2025-10-07T14:37:46Z</dcterms:modified>
</cp:coreProperties>
</file>