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nnello di controllo" sheetId="1" r:id="rId3"/>
    <sheet state="visible" name="Set 1" sheetId="2" r:id="rId4"/>
    <sheet state="visible" name="Set 2" sheetId="3" r:id="rId5"/>
    <sheet state="visible" name="Set 3" sheetId="4" r:id="rId6"/>
    <sheet state="visible" name="Set 4" sheetId="5" r:id="rId7"/>
    <sheet state="visible" name="Set 5" sheetId="6" r:id="rId8"/>
    <sheet state="visible" name="Partita" sheetId="7" r:id="rId9"/>
    <sheet state="visible" name="Stat. Set 1" sheetId="8" r:id="rId10"/>
    <sheet state="visible" name="Stat. Set 2" sheetId="9" r:id="rId11"/>
    <sheet state="visible" name="Stat. Set 3" sheetId="10" r:id="rId12"/>
    <sheet state="visible" name="Stat. Set 4" sheetId="11" r:id="rId13"/>
    <sheet state="visible" name="Stat. Partita" sheetId="12" r:id="rId14"/>
    <sheet state="visible" name="Tabellino" sheetId="13" r:id="rId15"/>
    <sheet state="visible" name="Tab. Set 1" sheetId="14" r:id="rId16"/>
    <sheet state="visible" name="Tab. Set 2" sheetId="15" r:id="rId17"/>
    <sheet state="visible" name="Tab. Set 3" sheetId="16" r:id="rId18"/>
    <sheet state="visible" name="Tab. Set 4" sheetId="17" r:id="rId19"/>
    <sheet state="visible" name="SSet1" sheetId="18" r:id="rId20"/>
    <sheet state="visible" name="SSet2" sheetId="19" r:id="rId21"/>
    <sheet state="visible" name="SSet3" sheetId="20" r:id="rId22"/>
    <sheet state="visible" name="SSet4" sheetId="21" r:id="rId23"/>
    <sheet state="visible" name="SSet5" sheetId="22" r:id="rId24"/>
    <sheet state="visible" name="SPartita" sheetId="23" r:id="rId25"/>
    <sheet state="visible" name="SStat1" sheetId="24" r:id="rId26"/>
    <sheet state="visible" name="SStat2" sheetId="25" r:id="rId27"/>
    <sheet state="visible" name="SStat3" sheetId="26" r:id="rId28"/>
    <sheet state="visible" name="SStat4" sheetId="27" r:id="rId29"/>
    <sheet state="visible" name="SStatPartita" sheetId="28" r:id="rId30"/>
  </sheets>
  <definedNames/>
  <calcPr/>
</workbook>
</file>

<file path=xl/sharedStrings.xml><?xml version="1.0" encoding="utf-8"?>
<sst xmlns="http://schemas.openxmlformats.org/spreadsheetml/2006/main" count="2170" uniqueCount="82">
  <si>
    <t>Battuta</t>
  </si>
  <si>
    <t>Ricezione</t>
  </si>
  <si>
    <t>Attacco in difesa</t>
  </si>
  <si>
    <t>Attacco in ricezione</t>
  </si>
  <si>
    <t>Errori</t>
  </si>
  <si>
    <t>Free-Ball</t>
  </si>
  <si>
    <t>Muri</t>
  </si>
  <si>
    <t>Difesa</t>
  </si>
  <si>
    <t>14 Sara G</t>
  </si>
  <si>
    <t xml:space="preserve"> ++</t>
  </si>
  <si>
    <t>BATTUTA</t>
  </si>
  <si>
    <t xml:space="preserve"> +</t>
  </si>
  <si>
    <t>/</t>
  </si>
  <si>
    <t>-</t>
  </si>
  <si>
    <t>RICEZIONE</t>
  </si>
  <si>
    <t>DIFESA</t>
  </si>
  <si>
    <t>15 Ilaria</t>
  </si>
  <si>
    <t>17 Irene</t>
  </si>
  <si>
    <t>18 Linda</t>
  </si>
  <si>
    <t>28 Nicole R</t>
  </si>
  <si>
    <t>16 Elena</t>
  </si>
  <si>
    <t xml:space="preserve">
</t>
  </si>
  <si>
    <t>9 Bea</t>
  </si>
  <si>
    <t>25 Nicole S</t>
  </si>
  <si>
    <t>5 Chiara</t>
  </si>
  <si>
    <t>2 Sara</t>
  </si>
  <si>
    <t>13 Sassa</t>
  </si>
  <si>
    <t xml:space="preserve">8 Leo </t>
  </si>
  <si>
    <t>ALTRO</t>
  </si>
  <si>
    <t>AVVERSARI</t>
  </si>
  <si>
    <t>Set:</t>
  </si>
  <si>
    <t>SC Parma</t>
  </si>
  <si>
    <t>Avversari</t>
  </si>
  <si>
    <t>Prima azione</t>
  </si>
  <si>
    <t>Pos avversari</t>
  </si>
  <si>
    <t>Set 1</t>
  </si>
  <si>
    <t>Palleggio:</t>
  </si>
  <si>
    <t>Set 2</t>
  </si>
  <si>
    <t>(13/14)</t>
  </si>
  <si>
    <t>Set 3</t>
  </si>
  <si>
    <t>Set 4</t>
  </si>
  <si>
    <t>Set 5</t>
  </si>
  <si>
    <t>Rice/Dif</t>
  </si>
  <si>
    <t xml:space="preserve">Perfetta: </t>
  </si>
  <si>
    <t xml:space="preserve">Positiva: </t>
  </si>
  <si>
    <t xml:space="preserve">Negativa: </t>
  </si>
  <si>
    <t>Alzata:</t>
  </si>
  <si>
    <t>Errori avversari</t>
  </si>
  <si>
    <t>Totale</t>
  </si>
  <si>
    <t>Attacco totale</t>
  </si>
  <si>
    <t>tot.</t>
  </si>
  <si>
    <t>Efficacia</t>
  </si>
  <si>
    <t>Efficienza</t>
  </si>
  <si>
    <t>Perfezione</t>
  </si>
  <si>
    <t>Positività</t>
  </si>
  <si>
    <t>Contribuz.</t>
  </si>
  <si>
    <t>Punti</t>
  </si>
  <si>
    <t>Attacco</t>
  </si>
  <si>
    <t>Muro</t>
  </si>
  <si>
    <t>totale</t>
  </si>
  <si>
    <t>errata</t>
  </si>
  <si>
    <t>punto</t>
  </si>
  <si>
    <t>pos %</t>
  </si>
  <si>
    <t>perf %</t>
  </si>
  <si>
    <t>errato</t>
  </si>
  <si>
    <t>murato</t>
  </si>
  <si>
    <t>punto %</t>
  </si>
  <si>
    <t>Ric/Dif Perfetta</t>
  </si>
  <si>
    <t>Ric/Dif Positiva</t>
  </si>
  <si>
    <t>Ric/Dif Negativa</t>
  </si>
  <si>
    <t>Ric/Dif Totale</t>
  </si>
  <si>
    <t>z.1</t>
  </si>
  <si>
    <t>z.2</t>
  </si>
  <si>
    <t>z.3</t>
  </si>
  <si>
    <t>z.4</t>
  </si>
  <si>
    <t>z.5</t>
  </si>
  <si>
    <t>z.6</t>
  </si>
  <si>
    <t>Distribuzione/giocatore</t>
  </si>
  <si>
    <t>++</t>
  </si>
  <si>
    <t>+</t>
  </si>
  <si>
    <t>tot</t>
  </si>
  <si>
    <t>Alzate totali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</si>
</sst>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/>
    <font>
      <b/>
    </font>
    <font>
      <b/>
      <color rgb="FFFFFFFF"/>
    </font>
    <font>
      <b/>
      <sz val="12.0"/>
      <color rgb="FFFFFFFF"/>
    </font>
    <font>
      <color rgb="FF000000"/>
    </font>
    <font>
      <color rgb="FF1155CC"/>
    </font>
    <font>
      <b/>
      <color rgb="FF999999"/>
    </font>
    <font>
      <b/>
      <sz val="12.0"/>
      <color rgb="FF000000"/>
    </font>
    <font>
      <b/>
      <sz val="10.0"/>
      <color rgb="FF000000"/>
    </font>
    <font>
      <b/>
      <color rgb="FF000000"/>
    </font>
    <font>
      <color rgb="FFFFFFFF"/>
    </font>
    <font>
      <b/>
      <color rgb="FFF3F3F3"/>
    </font>
    <font>
      <b/>
      <sz val="12.0"/>
      <color rgb="FFFFFFFF"/>
      <name val="Arial"/>
    </font>
    <font>
      <b/>
      <color rgb="FFFFFFFF"/>
      <name val="Arial"/>
    </font>
    <font>
      <name val="Arial"/>
    </font>
    <font>
      <b/>
      <sz val="10.0"/>
      <color rgb="FFFFFFFF"/>
    </font>
    <font>
      <sz val="18.0"/>
    </font>
    <font>
      <b/>
      <sz val="17.0"/>
    </font>
    <font>
      <b/>
      <sz val="18.0"/>
    </font>
    <font>
      <sz val="14.0"/>
    </font>
    <font>
      <b/>
      <color rgb="FF000000"/>
      <name val="Arial"/>
    </font>
    <font>
      <b/>
      <name val="Arial"/>
    </font>
  </fonts>
  <fills count="32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CC4125"/>
        <bgColor rgb="FFCC4125"/>
      </patternFill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434343"/>
        <bgColor rgb="FF434343"/>
      </patternFill>
    </fill>
    <fill>
      <patternFill patternType="solid">
        <fgColor rgb="FFDD7E6B"/>
        <bgColor rgb="FFDD7E6B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  <fill>
      <patternFill patternType="solid">
        <fgColor rgb="FF8E7CC3"/>
        <bgColor rgb="FF8E7CC3"/>
      </patternFill>
    </fill>
    <fill>
      <patternFill patternType="solid">
        <fgColor rgb="FFF3F3F3"/>
        <bgColor rgb="FFF3F3F3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EA9999"/>
        <bgColor rgb="FFEA9999"/>
      </patternFill>
    </fill>
    <fill>
      <patternFill patternType="solid">
        <fgColor rgb="FF38761D"/>
        <bgColor rgb="FF38761D"/>
      </patternFill>
    </fill>
  </fills>
  <borders count="12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/>
    </xf>
    <xf borderId="0" fillId="2" fontId="1" numFmtId="0" xfId="0" applyFill="1" applyFont="1"/>
    <xf borderId="0" fillId="3" fontId="2" numFmtId="0" xfId="0" applyAlignment="1" applyFill="1" applyFont="1">
      <alignment horizontal="center"/>
    </xf>
    <xf borderId="0" fillId="4" fontId="2" numFmtId="0" xfId="0" applyAlignment="1" applyFill="1" applyFont="1">
      <alignment horizontal="center"/>
    </xf>
    <xf borderId="0" fillId="5" fontId="2" numFmtId="0" xfId="0" applyAlignment="1" applyFill="1" applyFont="1">
      <alignment horizontal="center"/>
    </xf>
    <xf borderId="0" fillId="6" fontId="2" numFmtId="0" xfId="0" applyAlignment="1" applyFill="1" applyFont="1">
      <alignment horizontal="center"/>
    </xf>
    <xf borderId="0" fillId="7" fontId="2" numFmtId="0" xfId="0" applyAlignment="1" applyFill="1" applyFont="1">
      <alignment horizontal="center"/>
    </xf>
    <xf borderId="0" fillId="8" fontId="3" numFmtId="0" xfId="0" applyAlignment="1" applyFill="1" applyFont="1">
      <alignment horizontal="center"/>
    </xf>
    <xf borderId="0" fillId="8" fontId="4" numFmtId="0" xfId="0" applyAlignment="1" applyFont="1">
      <alignment horizontal="center" vertical="center"/>
    </xf>
    <xf borderId="0" fillId="9" fontId="2" numFmtId="0" xfId="0" applyAlignment="1" applyFill="1" applyFont="1">
      <alignment horizontal="center"/>
    </xf>
    <xf borderId="0" fillId="8" fontId="1" numFmtId="0" xfId="0" applyFont="1"/>
    <xf borderId="0" fillId="10" fontId="2" numFmtId="0" xfId="0" applyAlignment="1" applyFill="1" applyFont="1">
      <alignment horizontal="center"/>
    </xf>
    <xf borderId="1" fillId="11" fontId="4" numFmtId="0" xfId="0" applyAlignment="1" applyBorder="1" applyFill="1" applyFont="1">
      <alignment horizontal="left" vertical="center"/>
    </xf>
    <xf borderId="0" fillId="4" fontId="1" numFmtId="0" xfId="0" applyAlignment="1" applyFont="1">
      <alignment horizontal="center"/>
    </xf>
    <xf borderId="0" fillId="8" fontId="4" numFmtId="0" xfId="0" applyAlignment="1" applyFont="1">
      <alignment horizontal="center" vertical="top"/>
    </xf>
    <xf borderId="0" fillId="12" fontId="5" numFmtId="0" xfId="0" applyAlignment="1" applyFill="1" applyFont="1">
      <alignment horizontal="center"/>
    </xf>
    <xf borderId="0" fillId="8" fontId="6" numFmtId="0" xfId="0" applyFont="1"/>
    <xf borderId="0" fillId="6" fontId="1" numFmtId="0" xfId="0" applyAlignment="1" applyFont="1">
      <alignment horizontal="center"/>
    </xf>
    <xf borderId="0" fillId="0" fontId="1" numFmtId="0" xfId="0" applyAlignment="1" applyFont="1">
      <alignment/>
    </xf>
    <xf borderId="0" fillId="13" fontId="5" numFmtId="0" xfId="0" applyAlignment="1" applyFill="1" applyFont="1">
      <alignment horizontal="center"/>
    </xf>
    <xf borderId="1" fillId="14" fontId="4" numFmtId="0" xfId="0" applyAlignment="1" applyBorder="1" applyFill="1" applyFont="1">
      <alignment horizontal="left" vertical="center"/>
    </xf>
    <xf borderId="0" fillId="14" fontId="4" numFmtId="0" xfId="0" applyAlignment="1" applyFont="1">
      <alignment horizontal="left" vertical="center"/>
    </xf>
    <xf borderId="0" fillId="15" fontId="1" numFmtId="0" xfId="0" applyAlignment="1" applyFill="1" applyFont="1">
      <alignment horizontal="center"/>
    </xf>
    <xf borderId="0" fillId="11" fontId="1" numFmtId="0" xfId="0" applyAlignment="1" applyFont="1">
      <alignment horizontal="center"/>
    </xf>
    <xf borderId="0" fillId="8" fontId="2" numFmtId="0" xfId="0" applyAlignment="1" applyFont="1">
      <alignment horizontal="center" vertical="top"/>
    </xf>
    <xf borderId="0" fillId="16" fontId="1" numFmtId="0" xfId="0" applyAlignment="1" applyFill="1" applyFont="1">
      <alignment horizontal="center"/>
    </xf>
    <xf borderId="0" fillId="15" fontId="1" numFmtId="0" xfId="0" applyAlignment="1" applyFont="1">
      <alignment horizontal="center"/>
    </xf>
    <xf borderId="2" fillId="8" fontId="7" numFmtId="0" xfId="0" applyAlignment="1" applyBorder="1" applyFont="1">
      <alignment horizontal="center" vertical="top"/>
    </xf>
    <xf borderId="0" fillId="17" fontId="1" numFmtId="0" xfId="0" applyAlignment="1" applyFill="1" applyFont="1">
      <alignment horizontal="center"/>
    </xf>
    <xf borderId="0" fillId="18" fontId="8" numFmtId="0" xfId="0" applyAlignment="1" applyFill="1" applyFont="1">
      <alignment horizontal="center" vertical="center"/>
    </xf>
    <xf borderId="0" fillId="18" fontId="9" numFmtId="0" xfId="0" applyAlignment="1" applyFont="1">
      <alignment horizontal="center" vertical="center"/>
    </xf>
    <xf borderId="1" fillId="0" fontId="1" numFmtId="0" xfId="0" applyBorder="1" applyFont="1"/>
    <xf borderId="0" fillId="11" fontId="10" numFmtId="0" xfId="0" applyAlignment="1" applyFont="1">
      <alignment horizontal="center" vertical="top"/>
    </xf>
    <xf borderId="3" fillId="0" fontId="1" numFmtId="0" xfId="0" applyBorder="1" applyFont="1"/>
    <xf borderId="0" fillId="18" fontId="9" numFmtId="0" xfId="0" applyAlignment="1" applyFont="1">
      <alignment horizontal="center" vertical="center"/>
    </xf>
    <xf borderId="4" fillId="0" fontId="1" numFmtId="0" xfId="0" applyBorder="1" applyFont="1"/>
    <xf borderId="5" fillId="0" fontId="1" numFmtId="0" xfId="0" applyBorder="1" applyFont="1"/>
    <xf borderId="0" fillId="8" fontId="3" numFmtId="0" xfId="0" applyAlignment="1" applyFont="1">
      <alignment horizontal="right"/>
    </xf>
    <xf borderId="0" fillId="19" fontId="1" numFmtId="0" xfId="0" applyAlignment="1" applyFill="1" applyFont="1">
      <alignment horizontal="left"/>
    </xf>
    <xf borderId="6" fillId="8" fontId="3" numFmtId="0" xfId="0" applyAlignment="1" applyBorder="1" applyFont="1">
      <alignment horizontal="center"/>
    </xf>
    <xf borderId="6" fillId="8" fontId="1" numFmtId="0" xfId="0" applyBorder="1" applyFont="1"/>
    <xf borderId="6" fillId="8" fontId="11" numFmtId="0" xfId="0" applyAlignment="1" applyBorder="1" applyFont="1">
      <alignment horizontal="center"/>
    </xf>
    <xf borderId="0" fillId="8" fontId="11" numFmtId="0" xfId="0" applyAlignment="1" applyFont="1">
      <alignment horizontal="right"/>
    </xf>
    <xf borderId="0" fillId="8" fontId="11" numFmtId="0" xfId="0" applyAlignment="1" applyFont="1">
      <alignment horizontal="center"/>
    </xf>
    <xf borderId="0" fillId="18" fontId="9" numFmtId="0" xfId="0" applyAlignment="1" applyFont="1">
      <alignment horizontal="center" vertical="center"/>
    </xf>
    <xf borderId="0" fillId="8" fontId="12" numFmtId="0" xfId="0" applyAlignment="1" applyFont="1">
      <alignment horizontal="right"/>
    </xf>
    <xf borderId="0" fillId="19" fontId="1" numFmtId="0" xfId="0" applyAlignment="1" applyFont="1">
      <alignment/>
    </xf>
    <xf borderId="0" fillId="8" fontId="11" numFmtId="0" xfId="0" applyAlignment="1" applyFont="1">
      <alignment horizontal="center"/>
    </xf>
    <xf borderId="0" fillId="20" fontId="8" numFmtId="0" xfId="0" applyAlignment="1" applyFill="1" applyFont="1">
      <alignment horizontal="center" vertical="center"/>
    </xf>
    <xf borderId="0" fillId="20" fontId="9" numFmtId="0" xfId="0" applyAlignment="1" applyFont="1">
      <alignment horizontal="center" vertical="center"/>
    </xf>
    <xf borderId="0" fillId="8" fontId="11" numFmtId="0" xfId="0" applyAlignment="1" applyFont="1">
      <alignment horizontal="right"/>
    </xf>
    <xf borderId="0" fillId="20" fontId="9" numFmtId="0" xfId="0" applyAlignment="1" applyFont="1">
      <alignment horizontal="center" vertical="center"/>
    </xf>
    <xf borderId="0" fillId="20" fontId="9" numFmtId="0" xfId="0" applyAlignment="1" applyFont="1">
      <alignment horizontal="center" vertical="center"/>
    </xf>
    <xf borderId="0" fillId="19" fontId="10" numFmtId="0" xfId="0" applyAlignment="1" applyFont="1">
      <alignment horizontal="left"/>
    </xf>
    <xf borderId="0" fillId="8" fontId="13" numFmtId="0" xfId="0" applyAlignment="1" applyFont="1">
      <alignment horizontal="center"/>
    </xf>
    <xf borderId="0" fillId="20" fontId="9" numFmtId="0" xfId="0" applyAlignment="1" applyFont="1">
      <alignment horizontal="center" vertical="center"/>
    </xf>
    <xf borderId="0" fillId="8" fontId="14" numFmtId="0" xfId="0" applyAlignment="1" applyFont="1">
      <alignment horizontal="right"/>
    </xf>
    <xf borderId="0" fillId="21" fontId="15" numFmtId="0" xfId="0" applyAlignment="1" applyFill="1" applyFont="1">
      <alignment horizontal="left"/>
    </xf>
    <xf borderId="0" fillId="18" fontId="9" numFmtId="0" xfId="0" applyAlignment="1" applyFont="1">
      <alignment horizontal="center" vertical="center"/>
    </xf>
    <xf borderId="0" fillId="2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22" fontId="3" numFmtId="0" xfId="0" applyAlignment="1" applyFill="1" applyFont="1">
      <alignment horizontal="center"/>
    </xf>
    <xf borderId="0" fillId="2" fontId="1" numFmtId="0" xfId="0" applyAlignment="1" applyFont="1">
      <alignment/>
    </xf>
    <xf borderId="0" fillId="4" fontId="5" numFmtId="0" xfId="0" applyAlignment="1" applyFont="1">
      <alignment horizontal="center"/>
    </xf>
    <xf borderId="0" fillId="6" fontId="10" numFmtId="0" xfId="0" applyAlignment="1" applyFont="1">
      <alignment horizontal="center"/>
    </xf>
    <xf borderId="0" fillId="23" fontId="2" numFmtId="0" xfId="0" applyAlignment="1" applyFill="1" applyFont="1">
      <alignment horizontal="center" vertical="center"/>
    </xf>
    <xf borderId="0" fillId="22" fontId="3" numFmtId="0" xfId="0" applyAlignment="1" applyFont="1">
      <alignment horizontal="center"/>
    </xf>
    <xf borderId="0" fillId="18" fontId="9" numFmtId="0" xfId="0" applyAlignment="1" applyFont="1">
      <alignment horizontal="center"/>
    </xf>
    <xf borderId="0" fillId="18" fontId="9" numFmtId="10" xfId="0" applyAlignment="1" applyFont="1" applyNumberFormat="1">
      <alignment horizontal="center"/>
    </xf>
    <xf borderId="0" fillId="18" fontId="9" numFmtId="0" xfId="0" applyAlignment="1" applyFont="1">
      <alignment horizontal="center"/>
    </xf>
    <xf borderId="0" fillId="18" fontId="9" numFmtId="10" xfId="0" applyAlignment="1" applyFont="1" applyNumberFormat="1">
      <alignment horizontal="center"/>
    </xf>
    <xf borderId="0" fillId="24" fontId="9" numFmtId="10" xfId="0" applyAlignment="1" applyFill="1" applyFont="1" applyNumberFormat="1">
      <alignment horizontal="center"/>
    </xf>
    <xf borderId="0" fillId="20" fontId="9" numFmtId="0" xfId="0" applyAlignment="1" applyFont="1">
      <alignment horizontal="center"/>
    </xf>
    <xf borderId="0" fillId="20" fontId="9" numFmtId="10" xfId="0" applyAlignment="1" applyFont="1" applyNumberFormat="1">
      <alignment horizontal="center"/>
    </xf>
    <xf borderId="0" fillId="20" fontId="9" numFmtId="0" xfId="0" applyAlignment="1" applyFont="1">
      <alignment horizontal="center"/>
    </xf>
    <xf borderId="0" fillId="20" fontId="9" numFmtId="10" xfId="0" applyAlignment="1" applyFont="1" applyNumberFormat="1">
      <alignment horizontal="center"/>
    </xf>
    <xf borderId="0" fillId="22" fontId="3" numFmtId="0" xfId="0" applyAlignment="1" applyFont="1">
      <alignment horizontal="center"/>
    </xf>
    <xf borderId="0" fillId="22" fontId="3" numFmtId="10" xfId="0" applyAlignment="1" applyFont="1" applyNumberFormat="1">
      <alignment horizontal="center"/>
    </xf>
    <xf borderId="0" fillId="22" fontId="16" numFmtId="10" xfId="0" applyAlignment="1" applyFont="1" applyNumberFormat="1">
      <alignment horizontal="center"/>
    </xf>
    <xf borderId="0" fillId="22" fontId="16" numFmtId="0" xfId="0" applyAlignment="1" applyFont="1">
      <alignment horizontal="center"/>
    </xf>
    <xf borderId="0" fillId="24" fontId="8" numFmtId="0" xfId="0" applyAlignment="1" applyFont="1">
      <alignment horizontal="center" vertical="center"/>
    </xf>
    <xf borderId="0" fillId="24" fontId="9" numFmtId="0" xfId="0" applyAlignment="1" applyFont="1">
      <alignment horizontal="center"/>
    </xf>
    <xf borderId="0" fillId="24" fontId="9" numFmtId="10" xfId="0" applyAlignment="1" applyFont="1" applyNumberFormat="1">
      <alignment horizontal="center"/>
    </xf>
    <xf borderId="0" fillId="24" fontId="9" numFmtId="0" xfId="0" applyAlignment="1" applyFont="1">
      <alignment horizontal="center"/>
    </xf>
    <xf borderId="0" fillId="0" fontId="17" numFmtId="0" xfId="0" applyAlignment="1" applyFont="1">
      <alignment horizontal="center"/>
    </xf>
    <xf borderId="7" fillId="0" fontId="18" numFmtId="0" xfId="0" applyAlignment="1" applyBorder="1" applyFont="1">
      <alignment horizontal="center"/>
    </xf>
    <xf borderId="8" fillId="0" fontId="18" numFmtId="0" xfId="0" applyAlignment="1" applyBorder="1" applyFont="1">
      <alignment horizontal="center"/>
    </xf>
    <xf borderId="6" fillId="0" fontId="1" numFmtId="0" xfId="0" applyBorder="1" applyFont="1"/>
    <xf borderId="9" fillId="0" fontId="1" numFmtId="0" xfId="0" applyBorder="1" applyFont="1"/>
    <xf borderId="8" fillId="0" fontId="19" numFmtId="0" xfId="0" applyAlignment="1" applyBorder="1" applyFont="1">
      <alignment horizontal="center"/>
    </xf>
    <xf borderId="7" fillId="0" fontId="19" numFmtId="0" xfId="0" applyAlignment="1" applyBorder="1" applyFont="1">
      <alignment horizontal="center"/>
    </xf>
    <xf borderId="10" fillId="0" fontId="20" numFmtId="0" xfId="0" applyAlignment="1" applyBorder="1" applyFont="1">
      <alignment horizontal="center"/>
    </xf>
    <xf borderId="2" fillId="0" fontId="20" numFmtId="0" xfId="0" applyAlignment="1" applyBorder="1" applyFont="1">
      <alignment horizontal="center"/>
    </xf>
    <xf borderId="4" fillId="0" fontId="20" numFmtId="0" xfId="0" applyAlignment="1" applyBorder="1" applyFont="1">
      <alignment horizontal="center"/>
    </xf>
    <xf borderId="5" fillId="0" fontId="20" numFmtId="0" xfId="0" applyAlignment="1" applyBorder="1" applyFont="1">
      <alignment horizontal="center"/>
    </xf>
    <xf borderId="3" fillId="0" fontId="20" numFmtId="0" xfId="0" applyAlignment="1" applyBorder="1" applyFont="1">
      <alignment horizontal="center"/>
    </xf>
    <xf borderId="0" fillId="0" fontId="20" numFmtId="0" xfId="0" applyAlignment="1" applyFont="1">
      <alignment horizontal="center"/>
    </xf>
    <xf borderId="1" fillId="0" fontId="20" numFmtId="0" xfId="0" applyAlignment="1" applyBorder="1" applyFont="1">
      <alignment horizontal="center"/>
    </xf>
    <xf borderId="11" fillId="0" fontId="20" numFmtId="0" xfId="0" applyAlignment="1" applyBorder="1" applyFont="1">
      <alignment horizontal="center"/>
    </xf>
    <xf borderId="0" fillId="19" fontId="8" numFmtId="0" xfId="0" applyAlignment="1" applyFont="1">
      <alignment horizontal="center" vertical="center"/>
    </xf>
    <xf borderId="7" fillId="0" fontId="17" numFmtId="0" xfId="0" applyAlignment="1" applyBorder="1" applyFont="1">
      <alignment horizontal="center" vertical="center"/>
    </xf>
    <xf borderId="6" fillId="0" fontId="17" numFmtId="0" xfId="0" applyAlignment="1" applyBorder="1" applyFont="1">
      <alignment horizontal="center" vertical="center"/>
    </xf>
    <xf borderId="9" fillId="0" fontId="17" numFmtId="0" xfId="0" applyAlignment="1" applyBorder="1" applyFont="1">
      <alignment horizontal="center" vertical="center"/>
    </xf>
    <xf borderId="8" fillId="0" fontId="17" numFmtId="0" xfId="0" applyAlignment="1" applyBorder="1" applyFont="1">
      <alignment horizontal="center" vertical="center"/>
    </xf>
    <xf borderId="6" fillId="0" fontId="17" numFmtId="10" xfId="0" applyAlignment="1" applyBorder="1" applyFont="1" applyNumberFormat="1">
      <alignment horizontal="center" vertical="center"/>
    </xf>
    <xf borderId="9" fillId="0" fontId="17" numFmtId="10" xfId="0" applyAlignment="1" applyBorder="1" applyFont="1" applyNumberFormat="1">
      <alignment horizontal="center" vertical="center"/>
    </xf>
    <xf borderId="11" fillId="0" fontId="1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1" fillId="0" fontId="17" numFmtId="0" xfId="0" applyAlignment="1" applyBorder="1" applyFont="1">
      <alignment horizontal="center" vertical="center"/>
    </xf>
    <xf borderId="0" fillId="0" fontId="17" numFmtId="10" xfId="0" applyAlignment="1" applyFont="1" applyNumberFormat="1">
      <alignment horizontal="center" vertical="center"/>
    </xf>
    <xf borderId="1" fillId="0" fontId="17" numFmtId="10" xfId="0" applyAlignment="1" applyBorder="1" applyFont="1" applyNumberFormat="1">
      <alignment horizontal="center" vertical="center"/>
    </xf>
    <xf borderId="2" fillId="0" fontId="17" numFmtId="0" xfId="0" applyAlignment="1" applyBorder="1" applyFont="1">
      <alignment horizontal="center" vertical="center"/>
    </xf>
    <xf borderId="7" fillId="0" fontId="17" numFmtId="0" xfId="0" applyAlignment="1" applyBorder="1" applyFont="1">
      <alignment horizontal="center"/>
    </xf>
    <xf borderId="6" fillId="0" fontId="17" numFmtId="0" xfId="0" applyAlignment="1" applyBorder="1" applyFont="1">
      <alignment horizontal="center"/>
    </xf>
    <xf borderId="9" fillId="0" fontId="17" numFmtId="0" xfId="0" applyAlignment="1" applyBorder="1" applyFont="1">
      <alignment horizontal="center"/>
    </xf>
    <xf borderId="8" fillId="0" fontId="17" numFmtId="0" xfId="0" applyAlignment="1" applyBorder="1" applyFont="1">
      <alignment horizontal="center"/>
    </xf>
    <xf borderId="6" fillId="0" fontId="17" numFmtId="10" xfId="0" applyAlignment="1" applyBorder="1" applyFont="1" applyNumberFormat="1">
      <alignment horizontal="center"/>
    </xf>
    <xf borderId="9" fillId="0" fontId="17" numFmtId="10" xfId="0" applyAlignment="1" applyBorder="1" applyFont="1" applyNumberFormat="1">
      <alignment horizontal="center"/>
    </xf>
    <xf borderId="11" fillId="0" fontId="17" numFmtId="0" xfId="0" applyAlignment="1" applyBorder="1" applyFont="1">
      <alignment horizontal="center"/>
    </xf>
    <xf borderId="1" fillId="0" fontId="17" numFmtId="0" xfId="0" applyAlignment="1" applyBorder="1" applyFont="1">
      <alignment horizontal="center"/>
    </xf>
    <xf borderId="2" fillId="0" fontId="17" numFmtId="0" xfId="0" applyAlignment="1" applyBorder="1" applyFont="1">
      <alignment horizontal="center"/>
    </xf>
    <xf borderId="0" fillId="0" fontId="17" numFmtId="10" xfId="0" applyAlignment="1" applyFont="1" applyNumberFormat="1">
      <alignment horizontal="center"/>
    </xf>
    <xf borderId="1" fillId="0" fontId="17" numFmtId="10" xfId="0" applyAlignment="1" applyBorder="1" applyFont="1" applyNumberFormat="1">
      <alignment horizontal="center"/>
    </xf>
    <xf borderId="10" fillId="0" fontId="17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vertical="center"/>
    </xf>
    <xf borderId="5" fillId="0" fontId="17" numFmtId="0" xfId="0" applyAlignment="1" applyBorder="1" applyFont="1">
      <alignment horizontal="center" vertical="center"/>
    </xf>
    <xf borderId="3" fillId="0" fontId="17" numFmtId="0" xfId="0" applyAlignment="1" applyBorder="1" applyFont="1">
      <alignment horizontal="center" vertical="center"/>
    </xf>
    <xf borderId="4" fillId="0" fontId="17" numFmtId="10" xfId="0" applyAlignment="1" applyBorder="1" applyFont="1" applyNumberFormat="1">
      <alignment horizontal="center" vertical="center"/>
    </xf>
    <xf borderId="10" fillId="0" fontId="17" numFmtId="0" xfId="0" applyAlignment="1" applyBorder="1" applyFont="1">
      <alignment horizontal="center"/>
    </xf>
    <xf borderId="5" fillId="0" fontId="17" numFmtId="10" xfId="0" applyAlignment="1" applyBorder="1" applyFont="1" applyNumberFormat="1">
      <alignment horizontal="center" vertical="center"/>
    </xf>
    <xf borderId="4" fillId="0" fontId="17" numFmtId="0" xfId="0" applyAlignment="1" applyBorder="1" applyFont="1">
      <alignment horizontal="center"/>
    </xf>
    <xf borderId="5" fillId="0" fontId="17" numFmtId="0" xfId="0" applyAlignment="1" applyBorder="1" applyFont="1">
      <alignment horizontal="center"/>
    </xf>
    <xf borderId="3" fillId="0" fontId="17" numFmtId="0" xfId="0" applyAlignment="1" applyBorder="1" applyFont="1">
      <alignment horizontal="center"/>
    </xf>
    <xf borderId="4" fillId="0" fontId="17" numFmtId="10" xfId="0" applyAlignment="1" applyBorder="1" applyFont="1" applyNumberFormat="1">
      <alignment horizontal="center"/>
    </xf>
    <xf borderId="5" fillId="0" fontId="17" numFmtId="10" xfId="0" applyAlignment="1" applyBorder="1" applyFont="1" applyNumberFormat="1">
      <alignment horizontal="center"/>
    </xf>
    <xf borderId="0" fillId="2" fontId="15" numFmtId="0" xfId="0" applyAlignment="1" applyFont="1">
      <alignment/>
    </xf>
    <xf borderId="0" fillId="22" fontId="13" numFmtId="0" xfId="0" applyAlignment="1" applyFont="1">
      <alignment horizontal="center" vertical="center"/>
    </xf>
    <xf borderId="0" fillId="25" fontId="21" numFmtId="0" xfId="0" applyAlignment="1" applyFill="1" applyFont="1">
      <alignment horizontal="center"/>
    </xf>
    <xf borderId="0" fillId="5" fontId="21" numFmtId="0" xfId="0" applyAlignment="1" applyFont="1">
      <alignment horizontal="center"/>
    </xf>
    <xf borderId="0" fillId="26" fontId="21" numFmtId="0" xfId="0" applyAlignment="1" applyFill="1" applyFont="1">
      <alignment horizontal="center"/>
    </xf>
    <xf borderId="0" fillId="27" fontId="22" numFmtId="0" xfId="0" applyAlignment="1" applyFill="1" applyFont="1">
      <alignment horizontal="center"/>
    </xf>
    <xf borderId="0" fillId="3" fontId="21" numFmtId="0" xfId="0" applyAlignment="1" applyFont="1">
      <alignment horizontal="center"/>
    </xf>
    <xf borderId="0" fillId="6" fontId="21" numFmtId="0" xfId="0" applyAlignment="1" applyFont="1">
      <alignment horizontal="center"/>
    </xf>
    <xf borderId="0" fillId="10" fontId="21" numFmtId="0" xfId="0" applyAlignment="1" applyFont="1">
      <alignment horizontal="center"/>
    </xf>
    <xf borderId="0" fillId="28" fontId="22" numFmtId="0" xfId="0" applyAlignment="1" applyFill="1" applyFont="1">
      <alignment horizontal="center"/>
    </xf>
    <xf borderId="0" fillId="29" fontId="21" numFmtId="0" xfId="0" applyAlignment="1" applyFill="1" applyFont="1">
      <alignment horizontal="center"/>
    </xf>
    <xf borderId="0" fillId="4" fontId="15" numFmtId="0" xfId="0" applyAlignment="1" applyFont="1">
      <alignment horizontal="center" vertical="center"/>
    </xf>
    <xf borderId="0" fillId="4" fontId="15" numFmtId="0" xfId="0" applyAlignment="1" applyFont="1">
      <alignment horizontal="center" vertical="center"/>
    </xf>
    <xf borderId="0" fillId="13" fontId="15" numFmtId="0" xfId="0" applyAlignment="1" applyFont="1">
      <alignment horizontal="center" vertical="center"/>
    </xf>
    <xf borderId="0" fillId="17" fontId="15" numFmtId="0" xfId="0" applyAlignment="1" applyFont="1">
      <alignment horizontal="center" vertical="center"/>
    </xf>
    <xf borderId="0" fillId="30" fontId="15" numFmtId="0" xfId="0" applyAlignment="1" applyFill="1" applyFont="1">
      <alignment horizontal="center"/>
    </xf>
    <xf borderId="0" fillId="13" fontId="15" numFmtId="0" xfId="0" applyAlignment="1" applyFont="1">
      <alignment horizontal="center" vertical="center"/>
    </xf>
    <xf borderId="0" fillId="17" fontId="15" numFmtId="0" xfId="0" applyAlignment="1" applyFont="1">
      <alignment horizontal="center" vertical="center"/>
    </xf>
    <xf borderId="0" fillId="29" fontId="22" numFmtId="0" xfId="0" applyAlignment="1" applyFont="1">
      <alignment horizontal="center"/>
    </xf>
    <xf borderId="0" fillId="4" fontId="15" numFmtId="0" xfId="0" applyAlignment="1" applyFont="1">
      <alignment horizontal="center"/>
    </xf>
    <xf borderId="0" fillId="13" fontId="15" numFmtId="0" xfId="0" applyAlignment="1" applyFont="1">
      <alignment horizontal="center"/>
    </xf>
    <xf borderId="0" fillId="17" fontId="15" numFmtId="0" xfId="0" applyAlignment="1" applyFont="1">
      <alignment horizontal="center"/>
    </xf>
    <xf borderId="0" fillId="31" fontId="22" numFmtId="0" xfId="0" applyAlignment="1" applyFill="1" applyFont="1">
      <alignment horizontal="center"/>
    </xf>
    <xf borderId="0" fillId="3" fontId="22" numFmtId="0" xfId="0" applyAlignment="1" applyFont="1">
      <alignment horizontal="center"/>
    </xf>
    <xf borderId="0" fillId="6" fontId="22" numFmtId="0" xfId="0" applyAlignment="1" applyFont="1">
      <alignment horizontal="center"/>
    </xf>
    <xf borderId="0" fillId="10" fontId="22" numFmtId="0" xfId="0" applyAlignment="1" applyFont="1">
      <alignment horizontal="center"/>
    </xf>
    <xf borderId="0" fillId="28" fontId="22" numFmtId="0" xfId="0" applyAlignment="1" applyFont="1">
      <alignment horizontal="center"/>
    </xf>
    <xf borderId="0" fillId="4" fontId="15" numFmtId="10" xfId="0" applyAlignment="1" applyFont="1" applyNumberFormat="1">
      <alignment horizontal="center"/>
    </xf>
    <xf borderId="0" fillId="13" fontId="15" numFmtId="10" xfId="0" applyAlignment="1" applyFont="1" applyNumberFormat="1">
      <alignment horizontal="center"/>
    </xf>
    <xf borderId="0" fillId="17" fontId="15" numFmtId="10" xfId="0" applyAlignment="1" applyFont="1" applyNumberFormat="1">
      <alignment horizontal="center"/>
    </xf>
    <xf borderId="0" fillId="30" fontId="15" numFmtId="10" xfId="0" applyAlignment="1" applyFont="1" applyNumberFormat="1">
      <alignment horizontal="center"/>
    </xf>
    <xf borderId="0" fillId="30" fontId="1" numFmtId="10" xfId="0" applyAlignment="1" applyFont="1" applyNumberFormat="1">
      <alignment horizontal="center"/>
    </xf>
    <xf borderId="0" fillId="2" fontId="22" numFmtId="0" xfId="0" applyAlignment="1" applyFont="1">
      <alignment horizontal="center"/>
    </xf>
    <xf borderId="0" fillId="4" fontId="15" numFmtId="0" xfId="0" applyAlignment="1" applyFont="1">
      <alignment horizontal="center"/>
    </xf>
    <xf borderId="0" fillId="2" fontId="15" numFmtId="10" xfId="0" applyAlignment="1" applyFont="1" applyNumberFormat="1">
      <alignment horizontal="center"/>
    </xf>
    <xf borderId="0" fillId="2" fontId="15" numFmtId="0" xfId="0" applyAlignment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35.png"/><Relationship Id="rId20" Type="http://schemas.openxmlformats.org/officeDocument/2006/relationships/image" Target="../media/image15.png"/><Relationship Id="rId42" Type="http://schemas.openxmlformats.org/officeDocument/2006/relationships/image" Target="../media/image37.png"/><Relationship Id="rId41" Type="http://schemas.openxmlformats.org/officeDocument/2006/relationships/image" Target="../media/image36.png"/><Relationship Id="rId22" Type="http://schemas.openxmlformats.org/officeDocument/2006/relationships/image" Target="../media/image17.png"/><Relationship Id="rId21" Type="http://schemas.openxmlformats.org/officeDocument/2006/relationships/image" Target="../media/image16.png"/><Relationship Id="rId43" Type="http://schemas.openxmlformats.org/officeDocument/2006/relationships/image" Target="../media/image38.png"/><Relationship Id="rId24" Type="http://schemas.openxmlformats.org/officeDocument/2006/relationships/image" Target="../media/image19.png"/><Relationship Id="rId23" Type="http://schemas.openxmlformats.org/officeDocument/2006/relationships/image" Target="../media/image18.png"/><Relationship Id="rId1" Type="http://schemas.openxmlformats.org/officeDocument/2006/relationships/image" Target="../media/image39.png"/><Relationship Id="rId2" Type="http://schemas.openxmlformats.org/officeDocument/2006/relationships/image" Target="../media/image40.png"/><Relationship Id="rId3" Type="http://schemas.openxmlformats.org/officeDocument/2006/relationships/image" Target="../media/image41.png"/><Relationship Id="rId4" Type="http://schemas.openxmlformats.org/officeDocument/2006/relationships/image" Target="../media/image42.png"/><Relationship Id="rId9" Type="http://schemas.openxmlformats.org/officeDocument/2006/relationships/image" Target="../media/image4.png"/><Relationship Id="rId26" Type="http://schemas.openxmlformats.org/officeDocument/2006/relationships/image" Target="../media/image21.png"/><Relationship Id="rId25" Type="http://schemas.openxmlformats.org/officeDocument/2006/relationships/image" Target="../media/image20.png"/><Relationship Id="rId28" Type="http://schemas.openxmlformats.org/officeDocument/2006/relationships/image" Target="../media/image24.png"/><Relationship Id="rId27" Type="http://schemas.openxmlformats.org/officeDocument/2006/relationships/image" Target="../media/image22.png"/><Relationship Id="rId5" Type="http://schemas.openxmlformats.org/officeDocument/2006/relationships/image" Target="../media/image43.png"/><Relationship Id="rId6" Type="http://schemas.openxmlformats.org/officeDocument/2006/relationships/image" Target="../media/image1.png"/><Relationship Id="rId29" Type="http://schemas.openxmlformats.org/officeDocument/2006/relationships/image" Target="../media/image23.png"/><Relationship Id="rId7" Type="http://schemas.openxmlformats.org/officeDocument/2006/relationships/image" Target="../media/image2.png"/><Relationship Id="rId8" Type="http://schemas.openxmlformats.org/officeDocument/2006/relationships/image" Target="../media/image3.png"/><Relationship Id="rId31" Type="http://schemas.openxmlformats.org/officeDocument/2006/relationships/image" Target="../media/image26.png"/><Relationship Id="rId30" Type="http://schemas.openxmlformats.org/officeDocument/2006/relationships/image" Target="../media/image25.png"/><Relationship Id="rId11" Type="http://schemas.openxmlformats.org/officeDocument/2006/relationships/image" Target="../media/image6.png"/><Relationship Id="rId33" Type="http://schemas.openxmlformats.org/officeDocument/2006/relationships/image" Target="../media/image28.png"/><Relationship Id="rId10" Type="http://schemas.openxmlformats.org/officeDocument/2006/relationships/image" Target="../media/image5.png"/><Relationship Id="rId32" Type="http://schemas.openxmlformats.org/officeDocument/2006/relationships/image" Target="../media/image27.png"/><Relationship Id="rId13" Type="http://schemas.openxmlformats.org/officeDocument/2006/relationships/image" Target="../media/image8.png"/><Relationship Id="rId35" Type="http://schemas.openxmlformats.org/officeDocument/2006/relationships/image" Target="../media/image31.png"/><Relationship Id="rId12" Type="http://schemas.openxmlformats.org/officeDocument/2006/relationships/image" Target="../media/image7.png"/><Relationship Id="rId34" Type="http://schemas.openxmlformats.org/officeDocument/2006/relationships/image" Target="../media/image29.png"/><Relationship Id="rId15" Type="http://schemas.openxmlformats.org/officeDocument/2006/relationships/image" Target="../media/image10.png"/><Relationship Id="rId37" Type="http://schemas.openxmlformats.org/officeDocument/2006/relationships/image" Target="../media/image32.png"/><Relationship Id="rId14" Type="http://schemas.openxmlformats.org/officeDocument/2006/relationships/image" Target="../media/image9.png"/><Relationship Id="rId36" Type="http://schemas.openxmlformats.org/officeDocument/2006/relationships/image" Target="../media/image30.png"/><Relationship Id="rId17" Type="http://schemas.openxmlformats.org/officeDocument/2006/relationships/image" Target="../media/image12.png"/><Relationship Id="rId39" Type="http://schemas.openxmlformats.org/officeDocument/2006/relationships/image" Target="../media/image34.png"/><Relationship Id="rId16" Type="http://schemas.openxmlformats.org/officeDocument/2006/relationships/image" Target="../media/image11.png"/><Relationship Id="rId38" Type="http://schemas.openxmlformats.org/officeDocument/2006/relationships/image" Target="../media/image33.png"/><Relationship Id="rId19" Type="http://schemas.openxmlformats.org/officeDocument/2006/relationships/image" Target="../media/image14.png"/><Relationship Id="rId1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504825</xdr:colOff>
      <xdr:row>15</xdr:row>
      <xdr:rowOff>209550</xdr:rowOff>
    </xdr:from>
    <xdr:to>
      <xdr:col>4</xdr:col>
      <xdr:colOff>171450</xdr:colOff>
      <xdr:row>16</xdr:row>
      <xdr:rowOff>238125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murone.png"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4</xdr:col>
      <xdr:colOff>266700</xdr:colOff>
      <xdr:row>15</xdr:row>
      <xdr:rowOff>228600</xdr:rowOff>
    </xdr:from>
    <xdr:to>
      <xdr:col>4</xdr:col>
      <xdr:colOff>904875</xdr:colOff>
      <xdr:row>16</xdr:row>
      <xdr:rowOff>257175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errore.png" id="4" name="Shape 4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8</xdr:col>
      <xdr:colOff>66675</xdr:colOff>
      <xdr:row>15</xdr:row>
      <xdr:rowOff>200025</xdr:rowOff>
    </xdr:from>
    <xdr:to>
      <xdr:col>8</xdr:col>
      <xdr:colOff>704850</xdr:colOff>
      <xdr:row>16</xdr:row>
      <xdr:rowOff>228600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errore.png" id="5" name="Shape 5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7</xdr:col>
      <xdr:colOff>266700</xdr:colOff>
      <xdr:row>15</xdr:row>
      <xdr:rowOff>200025</xdr:rowOff>
    </xdr:from>
    <xdr:to>
      <xdr:col>7</xdr:col>
      <xdr:colOff>904875</xdr:colOff>
      <xdr:row>16</xdr:row>
      <xdr:rowOff>228600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punto.png" id="6" name="Shape 6"/>
          <xdr:cNvPicPr preferRelativeResize="0"/>
        </xdr:nvPicPr>
        <xdr:blipFill>
          <a:blip r:embed="rId4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2</xdr:col>
      <xdr:colOff>752475</xdr:colOff>
      <xdr:row>15</xdr:row>
      <xdr:rowOff>209550</xdr:rowOff>
    </xdr:from>
    <xdr:to>
      <xdr:col>3</xdr:col>
      <xdr:colOff>419100</xdr:colOff>
      <xdr:row>16</xdr:row>
      <xdr:rowOff>238125</xdr:rowOff>
    </xdr:to>
    <xdr:grpSp>
      <xdr:nvGrpSpPr>
        <xdr:cNvPr id="2" name="Shape 2" title="Disegno"/>
        <xdr:cNvGrpSpPr/>
      </xdr:nvGrpSpPr>
      <xdr:grpSpPr>
        <a:xfrm>
          <a:off x="4567237" y="3429000"/>
          <a:ext cx="619125" cy="457200"/>
          <a:chOff x="4567237" y="3429000"/>
          <a:chExt cx="619125" cy="457200"/>
        </a:xfrm>
      </xdr:grpSpPr>
      <xdr:pic>
        <xdr:nvPicPr>
          <xdr:cNvPr descr="muro_rig.png" id="7" name="Shape 7"/>
          <xdr:cNvPicPr preferRelativeResize="0"/>
        </xdr:nvPicPr>
        <xdr:blipFill>
          <a:blip r:embed="rId5">
            <a:alphaModFix/>
          </a:blip>
          <a:stretch>
            <a:fillRect/>
          </a:stretch>
        </xdr:blipFill>
        <xdr:spPr>
          <a:xfrm>
            <a:off x="4567237" y="3429000"/>
            <a:ext cx="619125" cy="457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twoCellAnchor>
  <xdr:twoCellAnchor>
    <xdr:from>
      <xdr:col>2</xdr:col>
      <xdr:colOff>57150</xdr:colOff>
      <xdr:row>15</xdr:row>
      <xdr:rowOff>228600</xdr:rowOff>
    </xdr:from>
    <xdr:to>
      <xdr:col>2</xdr:col>
      <xdr:colOff>676275</xdr:colOff>
      <xdr:row>16</xdr:row>
      <xdr:rowOff>238125</xdr:rowOff>
    </xdr:to>
    <xdr:pic>
      <xdr:nvPicPr>
        <xdr:cNvPr id="0" name="image1.png" title="Immagin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47625</xdr:colOff>
      <xdr:row>15</xdr:row>
      <xdr:rowOff>219075</xdr:rowOff>
    </xdr:from>
    <xdr:to>
      <xdr:col>6</xdr:col>
      <xdr:colOff>876300</xdr:colOff>
      <xdr:row>16</xdr:row>
      <xdr:rowOff>228600</xdr:rowOff>
    </xdr:to>
    <xdr:pic>
      <xdr:nvPicPr>
        <xdr:cNvPr id="0" name="image2.png" title="Immagin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8572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85725</xdr:colOff>
      <xdr:row>6</xdr:row>
      <xdr:rowOff>390525</xdr:rowOff>
    </xdr:from>
    <xdr:to>
      <xdr:col>8</xdr:col>
      <xdr:colOff>914400</xdr:colOff>
      <xdr:row>14</xdr:row>
      <xdr:rowOff>371475</xdr:rowOff>
    </xdr:to>
    <xdr:pic>
      <xdr:nvPicPr>
        <xdr:cNvPr id="0" name="image3.png" title="Immagin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5715000" cy="356235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8</xdr:row>
      <xdr:rowOff>0</xdr:rowOff>
    </xdr:from>
    <xdr:to>
      <xdr:col>3</xdr:col>
      <xdr:colOff>47625</xdr:colOff>
      <xdr:row>9</xdr:row>
      <xdr:rowOff>9525</xdr:rowOff>
    </xdr:to>
    <xdr:pic>
      <xdr:nvPicPr>
        <xdr:cNvPr id="0" name="image4.png" title="Immagin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9</xdr:row>
      <xdr:rowOff>161925</xdr:rowOff>
    </xdr:from>
    <xdr:to>
      <xdr:col>3</xdr:col>
      <xdr:colOff>47625</xdr:colOff>
      <xdr:row>10</xdr:row>
      <xdr:rowOff>171450</xdr:rowOff>
    </xdr:to>
    <xdr:pic>
      <xdr:nvPicPr>
        <xdr:cNvPr id="0" name="image5.png" title="Immagin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209550</xdr:colOff>
      <xdr:row>9</xdr:row>
      <xdr:rowOff>161925</xdr:rowOff>
    </xdr:from>
    <xdr:to>
      <xdr:col>3</xdr:col>
      <xdr:colOff>828675</xdr:colOff>
      <xdr:row>10</xdr:row>
      <xdr:rowOff>171450</xdr:rowOff>
    </xdr:to>
    <xdr:pic>
      <xdr:nvPicPr>
        <xdr:cNvPr id="0" name="image6.png" title="Immagin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314325</xdr:colOff>
      <xdr:row>7</xdr:row>
      <xdr:rowOff>466725</xdr:rowOff>
    </xdr:from>
    <xdr:to>
      <xdr:col>4</xdr:col>
      <xdr:colOff>933450</xdr:colOff>
      <xdr:row>9</xdr:row>
      <xdr:rowOff>28575</xdr:rowOff>
    </xdr:to>
    <xdr:pic>
      <xdr:nvPicPr>
        <xdr:cNvPr id="0" name="image7.png" title="Immagin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7</xdr:row>
      <xdr:rowOff>457200</xdr:rowOff>
    </xdr:from>
    <xdr:to>
      <xdr:col>7</xdr:col>
      <xdr:colOff>762000</xdr:colOff>
      <xdr:row>9</xdr:row>
      <xdr:rowOff>19050</xdr:rowOff>
    </xdr:to>
    <xdr:pic>
      <xdr:nvPicPr>
        <xdr:cNvPr id="0" name="image8.png" title="Immagin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400050</xdr:colOff>
      <xdr:row>11</xdr:row>
      <xdr:rowOff>323850</xdr:rowOff>
    </xdr:from>
    <xdr:to>
      <xdr:col>3</xdr:col>
      <xdr:colOff>47625</xdr:colOff>
      <xdr:row>12</xdr:row>
      <xdr:rowOff>333375</xdr:rowOff>
    </xdr:to>
    <xdr:pic>
      <xdr:nvPicPr>
        <xdr:cNvPr id="0" name="image9.png" title="Immagine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304800</xdr:colOff>
      <xdr:row>11</xdr:row>
      <xdr:rowOff>304800</xdr:rowOff>
    </xdr:from>
    <xdr:to>
      <xdr:col>4</xdr:col>
      <xdr:colOff>923925</xdr:colOff>
      <xdr:row>12</xdr:row>
      <xdr:rowOff>314325</xdr:rowOff>
    </xdr:to>
    <xdr:pic>
      <xdr:nvPicPr>
        <xdr:cNvPr id="0" name="image10.png" title="Immagine"/>
        <xdr:cNvPicPr preferRelativeResize="0"/>
      </xdr:nvPicPr>
      <xdr:blipFill>
        <a:blip cstate="print" r:embed="rId15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152400</xdr:colOff>
      <xdr:row>11</xdr:row>
      <xdr:rowOff>314325</xdr:rowOff>
    </xdr:from>
    <xdr:to>
      <xdr:col>7</xdr:col>
      <xdr:colOff>771525</xdr:colOff>
      <xdr:row>12</xdr:row>
      <xdr:rowOff>323850</xdr:rowOff>
    </xdr:to>
    <xdr:pic>
      <xdr:nvPicPr>
        <xdr:cNvPr id="0" name="image11.png" title="Immagine"/>
        <xdr:cNvPicPr preferRelativeResize="0"/>
      </xdr:nvPicPr>
      <xdr:blipFill>
        <a:blip cstate="print" r:embed="rId1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76200</xdr:colOff>
      <xdr:row>7</xdr:row>
      <xdr:rowOff>457200</xdr:rowOff>
    </xdr:from>
    <xdr:to>
      <xdr:col>6</xdr:col>
      <xdr:colOff>695325</xdr:colOff>
      <xdr:row>9</xdr:row>
      <xdr:rowOff>19050</xdr:rowOff>
    </xdr:to>
    <xdr:pic>
      <xdr:nvPicPr>
        <xdr:cNvPr id="0" name="image12.png" title="Immagine"/>
        <xdr:cNvPicPr preferRelativeResize="0"/>
      </xdr:nvPicPr>
      <xdr:blipFill>
        <a:blip cstate="print" r:embed="rId17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952500</xdr:colOff>
      <xdr:row>7</xdr:row>
      <xdr:rowOff>457200</xdr:rowOff>
    </xdr:from>
    <xdr:to>
      <xdr:col>8</xdr:col>
      <xdr:colOff>600075</xdr:colOff>
      <xdr:row>9</xdr:row>
      <xdr:rowOff>19050</xdr:rowOff>
    </xdr:to>
    <xdr:pic>
      <xdr:nvPicPr>
        <xdr:cNvPr id="0" name="image13.png" title="Immagine"/>
        <xdr:cNvPicPr preferRelativeResize="0"/>
      </xdr:nvPicPr>
      <xdr:blipFill>
        <a:blip cstate="print" r:embed="rId18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228600</xdr:colOff>
      <xdr:row>11</xdr:row>
      <xdr:rowOff>323850</xdr:rowOff>
    </xdr:from>
    <xdr:to>
      <xdr:col>3</xdr:col>
      <xdr:colOff>847725</xdr:colOff>
      <xdr:row>12</xdr:row>
      <xdr:rowOff>333375</xdr:rowOff>
    </xdr:to>
    <xdr:pic>
      <xdr:nvPicPr>
        <xdr:cNvPr id="0" name="image14.png" title="Immagine"/>
        <xdr:cNvPicPr preferRelativeResize="0"/>
      </xdr:nvPicPr>
      <xdr:blipFill>
        <a:blip cstate="print" r:embed="rId1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85725</xdr:colOff>
      <xdr:row>11</xdr:row>
      <xdr:rowOff>304800</xdr:rowOff>
    </xdr:from>
    <xdr:to>
      <xdr:col>6</xdr:col>
      <xdr:colOff>704850</xdr:colOff>
      <xdr:row>12</xdr:row>
      <xdr:rowOff>314325</xdr:rowOff>
    </xdr:to>
    <xdr:pic>
      <xdr:nvPicPr>
        <xdr:cNvPr id="0" name="image15.png" title="Immagine"/>
        <xdr:cNvPicPr preferRelativeResize="0"/>
      </xdr:nvPicPr>
      <xdr:blipFill>
        <a:blip cstate="print" r:embed="rId2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923925</xdr:colOff>
      <xdr:row>11</xdr:row>
      <xdr:rowOff>314325</xdr:rowOff>
    </xdr:from>
    <xdr:to>
      <xdr:col>8</xdr:col>
      <xdr:colOff>571500</xdr:colOff>
      <xdr:row>12</xdr:row>
      <xdr:rowOff>323850</xdr:rowOff>
    </xdr:to>
    <xdr:pic>
      <xdr:nvPicPr>
        <xdr:cNvPr id="0" name="image16.png" title="Immagine"/>
        <xdr:cNvPicPr preferRelativeResize="0"/>
      </xdr:nvPicPr>
      <xdr:blipFill>
        <a:blip cstate="print" r:embed="rId2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304800</xdr:colOff>
      <xdr:row>9</xdr:row>
      <xdr:rowOff>142875</xdr:rowOff>
    </xdr:from>
    <xdr:to>
      <xdr:col>4</xdr:col>
      <xdr:colOff>923925</xdr:colOff>
      <xdr:row>10</xdr:row>
      <xdr:rowOff>152400</xdr:rowOff>
    </xdr:to>
    <xdr:pic>
      <xdr:nvPicPr>
        <xdr:cNvPr id="0" name="image17.png" title="Immagine"/>
        <xdr:cNvPicPr preferRelativeResize="0"/>
      </xdr:nvPicPr>
      <xdr:blipFill>
        <a:blip cstate="print" r:embed="rId22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9</xdr:row>
      <xdr:rowOff>152400</xdr:rowOff>
    </xdr:from>
    <xdr:to>
      <xdr:col>7</xdr:col>
      <xdr:colOff>762000</xdr:colOff>
      <xdr:row>10</xdr:row>
      <xdr:rowOff>161925</xdr:rowOff>
    </xdr:to>
    <xdr:pic>
      <xdr:nvPicPr>
        <xdr:cNvPr id="0" name="image18.png" title="Immagine"/>
        <xdr:cNvPicPr preferRelativeResize="0"/>
      </xdr:nvPicPr>
      <xdr:blipFill>
        <a:blip cstate="print" r:embed="rId23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390525</xdr:colOff>
      <xdr:row>13</xdr:row>
      <xdr:rowOff>19050</xdr:rowOff>
    </xdr:from>
    <xdr:to>
      <xdr:col>3</xdr:col>
      <xdr:colOff>38100</xdr:colOff>
      <xdr:row>14</xdr:row>
      <xdr:rowOff>28575</xdr:rowOff>
    </xdr:to>
    <xdr:pic>
      <xdr:nvPicPr>
        <xdr:cNvPr id="0" name="image19.png" title="Immagine"/>
        <xdr:cNvPicPr preferRelativeResize="0"/>
      </xdr:nvPicPr>
      <xdr:blipFill>
        <a:blip cstate="print" r:embed="rId24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285750</xdr:colOff>
      <xdr:row>13</xdr:row>
      <xdr:rowOff>0</xdr:rowOff>
    </xdr:from>
    <xdr:to>
      <xdr:col>4</xdr:col>
      <xdr:colOff>904875</xdr:colOff>
      <xdr:row>14</xdr:row>
      <xdr:rowOff>9525</xdr:rowOff>
    </xdr:to>
    <xdr:pic>
      <xdr:nvPicPr>
        <xdr:cNvPr id="0" name="image20.png" title="Immagine"/>
        <xdr:cNvPicPr preferRelativeResize="0"/>
      </xdr:nvPicPr>
      <xdr:blipFill>
        <a:blip cstate="print" r:embed="rId25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142875</xdr:colOff>
      <xdr:row>12</xdr:row>
      <xdr:rowOff>466725</xdr:rowOff>
    </xdr:from>
    <xdr:to>
      <xdr:col>7</xdr:col>
      <xdr:colOff>762000</xdr:colOff>
      <xdr:row>14</xdr:row>
      <xdr:rowOff>28575</xdr:rowOff>
    </xdr:to>
    <xdr:pic>
      <xdr:nvPicPr>
        <xdr:cNvPr id="0" name="image21.png" title="Immagine"/>
        <xdr:cNvPicPr preferRelativeResize="0"/>
      </xdr:nvPicPr>
      <xdr:blipFill>
        <a:blip cstate="print" r:embed="rId26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219075</xdr:colOff>
      <xdr:row>13</xdr:row>
      <xdr:rowOff>19050</xdr:rowOff>
    </xdr:from>
    <xdr:to>
      <xdr:col>3</xdr:col>
      <xdr:colOff>838200</xdr:colOff>
      <xdr:row>14</xdr:row>
      <xdr:rowOff>28575</xdr:rowOff>
    </xdr:to>
    <xdr:pic>
      <xdr:nvPicPr>
        <xdr:cNvPr id="0" name="image22.png" title="Immagine"/>
        <xdr:cNvPicPr preferRelativeResize="0"/>
      </xdr:nvPicPr>
      <xdr:blipFill>
        <a:blip cstate="print" r:embed="rId27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66675</xdr:colOff>
      <xdr:row>9</xdr:row>
      <xdr:rowOff>152400</xdr:rowOff>
    </xdr:from>
    <xdr:to>
      <xdr:col>6</xdr:col>
      <xdr:colOff>685800</xdr:colOff>
      <xdr:row>10</xdr:row>
      <xdr:rowOff>161925</xdr:rowOff>
    </xdr:to>
    <xdr:pic>
      <xdr:nvPicPr>
        <xdr:cNvPr id="0" name="image24.png" title="Immagine"/>
        <xdr:cNvPicPr preferRelativeResize="0"/>
      </xdr:nvPicPr>
      <xdr:blipFill>
        <a:blip cstate="print" r:embed="rId28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942975</xdr:colOff>
      <xdr:row>9</xdr:row>
      <xdr:rowOff>133350</xdr:rowOff>
    </xdr:from>
    <xdr:to>
      <xdr:col>8</xdr:col>
      <xdr:colOff>590550</xdr:colOff>
      <xdr:row>10</xdr:row>
      <xdr:rowOff>142875</xdr:rowOff>
    </xdr:to>
    <xdr:pic>
      <xdr:nvPicPr>
        <xdr:cNvPr id="0" name="image23.png" title="Immagine"/>
        <xdr:cNvPicPr preferRelativeResize="0"/>
      </xdr:nvPicPr>
      <xdr:blipFill>
        <a:blip cstate="print" r:embed="rId29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85725</xdr:colOff>
      <xdr:row>12</xdr:row>
      <xdr:rowOff>466725</xdr:rowOff>
    </xdr:from>
    <xdr:to>
      <xdr:col>6</xdr:col>
      <xdr:colOff>704850</xdr:colOff>
      <xdr:row>14</xdr:row>
      <xdr:rowOff>28575</xdr:rowOff>
    </xdr:to>
    <xdr:pic>
      <xdr:nvPicPr>
        <xdr:cNvPr id="0" name="image25.png" title="Immagine"/>
        <xdr:cNvPicPr preferRelativeResize="0"/>
      </xdr:nvPicPr>
      <xdr:blipFill>
        <a:blip cstate="print" r:embed="rId30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933450</xdr:colOff>
      <xdr:row>12</xdr:row>
      <xdr:rowOff>466725</xdr:rowOff>
    </xdr:from>
    <xdr:to>
      <xdr:col>8</xdr:col>
      <xdr:colOff>581025</xdr:colOff>
      <xdr:row>14</xdr:row>
      <xdr:rowOff>28575</xdr:rowOff>
    </xdr:to>
    <xdr:pic>
      <xdr:nvPicPr>
        <xdr:cNvPr id="0" name="image26.png" title="Immagine"/>
        <xdr:cNvPicPr preferRelativeResize="0"/>
      </xdr:nvPicPr>
      <xdr:blipFill>
        <a:blip cstate="print" r:embed="rId31"/>
        <a:stretch>
          <a:fillRect/>
        </a:stretch>
      </xdr:blipFill>
      <xdr:spPr>
        <a:xfrm>
          <a:ext cx="619125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5</xdr:row>
      <xdr:rowOff>266700</xdr:rowOff>
    </xdr:from>
    <xdr:to>
      <xdr:col>3</xdr:col>
      <xdr:colOff>676275</xdr:colOff>
      <xdr:row>6</xdr:row>
      <xdr:rowOff>276225</xdr:rowOff>
    </xdr:to>
    <xdr:pic>
      <xdr:nvPicPr>
        <xdr:cNvPr id="0" name="image27.png" title="Immagine"/>
        <xdr:cNvPicPr preferRelativeResize="0"/>
      </xdr:nvPicPr>
      <xdr:blipFill>
        <a:blip cstate="print" r:embed="rId32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238125</xdr:colOff>
      <xdr:row>5</xdr:row>
      <xdr:rowOff>295275</xdr:rowOff>
    </xdr:from>
    <xdr:to>
      <xdr:col>6</xdr:col>
      <xdr:colOff>666750</xdr:colOff>
      <xdr:row>6</xdr:row>
      <xdr:rowOff>304800</xdr:rowOff>
    </xdr:to>
    <xdr:pic>
      <xdr:nvPicPr>
        <xdr:cNvPr id="0" name="image28.png" title="Immagine"/>
        <xdr:cNvPicPr preferRelativeResize="0"/>
      </xdr:nvPicPr>
      <xdr:blipFill>
        <a:blip cstate="print" r:embed="rId33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257175</xdr:colOff>
      <xdr:row>5</xdr:row>
      <xdr:rowOff>285750</xdr:rowOff>
    </xdr:from>
    <xdr:to>
      <xdr:col>8</xdr:col>
      <xdr:colOff>714375</xdr:colOff>
      <xdr:row>6</xdr:row>
      <xdr:rowOff>295275</xdr:rowOff>
    </xdr:to>
    <xdr:pic>
      <xdr:nvPicPr>
        <xdr:cNvPr id="0" name="image29.png" title="Immagine"/>
        <xdr:cNvPicPr preferRelativeResize="0"/>
      </xdr:nvPicPr>
      <xdr:blipFill>
        <a:blip cstate="print" r:embed="rId34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257175</xdr:colOff>
      <xdr:row>4</xdr:row>
      <xdr:rowOff>171450</xdr:rowOff>
    </xdr:from>
    <xdr:to>
      <xdr:col>6</xdr:col>
      <xdr:colOff>685800</xdr:colOff>
      <xdr:row>5</xdr:row>
      <xdr:rowOff>180975</xdr:rowOff>
    </xdr:to>
    <xdr:pic>
      <xdr:nvPicPr>
        <xdr:cNvPr id="0" name="image31.png" title="Immagine"/>
        <xdr:cNvPicPr preferRelativeResize="0"/>
      </xdr:nvPicPr>
      <xdr:blipFill>
        <a:blip cstate="print" r:embed="rId35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4</xdr:row>
      <xdr:rowOff>152400</xdr:rowOff>
    </xdr:from>
    <xdr:to>
      <xdr:col>3</xdr:col>
      <xdr:colOff>676275</xdr:colOff>
      <xdr:row>5</xdr:row>
      <xdr:rowOff>161925</xdr:rowOff>
    </xdr:to>
    <xdr:pic>
      <xdr:nvPicPr>
        <xdr:cNvPr id="0" name="image30.png" title="Immagine"/>
        <xdr:cNvPicPr preferRelativeResize="0"/>
      </xdr:nvPicPr>
      <xdr:blipFill>
        <a:blip cstate="print" r:embed="rId36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247650</xdr:colOff>
      <xdr:row>4</xdr:row>
      <xdr:rowOff>152400</xdr:rowOff>
    </xdr:from>
    <xdr:to>
      <xdr:col>8</xdr:col>
      <xdr:colOff>704850</xdr:colOff>
      <xdr:row>5</xdr:row>
      <xdr:rowOff>161925</xdr:rowOff>
    </xdr:to>
    <xdr:pic>
      <xdr:nvPicPr>
        <xdr:cNvPr id="0" name="image32.png" title="Immagine"/>
        <xdr:cNvPicPr preferRelativeResize="0"/>
      </xdr:nvPicPr>
      <xdr:blipFill>
        <a:blip cstate="print" r:embed="rId37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257175</xdr:colOff>
      <xdr:row>3</xdr:row>
      <xdr:rowOff>28575</xdr:rowOff>
    </xdr:from>
    <xdr:to>
      <xdr:col>6</xdr:col>
      <xdr:colOff>685800</xdr:colOff>
      <xdr:row>4</xdr:row>
      <xdr:rowOff>38100</xdr:rowOff>
    </xdr:to>
    <xdr:pic>
      <xdr:nvPicPr>
        <xdr:cNvPr id="0" name="image33.png" title="Immagine"/>
        <xdr:cNvPicPr preferRelativeResize="0"/>
      </xdr:nvPicPr>
      <xdr:blipFill>
        <a:blip cstate="print" r:embed="rId38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219075</xdr:colOff>
      <xdr:row>3</xdr:row>
      <xdr:rowOff>19050</xdr:rowOff>
    </xdr:from>
    <xdr:to>
      <xdr:col>3</xdr:col>
      <xdr:colOff>676275</xdr:colOff>
      <xdr:row>4</xdr:row>
      <xdr:rowOff>28575</xdr:rowOff>
    </xdr:to>
    <xdr:pic>
      <xdr:nvPicPr>
        <xdr:cNvPr id="0" name="image34.png" title="Immagine"/>
        <xdr:cNvPicPr preferRelativeResize="0"/>
      </xdr:nvPicPr>
      <xdr:blipFill>
        <a:blip cstate="print" r:embed="rId39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238125</xdr:colOff>
      <xdr:row>3</xdr:row>
      <xdr:rowOff>9525</xdr:rowOff>
    </xdr:from>
    <xdr:to>
      <xdr:col>8</xdr:col>
      <xdr:colOff>695325</xdr:colOff>
      <xdr:row>4</xdr:row>
      <xdr:rowOff>19050</xdr:rowOff>
    </xdr:to>
    <xdr:pic>
      <xdr:nvPicPr>
        <xdr:cNvPr id="0" name="image35.png" title="Immagine"/>
        <xdr:cNvPicPr preferRelativeResize="0"/>
      </xdr:nvPicPr>
      <xdr:blipFill>
        <a:blip cstate="print" r:embed="rId40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4</xdr:col>
      <xdr:colOff>247650</xdr:colOff>
      <xdr:row>1</xdr:row>
      <xdr:rowOff>342900</xdr:rowOff>
    </xdr:from>
    <xdr:to>
      <xdr:col>6</xdr:col>
      <xdr:colOff>676275</xdr:colOff>
      <xdr:row>2</xdr:row>
      <xdr:rowOff>352425</xdr:rowOff>
    </xdr:to>
    <xdr:pic>
      <xdr:nvPicPr>
        <xdr:cNvPr id="0" name="image36.png" title="Immagine"/>
        <xdr:cNvPicPr preferRelativeResize="0"/>
      </xdr:nvPicPr>
      <xdr:blipFill>
        <a:blip cstate="print" r:embed="rId41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2</xdr:col>
      <xdr:colOff>238125</xdr:colOff>
      <xdr:row>1</xdr:row>
      <xdr:rowOff>342900</xdr:rowOff>
    </xdr:from>
    <xdr:to>
      <xdr:col>3</xdr:col>
      <xdr:colOff>695325</xdr:colOff>
      <xdr:row>2</xdr:row>
      <xdr:rowOff>352425</xdr:rowOff>
    </xdr:to>
    <xdr:pic>
      <xdr:nvPicPr>
        <xdr:cNvPr id="0" name="image37.png" title="Immagine"/>
        <xdr:cNvPicPr preferRelativeResize="0"/>
      </xdr:nvPicPr>
      <xdr:blipFill>
        <a:blip cstate="print" r:embed="rId42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238125</xdr:colOff>
      <xdr:row>1</xdr:row>
      <xdr:rowOff>342900</xdr:rowOff>
    </xdr:from>
    <xdr:to>
      <xdr:col>8</xdr:col>
      <xdr:colOff>695325</xdr:colOff>
      <xdr:row>2</xdr:row>
      <xdr:rowOff>352425</xdr:rowOff>
    </xdr:to>
    <xdr:pic>
      <xdr:nvPicPr>
        <xdr:cNvPr id="0" name="image38.png" title="Immagine"/>
        <xdr:cNvPicPr preferRelativeResize="0"/>
      </xdr:nvPicPr>
      <xdr:blipFill>
        <a:blip cstate="print" r:embed="rId43"/>
        <a:stretch>
          <a:fillRect/>
        </a:stretch>
      </xdr:blipFill>
      <xdr:spPr>
        <a:xfrm>
          <a:ext cx="1428750" cy="457200"/>
        </a:xfrm>
        <a:prstGeom prst="rect">
          <a:avLst/>
        </a:prstGeom>
        <a:noFill/>
      </xdr:spPr>
    </xdr:pic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.71"/>
    <col customWidth="1" min="3" max="5" width="14.57"/>
    <col customWidth="1" min="6" max="6" width="0.43"/>
    <col customWidth="1" min="7" max="9" width="14.57"/>
    <col customWidth="1" min="10" max="10" width="3.71"/>
  </cols>
  <sheetData>
    <row r="1" ht="6.0" customHeight="1">
      <c r="A1" s="8"/>
      <c r="B1" s="10"/>
      <c r="C1" s="10"/>
      <c r="D1" s="10"/>
      <c r="E1" s="10"/>
      <c r="F1" s="10"/>
      <c r="G1" s="10"/>
      <c r="H1" s="10"/>
      <c r="I1" s="10"/>
      <c r="J1" s="10"/>
    </row>
    <row r="2" ht="35.25" customHeight="1">
      <c r="A2" s="12" t="s">
        <v>8</v>
      </c>
      <c r="B2" s="10"/>
      <c r="C2" s="14" t="s">
        <v>10</v>
      </c>
      <c r="E2" s="14" t="s">
        <v>14</v>
      </c>
      <c r="H2" s="14" t="s">
        <v>15</v>
      </c>
      <c r="J2" s="16"/>
      <c r="O2" s="18"/>
      <c r="P2" s="18"/>
    </row>
    <row r="3" ht="35.25" customHeight="1">
      <c r="A3" s="20" t="s">
        <v>16</v>
      </c>
      <c r="B3" s="10"/>
      <c r="J3" s="16"/>
      <c r="O3" s="18"/>
      <c r="P3" s="18"/>
      <c r="Q3" s="18"/>
    </row>
    <row r="4" ht="35.25" customHeight="1">
      <c r="A4" s="12"/>
      <c r="B4" s="10"/>
      <c r="J4" s="16"/>
      <c r="O4" s="18"/>
      <c r="P4" s="18"/>
      <c r="Q4" s="18"/>
    </row>
    <row r="5" ht="35.25" customHeight="1">
      <c r="A5" s="21" t="s">
        <v>17</v>
      </c>
      <c r="B5" s="10"/>
      <c r="J5" s="16"/>
      <c r="O5" s="18"/>
      <c r="P5" s="18"/>
      <c r="Q5" s="18"/>
    </row>
    <row r="6" ht="35.25" customHeight="1">
      <c r="A6" s="12" t="s">
        <v>18</v>
      </c>
      <c r="B6" s="10"/>
      <c r="J6" s="16"/>
      <c r="O6" s="18"/>
      <c r="P6" s="18"/>
      <c r="Q6" s="18"/>
    </row>
    <row r="7" ht="35.25" customHeight="1">
      <c r="A7" s="20" t="s">
        <v>19</v>
      </c>
      <c r="B7" s="10"/>
      <c r="J7" s="16"/>
      <c r="O7" s="18"/>
      <c r="P7" s="18"/>
      <c r="Q7" s="18"/>
    </row>
    <row r="8" ht="35.25" customHeight="1">
      <c r="A8" s="12" t="s">
        <v>20</v>
      </c>
      <c r="B8" s="10"/>
      <c r="C8" s="24" t="s">
        <v>21</v>
      </c>
      <c r="J8" s="16"/>
    </row>
    <row r="9" ht="35.25" customHeight="1">
      <c r="A9" s="20" t="s">
        <v>22</v>
      </c>
      <c r="B9" s="10"/>
      <c r="J9" s="16"/>
    </row>
    <row r="10" ht="35.25" customHeight="1">
      <c r="A10" s="12" t="s">
        <v>23</v>
      </c>
      <c r="B10" s="10"/>
      <c r="J10" s="16"/>
    </row>
    <row r="11" ht="35.25" customHeight="1">
      <c r="A11" s="20" t="s">
        <v>24</v>
      </c>
      <c r="B11" s="10"/>
      <c r="J11" s="16"/>
    </row>
    <row r="12" ht="35.25" customHeight="1">
      <c r="A12" s="12"/>
      <c r="B12" s="10"/>
      <c r="J12" s="16"/>
    </row>
    <row r="13" ht="35.25" customHeight="1">
      <c r="A13" s="20" t="s">
        <v>25</v>
      </c>
      <c r="B13" s="10"/>
      <c r="J13" s="16"/>
    </row>
    <row r="14" ht="35.25" customHeight="1">
      <c r="A14" s="12" t="s">
        <v>26</v>
      </c>
      <c r="B14" s="10"/>
      <c r="J14" s="16"/>
    </row>
    <row r="15" ht="35.25" customHeight="1">
      <c r="A15" s="20"/>
      <c r="B15" s="10"/>
      <c r="J15" s="16"/>
    </row>
    <row r="16" ht="35.25" customHeight="1">
      <c r="A16" s="12" t="s">
        <v>27</v>
      </c>
      <c r="B16" s="10"/>
      <c r="C16" s="27" t="s">
        <v>28</v>
      </c>
      <c r="G16" s="31"/>
      <c r="H16" s="32" t="s">
        <v>29</v>
      </c>
      <c r="J16" s="16"/>
    </row>
    <row r="17" ht="25.5" customHeight="1">
      <c r="A17" s="10"/>
      <c r="B17" s="10"/>
      <c r="C17" s="33"/>
      <c r="D17" s="35"/>
      <c r="E17" s="35"/>
      <c r="F17" s="35"/>
      <c r="G17" s="36"/>
      <c r="J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>
      <c r="A19" s="37" t="s">
        <v>30</v>
      </c>
      <c r="B19" s="10"/>
      <c r="C19" s="38">
        <v>4.0</v>
      </c>
      <c r="D19" s="10"/>
      <c r="E19" s="7" t="s">
        <v>31</v>
      </c>
      <c r="F19" s="10"/>
      <c r="G19" s="7" t="s">
        <v>32</v>
      </c>
      <c r="H19" s="7" t="s">
        <v>33</v>
      </c>
      <c r="I19" s="7" t="s">
        <v>34</v>
      </c>
      <c r="J19" s="10"/>
    </row>
    <row r="20" ht="8.25" customHeight="1">
      <c r="A20" s="10"/>
      <c r="B20" s="10"/>
      <c r="C20" s="10"/>
      <c r="D20" s="10"/>
      <c r="E20" s="39"/>
      <c r="F20" s="40"/>
      <c r="G20" s="41"/>
      <c r="H20" s="10"/>
      <c r="I20" s="10"/>
      <c r="J20" s="10"/>
    </row>
    <row r="21">
      <c r="A21" s="10"/>
      <c r="B21" s="10"/>
      <c r="C21" s="10"/>
      <c r="D21" s="42" t="s">
        <v>35</v>
      </c>
      <c r="E21" s="7">
        <v>25.0</v>
      </c>
      <c r="F21" s="10"/>
      <c r="G21" s="7">
        <v>22.0</v>
      </c>
      <c r="H21" s="43"/>
      <c r="I21" s="43"/>
      <c r="J21" s="10"/>
    </row>
    <row r="22">
      <c r="A22" s="45" t="s">
        <v>36</v>
      </c>
      <c r="B22" s="10"/>
      <c r="C22" s="46">
        <v>13.0</v>
      </c>
      <c r="D22" s="42" t="s">
        <v>37</v>
      </c>
      <c r="E22" s="7">
        <v>23.0</v>
      </c>
      <c r="F22" s="10"/>
      <c r="G22" s="7">
        <v>25.0</v>
      </c>
      <c r="H22" s="47"/>
      <c r="I22" s="47"/>
      <c r="J22" s="10"/>
    </row>
    <row r="23">
      <c r="A23" s="50" t="s">
        <v>38</v>
      </c>
      <c r="B23" s="10"/>
      <c r="C23" s="10"/>
      <c r="D23" s="42" t="s">
        <v>39</v>
      </c>
      <c r="E23" s="7">
        <v>16.0</v>
      </c>
      <c r="F23" s="10"/>
      <c r="G23" s="7">
        <v>25.0</v>
      </c>
      <c r="H23" s="47"/>
      <c r="I23" s="47"/>
      <c r="J23" s="10"/>
    </row>
    <row r="24">
      <c r="A24" s="10"/>
      <c r="B24" s="10"/>
      <c r="C24" s="10"/>
      <c r="D24" s="42" t="s">
        <v>40</v>
      </c>
      <c r="E24" s="7">
        <v>15.0</v>
      </c>
      <c r="F24" s="10"/>
      <c r="G24" s="7">
        <v>25.0</v>
      </c>
      <c r="H24" s="47"/>
      <c r="I24" s="47"/>
      <c r="J24" s="10"/>
    </row>
    <row r="25">
      <c r="A25" s="10"/>
      <c r="B25" s="10"/>
      <c r="C25" s="10"/>
      <c r="D25" s="42" t="s">
        <v>41</v>
      </c>
      <c r="E25" s="7"/>
      <c r="F25" s="10"/>
      <c r="G25" s="7"/>
      <c r="H25" s="47"/>
      <c r="I25" s="47"/>
      <c r="J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>
      <c r="A27" s="37" t="s">
        <v>1</v>
      </c>
      <c r="B27" s="10"/>
      <c r="C27" s="53">
        <v>0.0</v>
      </c>
      <c r="D27" s="10"/>
      <c r="E27" s="10"/>
      <c r="F27" s="10"/>
      <c r="G27" s="10"/>
      <c r="H27" s="10"/>
      <c r="I27" s="10"/>
      <c r="J27" s="10"/>
    </row>
    <row r="28" ht="9.75" customHeight="1">
      <c r="A28" s="54"/>
      <c r="B28" s="54"/>
      <c r="C28" s="10"/>
      <c r="D28" s="10"/>
      <c r="E28" s="10"/>
      <c r="F28" s="10"/>
      <c r="G28" s="10"/>
      <c r="H28" s="10"/>
      <c r="I28" s="10"/>
      <c r="J28" s="10"/>
    </row>
    <row r="29">
      <c r="A29" s="54" t="s">
        <v>42</v>
      </c>
      <c r="C29" s="10"/>
      <c r="D29" s="10"/>
      <c r="E29" s="10"/>
      <c r="F29" s="10"/>
      <c r="G29" s="10"/>
      <c r="H29" s="10"/>
      <c r="I29" s="10"/>
      <c r="J29" s="10"/>
    </row>
    <row r="30">
      <c r="A30" s="56" t="s">
        <v>43</v>
      </c>
      <c r="B30" s="10"/>
      <c r="C30" s="57">
        <v>0.0</v>
      </c>
      <c r="D30" s="10"/>
      <c r="E30" s="10"/>
      <c r="F30" s="10"/>
      <c r="G30" s="10"/>
      <c r="H30" s="10"/>
      <c r="I30" s="10"/>
      <c r="J30" s="10"/>
    </row>
    <row r="31">
      <c r="A31" s="56" t="s">
        <v>44</v>
      </c>
      <c r="B31" s="10"/>
      <c r="C31" s="57">
        <v>1.0</v>
      </c>
      <c r="D31" s="10"/>
      <c r="E31" s="10"/>
      <c r="F31" s="10"/>
      <c r="G31" s="10"/>
      <c r="H31" s="10"/>
      <c r="I31" s="10"/>
      <c r="J31" s="10"/>
    </row>
    <row r="32">
      <c r="A32" s="56" t="s">
        <v>45</v>
      </c>
      <c r="B32" s="10"/>
      <c r="C32" s="57">
        <v>0.0</v>
      </c>
      <c r="D32" s="10"/>
      <c r="E32" s="10"/>
      <c r="F32" s="10"/>
      <c r="G32" s="10"/>
      <c r="H32" s="10"/>
      <c r="I32" s="10"/>
      <c r="J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>
      <c r="A34" s="37" t="s">
        <v>46</v>
      </c>
      <c r="B34" s="10"/>
      <c r="C34" s="57">
        <v>0.0</v>
      </c>
      <c r="D34" s="10"/>
      <c r="E34" s="10"/>
      <c r="F34" s="10"/>
      <c r="G34" s="10"/>
      <c r="H34" s="10"/>
      <c r="I34" s="10"/>
      <c r="J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</row>
  </sheetData>
  <mergeCells count="7">
    <mergeCell ref="C8:I15"/>
    <mergeCell ref="H16:I17"/>
    <mergeCell ref="C16:G17"/>
    <mergeCell ref="C2:D7"/>
    <mergeCell ref="E2:G7"/>
    <mergeCell ref="H2:I7"/>
    <mergeCell ref="A29:B29"/>
  </mergeCells>
  <conditionalFormatting sqref="C27">
    <cfRule type="notContainsBlanks" dxfId="0" priority="1">
      <formula>LEN(TRIM(C27))&gt;0</formula>
    </cfRule>
  </conditionalFormatting>
  <conditionalFormatting sqref="C8:I13">
    <cfRule type="notContainsBlanks" dxfId="0" priority="2">
      <formula>LEN(TRIM(C8))&gt;0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11" t="s">
        <v>7</v>
      </c>
      <c r="Y1" s="1"/>
      <c r="Z1" s="1"/>
    </row>
    <row r="2">
      <c r="B2" s="13" t="s">
        <v>50</v>
      </c>
      <c r="C2" s="13" t="s">
        <v>51</v>
      </c>
      <c r="D2" s="13" t="s">
        <v>52</v>
      </c>
      <c r="E2" s="15" t="s">
        <v>50</v>
      </c>
      <c r="F2" s="15" t="s">
        <v>53</v>
      </c>
      <c r="G2" s="15" t="s">
        <v>54</v>
      </c>
      <c r="H2" s="15" t="s">
        <v>52</v>
      </c>
      <c r="I2" s="17" t="s">
        <v>50</v>
      </c>
      <c r="J2" s="17" t="s">
        <v>51</v>
      </c>
      <c r="K2" s="17" t="s">
        <v>55</v>
      </c>
      <c r="L2" s="17" t="s">
        <v>52</v>
      </c>
      <c r="M2" s="19" t="s">
        <v>50</v>
      </c>
      <c r="N2" s="19" t="s">
        <v>51</v>
      </c>
      <c r="O2" s="19" t="s">
        <v>55</v>
      </c>
      <c r="P2" s="19" t="s">
        <v>52</v>
      </c>
      <c r="Q2" s="26" t="s">
        <v>50</v>
      </c>
      <c r="R2" s="26" t="s">
        <v>51</v>
      </c>
      <c r="S2" s="26" t="s">
        <v>55</v>
      </c>
      <c r="T2" s="26" t="s">
        <v>52</v>
      </c>
      <c r="U2" s="28" t="s">
        <v>50</v>
      </c>
      <c r="V2" s="28" t="s">
        <v>53</v>
      </c>
      <c r="W2" s="28" t="s">
        <v>54</v>
      </c>
      <c r="X2" s="28" t="s">
        <v>52</v>
      </c>
      <c r="Z2" s="1"/>
    </row>
    <row r="3">
      <c r="A3" s="29" t="str">
        <f>'Pannello di controllo'!A2</f>
        <v>14 Sara G</v>
      </c>
      <c r="B3" s="67">
        <f>'Set 3'!B3 + 'Set 3'!C3 + 'Set 3'!D3 +'Set 3'!E3</f>
        <v>2</v>
      </c>
      <c r="C3" s="68">
        <f>IF(('Set 3'!B3 + 'Set 3'!C3 + 'Set 3'!D3 + 'Set 3'!E3)= 0, "", 'Set 3'!B3/('Set 3'!B3 + 'Set 3'!C3 + 'Set 3'!D3 + 'Set 3'!E3))</f>
        <v>0</v>
      </c>
      <c r="D3" s="68">
        <f>IF(('Set 3'!C3 + 'Set 3'!D3 + 'Set 3'!E3 + 'Set 3'!B3)= 0, "", ('Set 3'!E3 + 55*'Set 3'!D3 + 70*'Set 3'!C3 + 100*'Set 3'!B3)/('Set 3'!C3 + 'Set 3'!D3 + 'Set 3'!E3 + 'Set 3'!B3)/100)</f>
        <v>0.01</v>
      </c>
      <c r="E3" s="69">
        <f>SUM('Set 3'!F3:I3)</f>
        <v>0</v>
      </c>
      <c r="F3" s="70" t="str">
        <f>IF (('Set 3'!F3 + 'Set 3'!G3 + 'Set 3'!H3 + 'Set 3'!I3)=0, "",'Set 3'!F3/('Set 3'!F3 + 'Set 3'!G3 + 'Set 3'!H3 + 'Set 3'!I3))</f>
        <v/>
      </c>
      <c r="G3" s="70" t="str">
        <f>IF(('Set 3'!F3 + 'Set 3'!G3 + 'Set 3'!H3 + 'Set 3'!I3)=0, "",('Set 3'!F3+ 'Set 3'!G3)/('Set 3'!F3 + 'Set 3'!G3 + 'Set 3'!H3 + 'Set 3'!I3))</f>
        <v/>
      </c>
      <c r="H3" s="70" t="str">
        <f>IF(('Set 3'!F3 + 'Set 3'!G3 + 'Set 3'!H3 + 'Set 3'!I3)=0, "",('Set 3'!F3*100+ 'Set 3'!G3*60 + 'Set 3'!H3*45 + 'Set 3'!I3)/('Set 3'!F3 + 'Set 3'!G3 + 'Set 3'!H3 + 'Set 3'!I3)/100)</f>
        <v/>
      </c>
      <c r="I3" s="69">
        <f>SUM('Set 3'!J3:M3)</f>
        <v>0</v>
      </c>
      <c r="J3" s="70" t="str">
        <f>IF(('Set 3'!J3+ 'Set 3'!K3 + 'Set 3'!L3 + 'Set 3'!M3)=0, "",'Set 3'!J3/('Set 3'!J3+ 'Set 3'!K3 + 'Set 3'!L3 + 'Set 3'!M3))</f>
        <v/>
      </c>
      <c r="K3" s="70" t="str">
        <f>IF(('Set 3'!J3+ 'Set 3'!K3 + 'Set 3'!L3 + 'Set 3'!M3)=0, "",('Set 3'!J3 - 'Set 3'!M3)/('Set 3'!J3+ 'Set 3'!K3 + 'Set 3'!L3 + 'Set 3'!M3))</f>
        <v/>
      </c>
      <c r="L3" s="70" t="str">
        <f>IF(('Set 3'!J3+ 'Set 3'!K3 + 'Set 3'!L3 + 'Set 3'!M3)=0, "",('Set 3'!J3*100+ 'Set 3'!K3*65 + 'Set 3'!L3*45 + 'Set 3'!M3)/('Set 3'!J3+ 'Set 3'!K3 + 'Set 3'!L3 + 'Set 3'!M3)/100)</f>
        <v/>
      </c>
      <c r="M3" s="69">
        <f>SUM('Set 3'!N3:Q3)</f>
        <v>2</v>
      </c>
      <c r="N3" s="70">
        <f>IF(('Set 3'!N3 + 'Set 3'!O3 +'Set 3'!P3 + 'Set 3'!Q3) = 0, "", 'Set 3'!N3/('Set 3'!N3 + 'Set 3'!O3 +'Set 3'!P3 + 'Set 3'!Q3))</f>
        <v>0</v>
      </c>
      <c r="O3" s="70">
        <f>IF(('Set 3'!N3 + 'Set 3'!O3 +'Set 3'!P3 + 'Set 3'!Q3) = 0, "", ('Set 3'!N3 - 'Set 3'!Q3)/('Set 3'!N3 + 'Set 3'!O3 +'Set 3'!P3 + 'Set 3'!Q3))</f>
        <v>0</v>
      </c>
      <c r="P3" s="70">
        <f>IF(('Set 3'!N3 + 'Set 3'!O3 +'Set 3'!P3 + 'Set 3'!Q3) = 0, "", ('Set 3'!N3*100 + 'Set 3'!O3*65 +'Set 3'!P3*45 + 'Set 3'!Q3)/('Set 3'!N3 + 'Set 3'!O3 +'Set 3'!P3 + 'Set 3'!Q3)/100)</f>
        <v>0.65</v>
      </c>
      <c r="Q3" s="69">
        <f t="shared" ref="Q3:Q4" si="1">I3+ M3</f>
        <v>2</v>
      </c>
      <c r="R3" s="70">
        <f>IF(('Set 3'!J3+ 'Set 3'!K3 + 'Set 3'!L3 + 'Set 3'!M3 + 'Set 3'!N3 + 'Set 3'!O3 +'Set 3'!P3 + 'Set 3'!Q3)=0, "",('Set 3'!J3 + 'Set 3'!N3)/('Set 3'!J3+ 'Set 3'!K3 + 'Set 3'!L3 + 'Set 3'!M3 + 'Set 3'!N3 + 'Set 3'!O3 +'Set 3'!P3 + 'Set 3'!Q3))</f>
        <v>0</v>
      </c>
      <c r="S3" s="70">
        <f>IF(('Set 3'!J3+ 'Set 3'!K3 + 'Set 3'!L3 + 'Set 3'!M3 + 'Set 3'!N3 + 'Set 3'!O3 +'Set 3'!P3 + 'Set 3'!Q3)=0, "",(('Set 3'!J3 + 'Set 3'!N3)-('Set 3'!M3 +'Set 3'!Q3 ))/('Set 3'!J3+ 'Set 3'!K3 + 'Set 3'!L3 + 'Set 3'!M3 + 'Set 3'!N3 + 'Set 3'!O3 +'Set 3'!P3 + 'Set 3'!Q3))</f>
        <v>0</v>
      </c>
      <c r="T3" s="70">
        <f>IF(('Set 3'!J3+ 'Set 3'!K3 + 'Set 3'!L3 + 'Set 3'!M3 + 'Set 3'!N3 + 'Set 3'!O3 +'Set 3'!P3 + 'Set 3'!Q3)=0, "",(('Set 3'!J3+'Set 3'!N3)*100 + ('Set 3'!K3+'Set 3'!O3)*65 + ('Set 3'!L3 + 'Set 3'!P3)*45 +('Set 3'!M3 + 'Set 3'!Q3))/('Set 3'!J3+ 'Set 3'!K3 + 'Set 3'!L3 + 'Set 3'!M3 + 'Set 3'!N3 + 'Set 3'!O3 +'Set 3'!P3 + 'Set 3'!Q3)/100)</f>
        <v>0.65</v>
      </c>
      <c r="U3" s="69">
        <f>SUM('Set 3'!V3:Y3)</f>
        <v>0</v>
      </c>
      <c r="V3" s="71" t="str">
        <f>IF (('Set 3'!W3 + 'Set 3'!X3 + 'Set 3'!Y3 + 'Set 3'!Z3)=0, "",'Set 3'!W3/('Set 3'!W3 + 'Set 3'!X3 + 'Set 3'!Y3 + 'Set 3'!Z3))</f>
        <v/>
      </c>
      <c r="W3" s="71" t="str">
        <f>IF(('Set 3'!W3 + 'Set 3'!X3 + 'Set 3'!Y3 + 'Set 3'!Z3)=0, "",('Set 3'!X3+ 'Set 3'!W3)/('Set 3'!W3 + 'Set 3'!X3 + 'Set 3'!Y3 + 'Set 3'!Z3))</f>
        <v/>
      </c>
      <c r="X3" s="71" t="str">
        <f>IF(('Set 3'!W3 + 'Set 3'!X3 + 'Set 3'!Y3 + 'Set 3'!Z3)=0, "",('Set 3'!W3*100+ 'Set 3'!X3*60 + 'Set 3'!Y3*45 + 'Set 3'!Z3)/('Set 3'!W3 + 'Set 3'!X3 + 'Set 3'!Y3 + 'Set 3'!Z3)/100)</f>
        <v/>
      </c>
      <c r="Y3" s="29" t="str">
        <f>'Pannello di controllo'!A2</f>
        <v>14 Sara G</v>
      </c>
      <c r="Z3" s="1"/>
    </row>
    <row r="4">
      <c r="A4" s="48" t="str">
        <f>'Pannello di controllo'!A3</f>
        <v>15 Ilaria</v>
      </c>
      <c r="B4" s="72">
        <f>'Set 3'!B4 + 'Set 3'!C4 + 'Set 3'!D4 +'Set 3'!E4</f>
        <v>2</v>
      </c>
      <c r="C4" s="73">
        <f>IF(('Set 3'!B4 + 'Set 3'!C4 + 'Set 3'!D4 + 'Set 3'!E4) = 0, "", 'Set 3'!B4/('Set 3'!B4 + 'Set 3'!C4 + 'Set 3'!D4 + 'Set 3'!E4))</f>
        <v>0</v>
      </c>
      <c r="D4" s="73">
        <f>IF(('Set 3'!C4 + 'Set 3'!D4 + 'Set 3'!E4 + 'Set 3'!B4)= 0, "", ('Set 3'!E4 + 55*'Set 3'!D4 + 70*'Set 3'!C4 + 100*'Set 3'!B4)/('Set 3'!C4 + 'Set 3'!D4 + 'Set 3'!E4 + 'Set 3'!B4)/100)</f>
        <v>0.355</v>
      </c>
      <c r="E4" s="74">
        <f>SUM('Set 3'!F4:I4)</f>
        <v>1</v>
      </c>
      <c r="F4" s="75">
        <f>IF (('Set 3'!F4 + 'Set 3'!G4 + 'Set 3'!H4 + 'Set 3'!I4)=0, "",'Set 3'!F4/('Set 3'!F4 + 'Set 3'!G4 + 'Set 3'!H4 + 'Set 3'!I4))</f>
        <v>0</v>
      </c>
      <c r="G4" s="75">
        <f>IF(('Set 3'!F4 + 'Set 3'!G4 + 'Set 3'!H4 + 'Set 3'!I4)=0, "",('Set 3'!F4+ 'Set 3'!G4)/('Set 3'!F4 + 'Set 3'!G4 + 'Set 3'!H4 + 'Set 3'!I4))</f>
        <v>1</v>
      </c>
      <c r="H4" s="75">
        <f>IF(('Set 3'!F4 + 'Set 3'!G4 + 'Set 3'!H4 + 'Set 3'!I4)=0, "",('Set 3'!F4*100+ 'Set 3'!G4*60 + 'Set 3'!H4*45 + 'Set 3'!I4)/('Set 3'!F4 + 'Set 3'!G4 + 'Set 3'!H4 + 'Set 3'!I4)/100)</f>
        <v>0.6</v>
      </c>
      <c r="I4" s="74">
        <f>SUM('Set 3'!J4:M4)</f>
        <v>1</v>
      </c>
      <c r="J4" s="75">
        <f>IF(('Set 3'!J4+ 'Set 3'!K4 + 'Set 3'!L4 + 'Set 3'!M4)=0, "",'Set 3'!J4/('Set 3'!J4+ 'Set 3'!K4 + 'Set 3'!L4 + 'Set 3'!M4))</f>
        <v>0</v>
      </c>
      <c r="K4" s="75">
        <f>IF(('Set 3'!J4+ 'Set 3'!K4 + 'Set 3'!L4 + 'Set 3'!M4)=0, "",('Set 3'!J4 - 'Set 3'!M4)/('Set 3'!J4+ 'Set 3'!K4 + 'Set 3'!L4 + 'Set 3'!M4))</f>
        <v>0</v>
      </c>
      <c r="L4" s="75">
        <f>IF(('Set 3'!J4+ 'Set 3'!K4 + 'Set 3'!L4 + 'Set 3'!M4)=0, "",('Set 3'!J4*100+ 'Set 3'!K4*65 + 'Set 3'!L4*45 + 'Set 3'!M4)/('Set 3'!J4+ 'Set 3'!K4 + 'Set 3'!L4 + 'Set 3'!M4)/100)</f>
        <v>0.65</v>
      </c>
      <c r="M4" s="74">
        <f>SUM('Set 3'!N4:Q4)</f>
        <v>3</v>
      </c>
      <c r="N4" s="75">
        <f>IF(('Set 3'!N4 + 'Set 3'!O4 +'Set 3'!P4 + 'Set 3'!Q4) = 0, "", 'Set 3'!N4/('Set 3'!N4 + 'Set 3'!O4 +'Set 3'!P4 + 'Set 3'!Q4))</f>
        <v>0.6666666667</v>
      </c>
      <c r="O4" s="75">
        <f>IF(('Set 3'!N4 + 'Set 3'!O4 +'Set 3'!P4 + 'Set 3'!Q4) = 0, "", ('Set 3'!N4 - 'Set 3'!Q4)/('Set 3'!N4 + 'Set 3'!O4 +'Set 3'!P4 + 'Set 3'!Q4))</f>
        <v>0.3333333333</v>
      </c>
      <c r="P4" s="75">
        <f>IF(('Set 3'!N4 + 'Set 3'!O4 +'Set 3'!P4 + 'Set 3'!Q4) = 0, "", ('Set 3'!N4*100 + 'Set 3'!O4*65 +'Set 3'!P4*45 + 'Set 3'!Q4)/('Set 3'!N4 + 'Set 3'!O4 +'Set 3'!P4 + 'Set 3'!Q4)/100)</f>
        <v>0.67</v>
      </c>
      <c r="Q4" s="74">
        <f t="shared" si="1"/>
        <v>4</v>
      </c>
      <c r="R4" s="75">
        <f>IF(('Set 3'!J4+ 'Set 3'!K4 + 'Set 3'!L4 + 'Set 3'!M4 + 'Set 3'!N4 + 'Set 3'!O4 +'Set 3'!P4 + 'Set 3'!Q4)=0, "",('Set 3'!J4 + 'Set 3'!N4)/('Set 3'!J4+ 'Set 3'!K4 + 'Set 3'!L4 + 'Set 3'!M4 + 'Set 3'!N4 + 'Set 3'!O4 +'Set 3'!P4 + 'Set 3'!Q4))</f>
        <v>0.5</v>
      </c>
      <c r="S4" s="75">
        <f>IF(('Set 3'!J4+ 'Set 3'!K4 + 'Set 3'!L4 + 'Set 3'!M4 + 'Set 3'!N4 + 'Set 3'!O4 +'Set 3'!P4 + 'Set 3'!Q4)=0, "",(('Set 3'!J4 + 'Set 3'!N4)-('Set 3'!M4 +'Set 3'!Q4 ))/('Set 3'!J4+ 'Set 3'!K4 + 'Set 3'!L4 + 'Set 3'!M4 + 'Set 3'!N4 + 'Set 3'!O4 +'Set 3'!P4 + 'Set 3'!Q4))</f>
        <v>0.25</v>
      </c>
      <c r="T4" s="75">
        <f>IF(('Set 3'!J4+ 'Set 3'!K4 + 'Set 3'!L4 + 'Set 3'!M4 + 'Set 3'!N4 + 'Set 3'!O4 +'Set 3'!P4 + 'Set 3'!Q4)=0, "",(('Set 3'!J4+'Set 3'!N4)*100 + ('Set 3'!K4+'Set 3'!O4)*65 + ('Set 3'!L4 + 'Set 3'!P4)*45 +('Set 3'!M4 + 'Set 3'!Q4))/('Set 3'!J4+ 'Set 3'!K4 + 'Set 3'!L4 + 'Set 3'!M4 + 'Set 3'!N4 + 'Set 3'!O4 +'Set 3'!P4 + 'Set 3'!Q4)/100)</f>
        <v>0.665</v>
      </c>
      <c r="U4" s="74">
        <f>SUM('Set 3'!V4:Y4)</f>
        <v>1</v>
      </c>
      <c r="V4" s="75">
        <f>IF (('Set 3'!W4 + 'Set 3'!X4 + 'Set 3'!Y4 + 'Set 3'!Z4)=0, "",'Set 3'!W4/('Set 3'!W4 + 'Set 3'!X4 + 'Set 3'!Y4 + 'Set 3'!Z4))</f>
        <v>0</v>
      </c>
      <c r="W4" s="75">
        <f>IF(('Set 3'!W4 + 'Set 3'!X4 + 'Set 3'!Y4 + 'Set 3'!Z4)=0, "",('Set 3'!X4+ 'Set 3'!W4)/('Set 3'!W4 + 'Set 3'!X4 + 'Set 3'!Y4 + 'Set 3'!Z4))</f>
        <v>1</v>
      </c>
      <c r="X4" s="75">
        <f>IF(('Set 3'!W4 + 'Set 3'!X4 + 'Set 3'!Y4 + 'Set 3'!Z4)=0, "",('Set 3'!W4*100+ 'Set 3'!X4*60 + 'Set 3'!Y4*45 + 'Set 3'!Z4)/('Set 3'!W4 + 'Set 3'!X4 + 'Set 3'!Y4 + 'Set 3'!Z4)/100)</f>
        <v>0.6</v>
      </c>
      <c r="Y4" s="48" t="str">
        <f>'Pannello di controllo'!A3</f>
        <v>15 Ilaria</v>
      </c>
      <c r="Z4" s="1"/>
    </row>
    <row r="5">
      <c r="A5" s="29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69"/>
      <c r="V5" s="71"/>
      <c r="W5" s="71"/>
      <c r="X5" s="71"/>
      <c r="Y5" s="29"/>
      <c r="Z5" s="1"/>
    </row>
    <row r="6">
      <c r="A6" s="48" t="str">
        <f>'Pannello di controllo'!A5</f>
        <v>17 Irene</v>
      </c>
      <c r="B6" s="72">
        <f>'Set 3'!B6 + 'Set 3'!C6 + 'Set 3'!D6 +'Set 3'!E6</f>
        <v>2</v>
      </c>
      <c r="C6" s="73">
        <f>IF(('Set 3'!B6 + 'Set 3'!C6 + 'Set 3'!D6 + 'Set 3'!E6)= 0, "", 'Set 3'!B6/('Set 3'!B6 + 'Set 3'!C6 + 'Set 3'!D6 + 'Set 3'!E6))</f>
        <v>0</v>
      </c>
      <c r="D6" s="73">
        <f>IF(('Set 3'!C6 + 'Set 3'!D6 + 'Set 3'!E6 + 'Set 3'!B6)= 0, "", ('Set 3'!E6 + 55*'Set 3'!D6 + 70*'Set 3'!C6 + 100*'Set 3'!B6)/('Set 3'!C6 + 'Set 3'!D6 + 'Set 3'!E6 + 'Set 3'!B6)/100)</f>
        <v>0.7</v>
      </c>
      <c r="E6" s="74">
        <f>SUM('Set 3'!F6:I6)</f>
        <v>0</v>
      </c>
      <c r="F6" s="75" t="str">
        <f>IF (('Set 3'!F6 + 'Set 3'!G6 + 'Set 3'!H6 + 'Set 3'!I6)=0, "",'Set 3'!F6/('Set 3'!F6 + 'Set 3'!G6 + 'Set 3'!H6 + 'Set 3'!I6))</f>
        <v/>
      </c>
      <c r="G6" s="75" t="str">
        <f>IF(('Set 3'!F6 + 'Set 3'!G6 + 'Set 3'!H6 + 'Set 3'!I6)=0, "",('Set 3'!F6+ 'Set 3'!G6)/('Set 3'!F6 + 'Set 3'!G6 + 'Set 3'!H6 + 'Set 3'!I6))</f>
        <v/>
      </c>
      <c r="H6" s="75" t="str">
        <f>IF(('Set 3'!F6 + 'Set 3'!G6 + 'Set 3'!H6 + 'Set 3'!I6)=0, "",('Set 3'!F6*100+ 'Set 3'!G6*60 + 'Set 3'!H6*45 + 'Set 3'!I6)/('Set 3'!F6 + 'Set 3'!G6 + 'Set 3'!H6 + 'Set 3'!I6)/100)</f>
        <v/>
      </c>
      <c r="I6" s="74">
        <f>SUM('Set 3'!J6:M6)</f>
        <v>4</v>
      </c>
      <c r="J6" s="75">
        <f>IF(('Set 3'!J6+ 'Set 3'!K6 + 'Set 3'!L6 + 'Set 3'!M6)=0, "",'Set 3'!J6/('Set 3'!J6+ 'Set 3'!K6 + 'Set 3'!L6 + 'Set 3'!M6))</f>
        <v>0.25</v>
      </c>
      <c r="K6" s="75">
        <f>IF(('Set 3'!J6+ 'Set 3'!K6 + 'Set 3'!L6 + 'Set 3'!M6)=0, "",('Set 3'!J6 - 'Set 3'!M6)/('Set 3'!J6+ 'Set 3'!K6 + 'Set 3'!L6 + 'Set 3'!M6))</f>
        <v>0</v>
      </c>
      <c r="L6" s="75">
        <f>IF(('Set 3'!J6+ 'Set 3'!K6 + 'Set 3'!L6 + 'Set 3'!M6)=0, "",('Set 3'!J6*100+ 'Set 3'!K6*65 + 'Set 3'!L6*45 + 'Set 3'!M6)/('Set 3'!J6+ 'Set 3'!K6 + 'Set 3'!L6 + 'Set 3'!M6)/100)</f>
        <v>0.5775</v>
      </c>
      <c r="M6" s="74">
        <f>SUM('Set 3'!N6:Q6)</f>
        <v>5</v>
      </c>
      <c r="N6" s="75">
        <f>IF(('Set 3'!N6 + 'Set 3'!O6 +'Set 3'!P6 + 'Set 3'!Q6) = 0, "", 'Set 3'!N6/('Set 3'!N6 + 'Set 3'!O6 +'Set 3'!P6 + 'Set 3'!Q6))</f>
        <v>0.2</v>
      </c>
      <c r="O6" s="75">
        <f>IF(('Set 3'!N6 + 'Set 3'!O6 +'Set 3'!P6 + 'Set 3'!Q6) = 0, "", ('Set 3'!N6 - 'Set 3'!Q6)/('Set 3'!N6 + 'Set 3'!O6 +'Set 3'!P6 + 'Set 3'!Q6))</f>
        <v>0.2</v>
      </c>
      <c r="P6" s="75">
        <f>IF(('Set 3'!N6 + 'Set 3'!O6 +'Set 3'!P6 + 'Set 3'!Q6) = 0, "", ('Set 3'!N6*100 + 'Set 3'!O6*65 +'Set 3'!P6*45 + 'Set 3'!Q6)/('Set 3'!N6 + 'Set 3'!O6 +'Set 3'!P6 + 'Set 3'!Q6)/100)</f>
        <v>0.72</v>
      </c>
      <c r="Q6" s="74">
        <f t="shared" ref="Q6:Q12" si="2">I6+ M6</f>
        <v>9</v>
      </c>
      <c r="R6" s="75">
        <f>IF(('Set 3'!J6+ 'Set 3'!K6 + 'Set 3'!L6 + 'Set 3'!M6 + 'Set 3'!N6 + 'Set 3'!O6 +'Set 3'!P6 + 'Set 3'!Q6)=0, "",('Set 3'!J6 + 'Set 3'!N6)/('Set 3'!J6+ 'Set 3'!K6 + 'Set 3'!L6 + 'Set 3'!M6 + 'Set 3'!N6 + 'Set 3'!O6 +'Set 3'!P6 + 'Set 3'!Q6))</f>
        <v>0.2222222222</v>
      </c>
      <c r="S6" s="75">
        <f>IF(('Set 3'!J6+ 'Set 3'!K6 + 'Set 3'!L6 + 'Set 3'!M6 + 'Set 3'!N6 + 'Set 3'!O6 +'Set 3'!P6 + 'Set 3'!Q6)=0, "",(('Set 3'!J6 + 'Set 3'!N6)-('Set 3'!M6 +'Set 3'!Q6 ))/('Set 3'!J6+ 'Set 3'!K6 + 'Set 3'!L6 + 'Set 3'!M6 + 'Set 3'!N6 + 'Set 3'!O6 +'Set 3'!P6 + 'Set 3'!Q6))</f>
        <v>0.1111111111</v>
      </c>
      <c r="T6" s="75">
        <f>IF(('Set 3'!J6+ 'Set 3'!K6 + 'Set 3'!L6 + 'Set 3'!M6 + 'Set 3'!N6 + 'Set 3'!O6 +'Set 3'!P6 + 'Set 3'!Q6)=0, "",(('Set 3'!J6+'Set 3'!N6)*100 + ('Set 3'!K6+'Set 3'!O6)*65 + ('Set 3'!L6 + 'Set 3'!P6)*45 +('Set 3'!M6 + 'Set 3'!Q6))/('Set 3'!J6+ 'Set 3'!K6 + 'Set 3'!L6 + 'Set 3'!M6 + 'Set 3'!N6 + 'Set 3'!O6 +'Set 3'!P6 + 'Set 3'!Q6)/100)</f>
        <v>0.6566666667</v>
      </c>
      <c r="U6" s="74">
        <f>SUM('Set 3'!V6:Y6)</f>
        <v>7</v>
      </c>
      <c r="V6" s="75">
        <f>IF (('Set 3'!W6 + 'Set 3'!X6 + 'Set 3'!Y6 + 'Set 3'!Z6)=0, "",'Set 3'!W6/('Set 3'!W6 + 'Set 3'!X6 + 'Set 3'!Y6 + 'Set 3'!Z6))</f>
        <v>0</v>
      </c>
      <c r="W6" s="75">
        <f>IF(('Set 3'!W6 + 'Set 3'!X6 + 'Set 3'!Y6 + 'Set 3'!Z6)=0, "",('Set 3'!X6+ 'Set 3'!W6)/('Set 3'!W6 + 'Set 3'!X6 + 'Set 3'!Y6 + 'Set 3'!Z6))</f>
        <v>1</v>
      </c>
      <c r="X6" s="75">
        <f>IF(('Set 3'!W6 + 'Set 3'!X6 + 'Set 3'!Y6 + 'Set 3'!Z6)=0, "",('Set 3'!W6*100+ 'Set 3'!X6*60 + 'Set 3'!Y6*45 + 'Set 3'!Z6)/('Set 3'!W6 + 'Set 3'!X6 + 'Set 3'!Y6 + 'Set 3'!Z6)/100)</f>
        <v>0.6</v>
      </c>
      <c r="Y6" s="48" t="str">
        <f>'Pannello di controllo'!A5</f>
        <v>17 Irene</v>
      </c>
      <c r="Z6" s="1"/>
    </row>
    <row r="7">
      <c r="A7" s="29" t="str">
        <f>'Pannello di controllo'!A6</f>
        <v>18 Linda</v>
      </c>
      <c r="B7" s="67">
        <f>'Set 3'!B7 + 'Set 3'!C7 + 'Set 3'!D7 +'Set 3'!E7</f>
        <v>0</v>
      </c>
      <c r="C7" s="68" t="str">
        <f>IF(('Set 3'!B7 + 'Set 3'!C7 + 'Set 3'!D7 + 'Set 3'!E7)= 0, "", 'Set 3'!B7/('Set 3'!B7 + 'Set 3'!C7 + 'Set 3'!D7 + 'Set 3'!E7))</f>
        <v/>
      </c>
      <c r="D7" s="68" t="str">
        <f>IF(('Set 3'!C7 + 'Set 3'!D7 + 'Set 3'!E7 + 'Set 3'!B7)= 0, "", ('Set 3'!E7 + 55*'Set 3'!D7 + 70*'Set 3'!C7 + 100*'Set 3'!B7)/('Set 3'!C7 + 'Set 3'!D7 + 'Set 3'!E7 + 'Set 3'!B7)/100)</f>
        <v/>
      </c>
      <c r="E7" s="69">
        <f>SUM('Set 3'!F7:I7)</f>
        <v>0</v>
      </c>
      <c r="F7" s="70" t="str">
        <f>IF (('Set 3'!F7 + 'Set 3'!G7 + 'Set 3'!H7 + 'Set 3'!I7)=0, "",'Set 3'!F7/('Set 3'!F7 + 'Set 3'!G7 + 'Set 3'!H7 + 'Set 3'!I7))</f>
        <v/>
      </c>
      <c r="G7" s="70" t="str">
        <f>IF(('Set 3'!F7 + 'Set 3'!G7 + 'Set 3'!H7 + 'Set 3'!I7)=0, "",('Set 3'!F7+ 'Set 3'!G7)/('Set 3'!F7 + 'Set 3'!G7 + 'Set 3'!H7 + 'Set 3'!I7))</f>
        <v/>
      </c>
      <c r="H7" s="70" t="str">
        <f>IF(('Set 3'!F7 + 'Set 3'!G7 + 'Set 3'!H7 + 'Set 3'!I7)=0, "",('Set 3'!F7*100+ 'Set 3'!G7*60 + 'Set 3'!H7*45 + 'Set 3'!I7)/('Set 3'!F7 + 'Set 3'!G7 + 'Set 3'!H7 + 'Set 3'!I7)/100)</f>
        <v/>
      </c>
      <c r="I7" s="69">
        <f>SUM('Set 3'!J7:M7)</f>
        <v>0</v>
      </c>
      <c r="J7" s="70" t="str">
        <f>IF(('Set 3'!J7+ 'Set 3'!K7 + 'Set 3'!L7 + 'Set 3'!M7)=0, "",'Set 3'!J7/('Set 3'!J7+ 'Set 3'!K7 + 'Set 3'!L7 + 'Set 3'!M7))</f>
        <v/>
      </c>
      <c r="K7" s="70" t="str">
        <f>IF(('Set 3'!J7+ 'Set 3'!K7 + 'Set 3'!L7 + 'Set 3'!M7)=0, "",('Set 3'!J7 - 'Set 3'!M7)/('Set 3'!J7+ 'Set 3'!K7 + 'Set 3'!L7 + 'Set 3'!M7))</f>
        <v/>
      </c>
      <c r="L7" s="70" t="str">
        <f>IF(('Set 3'!J7+ 'Set 3'!K7 + 'Set 3'!L7 + 'Set 3'!M7)=0, "",('Set 3'!J7*100+ 'Set 3'!K7*65 + 'Set 3'!L7*45 + 'Set 3'!M7)/('Set 3'!J7+ 'Set 3'!K7 + 'Set 3'!L7 + 'Set 3'!M7)/100)</f>
        <v/>
      </c>
      <c r="M7" s="69">
        <f>SUM('Set 3'!N7:Q7)</f>
        <v>0</v>
      </c>
      <c r="N7" s="70" t="str">
        <f>IF(('Set 3'!N7 + 'Set 3'!O7 +'Set 3'!P7 + 'Set 3'!Q7) = 0, "", 'Set 3'!N7/('Set 3'!N7 + 'Set 3'!O7 +'Set 3'!P7 + 'Set 3'!Q7))</f>
        <v/>
      </c>
      <c r="O7" s="70" t="str">
        <f>IF(('Set 3'!N7 + 'Set 3'!O7 +'Set 3'!P7 + 'Set 3'!Q7) = 0, "", ('Set 3'!N7 - 'Set 3'!Q7)/('Set 3'!N7 + 'Set 3'!O7 +'Set 3'!P7 + 'Set 3'!Q7))</f>
        <v/>
      </c>
      <c r="P7" s="70" t="str">
        <f>IF(('Set 3'!N7 + 'Set 3'!O7 +'Set 3'!P7 + 'Set 3'!Q7) = 0, "", ('Set 3'!N7*100 + 'Set 3'!O7*65 +'Set 3'!P7*45 + 'Set 3'!Q7)/('Set 3'!N7 + 'Set 3'!O7 +'Set 3'!P7 + 'Set 3'!Q7)/100)</f>
        <v/>
      </c>
      <c r="Q7" s="69">
        <f t="shared" si="2"/>
        <v>0</v>
      </c>
      <c r="R7" s="70" t="str">
        <f>IF(('Set 3'!J7+ 'Set 3'!K7 + 'Set 3'!L7 + 'Set 3'!M7 + 'Set 3'!N7 + 'Set 3'!O7 +'Set 3'!P7 + 'Set 3'!Q7)=0, "",('Set 3'!J7 + 'Set 3'!N7)/('Set 3'!J7+ 'Set 3'!K7 + 'Set 3'!L7 + 'Set 3'!M7 + 'Set 3'!N7 + 'Set 3'!O7 +'Set 3'!P7 + 'Set 3'!Q7))</f>
        <v/>
      </c>
      <c r="S7" s="70" t="str">
        <f>IF(('Set 3'!J7+ 'Set 3'!K7 + 'Set 3'!L7 + 'Set 3'!M7 + 'Set 3'!N7 + 'Set 3'!O7 +'Set 3'!P7 + 'Set 3'!Q7)=0, "",(('Set 3'!J7 + 'Set 3'!N7)-('Set 3'!M7 +'Set 3'!Q7 ))/('Set 3'!J7+ 'Set 3'!K7 + 'Set 3'!L7 + 'Set 3'!M7 + 'Set 3'!N7 + 'Set 3'!O7 +'Set 3'!P7 + 'Set 3'!Q7))</f>
        <v/>
      </c>
      <c r="T7" s="70" t="str">
        <f>IF(('Set 3'!J7+ 'Set 3'!K7 + 'Set 3'!L7 + 'Set 3'!M7 + 'Set 3'!N7 + 'Set 3'!O7 +'Set 3'!P7 + 'Set 3'!Q7)=0, "",(('Set 3'!J7+'Set 3'!N7)*100 + ('Set 3'!K7+'Set 3'!O7)*65 + ('Set 3'!L7 + 'Set 3'!P7)*45 +('Set 3'!M7 + 'Set 3'!Q7))/('Set 3'!J7+ 'Set 3'!K7 + 'Set 3'!L7 + 'Set 3'!M7 + 'Set 3'!N7 + 'Set 3'!O7 +'Set 3'!P7 + 'Set 3'!Q7)/100)</f>
        <v/>
      </c>
      <c r="U7" s="69">
        <f>SUM('Set 3'!V7:Y7)</f>
        <v>0</v>
      </c>
      <c r="V7" s="71" t="str">
        <f>IF (('Set 3'!W7 + 'Set 3'!X7 + 'Set 3'!Y7 + 'Set 3'!Z7)=0, "",'Set 3'!W7/('Set 3'!W7 + 'Set 3'!X7 + 'Set 3'!Y7 + 'Set 3'!Z7))</f>
        <v/>
      </c>
      <c r="W7" s="71" t="str">
        <f>IF(('Set 3'!W7 + 'Set 3'!X7 + 'Set 3'!Y7 + 'Set 3'!Z7)=0, "",('Set 3'!X7+ 'Set 3'!W7)/('Set 3'!W7 + 'Set 3'!X7 + 'Set 3'!Y7 + 'Set 3'!Z7))</f>
        <v/>
      </c>
      <c r="X7" s="71" t="str">
        <f>IF(('Set 3'!W7 + 'Set 3'!X7 + 'Set 3'!Y7 + 'Set 3'!Z7)=0, "",('Set 3'!W7*100+ 'Set 3'!X7*60 + 'Set 3'!Y7*45 + 'Set 3'!Z7)/('Set 3'!W7 + 'Set 3'!X7 + 'Set 3'!Y7 + 'Set 3'!Z7)/100)</f>
        <v/>
      </c>
      <c r="Y7" s="29" t="str">
        <f>'Pannello di controllo'!A6</f>
        <v>18 Linda</v>
      </c>
      <c r="Z7" s="1"/>
    </row>
    <row r="8">
      <c r="A8" s="48" t="str">
        <f>'Pannello di controllo'!A7</f>
        <v>28 Nicole R</v>
      </c>
      <c r="B8" s="72">
        <f>'Set 3'!B8 + 'Set 3'!C8 + 'Set 3'!D8 +'Set 3'!E8</f>
        <v>3</v>
      </c>
      <c r="C8" s="73">
        <f>IF(('Set 3'!B8 + 'Set 3'!C8 + 'Set 3'!D8 + 'Set 3'!E8)= 0, "", 'Set 3'!B8/('Set 3'!B8 + 'Set 3'!C8 + 'Set 3'!D8 + 'Set 3'!E8))</f>
        <v>0</v>
      </c>
      <c r="D8" s="73">
        <f>IF(('Set 3'!C8 + 'Set 3'!D8 + 'Set 3'!E8 + 'Set 3'!B8)= 0, "", ('Set 3'!E8 + 55*'Set 3'!D8 + 70*'Set 3'!C8 + 100*'Set 3'!B8)/('Set 3'!C8 + 'Set 3'!D8 + 'Set 3'!E8 + 'Set 3'!B8)/100)</f>
        <v>0.6</v>
      </c>
      <c r="E8" s="74">
        <f>SUM('Set 3'!F8:I8)</f>
        <v>7</v>
      </c>
      <c r="F8" s="75">
        <f>IF (('Set 3'!F8 + 'Set 3'!G8 + 'Set 3'!H8 + 'Set 3'!I8)=0, "",'Set 3'!F8/('Set 3'!F8 + 'Set 3'!G8 + 'Set 3'!H8 + 'Set 3'!I8))</f>
        <v>0.1428571429</v>
      </c>
      <c r="G8" s="75">
        <f>IF(('Set 3'!F8 + 'Set 3'!G8 + 'Set 3'!H8 + 'Set 3'!I8)=0, "",('Set 3'!F8+ 'Set 3'!G8)/('Set 3'!F8 + 'Set 3'!G8 + 'Set 3'!H8 + 'Set 3'!I8))</f>
        <v>0.2857142857</v>
      </c>
      <c r="H8" s="75">
        <f>IF(('Set 3'!F8 + 'Set 3'!G8 + 'Set 3'!H8 + 'Set 3'!I8)=0, "",('Set 3'!F8*100+ 'Set 3'!G8*60 + 'Set 3'!H8*45 + 'Set 3'!I8)/('Set 3'!F8 + 'Set 3'!G8 + 'Set 3'!H8 + 'Set 3'!I8)/100)</f>
        <v>0.4242857143</v>
      </c>
      <c r="I8" s="74">
        <f>SUM('Set 3'!J8:M8)</f>
        <v>7</v>
      </c>
      <c r="J8" s="75">
        <f>IF(('Set 3'!J8+ 'Set 3'!K8 + 'Set 3'!L8 + 'Set 3'!M8)=0, "",'Set 3'!J8/('Set 3'!J8+ 'Set 3'!K8 + 'Set 3'!L8 + 'Set 3'!M8))</f>
        <v>0.2857142857</v>
      </c>
      <c r="K8" s="75">
        <f>IF(('Set 3'!J8+ 'Set 3'!K8 + 'Set 3'!L8 + 'Set 3'!M8)=0, "",('Set 3'!J8 - 'Set 3'!M8)/('Set 3'!J8+ 'Set 3'!K8 + 'Set 3'!L8 + 'Set 3'!M8))</f>
        <v>0.1428571429</v>
      </c>
      <c r="L8" s="75">
        <f>IF(('Set 3'!J8+ 'Set 3'!K8 + 'Set 3'!L8 + 'Set 3'!M8)=0, "",('Set 3'!J8*100+ 'Set 3'!K8*65 + 'Set 3'!L8*45 + 'Set 3'!M8)/('Set 3'!J8+ 'Set 3'!K8 + 'Set 3'!L8 + 'Set 3'!M8)/100)</f>
        <v>0.63</v>
      </c>
      <c r="M8" s="74">
        <f>SUM('Set 3'!N8:Q8)</f>
        <v>5</v>
      </c>
      <c r="N8" s="75">
        <f>IF(('Set 3'!N8 + 'Set 3'!O8 +'Set 3'!P8 + 'Set 3'!Q8) = 0, "", 'Set 3'!N8/('Set 3'!N8 + 'Set 3'!O8 +'Set 3'!P8 + 'Set 3'!Q8))</f>
        <v>0.4</v>
      </c>
      <c r="O8" s="75">
        <f>IF(('Set 3'!N8 + 'Set 3'!O8 +'Set 3'!P8 + 'Set 3'!Q8) = 0, "", ('Set 3'!N8 - 'Set 3'!Q8)/('Set 3'!N8 + 'Set 3'!O8 +'Set 3'!P8 + 'Set 3'!Q8))</f>
        <v>0.4</v>
      </c>
      <c r="P8" s="75">
        <f>IF(('Set 3'!N8 + 'Set 3'!O8 +'Set 3'!P8 + 'Set 3'!Q8) = 0, "", ('Set 3'!N8*100 + 'Set 3'!O8*65 +'Set 3'!P8*45 + 'Set 3'!Q8)/('Set 3'!N8 + 'Set 3'!O8 +'Set 3'!P8 + 'Set 3'!Q8)/100)</f>
        <v>0.79</v>
      </c>
      <c r="Q8" s="74">
        <f t="shared" si="2"/>
        <v>12</v>
      </c>
      <c r="R8" s="75">
        <f>IF(('Set 3'!J8+ 'Set 3'!K8 + 'Set 3'!L8 + 'Set 3'!M8 + 'Set 3'!N8 + 'Set 3'!O8 +'Set 3'!P8 + 'Set 3'!Q8)=0, "",('Set 3'!J8 + 'Set 3'!N8)/('Set 3'!J8+ 'Set 3'!K8 + 'Set 3'!L8 + 'Set 3'!M8 + 'Set 3'!N8 + 'Set 3'!O8 +'Set 3'!P8 + 'Set 3'!Q8))</f>
        <v>0.3333333333</v>
      </c>
      <c r="S8" s="75">
        <f>IF(('Set 3'!J8+ 'Set 3'!K8 + 'Set 3'!L8 + 'Set 3'!M8 + 'Set 3'!N8 + 'Set 3'!O8 +'Set 3'!P8 + 'Set 3'!Q8)=0, "",(('Set 3'!J8 + 'Set 3'!N8)-('Set 3'!M8 +'Set 3'!Q8 ))/('Set 3'!J8+ 'Set 3'!K8 + 'Set 3'!L8 + 'Set 3'!M8 + 'Set 3'!N8 + 'Set 3'!O8 +'Set 3'!P8 + 'Set 3'!Q8))</f>
        <v>0.25</v>
      </c>
      <c r="T8" s="75">
        <f>IF(('Set 3'!J8+ 'Set 3'!K8 + 'Set 3'!L8 + 'Set 3'!M8 + 'Set 3'!N8 + 'Set 3'!O8 +'Set 3'!P8 + 'Set 3'!Q8)=0, "",(('Set 3'!J8+'Set 3'!N8)*100 + ('Set 3'!K8+'Set 3'!O8)*65 + ('Set 3'!L8 + 'Set 3'!P8)*45 +('Set 3'!M8 + 'Set 3'!Q8))/('Set 3'!J8+ 'Set 3'!K8 + 'Set 3'!L8 + 'Set 3'!M8 + 'Set 3'!N8 + 'Set 3'!O8 +'Set 3'!P8 + 'Set 3'!Q8)/100)</f>
        <v>0.6966666667</v>
      </c>
      <c r="U8" s="74">
        <f>SUM('Set 3'!V8:Y8)</f>
        <v>2</v>
      </c>
      <c r="V8" s="75">
        <f>IF (('Set 3'!W8 + 'Set 3'!X8 + 'Set 3'!Y8 + 'Set 3'!Z8)=0, "",'Set 3'!W8/('Set 3'!W8 + 'Set 3'!X8 + 'Set 3'!Y8 + 'Set 3'!Z8))</f>
        <v>0</v>
      </c>
      <c r="W8" s="75">
        <f>IF(('Set 3'!W8 + 'Set 3'!X8 + 'Set 3'!Y8 + 'Set 3'!Z8)=0, "",('Set 3'!X8+ 'Set 3'!W8)/('Set 3'!W8 + 'Set 3'!X8 + 'Set 3'!Y8 + 'Set 3'!Z8))</f>
        <v>0.5</v>
      </c>
      <c r="X8" s="75">
        <f>IF(('Set 3'!W8 + 'Set 3'!X8 + 'Set 3'!Y8 + 'Set 3'!Z8)=0, "",('Set 3'!W8*100+ 'Set 3'!X8*60 + 'Set 3'!Y8*45 + 'Set 3'!Z8)/('Set 3'!W8 + 'Set 3'!X8 + 'Set 3'!Y8 + 'Set 3'!Z8)/100)</f>
        <v>0.525</v>
      </c>
      <c r="Y8" s="48" t="str">
        <f>'Pannello di controllo'!A7</f>
        <v>28 Nicole R</v>
      </c>
      <c r="Z8" s="1"/>
    </row>
    <row r="9">
      <c r="A9" s="29" t="str">
        <f>'Pannello di controllo'!A8</f>
        <v>16 Elena</v>
      </c>
      <c r="B9" s="67">
        <f>'Set 3'!B9 + 'Set 3'!C9 + 'Set 3'!D9 +'Set 3'!E9</f>
        <v>0</v>
      </c>
      <c r="C9" s="68" t="str">
        <f>IF(('Set 3'!B9 + 'Set 3'!C9 + 'Set 3'!D9 + 'Set 3'!E9)= 0, "", 'Set 3'!B9/('Set 3'!B9 + 'Set 3'!C9 + 'Set 3'!D9 + 'Set 3'!E9))</f>
        <v/>
      </c>
      <c r="D9" s="68" t="str">
        <f>IF(('Set 3'!C9 + 'Set 3'!D9 + 'Set 3'!E9 + 'Set 3'!B9)= 0, "", ('Set 3'!E9 + 55*'Set 3'!D9 + 70*'Set 3'!C9 + 100*'Set 3'!B9)/('Set 3'!C9 + 'Set 3'!D9 + 'Set 3'!E9 + 'Set 3'!B9)/100)</f>
        <v/>
      </c>
      <c r="E9" s="69">
        <f>SUM('Set 3'!F9:I9)</f>
        <v>0</v>
      </c>
      <c r="F9" s="70" t="str">
        <f>IF (('Set 3'!F9 + 'Set 3'!G9 + 'Set 3'!H9 + 'Set 3'!I9)=0, "",'Set 3'!F9/('Set 3'!F9 + 'Set 3'!G9 + 'Set 3'!H9 + 'Set 3'!I9))</f>
        <v/>
      </c>
      <c r="G9" s="70" t="str">
        <f>IF(('Set 3'!F9 + 'Set 3'!G9 + 'Set 3'!H9 + 'Set 3'!I9)=0, "",('Set 3'!F9+ 'Set 3'!G9)/('Set 3'!F9 + 'Set 3'!G9 + 'Set 3'!H9 + 'Set 3'!I9))</f>
        <v/>
      </c>
      <c r="H9" s="70" t="str">
        <f>IF(('Set 3'!F9 + 'Set 3'!G9 + 'Set 3'!H9 + 'Set 3'!I9)=0, "",('Set 3'!F9*100+ 'Set 3'!G9*60 + 'Set 3'!H9*45 + 'Set 3'!I9)/('Set 3'!F9 + 'Set 3'!G9 + 'Set 3'!H9 + 'Set 3'!I9)/100)</f>
        <v/>
      </c>
      <c r="I9" s="69">
        <f>SUM('Set 3'!J9:M9)</f>
        <v>0</v>
      </c>
      <c r="J9" s="70" t="str">
        <f>IF(('Set 3'!J9+ 'Set 3'!K9 + 'Set 3'!L9 + 'Set 3'!M9)=0, "",'Set 3'!J9/('Set 3'!J9+ 'Set 3'!K9 + 'Set 3'!L9 + 'Set 3'!M9))</f>
        <v/>
      </c>
      <c r="K9" s="70" t="str">
        <f>IF(('Set 3'!J9+ 'Set 3'!K9 + 'Set 3'!L9 + 'Set 3'!M9)=0, "",('Set 3'!J9 - 'Set 3'!M9)/('Set 3'!J9+ 'Set 3'!K9 + 'Set 3'!L9 + 'Set 3'!M9))</f>
        <v/>
      </c>
      <c r="L9" s="70" t="str">
        <f>IF(('Set 3'!J9+ 'Set 3'!K9 + 'Set 3'!L9 + 'Set 3'!M9)=0, "",('Set 3'!J9*100+ 'Set 3'!K9*65 + 'Set 3'!L9*45 + 'Set 3'!M9)/('Set 3'!J9+ 'Set 3'!K9 + 'Set 3'!L9 + 'Set 3'!M9)/100)</f>
        <v/>
      </c>
      <c r="M9" s="69">
        <f>SUM('Set 3'!N9:Q9)</f>
        <v>0</v>
      </c>
      <c r="N9" s="70" t="str">
        <f>IF(('Set 3'!N9 + 'Set 3'!O9 +'Set 3'!P9 + 'Set 3'!Q9) = 0, "", 'Set 3'!N9/('Set 3'!N9 + 'Set 3'!O9 +'Set 3'!P9 + 'Set 3'!Q9))</f>
        <v/>
      </c>
      <c r="O9" s="70" t="str">
        <f>IF(('Set 3'!N9 + 'Set 3'!O9 +'Set 3'!P9 + 'Set 3'!Q9) = 0, "", ('Set 3'!N9 - 'Set 3'!Q9)/('Set 3'!N9 + 'Set 3'!O9 +'Set 3'!P9 + 'Set 3'!Q9))</f>
        <v/>
      </c>
      <c r="P9" s="70" t="str">
        <f>IF(('Set 3'!N9 + 'Set 3'!O9 +'Set 3'!P9 + 'Set 3'!Q9) = 0, "", ('Set 3'!N9*100 + 'Set 3'!O9*65 +'Set 3'!P9*45 + 'Set 3'!Q9)/('Set 3'!N9 + 'Set 3'!O9 +'Set 3'!P9 + 'Set 3'!Q9)/100)</f>
        <v/>
      </c>
      <c r="Q9" s="69">
        <f t="shared" si="2"/>
        <v>0</v>
      </c>
      <c r="R9" s="70" t="str">
        <f>IF(('Set 3'!J9+ 'Set 3'!K9 + 'Set 3'!L9 + 'Set 3'!M9 + 'Set 3'!N9 + 'Set 3'!O9 +'Set 3'!P9 + 'Set 3'!Q9)=0, "",('Set 3'!J9 + 'Set 3'!N9)/('Set 3'!J9+ 'Set 3'!K9 + 'Set 3'!L9 + 'Set 3'!M9 + 'Set 3'!N9 + 'Set 3'!O9 +'Set 3'!P9 + 'Set 3'!Q9))</f>
        <v/>
      </c>
      <c r="S9" s="70" t="str">
        <f>IF(('Set 3'!J9+ 'Set 3'!K9 + 'Set 3'!L9 + 'Set 3'!M9 + 'Set 3'!N9 + 'Set 3'!O9 +'Set 3'!P9 + 'Set 3'!Q9)=0, "",(('Set 3'!J9 + 'Set 3'!N9)-('Set 3'!M9 +'Set 3'!Q9 ))/('Set 3'!J9+ 'Set 3'!K9 + 'Set 3'!L9 + 'Set 3'!M9 + 'Set 3'!N9 + 'Set 3'!O9 +'Set 3'!P9 + 'Set 3'!Q9))</f>
        <v/>
      </c>
      <c r="T9" s="70" t="str">
        <f>IF(('Set 3'!J9+ 'Set 3'!K9 + 'Set 3'!L9 + 'Set 3'!M9 + 'Set 3'!N9 + 'Set 3'!O9 +'Set 3'!P9 + 'Set 3'!Q9)=0, "",(('Set 3'!J9+'Set 3'!N9)*100 + ('Set 3'!K9+'Set 3'!O9)*65 + ('Set 3'!L9 + 'Set 3'!P9)*45 +('Set 3'!M9 + 'Set 3'!Q9))/('Set 3'!J9+ 'Set 3'!K9 + 'Set 3'!L9 + 'Set 3'!M9 + 'Set 3'!N9 + 'Set 3'!O9 +'Set 3'!P9 + 'Set 3'!Q9)/100)</f>
        <v/>
      </c>
      <c r="U9" s="69">
        <f>SUM('Set 3'!V9:Y9)</f>
        <v>0</v>
      </c>
      <c r="V9" s="71" t="str">
        <f>IF (('Set 3'!W9 + 'Set 3'!X9 + 'Set 3'!Y9 + 'Set 3'!Z9)=0, "",'Set 3'!W9/('Set 3'!W9 + 'Set 3'!X9 + 'Set 3'!Y9 + 'Set 3'!Z9))</f>
        <v/>
      </c>
      <c r="W9" s="71" t="str">
        <f>IF(('Set 3'!W9 + 'Set 3'!X9 + 'Set 3'!Y9 + 'Set 3'!Z9)=0, "",('Set 3'!X9+ 'Set 3'!W9)/('Set 3'!W9 + 'Set 3'!X9 + 'Set 3'!Y9 + 'Set 3'!Z9))</f>
        <v/>
      </c>
      <c r="X9" s="71" t="str">
        <f>IF(('Set 3'!W9 + 'Set 3'!X9 + 'Set 3'!Y9 + 'Set 3'!Z9)=0, "",('Set 3'!W9*100+ 'Set 3'!X9*60 + 'Set 3'!Y9*45 + 'Set 3'!Z9)/('Set 3'!W9 + 'Set 3'!X9 + 'Set 3'!Y9 + 'Set 3'!Z9)/100)</f>
        <v/>
      </c>
      <c r="Y9" s="29" t="str">
        <f>'Pannello di controllo'!A8</f>
        <v>16 Elena</v>
      </c>
      <c r="Z9" s="1"/>
    </row>
    <row r="10">
      <c r="A10" s="48" t="str">
        <f>'Pannello di controllo'!A9</f>
        <v>9 Bea</v>
      </c>
      <c r="B10" s="72">
        <f>'Set 3'!B10 + 'Set 3'!C10 + 'Set 3'!D10 +'Set 3'!E10</f>
        <v>5</v>
      </c>
      <c r="C10" s="73">
        <f>IF(('Set 3'!B10 + 'Set 3'!C10 + 'Set 3'!D10 + 'Set 3'!E10)= 0, "", 'Set 3'!B10/('Set 3'!B10 + 'Set 3'!C10 + 'Set 3'!D10 + 'Set 3'!E10))</f>
        <v>0.4</v>
      </c>
      <c r="D10" s="73">
        <f>IF(('Set 3'!C10 + 'Set 3'!D10 + 'Set 3'!E10 + 'Set 3'!B10)= 0, "", ('Set 3'!E10 + 55*'Set 3'!D10 + 70*'Set 3'!C10 + 100*'Set 3'!B10)/('Set 3'!C10 + 'Set 3'!D10 + 'Set 3'!E10 + 'Set 3'!B10)/100)</f>
        <v>0.82</v>
      </c>
      <c r="E10" s="74">
        <f>SUM('Set 3'!F10:I10)</f>
        <v>4</v>
      </c>
      <c r="F10" s="75">
        <f>IF (('Set 3'!F10 + 'Set 3'!G10 + 'Set 3'!H10 + 'Set 3'!I10)=0, "",'Set 3'!F10/('Set 3'!F10 + 'Set 3'!G10 + 'Set 3'!H10 + 'Set 3'!I10))</f>
        <v>0.25</v>
      </c>
      <c r="G10" s="75">
        <f>IF(('Set 3'!F10 + 'Set 3'!G10 + 'Set 3'!H10 + 'Set 3'!I10)=0, "",('Set 3'!F10+ 'Set 3'!G10)/('Set 3'!F10 + 'Set 3'!G10 + 'Set 3'!H10 + 'Set 3'!I10))</f>
        <v>0.75</v>
      </c>
      <c r="H10" s="75">
        <f>IF(('Set 3'!F10 + 'Set 3'!G10 + 'Set 3'!H10 + 'Set 3'!I10)=0, "",('Set 3'!F10*100+ 'Set 3'!G10*60 + 'Set 3'!H10*45 + 'Set 3'!I10)/('Set 3'!F10 + 'Set 3'!G10 + 'Set 3'!H10 + 'Set 3'!I10)/100)</f>
        <v>0.5525</v>
      </c>
      <c r="I10" s="74">
        <f>SUM('Set 3'!J10:M10)</f>
        <v>6</v>
      </c>
      <c r="J10" s="75">
        <f>IF(('Set 3'!J10+ 'Set 3'!K10 + 'Set 3'!L10 + 'Set 3'!M10)=0, "",'Set 3'!J10/('Set 3'!J10+ 'Set 3'!K10 + 'Set 3'!L10 + 'Set 3'!M10))</f>
        <v>0</v>
      </c>
      <c r="K10" s="75">
        <f>IF(('Set 3'!J10+ 'Set 3'!K10 + 'Set 3'!L10 + 'Set 3'!M10)=0, "",('Set 3'!J10 - 'Set 3'!M10)/('Set 3'!J10+ 'Set 3'!K10 + 'Set 3'!L10 + 'Set 3'!M10))</f>
        <v>-0.3333333333</v>
      </c>
      <c r="L10" s="75">
        <f>IF(('Set 3'!J10+ 'Set 3'!K10 + 'Set 3'!L10 + 'Set 3'!M10)=0, "",('Set 3'!J10*100+ 'Set 3'!K10*65 + 'Set 3'!L10*45 + 'Set 3'!M10)/('Set 3'!J10+ 'Set 3'!K10 + 'Set 3'!L10 + 'Set 3'!M10)/100)</f>
        <v>0.4366666667</v>
      </c>
      <c r="M10" s="74">
        <f>SUM('Set 3'!N10:Q10)</f>
        <v>2</v>
      </c>
      <c r="N10" s="75">
        <f>IF(('Set 3'!N10 + 'Set 3'!O10 +'Set 3'!P10 + 'Set 3'!Q10) = 0, "", 'Set 3'!N10/('Set 3'!N10 + 'Set 3'!O10 +'Set 3'!P10 + 'Set 3'!Q10))</f>
        <v>0</v>
      </c>
      <c r="O10" s="75">
        <f>IF(('Set 3'!N10 + 'Set 3'!O10 +'Set 3'!P10 + 'Set 3'!Q10) = 0, "", ('Set 3'!N10 - 'Set 3'!Q10)/('Set 3'!N10 + 'Set 3'!O10 +'Set 3'!P10 + 'Set 3'!Q10))</f>
        <v>0</v>
      </c>
      <c r="P10" s="75">
        <f>IF(('Set 3'!N10 + 'Set 3'!O10 +'Set 3'!P10 + 'Set 3'!Q10) = 0, "", ('Set 3'!N10*100 + 'Set 3'!O10*65 +'Set 3'!P10*45 + 'Set 3'!Q10)/('Set 3'!N10 + 'Set 3'!O10 +'Set 3'!P10 + 'Set 3'!Q10)/100)</f>
        <v>0.65</v>
      </c>
      <c r="Q10" s="74">
        <f t="shared" si="2"/>
        <v>8</v>
      </c>
      <c r="R10" s="75">
        <f>IF(('Set 3'!J10+ 'Set 3'!K10 + 'Set 3'!L10 + 'Set 3'!M10 + 'Set 3'!N10 + 'Set 3'!O10 +'Set 3'!P10 + 'Set 3'!Q10)=0, "",('Set 3'!J10 + 'Set 3'!N10)/('Set 3'!J10+ 'Set 3'!K10 + 'Set 3'!L10 + 'Set 3'!M10 + 'Set 3'!N10 + 'Set 3'!O10 +'Set 3'!P10 + 'Set 3'!Q10))</f>
        <v>0</v>
      </c>
      <c r="S10" s="75">
        <f>IF(('Set 3'!J10+ 'Set 3'!K10 + 'Set 3'!L10 + 'Set 3'!M10 + 'Set 3'!N10 + 'Set 3'!O10 +'Set 3'!P10 + 'Set 3'!Q10)=0, "",(('Set 3'!J10 + 'Set 3'!N10)-('Set 3'!M10 +'Set 3'!Q10 ))/('Set 3'!J10+ 'Set 3'!K10 + 'Set 3'!L10 + 'Set 3'!M10 + 'Set 3'!N10 + 'Set 3'!O10 +'Set 3'!P10 + 'Set 3'!Q10))</f>
        <v>-0.25</v>
      </c>
      <c r="T10" s="75">
        <f>IF(('Set 3'!J10+ 'Set 3'!K10 + 'Set 3'!L10 + 'Set 3'!M10 + 'Set 3'!N10 + 'Set 3'!O10 +'Set 3'!P10 + 'Set 3'!Q10)=0, "",(('Set 3'!J10+'Set 3'!N10)*100 + ('Set 3'!K10+'Set 3'!O10)*65 + ('Set 3'!L10 + 'Set 3'!P10)*45 +('Set 3'!M10 + 'Set 3'!Q10))/('Set 3'!J10+ 'Set 3'!K10 + 'Set 3'!L10 + 'Set 3'!M10 + 'Set 3'!N10 + 'Set 3'!O10 +'Set 3'!P10 + 'Set 3'!Q10)/100)</f>
        <v>0.49</v>
      </c>
      <c r="U10" s="74">
        <f>SUM('Set 3'!V10:Y10)</f>
        <v>3</v>
      </c>
      <c r="V10" s="75">
        <f>IF (('Set 3'!W10 + 'Set 3'!X10 + 'Set 3'!Y10 + 'Set 3'!Z10)=0, "",'Set 3'!W10/('Set 3'!W10 + 'Set 3'!X10 + 'Set 3'!Y10 + 'Set 3'!Z10))</f>
        <v>0</v>
      </c>
      <c r="W10" s="75">
        <f>IF(('Set 3'!W10 + 'Set 3'!X10 + 'Set 3'!Y10 + 'Set 3'!Z10)=0, "",('Set 3'!X10+ 'Set 3'!W10)/('Set 3'!W10 + 'Set 3'!X10 + 'Set 3'!Y10 + 'Set 3'!Z10))</f>
        <v>1</v>
      </c>
      <c r="X10" s="75">
        <f>IF(('Set 3'!W10 + 'Set 3'!X10 + 'Set 3'!Y10 + 'Set 3'!Z10)=0, "",('Set 3'!W10*100+ 'Set 3'!X10*60 + 'Set 3'!Y10*45 + 'Set 3'!Z10)/('Set 3'!W10 + 'Set 3'!X10 + 'Set 3'!Y10 + 'Set 3'!Z10)/100)</f>
        <v>0.6</v>
      </c>
      <c r="Y10" s="48" t="str">
        <f>'Pannello di controllo'!A9</f>
        <v>9 Bea</v>
      </c>
      <c r="Z10" s="1"/>
    </row>
    <row r="11">
      <c r="A11" s="29" t="str">
        <f>'Pannello di controllo'!A10</f>
        <v>25 Nicole S</v>
      </c>
      <c r="B11" s="67">
        <f>'Set 3'!B11 + 'Set 3'!C11 + 'Set 3'!D11 +'Set 3'!E11</f>
        <v>0</v>
      </c>
      <c r="C11" s="68" t="str">
        <f>IF(('Set 3'!B11 + 'Set 3'!C11 + 'Set 3'!D11 + 'Set 3'!E11)= 0, "", 'Set 3'!B11/('Set 3'!B11 + 'Set 3'!C11 + 'Set 3'!D11 + 'Set 3'!E11))</f>
        <v/>
      </c>
      <c r="D11" s="68" t="str">
        <f>IF(('Set 3'!C11 + 'Set 3'!D11 + 'Set 3'!E11 + 'Set 3'!B11)= 0, "", ('Set 3'!E11 + 55*'Set 3'!D11 + 70*'Set 3'!C11 + 100*'Set 3'!B11)/('Set 3'!C11 + 'Set 3'!D11 + 'Set 3'!E11 + 'Set 3'!B11)/100)</f>
        <v/>
      </c>
      <c r="E11" s="69">
        <f>SUM('Set 3'!F11:I11)</f>
        <v>0</v>
      </c>
      <c r="F11" s="70" t="str">
        <f>IF (('Set 3'!F11 + 'Set 3'!G11 + 'Set 3'!H11 + 'Set 3'!I11)=0, "",'Set 3'!F11/('Set 3'!F11 + 'Set 3'!G11 + 'Set 3'!H11 + 'Set 3'!I11))</f>
        <v/>
      </c>
      <c r="G11" s="70" t="str">
        <f>IF(('Set 3'!F11 + 'Set 3'!G11 + 'Set 3'!H11 + 'Set 3'!I11)=0, "",('Set 3'!F11+ 'Set 3'!G11)/('Set 3'!F11 + 'Set 3'!G11 + 'Set 3'!H11 + 'Set 3'!I11))</f>
        <v/>
      </c>
      <c r="H11" s="70" t="str">
        <f>IF(('Set 3'!F11 + 'Set 3'!G11 + 'Set 3'!H11 + 'Set 3'!I11)=0, "",('Set 3'!F11*100+ 'Set 3'!G11*60 + 'Set 3'!H11*45 + 'Set 3'!I11)/('Set 3'!F11 + 'Set 3'!G11 + 'Set 3'!H11 + 'Set 3'!I11)/100)</f>
        <v/>
      </c>
      <c r="I11" s="69">
        <f>SUM('Set 3'!J11:M11)</f>
        <v>0</v>
      </c>
      <c r="J11" s="70" t="str">
        <f>IF(('Set 3'!J11+ 'Set 3'!K11 + 'Set 3'!L11 + 'Set 3'!M11)=0, "",'Set 3'!J11/('Set 3'!J11+ 'Set 3'!K11 + 'Set 3'!L11 + 'Set 3'!M11))</f>
        <v/>
      </c>
      <c r="K11" s="70" t="str">
        <f>IF(('Set 3'!J11+ 'Set 3'!K11 + 'Set 3'!L11 + 'Set 3'!M11)=0, "",('Set 3'!J11 - 'Set 3'!M11)/('Set 3'!J11+ 'Set 3'!K11 + 'Set 3'!L11 + 'Set 3'!M11))</f>
        <v/>
      </c>
      <c r="L11" s="70" t="str">
        <f>IF(('Set 3'!J11+ 'Set 3'!K11 + 'Set 3'!L11 + 'Set 3'!M11)=0, "",('Set 3'!J11*100+ 'Set 3'!K11*65 + 'Set 3'!L11*45 + 'Set 3'!M11)/('Set 3'!J11+ 'Set 3'!K11 + 'Set 3'!L11 + 'Set 3'!M11)/100)</f>
        <v/>
      </c>
      <c r="M11" s="69">
        <f>SUM('Set 3'!N11:Q11)</f>
        <v>0</v>
      </c>
      <c r="N11" s="70" t="str">
        <f>IF(('Set 3'!N11 + 'Set 3'!O11 +'Set 3'!P11 + 'Set 3'!Q11) = 0, "", 'Set 3'!N11/('Set 3'!N11 + 'Set 3'!O11 +'Set 3'!P11 + 'Set 3'!Q11))</f>
        <v/>
      </c>
      <c r="O11" s="70" t="str">
        <f>IF(('Set 3'!N11 + 'Set 3'!O11 +'Set 3'!P11 + 'Set 3'!Q11) = 0, "", ('Set 3'!N11 - 'Set 3'!Q11)/('Set 3'!N11 + 'Set 3'!O11 +'Set 3'!P11 + 'Set 3'!Q11))</f>
        <v/>
      </c>
      <c r="P11" s="70" t="str">
        <f>IF(('Set 3'!N11 + 'Set 3'!O11 +'Set 3'!P11 + 'Set 3'!Q11) = 0, "", ('Set 3'!N11*100 + 'Set 3'!O11*65 +'Set 3'!P11*45 + 'Set 3'!Q11)/('Set 3'!N11 + 'Set 3'!O11 +'Set 3'!P11 + 'Set 3'!Q11)/100)</f>
        <v/>
      </c>
      <c r="Q11" s="69">
        <f t="shared" si="2"/>
        <v>0</v>
      </c>
      <c r="R11" s="70" t="str">
        <f>IF(('Set 3'!J11+ 'Set 3'!K11 + 'Set 3'!L11 + 'Set 3'!M11 + 'Set 3'!N11 + 'Set 3'!O11 +'Set 3'!P11 + 'Set 3'!Q11)=0, "",('Set 3'!J11 + 'Set 3'!N11)/('Set 3'!J11+ 'Set 3'!K11 + 'Set 3'!L11 + 'Set 3'!M11 + 'Set 3'!N11 + 'Set 3'!O11 +'Set 3'!P11 + 'Set 3'!Q11))</f>
        <v/>
      </c>
      <c r="S11" s="70" t="str">
        <f>IF(('Set 3'!J11+ 'Set 3'!K11 + 'Set 3'!L11 + 'Set 3'!M11 + 'Set 3'!N11 + 'Set 3'!O11 +'Set 3'!P11 + 'Set 3'!Q11)=0, "",(('Set 3'!J11 + 'Set 3'!N11)-('Set 3'!M11 +'Set 3'!Q11 ))/('Set 3'!J11+ 'Set 3'!K11 + 'Set 3'!L11 + 'Set 3'!M11 + 'Set 3'!N11 + 'Set 3'!O11 +'Set 3'!P11 + 'Set 3'!Q11))</f>
        <v/>
      </c>
      <c r="T11" s="70" t="str">
        <f>IF(('Set 3'!J11+ 'Set 3'!K11 + 'Set 3'!L11 + 'Set 3'!M11 + 'Set 3'!N11 + 'Set 3'!O11 +'Set 3'!P11 + 'Set 3'!Q11)=0, "",(('Set 3'!J11+'Set 3'!N11)*100 + ('Set 3'!K11+'Set 3'!O11)*65 + ('Set 3'!L11 + 'Set 3'!P11)*45 +('Set 3'!M11 + 'Set 3'!Q11))/('Set 3'!J11+ 'Set 3'!K11 + 'Set 3'!L11 + 'Set 3'!M11 + 'Set 3'!N11 + 'Set 3'!O11 +'Set 3'!P11 + 'Set 3'!Q11)/100)</f>
        <v/>
      </c>
      <c r="U11" s="69">
        <f>SUM('Set 3'!V11:Y11)</f>
        <v>0</v>
      </c>
      <c r="V11" s="71" t="str">
        <f>IF (('Set 3'!W11 + 'Set 3'!X11 + 'Set 3'!Y11 + 'Set 3'!Z11)=0, "",'Set 3'!W11/('Set 3'!W11 + 'Set 3'!X11 + 'Set 3'!Y11 + 'Set 3'!Z11))</f>
        <v/>
      </c>
      <c r="W11" s="71" t="str">
        <f>IF(('Set 3'!W11 + 'Set 3'!X11 + 'Set 3'!Y11 + 'Set 3'!Z11)=0, "",('Set 3'!X11+ 'Set 3'!W11)/('Set 3'!W11 + 'Set 3'!X11 + 'Set 3'!Y11 + 'Set 3'!Z11))</f>
        <v/>
      </c>
      <c r="X11" s="71" t="str">
        <f>IF(('Set 3'!W11 + 'Set 3'!X11 + 'Set 3'!Y11 + 'Set 3'!Z11)=0, "",('Set 3'!W11*100+ 'Set 3'!X11*60 + 'Set 3'!Y11*45 + 'Set 3'!Z11)/('Set 3'!W11 + 'Set 3'!X11 + 'Set 3'!Y11 + 'Set 3'!Z11)/100)</f>
        <v/>
      </c>
      <c r="Y11" s="29" t="str">
        <f>'Pannello di controllo'!A10</f>
        <v>25 Nicole S</v>
      </c>
      <c r="Z11" s="1"/>
    </row>
    <row r="12">
      <c r="A12" s="48" t="str">
        <f>'Pannello di controllo'!A11</f>
        <v>5 Chiara</v>
      </c>
      <c r="B12" s="72">
        <f>'Set 3'!B12 + 'Set 3'!C12 + 'Set 3'!D12 +'Set 3'!E12</f>
        <v>0</v>
      </c>
      <c r="C12" s="73" t="str">
        <f>IF(('Set 3'!B12 + 'Set 3'!C12 + 'Set 3'!D12 + 'Set 3'!E12)= 0, "", 'Set 3'!B12/('Set 3'!B12 + 'Set 3'!C12 + 'Set 3'!D12 + 'Set 3'!E12))</f>
        <v/>
      </c>
      <c r="D12" s="73" t="str">
        <f>IF(('Set 3'!C12 + 'Set 3'!D12 + 'Set 3'!E12 + 'Set 3'!B12)= 0, "", ('Set 3'!E12 + 55*'Set 3'!D12 + 70*'Set 3'!C12 + 100*'Set 3'!B12)/('Set 3'!C12 + 'Set 3'!D12 + 'Set 3'!E12 + 'Set 3'!B12)/100)</f>
        <v/>
      </c>
      <c r="E12" s="74">
        <f>SUM('Set 3'!F12:I12)</f>
        <v>0</v>
      </c>
      <c r="F12" s="75" t="str">
        <f>IF (('Set 3'!F12 + 'Set 3'!G12 + 'Set 3'!H12 + 'Set 3'!I12)=0, "",'Set 3'!F12/('Set 3'!F12 + 'Set 3'!G12 + 'Set 3'!H12 + 'Set 3'!I12))</f>
        <v/>
      </c>
      <c r="G12" s="75" t="str">
        <f>IF(('Set 3'!F12 + 'Set 3'!G12 + 'Set 3'!H12 + 'Set 3'!I12)=0, "",('Set 3'!F12+ 'Set 3'!G12)/('Set 3'!F12 + 'Set 3'!G12 + 'Set 3'!H12 + 'Set 3'!I12))</f>
        <v/>
      </c>
      <c r="H12" s="75" t="str">
        <f>IF(('Set 3'!F12 + 'Set 3'!G12 + 'Set 3'!H12 + 'Set 3'!I12)=0, "",('Set 3'!F12*100+ 'Set 3'!G12*60 + 'Set 3'!H12*45 + 'Set 3'!I12)/('Set 3'!F12 + 'Set 3'!G12 + 'Set 3'!H12 + 'Set 3'!I12)/100)</f>
        <v/>
      </c>
      <c r="I12" s="74">
        <f>SUM('Set 3'!J12:M12)</f>
        <v>0</v>
      </c>
      <c r="J12" s="75" t="str">
        <f>IF(('Set 3'!J12+ 'Set 3'!K12 + 'Set 3'!L12 + 'Set 3'!M12)=0, "",'Set 3'!J12/('Set 3'!J12+ 'Set 3'!K12 + 'Set 3'!L12 + 'Set 3'!M12))</f>
        <v/>
      </c>
      <c r="K12" s="75" t="str">
        <f>IF(('Set 3'!J12+ 'Set 3'!K12 + 'Set 3'!L12 + 'Set 3'!M12)=0, "",('Set 3'!J12 - 'Set 3'!M12)/('Set 3'!J12+ 'Set 3'!K12 + 'Set 3'!L12 + 'Set 3'!M12))</f>
        <v/>
      </c>
      <c r="L12" s="75" t="str">
        <f>IF(('Set 3'!J12+ 'Set 3'!K12 + 'Set 3'!L12 + 'Set 3'!M12)=0, "",('Set 3'!J12*100+ 'Set 3'!K12*65 + 'Set 3'!L12*45 + 'Set 3'!M12)/('Set 3'!J12+ 'Set 3'!K12 + 'Set 3'!L12 + 'Set 3'!M12)/100)</f>
        <v/>
      </c>
      <c r="M12" s="74">
        <f>SUM('Set 3'!N12:Q12)</f>
        <v>0</v>
      </c>
      <c r="N12" s="75" t="str">
        <f>IF(('Set 3'!N12 + 'Set 3'!O12 +'Set 3'!P12 + 'Set 3'!Q12) = 0, "", 'Set 3'!N12/('Set 3'!N12 + 'Set 3'!O12 +'Set 3'!P12 + 'Set 3'!Q12))</f>
        <v/>
      </c>
      <c r="O12" s="75" t="str">
        <f>IF(('Set 3'!N12 + 'Set 3'!O12 +'Set 3'!P12 + 'Set 3'!Q12) = 0, "", ('Set 3'!N12 - 'Set 3'!Q12)/('Set 3'!N12 + 'Set 3'!O12 +'Set 3'!P12 + 'Set 3'!Q12))</f>
        <v/>
      </c>
      <c r="P12" s="75" t="str">
        <f>IF(('Set 3'!N12 + 'Set 3'!O12 +'Set 3'!P12 + 'Set 3'!Q12) = 0, "", ('Set 3'!N12*100 + 'Set 3'!O12*65 +'Set 3'!P12*45 + 'Set 3'!Q12)/('Set 3'!N12 + 'Set 3'!O12 +'Set 3'!P12 + 'Set 3'!Q12)/100)</f>
        <v/>
      </c>
      <c r="Q12" s="74">
        <f t="shared" si="2"/>
        <v>0</v>
      </c>
      <c r="R12" s="75" t="str">
        <f>IF(('Set 3'!J12+ 'Set 3'!K12 + 'Set 3'!L12 + 'Set 3'!M12 + 'Set 3'!N12 + 'Set 3'!O12 +'Set 3'!P12 + 'Set 3'!Q12)=0, "",('Set 3'!J12 + 'Set 3'!N12)/('Set 3'!J12+ 'Set 3'!K12 + 'Set 3'!L12 + 'Set 3'!M12 + 'Set 3'!N12 + 'Set 3'!O12 +'Set 3'!P12 + 'Set 3'!Q12))</f>
        <v/>
      </c>
      <c r="S12" s="75" t="str">
        <f>IF(('Set 3'!J12+ 'Set 3'!K12 + 'Set 3'!L12 + 'Set 3'!M12 + 'Set 3'!N12 + 'Set 3'!O12 +'Set 3'!P12 + 'Set 3'!Q12)=0, "",(('Set 3'!J12 + 'Set 3'!N12)-('Set 3'!M12 +'Set 3'!Q12 ))/('Set 3'!J12+ 'Set 3'!K12 + 'Set 3'!L12 + 'Set 3'!M12 + 'Set 3'!N12 + 'Set 3'!O12 +'Set 3'!P12 + 'Set 3'!Q12))</f>
        <v/>
      </c>
      <c r="T12" s="75" t="str">
        <f>IF(('Set 3'!J12+ 'Set 3'!K12 + 'Set 3'!L12 + 'Set 3'!M12 + 'Set 3'!N12 + 'Set 3'!O12 +'Set 3'!P12 + 'Set 3'!Q12)=0, "",(('Set 3'!J12+'Set 3'!N12)*100 + ('Set 3'!K12+'Set 3'!O12)*65 + ('Set 3'!L12 + 'Set 3'!P12)*45 +('Set 3'!M12 + 'Set 3'!Q12))/('Set 3'!J12+ 'Set 3'!K12 + 'Set 3'!L12 + 'Set 3'!M12 + 'Set 3'!N12 + 'Set 3'!O12 +'Set 3'!P12 + 'Set 3'!Q12)/100)</f>
        <v/>
      </c>
      <c r="U12" s="74">
        <f>SUM('Set 3'!V12:Y12)</f>
        <v>0</v>
      </c>
      <c r="V12" s="75" t="str">
        <f>IF (('Set 3'!W12 + 'Set 3'!X12 + 'Set 3'!Y12 + 'Set 3'!Z12)=0, "",'Set 3'!W12/('Set 3'!W12 + 'Set 3'!X12 + 'Set 3'!Y12 + 'Set 3'!Z12))</f>
        <v/>
      </c>
      <c r="W12" s="75" t="str">
        <f>IF(('Set 3'!W12 + 'Set 3'!X12 + 'Set 3'!Y12 + 'Set 3'!Z12)=0, "",('Set 3'!X12+ 'Set 3'!W12)/('Set 3'!W12 + 'Set 3'!X12 + 'Set 3'!Y12 + 'Set 3'!Z12))</f>
        <v/>
      </c>
      <c r="X12" s="75" t="str">
        <f>IF(('Set 3'!W12 + 'Set 3'!X12 + 'Set 3'!Y12 + 'Set 3'!Z12)=0, "",('Set 3'!W12*100+ 'Set 3'!X12*60 + 'Set 3'!Y12*45 + 'Set 3'!Z12)/('Set 3'!W12 + 'Set 3'!X12 + 'Set 3'!Y12 + 'Set 3'!Z12)/100)</f>
        <v/>
      </c>
      <c r="Y12" s="48" t="str">
        <f>'Pannello di controllo'!A11</f>
        <v>5 Chiara</v>
      </c>
      <c r="Z12" s="1"/>
    </row>
    <row r="13">
      <c r="A13" s="29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69"/>
      <c r="V13" s="71"/>
      <c r="W13" s="71"/>
      <c r="X13" s="71"/>
      <c r="Y13" s="29"/>
      <c r="Z13" s="1"/>
    </row>
    <row r="14">
      <c r="A14" s="48" t="str">
        <f>'Pannello di controllo'!A13</f>
        <v>2 Sara</v>
      </c>
      <c r="B14" s="72">
        <f>'Set 3'!B14 + 'Set 3'!C14 + 'Set 3'!D14 +'Set 3'!E14</f>
        <v>2</v>
      </c>
      <c r="C14" s="73">
        <f>IF(('Set 3'!B14 + 'Set 3'!C14 + 'Set 3'!D14 + 'Set 3'!E14)= 0, "", 'Set 3'!B14/('Set 3'!B14 + 'Set 3'!C14 + 'Set 3'!D14 + 'Set 3'!E14))</f>
        <v>0</v>
      </c>
      <c r="D14" s="73">
        <f>IF(('Set 3'!C14 + 'Set 3'!D14 + 'Set 3'!E14 + 'Set 3'!B14)= 0, "", ('Set 3'!E14 + 55*'Set 3'!D14 + 70*'Set 3'!C14 + 100*'Set 3'!B14)/('Set 3'!C14 + 'Set 3'!D14 + 'Set 3'!E14 + 'Set 3'!B14)/100)</f>
        <v>0.625</v>
      </c>
      <c r="E14" s="74">
        <f>SUM('Set 3'!F14:I14)</f>
        <v>0</v>
      </c>
      <c r="F14" s="75" t="str">
        <f>IF (('Set 3'!F14 + 'Set 3'!G14 + 'Set 3'!H14 + 'Set 3'!I14)=0, "",'Set 3'!F14/('Set 3'!F14 + 'Set 3'!G14 + 'Set 3'!H14 + 'Set 3'!I14))</f>
        <v/>
      </c>
      <c r="G14" s="75" t="str">
        <f>IF(('Set 3'!F14 + 'Set 3'!G14 + 'Set 3'!H14 + 'Set 3'!I14)=0, "",('Set 3'!F14+ 'Set 3'!G14)/('Set 3'!F14 + 'Set 3'!G14 + 'Set 3'!H14 + 'Set 3'!I14))</f>
        <v/>
      </c>
      <c r="H14" s="75" t="str">
        <f>IF(('Set 3'!F14 + 'Set 3'!G14 + 'Set 3'!H14 + 'Set 3'!I14)=0, "",('Set 3'!F14*100+ 'Set 3'!G14*60 + 'Set 3'!H14*45 + 'Set 3'!I14)/('Set 3'!F14 + 'Set 3'!G14 + 'Set 3'!H14 + 'Set 3'!I14)/100)</f>
        <v/>
      </c>
      <c r="I14" s="74">
        <f>SUM('Set 3'!J14:M14)</f>
        <v>0</v>
      </c>
      <c r="J14" s="75" t="str">
        <f>IF(('Set 3'!J14+ 'Set 3'!K14 + 'Set 3'!L14 + 'Set 3'!M14)=0, "",'Set 3'!J14/('Set 3'!J14+ 'Set 3'!K14 + 'Set 3'!L14 + 'Set 3'!M14))</f>
        <v/>
      </c>
      <c r="K14" s="75" t="str">
        <f>IF(('Set 3'!J14+ 'Set 3'!K14 + 'Set 3'!L14 + 'Set 3'!M14)=0, "",('Set 3'!J14 - 'Set 3'!M14)/('Set 3'!J14+ 'Set 3'!K14 + 'Set 3'!L14 + 'Set 3'!M14))</f>
        <v/>
      </c>
      <c r="L14" s="75" t="str">
        <f>IF(('Set 3'!J14+ 'Set 3'!K14 + 'Set 3'!L14 + 'Set 3'!M14)=0, "",('Set 3'!J14*100+ 'Set 3'!K14*65 + 'Set 3'!L14*45 + 'Set 3'!M14)/('Set 3'!J14+ 'Set 3'!K14 + 'Set 3'!L14 + 'Set 3'!M14)/100)</f>
        <v/>
      </c>
      <c r="M14" s="74">
        <f>SUM('Set 3'!N14:Q14)</f>
        <v>0</v>
      </c>
      <c r="N14" s="75" t="str">
        <f>IF(('Set 3'!N14 + 'Set 3'!O14 +'Set 3'!P14 + 'Set 3'!Q14) = 0, "", 'Set 3'!N14/('Set 3'!N14 + 'Set 3'!O14 +'Set 3'!P14 + 'Set 3'!Q14))</f>
        <v/>
      </c>
      <c r="O14" s="75" t="str">
        <f>IF(('Set 3'!N14 + 'Set 3'!O14 +'Set 3'!P14 + 'Set 3'!Q14) = 0, "", ('Set 3'!N14 - 'Set 3'!Q14)/('Set 3'!N14 + 'Set 3'!O14 +'Set 3'!P14 + 'Set 3'!Q14))</f>
        <v/>
      </c>
      <c r="P14" s="75" t="str">
        <f>IF(('Set 3'!N14 + 'Set 3'!O14 +'Set 3'!P14 + 'Set 3'!Q14) = 0, "", ('Set 3'!N14*100 + 'Set 3'!O14*65 +'Set 3'!P14*45 + 'Set 3'!Q14)/('Set 3'!N14 + 'Set 3'!O14 +'Set 3'!P14 + 'Set 3'!Q14)/100)</f>
        <v/>
      </c>
      <c r="Q14" s="74">
        <f t="shared" ref="Q14:Q15" si="3">I14+ M14</f>
        <v>0</v>
      </c>
      <c r="R14" s="75" t="str">
        <f>IF(('Set 3'!J14+ 'Set 3'!K14 + 'Set 3'!L14 + 'Set 3'!M14 + 'Set 3'!N14 + 'Set 3'!O14 +'Set 3'!P14 + 'Set 3'!Q14)=0, "",('Set 3'!J14 + 'Set 3'!N14)/('Set 3'!J14+ 'Set 3'!K14 + 'Set 3'!L14 + 'Set 3'!M14 + 'Set 3'!N14 + 'Set 3'!O14 +'Set 3'!P14 + 'Set 3'!Q14))</f>
        <v/>
      </c>
      <c r="S14" s="75" t="str">
        <f>IF(('Set 3'!J14+ 'Set 3'!K14 + 'Set 3'!L14 + 'Set 3'!M14 + 'Set 3'!N14 + 'Set 3'!O14 +'Set 3'!P14 + 'Set 3'!Q14)=0, "",(('Set 3'!J14 + 'Set 3'!N14)-('Set 3'!M14 +'Set 3'!Q14 ))/('Set 3'!J14+ 'Set 3'!K14 + 'Set 3'!L14 + 'Set 3'!M14 + 'Set 3'!N14 + 'Set 3'!O14 +'Set 3'!P14 + 'Set 3'!Q14))</f>
        <v/>
      </c>
      <c r="T14" s="75" t="str">
        <f>IF(('Set 3'!J14+ 'Set 3'!K14 + 'Set 3'!L14 + 'Set 3'!M14 + 'Set 3'!N14 + 'Set 3'!O14 +'Set 3'!P14 + 'Set 3'!Q14)=0, "",(('Set 3'!J14+'Set 3'!N14)*100 + ('Set 3'!K14+'Set 3'!O14)*65 + ('Set 3'!L14 + 'Set 3'!P14)*45 +('Set 3'!M14 + 'Set 3'!Q14))/('Set 3'!J14+ 'Set 3'!K14 + 'Set 3'!L14 + 'Set 3'!M14 + 'Set 3'!N14 + 'Set 3'!O14 +'Set 3'!P14 + 'Set 3'!Q14)/100)</f>
        <v/>
      </c>
      <c r="U14" s="74">
        <f>SUM('Set 3'!V14:Y14)</f>
        <v>0</v>
      </c>
      <c r="V14" s="75" t="str">
        <f>IF (('Set 3'!W14 + 'Set 3'!X14 + 'Set 3'!Y14 + 'Set 3'!Z14)=0, "",'Set 3'!W14/('Set 3'!W14 + 'Set 3'!X14 + 'Set 3'!Y14 + 'Set 3'!Z14))</f>
        <v/>
      </c>
      <c r="W14" s="75" t="str">
        <f>IF(('Set 3'!W14 + 'Set 3'!X14 + 'Set 3'!Y14 + 'Set 3'!Z14)=0, "",('Set 3'!X14+ 'Set 3'!W14)/('Set 3'!W14 + 'Set 3'!X14 + 'Set 3'!Y14 + 'Set 3'!Z14))</f>
        <v/>
      </c>
      <c r="X14" s="75" t="str">
        <f>IF(('Set 3'!W14 + 'Set 3'!X14 + 'Set 3'!Y14 + 'Set 3'!Z14)=0, "",('Set 3'!W14*100+ 'Set 3'!X14*60 + 'Set 3'!Y14*45 + 'Set 3'!Z14)/('Set 3'!W14 + 'Set 3'!X14 + 'Set 3'!Y14 + 'Set 3'!Z14)/100)</f>
        <v/>
      </c>
      <c r="Y14" s="48" t="str">
        <f>'Pannello di controllo'!A13</f>
        <v>2 Sara</v>
      </c>
      <c r="Z14" s="1"/>
    </row>
    <row r="15">
      <c r="A15" s="29" t="str">
        <f>'Pannello di controllo'!A14</f>
        <v>13 Sassa</v>
      </c>
      <c r="B15" s="67">
        <f>'Set 3'!B15 + 'Set 3'!C15 + 'Set 3'!D15 +'Set 3'!E15</f>
        <v>0</v>
      </c>
      <c r="C15" s="68" t="str">
        <f>IF(('Set 3'!B15 + 'Set 3'!C15 + 'Set 3'!D15 + 'Set 3'!E15)= 0, "", 'Set 3'!B15/('Set 3'!B15 + 'Set 3'!C15 + 'Set 3'!D15 + 'Set 3'!E15))</f>
        <v/>
      </c>
      <c r="D15" s="68" t="str">
        <f>IF(('Set 3'!C15 + 'Set 3'!D15 + 'Set 3'!E15 + 'Set 3'!B15)= 0, "", ('Set 3'!E15 + 55*'Set 3'!D15 + 70*'Set 3'!C15 + 100*'Set 3'!B15)/('Set 3'!C15 + 'Set 3'!D15 + 'Set 3'!E15 + 'Set 3'!B15)/100)</f>
        <v/>
      </c>
      <c r="E15" s="69">
        <f>SUM('Set 3'!F15:I15)</f>
        <v>0</v>
      </c>
      <c r="F15" s="70" t="str">
        <f>IF (('Set 3'!F15 + 'Set 3'!G15 + 'Set 3'!H15 + 'Set 3'!I15)=0, "",'Set 3'!F15/('Set 3'!F15 + 'Set 3'!G15 + 'Set 3'!H15 + 'Set 3'!I15))</f>
        <v/>
      </c>
      <c r="G15" s="70" t="str">
        <f>IF(('Set 3'!F15 + 'Set 3'!G15 + 'Set 3'!H15 + 'Set 3'!I15)=0, "",('Set 3'!F15+ 'Set 3'!G15)/('Set 3'!F15 + 'Set 3'!G15 + 'Set 3'!H15 + 'Set 3'!I15))</f>
        <v/>
      </c>
      <c r="H15" s="70" t="str">
        <f>IF(('Set 3'!F15 + 'Set 3'!G15 + 'Set 3'!H15 + 'Set 3'!I15)=0, "",('Set 3'!F15*100+ 'Set 3'!G15*60 + 'Set 3'!H15*45 + 'Set 3'!I15)/('Set 3'!F15 + 'Set 3'!G15 + 'Set 3'!H15 + 'Set 3'!I15)/100)</f>
        <v/>
      </c>
      <c r="I15" s="69">
        <f>SUM('Set 3'!J15:M15)</f>
        <v>0</v>
      </c>
      <c r="J15" s="70" t="str">
        <f>IF(('Set 3'!J15+ 'Set 3'!K15 + 'Set 3'!L15 + 'Set 3'!M15)=0, "",'Set 3'!J15/('Set 3'!J15+ 'Set 3'!K15 + 'Set 3'!L15 + 'Set 3'!M15))</f>
        <v/>
      </c>
      <c r="K15" s="70" t="str">
        <f>IF(('Set 3'!J15+ 'Set 3'!K15 + 'Set 3'!L15 + 'Set 3'!M15)=0, "",('Set 3'!J15 - 'Set 3'!M15)/('Set 3'!J15+ 'Set 3'!K15 + 'Set 3'!L15 + 'Set 3'!M15))</f>
        <v/>
      </c>
      <c r="L15" s="70" t="str">
        <f>IF(('Set 3'!J15+ 'Set 3'!K15 + 'Set 3'!L15 + 'Set 3'!M15)=0, "",('Set 3'!J15*100+ 'Set 3'!K15*65 + 'Set 3'!L15*45 + 'Set 3'!M15)/('Set 3'!J15+ 'Set 3'!K15 + 'Set 3'!L15 + 'Set 3'!M15)/100)</f>
        <v/>
      </c>
      <c r="M15" s="69">
        <f>SUM('Set 3'!N15:Q15)</f>
        <v>0</v>
      </c>
      <c r="N15" s="70" t="str">
        <f>IF(('Set 3'!N15 + 'Set 3'!O15 +'Set 3'!P15 + 'Set 3'!Q15) = 0, "", 'Set 3'!N15/('Set 3'!N15 + 'Set 3'!O15 +'Set 3'!P15 + 'Set 3'!Q15))</f>
        <v/>
      </c>
      <c r="O15" s="70" t="str">
        <f>IF(('Set 3'!N15 + 'Set 3'!O15 +'Set 3'!P15 + 'Set 3'!Q15) = 0, "", ('Set 3'!N15 - 'Set 3'!Q15)/('Set 3'!N15 + 'Set 3'!O15 +'Set 3'!P15 + 'Set 3'!Q15))</f>
        <v/>
      </c>
      <c r="P15" s="70" t="str">
        <f>IF(('Set 3'!N15 + 'Set 3'!O15 +'Set 3'!P15 + 'Set 3'!Q15) = 0, "", ('Set 3'!N15*100 + 'Set 3'!O15*65 +'Set 3'!P15*45 + 'Set 3'!Q15)/('Set 3'!N15 + 'Set 3'!O15 +'Set 3'!P15 + 'Set 3'!Q15)/100)</f>
        <v/>
      </c>
      <c r="Q15" s="69">
        <f t="shared" si="3"/>
        <v>0</v>
      </c>
      <c r="R15" s="70" t="str">
        <f>IF(('Set 3'!J15+ 'Set 3'!K15 + 'Set 3'!L15 + 'Set 3'!M15 + 'Set 3'!N15 + 'Set 3'!O15 +'Set 3'!P15 + 'Set 3'!Q15)=0, "",('Set 3'!J15 + 'Set 3'!N15)/('Set 3'!J15+ 'Set 3'!K15 + 'Set 3'!L15 + 'Set 3'!M15 + 'Set 3'!N15 + 'Set 3'!O15 +'Set 3'!P15 + 'Set 3'!Q15))</f>
        <v/>
      </c>
      <c r="S15" s="70" t="str">
        <f>IF(('Set 3'!J15+ 'Set 3'!K15 + 'Set 3'!L15 + 'Set 3'!M15 + 'Set 3'!N15 + 'Set 3'!O15 +'Set 3'!P15 + 'Set 3'!Q15)=0, "",(('Set 3'!J15 + 'Set 3'!N15)-('Set 3'!M15 +'Set 3'!Q15 ))/('Set 3'!J15+ 'Set 3'!K15 + 'Set 3'!L15 + 'Set 3'!M15 + 'Set 3'!N15 + 'Set 3'!O15 +'Set 3'!P15 + 'Set 3'!Q15))</f>
        <v/>
      </c>
      <c r="T15" s="70" t="str">
        <f>IF(('Set 3'!J15+ 'Set 3'!K15 + 'Set 3'!L15 + 'Set 3'!M15 + 'Set 3'!N15 + 'Set 3'!O15 +'Set 3'!P15 + 'Set 3'!Q15)=0, "",(('Set 3'!J15+'Set 3'!N15)*100 + ('Set 3'!K15+'Set 3'!O15)*65 + ('Set 3'!L15 + 'Set 3'!P15)*45 +('Set 3'!M15 + 'Set 3'!Q15))/('Set 3'!J15+ 'Set 3'!K15 + 'Set 3'!L15 + 'Set 3'!M15 + 'Set 3'!N15 + 'Set 3'!O15 +'Set 3'!P15 + 'Set 3'!Q15)/100)</f>
        <v/>
      </c>
      <c r="U15" s="69">
        <f>SUM('Set 3'!V15:Y15)</f>
        <v>0</v>
      </c>
      <c r="V15" s="71" t="str">
        <f>IF (('Set 3'!W15 + 'Set 3'!X15 + 'Set 3'!Y15 + 'Set 3'!Z15)=0, "",'Set 3'!W15/('Set 3'!W15 + 'Set 3'!X15 + 'Set 3'!Y15 + 'Set 3'!Z15))</f>
        <v/>
      </c>
      <c r="W15" s="71" t="str">
        <f>IF(('Set 3'!W15 + 'Set 3'!X15 + 'Set 3'!Y15 + 'Set 3'!Z15)=0, "",('Set 3'!X15+ 'Set 3'!W15)/('Set 3'!W15 + 'Set 3'!X15 + 'Set 3'!Y15 + 'Set 3'!Z15))</f>
        <v/>
      </c>
      <c r="X15" s="71" t="str">
        <f>IF(('Set 3'!W15 + 'Set 3'!X15 + 'Set 3'!Y15 + 'Set 3'!Z15)=0, "",('Set 3'!W15*100+ 'Set 3'!X15*60 + 'Set 3'!Y15*45 + 'Set 3'!Z15)/('Set 3'!W15 + 'Set 3'!X15 + 'Set 3'!Y15 + 'Set 3'!Z15)/100)</f>
        <v/>
      </c>
      <c r="Y15" s="29" t="str">
        <f>'Pannello di controllo'!A14</f>
        <v>13 Sassa</v>
      </c>
      <c r="Z15" s="1"/>
    </row>
    <row r="16">
      <c r="A16" s="48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48"/>
      <c r="Z16" s="1"/>
    </row>
    <row r="17">
      <c r="A17" s="29" t="str">
        <f>'Pannello di controllo'!A16</f>
        <v>8 Leo </v>
      </c>
      <c r="B17" s="67">
        <f>'Set 3'!B17 + 'Set 3'!C17 + 'Set 3'!D17 +'Set 3'!E17</f>
        <v>0</v>
      </c>
      <c r="C17" s="68" t="str">
        <f>IF(('Set 3'!B17 + 'Set 3'!C17 + 'Set 3'!D17 + 'Set 3'!E17)= 0, "", 'Set 3'!B17/('Set 3'!B17 + 'Set 3'!C17 + 'Set 3'!D17 + 'Set 3'!E17))</f>
        <v/>
      </c>
      <c r="D17" s="68" t="str">
        <f>IF(('Set 3'!C17 + 'Set 3'!D17 + 'Set 3'!E17 + 'Set 3'!B17)= 0, "", ('Set 3'!E17 + 55*'Set 3'!D17 + 70*'Set 3'!C17 + 100*'Set 3'!B17)/('Set 3'!C17 + 'Set 3'!D17 + 'Set 3'!E17 + 'Set 3'!B17)/100)</f>
        <v/>
      </c>
      <c r="E17" s="69">
        <f>SUM('Set 3'!F17:I17)</f>
        <v>11</v>
      </c>
      <c r="F17" s="70">
        <f>IF (('Set 3'!F17 + 'Set 3'!G17 + 'Set 3'!H17 + 'Set 3'!I17)=0, "",'Set 3'!F17/('Set 3'!F17 + 'Set 3'!G17 + 'Set 3'!H17 + 'Set 3'!I17))</f>
        <v>0.3636363636</v>
      </c>
      <c r="G17" s="70">
        <f>IF(('Set 3'!F17 + 'Set 3'!G17 + 'Set 3'!H17 + 'Set 3'!I17)=0, "",('Set 3'!F17+ 'Set 3'!G17)/('Set 3'!F17 + 'Set 3'!G17 + 'Set 3'!H17 + 'Set 3'!I17))</f>
        <v>0.5454545455</v>
      </c>
      <c r="H17" s="70">
        <f>IF(('Set 3'!F17 + 'Set 3'!G17 + 'Set 3'!H17 + 'Set 3'!I17)=0, "",('Set 3'!F17*100+ 'Set 3'!G17*60 + 'Set 3'!H17*45 + 'Set 3'!I17)/('Set 3'!F17 + 'Set 3'!G17 + 'Set 3'!H17 + 'Set 3'!I17)/100)</f>
        <v>0.5972727273</v>
      </c>
      <c r="I17" s="69">
        <f>SUM('Set 3'!J17:M17)</f>
        <v>0</v>
      </c>
      <c r="J17" s="70" t="str">
        <f>IF(('Set 3'!J17+ 'Set 3'!K17 + 'Set 3'!L17 + 'Set 3'!M17)=0, "",'Set 3'!J17/('Set 3'!J17+ 'Set 3'!K17 + 'Set 3'!L17 + 'Set 3'!M17))</f>
        <v/>
      </c>
      <c r="K17" s="70" t="str">
        <f>IF(('Set 3'!J17+ 'Set 3'!K17 + 'Set 3'!L17 + 'Set 3'!M17)=0, "",('Set 3'!J17 - 'Set 3'!M17)/('Set 3'!J17+ 'Set 3'!K17 + 'Set 3'!L17 + 'Set 3'!M17))</f>
        <v/>
      </c>
      <c r="L17" s="70" t="str">
        <f>IF(('Set 3'!J17+ 'Set 3'!K17 + 'Set 3'!L17 + 'Set 3'!M17)=0, "",('Set 3'!J17*100+ 'Set 3'!K17*65 + 'Set 3'!L17*45 + 'Set 3'!M17)/('Set 3'!J17+ 'Set 3'!K17 + 'Set 3'!L17 + 'Set 3'!M17)/100)</f>
        <v/>
      </c>
      <c r="M17" s="69">
        <f>SUM('Set 3'!N17:Q17)</f>
        <v>0</v>
      </c>
      <c r="N17" s="70" t="str">
        <f>IF(('Set 3'!N17 + 'Set 3'!O17 +'Set 3'!P17 + 'Set 3'!Q17) = 0, "", 'Set 3'!N17/('Set 3'!N17 + 'Set 3'!O17 +'Set 3'!P17 + 'Set 3'!Q17))</f>
        <v/>
      </c>
      <c r="O17" s="70" t="str">
        <f>IF(('Set 3'!N17 + 'Set 3'!O17 +'Set 3'!P17 + 'Set 3'!Q17) = 0, "", ('Set 3'!N17 - 'Set 3'!Q17)/('Set 3'!N17 + 'Set 3'!O17 +'Set 3'!P17 + 'Set 3'!Q17))</f>
        <v/>
      </c>
      <c r="P17" s="70" t="str">
        <f>IF(('Set 3'!N17 + 'Set 3'!O17 +'Set 3'!P17 + 'Set 3'!Q17) = 0, "", ('Set 3'!N17*100 + 'Set 3'!O17*65 +'Set 3'!P17*45 + 'Set 3'!Q17)/('Set 3'!N17 + 'Set 3'!O17 +'Set 3'!P17 + 'Set 3'!Q17)/100)</f>
        <v/>
      </c>
      <c r="Q17" s="69">
        <f>I17+ M17</f>
        <v>0</v>
      </c>
      <c r="R17" s="70" t="str">
        <f>IF(('Set 3'!J17+ 'Set 3'!K17 + 'Set 3'!L17 + 'Set 3'!M17 + 'Set 3'!N17 + 'Set 3'!O17 +'Set 3'!P17 + 'Set 3'!Q17)=0, "",('Set 3'!J17 + 'Set 3'!N17)/('Set 3'!J17+ 'Set 3'!K17 + 'Set 3'!L17 + 'Set 3'!M17 + 'Set 3'!N17 + 'Set 3'!O17 +'Set 3'!P17 + 'Set 3'!Q17))</f>
        <v/>
      </c>
      <c r="S17" s="70" t="str">
        <f>IF(('Set 3'!J17+ 'Set 3'!K17 + 'Set 3'!L17 + 'Set 3'!M17 + 'Set 3'!N17 + 'Set 3'!O17 +'Set 3'!P17 + 'Set 3'!Q17)=0, "",(('Set 3'!J17 + 'Set 3'!N17)-('Set 3'!M17 +'Set 3'!Q17 ))/('Set 3'!J17+ 'Set 3'!K17 + 'Set 3'!L17 + 'Set 3'!M17 + 'Set 3'!N17 + 'Set 3'!O17 +'Set 3'!P17 + 'Set 3'!Q17))</f>
        <v/>
      </c>
      <c r="T17" s="70" t="str">
        <f>IF(('Set 3'!J17+ 'Set 3'!K17 + 'Set 3'!L17 + 'Set 3'!M17 + 'Set 3'!N17 + 'Set 3'!O17 +'Set 3'!P17 + 'Set 3'!Q17)=0, "",(('Set 3'!J17+'Set 3'!N17)*100 + ('Set 3'!K17+'Set 3'!O17)*65 + ('Set 3'!L17 + 'Set 3'!P17)*45 +('Set 3'!M17 + 'Set 3'!Q17))/('Set 3'!J17+ 'Set 3'!K17 + 'Set 3'!L17 + 'Set 3'!M17 + 'Set 3'!N17 + 'Set 3'!O17 +'Set 3'!P17 + 'Set 3'!Q17)/100)</f>
        <v/>
      </c>
      <c r="U17" s="69">
        <f>SUM('Set 3'!V17:Y17)</f>
        <v>6</v>
      </c>
      <c r="V17" s="71">
        <f>IF (('Set 3'!W17 + 'Set 3'!X17 + 'Set 3'!Y17 + 'Set 3'!Z17)=0, "",'Set 3'!W17/('Set 3'!W17 + 'Set 3'!X17 + 'Set 3'!Y17 + 'Set 3'!Z17))</f>
        <v>0.1666666667</v>
      </c>
      <c r="W17" s="71">
        <f>IF(('Set 3'!W17 + 'Set 3'!X17 + 'Set 3'!Y17 + 'Set 3'!Z17)=0, "",('Set 3'!X17+ 'Set 3'!W17)/('Set 3'!W17 + 'Set 3'!X17 + 'Set 3'!Y17 + 'Set 3'!Z17))</f>
        <v>1</v>
      </c>
      <c r="X17" s="71">
        <f>IF(('Set 3'!W17 + 'Set 3'!X17 + 'Set 3'!Y17 + 'Set 3'!Z17)=0, "",('Set 3'!W17*100+ 'Set 3'!X17*60 + 'Set 3'!Y17*45 + 'Set 3'!Z17)/('Set 3'!W17 + 'Set 3'!X17 + 'Set 3'!Y17 + 'Set 3'!Z17)/100)</f>
        <v>0.6666666667</v>
      </c>
      <c r="Y17" s="29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11" t="s">
        <v>7</v>
      </c>
      <c r="Y21" s="1"/>
      <c r="Z21" s="1"/>
    </row>
    <row r="22">
      <c r="A22" s="1"/>
      <c r="B22" s="13" t="s">
        <v>50</v>
      </c>
      <c r="C22" s="13" t="s">
        <v>51</v>
      </c>
      <c r="D22" s="13" t="s">
        <v>52</v>
      </c>
      <c r="E22" s="15" t="s">
        <v>50</v>
      </c>
      <c r="F22" s="15" t="s">
        <v>53</v>
      </c>
      <c r="G22" s="15" t="s">
        <v>54</v>
      </c>
      <c r="H22" s="15" t="s">
        <v>52</v>
      </c>
      <c r="I22" s="17" t="s">
        <v>50</v>
      </c>
      <c r="J22" s="17" t="s">
        <v>51</v>
      </c>
      <c r="K22" s="17" t="s">
        <v>55</v>
      </c>
      <c r="L22" s="17" t="s">
        <v>52</v>
      </c>
      <c r="M22" s="19" t="s">
        <v>50</v>
      </c>
      <c r="N22" s="19" t="s">
        <v>51</v>
      </c>
      <c r="O22" s="19" t="s">
        <v>55</v>
      </c>
      <c r="P22" s="19" t="s">
        <v>52</v>
      </c>
      <c r="Q22" s="26" t="s">
        <v>50</v>
      </c>
      <c r="R22" s="26" t="s">
        <v>51</v>
      </c>
      <c r="S22" s="26" t="s">
        <v>55</v>
      </c>
      <c r="T22" s="26" t="s">
        <v>52</v>
      </c>
      <c r="U22" s="28" t="s">
        <v>50</v>
      </c>
      <c r="V22" s="28" t="s">
        <v>53</v>
      </c>
      <c r="W22" s="28" t="s">
        <v>54</v>
      </c>
      <c r="X22" s="28" t="s">
        <v>52</v>
      </c>
      <c r="Y22" s="1"/>
      <c r="Z22" s="1"/>
    </row>
    <row r="23">
      <c r="A23" s="61" t="s">
        <v>48</v>
      </c>
      <c r="B23" s="76">
        <f>'Set 3'!B23 + 'Set 3'!C23 + 'Set 3'!D23 +'Set 3'!E23</f>
        <v>16</v>
      </c>
      <c r="C23" s="77">
        <f>IF(('Set 3'!B23 + 'Set 3'!C23 + 'Set 3'!D23 + 'Set 3'!E23)= 0, "", 'Set 3'!B23/('Set 3'!B23 + 'Set 3'!C23 + 'Set 3'!D23 + 'Set 3'!E23))</f>
        <v>0.125</v>
      </c>
      <c r="D23" s="77">
        <f>IF(('Set 3'!C23 + 'Set 3'!D23 + 'Set 3'!E23 + 'Set 3'!B23)= 0, "", ('Set 3'!E23 + 55*'Set 3'!D23 + 70*'Set 3'!C23 + 100*'Set 3'!B23)/('Set 3'!C23 + 'Set 3'!D23 + 'Set 3'!E23 + 'Set 3'!B23)/100)</f>
        <v>0.58</v>
      </c>
      <c r="E23" s="76">
        <f>SUM('Set 3'!F23:I23)</f>
        <v>23</v>
      </c>
      <c r="F23" s="78">
        <f>IF (('Set 3'!F23 + 'Set 3'!G23 + 'Set 3'!H23 + 'Set 3'!I23)=0, "",'Set 3'!F23/('Set 3'!F23 + 'Set 3'!G23 + 'Set 3'!H23 + 'Set 3'!I23))</f>
        <v>0.2608695652</v>
      </c>
      <c r="G23" s="77">
        <f>IF(('Set 3'!F23 + 'Set 3'!G23 + 'Set 3'!H23 + 'Set 3'!I23)=0, "",('Set 3'!F23+ 'Set 3'!G23)/('Set 3'!F23 + 'Set 3'!G23 + 'Set 3'!H23 + 'Set 3'!I23))</f>
        <v>0.5217391304</v>
      </c>
      <c r="H23" s="77">
        <f>IF(('Set 3'!F23 + 'Set 3'!G23 + 'Set 3'!H23 + 'Set 3'!I23)=0, "",('Set 3'!F23*100+ 'Set 3'!G23*60 + 'Set 3'!H23*45 + 'Set 3'!I23)/('Set 3'!F23 + 'Set 3'!G23 + 'Set 3'!H23 + 'Set 3'!I23)/100)</f>
        <v>0.5369565217</v>
      </c>
      <c r="I23" s="76">
        <f>SUM('Set 3'!J23:M23)</f>
        <v>18</v>
      </c>
      <c r="J23" s="77">
        <f>IF(('Set 3'!J23+ 'Set 3'!K23 + 'Set 3'!L23 + 'Set 3'!M23)=0, "",'Set 3'!J23/('Set 3'!J23+ 'Set 3'!K23 + 'Set 3'!L23 + 'Set 3'!M23))</f>
        <v>0.1666666667</v>
      </c>
      <c r="K23" s="77">
        <f>IF(('Set 3'!J23+ 'Set 3'!K23 + 'Set 3'!L23 + 'Set 3'!M23)=0, "",('Set 3'!J23 - 'Set 3'!M23)/('Set 3'!J23+ 'Set 3'!K23 + 'Set 3'!L23 + 'Set 3'!M23))</f>
        <v>-0.05555555556</v>
      </c>
      <c r="L23" s="77">
        <f>IF(('Set 3'!J23+ 'Set 3'!K23 + 'Set 3'!L23 + 'Set 3'!M23)=0, "",('Set 3'!J23*100+ 'Set 3'!K23*65 + 'Set 3'!L23*45 + 'Set 3'!M23)/('Set 3'!J23+ 'Set 3'!K23 + 'Set 3'!L23 + 'Set 3'!M23)/100)</f>
        <v>0.555</v>
      </c>
      <c r="M23" s="76">
        <f>SUM('Set 3'!N23:Q23)</f>
        <v>17</v>
      </c>
      <c r="N23" s="77">
        <f>IF(('Set 3'!N23 + 'Set 3'!O23 +'Set 3'!P23 + 'Set 3'!Q23) = 0, "", 'Set 3'!N23/('Set 3'!N23 + 'Set 3'!O23 +'Set 3'!P23 + 'Set 3'!Q23))</f>
        <v>0.2941176471</v>
      </c>
      <c r="O23" s="77">
        <f>IF(('Set 3'!N23 + 'Set 3'!O23 +'Set 3'!P23 + 'Set 3'!Q23) = 0, "", ('Set 3'!N23 - 'Set 3'!Q23)/('Set 3'!N23 + 'Set 3'!O23 +'Set 3'!P23 + 'Set 3'!Q23))</f>
        <v>0.2352941176</v>
      </c>
      <c r="P23" s="77">
        <f>IF(('Set 3'!N23 + 'Set 3'!O23 +'Set 3'!P23 + 'Set 3'!Q23) = 0, "", ('Set 3'!N23*100 + 'Set 3'!O23*65 +'Set 3'!P23*45 + 'Set 3'!Q23)/('Set 3'!N23 + 'Set 3'!O23 +'Set 3'!P23 + 'Set 3'!Q23)/100)</f>
        <v>0.7152941176</v>
      </c>
      <c r="Q23" s="76">
        <f>I23+ M23</f>
        <v>35</v>
      </c>
      <c r="R23" s="77">
        <f>IF(('Set 3'!J23+ 'Set 3'!K23 + 'Set 3'!L23 + 'Set 3'!M23 + 'Set 3'!N23 + 'Set 3'!O23 +'Set 3'!P23 + 'Set 3'!Q23)=0, "",('Set 3'!J23 + 'Set 3'!N23)/('Set 3'!J23+ 'Set 3'!K23 + 'Set 3'!L23 + 'Set 3'!M23 + 'Set 3'!N23 + 'Set 3'!O23 +'Set 3'!P23 + 'Set 3'!Q23))</f>
        <v>0.2285714286</v>
      </c>
      <c r="S23" s="77">
        <f>IF(('Set 3'!J23+ 'Set 3'!K23 + 'Set 3'!L23 + 'Set 3'!M23 + 'Set 3'!N23 + 'Set 3'!O23 +'Set 3'!P23 + 'Set 3'!Q23)=0, "",(('Set 3'!J23 + 'Set 3'!N23)-('Set 3'!M23 +'Set 3'!Q23 ))/('Set 3'!J23+ 'Set 3'!K23 + 'Set 3'!L23 + 'Set 3'!M23 + 'Set 3'!N23 + 'Set 3'!O23 +'Set 3'!P23 + 'Set 3'!Q23))</f>
        <v>0.08571428571</v>
      </c>
      <c r="T23" s="77">
        <f>IF(('Set 3'!J23+ 'Set 3'!K23 + 'Set 3'!L23 + 'Set 3'!M23 + 'Set 3'!N23 + 'Set 3'!O23 +'Set 3'!P23 + 'Set 3'!Q23)=0, "",(('Set 3'!J23+'Set 3'!N23)*100 + ('Set 3'!K23+'Set 3'!O23)*65 + ('Set 3'!L23 + 'Set 3'!P23)*45 +('Set 3'!M23 + 'Set 3'!Q23))/('Set 3'!J23+ 'Set 3'!K23 + 'Set 3'!L23 + 'Set 3'!M23 + 'Set 3'!N23 + 'Set 3'!O23 +'Set 3'!P23 + 'Set 3'!Q23)/100)</f>
        <v>0.6328571429</v>
      </c>
      <c r="U23" s="76">
        <f>SUM('Set 3'!V23:Y23)</f>
        <v>19</v>
      </c>
      <c r="V23" s="78">
        <f>IF (('Set 3'!W23 + 'Set 3'!X23 + 'Set 3'!Y23 + 'Set 3'!Z23)=0, "",'Set 3'!W23/('Set 3'!W23 + 'Set 3'!X23 + 'Set 3'!Y23 + 'Set 3'!Z23))</f>
        <v>0.05555555556</v>
      </c>
      <c r="W23" s="78">
        <f>IF(('Set 3'!W23 + 'Set 3'!X23 + 'Set 3'!Y23 + 'Set 3'!Z23)=0, "",('Set 3'!X23+ 'Set 3'!W23)/('Set 3'!W23 + 'Set 3'!X23 + 'Set 3'!Y23 + 'Set 3'!Z23))</f>
        <v>0.9444444444</v>
      </c>
      <c r="X23" s="78">
        <f>IF(('Set 3'!W23 + 'Set 3'!X23 + 'Set 3'!Y23 + 'Set 3'!Z23)=0, "",('Set 3'!W23*100+ 'Set 3'!X23*60 + 'Set 3'!Y23*45 + 'Set 3'!Z23)/('Set 3'!W23 + 'Set 3'!X23 + 'Set 3'!Y23 + 'Set 3'!Z23)/100)</f>
        <v>0.6138888889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M1:P1"/>
    <mergeCell ref="I1:L1"/>
    <mergeCell ref="E1:H1"/>
    <mergeCell ref="B1:D1"/>
    <mergeCell ref="A1:A2"/>
    <mergeCell ref="I21:L21"/>
    <mergeCell ref="M21:P21"/>
    <mergeCell ref="Q21:T21"/>
    <mergeCell ref="U21:X21"/>
    <mergeCell ref="Q1:T1"/>
    <mergeCell ref="U1:X1"/>
    <mergeCell ref="Y1:Y2"/>
    <mergeCell ref="E21:H21"/>
    <mergeCell ref="B21:D2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11" t="s">
        <v>7</v>
      </c>
      <c r="Y1" s="1"/>
      <c r="Z1" s="1"/>
    </row>
    <row r="2">
      <c r="B2" s="13" t="s">
        <v>50</v>
      </c>
      <c r="C2" s="13" t="s">
        <v>51</v>
      </c>
      <c r="D2" s="13" t="s">
        <v>52</v>
      </c>
      <c r="E2" s="15" t="s">
        <v>50</v>
      </c>
      <c r="F2" s="15" t="s">
        <v>53</v>
      </c>
      <c r="G2" s="15" t="s">
        <v>54</v>
      </c>
      <c r="H2" s="15" t="s">
        <v>52</v>
      </c>
      <c r="I2" s="17" t="s">
        <v>50</v>
      </c>
      <c r="J2" s="17" t="s">
        <v>51</v>
      </c>
      <c r="K2" s="17" t="s">
        <v>55</v>
      </c>
      <c r="L2" s="17" t="s">
        <v>52</v>
      </c>
      <c r="M2" s="19" t="s">
        <v>50</v>
      </c>
      <c r="N2" s="19" t="s">
        <v>51</v>
      </c>
      <c r="O2" s="19" t="s">
        <v>55</v>
      </c>
      <c r="P2" s="19" t="s">
        <v>52</v>
      </c>
      <c r="Q2" s="26" t="s">
        <v>50</v>
      </c>
      <c r="R2" s="26" t="s">
        <v>51</v>
      </c>
      <c r="S2" s="26" t="s">
        <v>55</v>
      </c>
      <c r="T2" s="26" t="s">
        <v>52</v>
      </c>
      <c r="U2" s="28" t="s">
        <v>50</v>
      </c>
      <c r="V2" s="28" t="s">
        <v>53</v>
      </c>
      <c r="W2" s="28" t="s">
        <v>54</v>
      </c>
      <c r="X2" s="28" t="s">
        <v>52</v>
      </c>
      <c r="Z2" s="1"/>
    </row>
    <row r="3">
      <c r="A3" s="29" t="str">
        <f>'Pannello di controllo'!A2</f>
        <v>14 Sara G</v>
      </c>
      <c r="B3" s="67">
        <f>'Set 4'!B3 + 'Set 4'!C3 + 'Set 4'!D3 +'Set 4'!E3</f>
        <v>3</v>
      </c>
      <c r="C3" s="68">
        <f>IF(('Set 4'!B3 + 'Set 4'!C3 + 'Set 4'!D3 + 'Set 4'!E3)= 0, "", 'Set 4'!B3/('Set 4'!B3 + 'Set 4'!C3 + 'Set 4'!D3 + 'Set 4'!E3))</f>
        <v>0</v>
      </c>
      <c r="D3" s="68">
        <f>IF(('Set 4'!C3 + 'Set 4'!D3 + 'Set 4'!E3 + 'Set 4'!B3)= 0, "", ('Set 4'!E3 + 55*'Set 4'!D3 + 70*'Set 4'!C3 + 100*'Set 4'!B3)/('Set 4'!C3 + 'Set 4'!D3 + 'Set 4'!E3 + 'Set 4'!B3)/100)</f>
        <v>0.42</v>
      </c>
      <c r="E3" s="69">
        <f>SUM('Set 4'!F3:I3)</f>
        <v>0</v>
      </c>
      <c r="F3" s="70" t="str">
        <f>IF (('Set 4'!F3 + 'Set 4'!G3 + 'Set 4'!H3 + 'Set 4'!I3)=0, "",'Set 4'!F3/('Set 4'!F3 + 'Set 4'!G3 + 'Set 4'!H3 + 'Set 4'!I3))</f>
        <v/>
      </c>
      <c r="G3" s="70" t="str">
        <f>IF(('Set 4'!F3 + 'Set 4'!G3 + 'Set 4'!H3 + 'Set 4'!I3)=0, "",('Set 4'!F3+ 'Set 4'!G3)/('Set 4'!F3 + 'Set 4'!G3 + 'Set 4'!H3 + 'Set 4'!I3))</f>
        <v/>
      </c>
      <c r="H3" s="70" t="str">
        <f>IF(('Set 4'!F3 + 'Set 4'!G3 + 'Set 4'!H3 + 'Set 4'!I3)=0, "",('Set 4'!F3*100+ 'Set 4'!G3*60 + 'Set 4'!H3*45 + 'Set 4'!I3)/('Set 4'!F3 + 'Set 4'!G3 + 'Set 4'!H3 + 'Set 4'!I3)/100)</f>
        <v/>
      </c>
      <c r="I3" s="69">
        <f>SUM('Set 4'!J3:M3)</f>
        <v>2</v>
      </c>
      <c r="J3" s="70">
        <f>IF(('Set 4'!J3+ 'Set 4'!K3 + 'Set 4'!L3 + 'Set 4'!M3)=0, "",'Set 4'!J3/('Set 4'!J3+ 'Set 4'!K3 + 'Set 4'!L3 + 'Set 4'!M3))</f>
        <v>0</v>
      </c>
      <c r="K3" s="70">
        <f>IF(('Set 4'!J3+ 'Set 4'!K3 + 'Set 4'!L3 + 'Set 4'!M3)=0, "",('Set 4'!J3 - 'Set 4'!M3)/('Set 4'!J3+ 'Set 4'!K3 + 'Set 4'!L3 + 'Set 4'!M3))</f>
        <v>0</v>
      </c>
      <c r="L3" s="70">
        <f>IF(('Set 4'!J3+ 'Set 4'!K3 + 'Set 4'!L3 + 'Set 4'!M3)=0, "",('Set 4'!J3*100+ 'Set 4'!K3*65 + 'Set 4'!L3*45 + 'Set 4'!M3)/('Set 4'!J3+ 'Set 4'!K3 + 'Set 4'!L3 + 'Set 4'!M3)/100)</f>
        <v>0.65</v>
      </c>
      <c r="M3" s="69">
        <f>SUM('Set 4'!N3:Q3)</f>
        <v>3</v>
      </c>
      <c r="N3" s="70">
        <f>IF(('Set 4'!N3 + 'Set 4'!O3 +'Set 4'!P3 + 'Set 4'!Q3) = 0, "", 'Set 4'!N3/('Set 4'!N3 + 'Set 4'!O3 +'Set 4'!P3 + 'Set 4'!Q3))</f>
        <v>0.3333333333</v>
      </c>
      <c r="O3" s="70">
        <f>IF(('Set 4'!N3 + 'Set 4'!O3 +'Set 4'!P3 + 'Set 4'!Q3) = 0, "", ('Set 4'!N3 - 'Set 4'!Q3)/('Set 4'!N3 + 'Set 4'!O3 +'Set 4'!P3 + 'Set 4'!Q3))</f>
        <v>0</v>
      </c>
      <c r="P3" s="70">
        <f>IF(('Set 4'!N3 + 'Set 4'!O3 +'Set 4'!P3 + 'Set 4'!Q3) = 0, "", ('Set 4'!N3*100 + 'Set 4'!O3*65 +'Set 4'!P3*45 + 'Set 4'!Q3)/('Set 4'!N3 + 'Set 4'!O3 +'Set 4'!P3 + 'Set 4'!Q3)/100)</f>
        <v>0.5533333333</v>
      </c>
      <c r="Q3" s="69">
        <f t="shared" ref="Q3:Q4" si="1">I3+ M3</f>
        <v>5</v>
      </c>
      <c r="R3" s="70">
        <f>IF(('Set 4'!J3+ 'Set 4'!K3 + 'Set 4'!L3 + 'Set 4'!M3 + 'Set 4'!N3 + 'Set 4'!O3 +'Set 4'!P3 + 'Set 4'!Q3)=0, "",('Set 4'!J3 + 'Set 4'!N3)/('Set 4'!J3+ 'Set 4'!K3 + 'Set 4'!L3 + 'Set 4'!M3 + 'Set 4'!N3 + 'Set 4'!O3 +'Set 4'!P3 + 'Set 4'!Q3))</f>
        <v>0.2</v>
      </c>
      <c r="S3" s="70">
        <f>IF(('Set 4'!J3+ 'Set 4'!K3 + 'Set 4'!L3 + 'Set 4'!M3 + 'Set 4'!N3 + 'Set 4'!O3 +'Set 4'!P3 + 'Set 4'!Q3)=0, "",(('Set 4'!J3 + 'Set 4'!N3)-('Set 4'!M3 +'Set 4'!Q3 ))/('Set 4'!J3+ 'Set 4'!K3 + 'Set 4'!L3 + 'Set 4'!M3 + 'Set 4'!N3 + 'Set 4'!O3 +'Set 4'!P3 + 'Set 4'!Q3))</f>
        <v>0</v>
      </c>
      <c r="T3" s="70">
        <f>IF(('Set 4'!J3+ 'Set 4'!K3 + 'Set 4'!L3 + 'Set 4'!M3 + 'Set 4'!N3 + 'Set 4'!O3 +'Set 4'!P3 + 'Set 4'!Q3)=0, "",(('Set 4'!J3+'Set 4'!N3)*100 + ('Set 4'!K3+'Set 4'!O3)*65 + ('Set 4'!L3 + 'Set 4'!P3)*45 +('Set 4'!M3 + 'Set 4'!Q3))/('Set 4'!J3+ 'Set 4'!K3 + 'Set 4'!L3 + 'Set 4'!M3 + 'Set 4'!N3 + 'Set 4'!O3 +'Set 4'!P3 + 'Set 4'!Q3)/100)</f>
        <v>0.592</v>
      </c>
      <c r="U3" s="69">
        <f>SUM('Set 4'!V3:Y3)</f>
        <v>0</v>
      </c>
      <c r="V3" s="71" t="str">
        <f>IF (('Set 4'!W3 + 'Set 4'!X3 + 'Set 4'!Y3 + 'Set 4'!Z3)=0, "",'Set 4'!W3/('Set 4'!W3 + 'Set 4'!X3 + 'Set 4'!Y3 + 'Set 4'!Z3))</f>
        <v/>
      </c>
      <c r="W3" s="71" t="str">
        <f>IF(('Set 4'!W3 + 'Set 4'!X3 + 'Set 4'!Y3 + 'Set 4'!Z3)=0, "",('Set 4'!X3+ 'Set 4'!W3)/('Set 4'!W3 + 'Set 4'!X3 + 'Set 4'!Y3 + 'Set 4'!Z3))</f>
        <v/>
      </c>
      <c r="X3" s="71" t="str">
        <f>IF(('Set 4'!W3 + 'Set 4'!X3 + 'Set 4'!Y3 + 'Set 4'!Z3)=0, "",('Set 4'!W3*100+ 'Set 4'!X3*60 + 'Set 4'!Y3*45 + 'Set 4'!Z3)/('Set 4'!W3 + 'Set 4'!X3 + 'Set 4'!Y3 + 'Set 4'!Z3)/100)</f>
        <v/>
      </c>
      <c r="Y3" s="29" t="str">
        <f>'Pannello di controllo'!A2</f>
        <v>14 Sara G</v>
      </c>
      <c r="Z3" s="1"/>
    </row>
    <row r="4">
      <c r="A4" s="48" t="str">
        <f>'Pannello di controllo'!A3</f>
        <v>15 Ilaria</v>
      </c>
      <c r="B4" s="72">
        <f>'Set 4'!B4 + 'Set 4'!C4 + 'Set 4'!D4 +'Set 4'!E4</f>
        <v>4</v>
      </c>
      <c r="C4" s="73">
        <f>IF(('Set 4'!B4 + 'Set 4'!C4 + 'Set 4'!D4 + 'Set 4'!E4) = 0, "", 'Set 4'!B4/('Set 4'!B4 + 'Set 4'!C4 + 'Set 4'!D4 + 'Set 4'!E4))</f>
        <v>0.25</v>
      </c>
      <c r="D4" s="73">
        <f>IF(('Set 4'!C4 + 'Set 4'!D4 + 'Set 4'!E4 + 'Set 4'!B4)= 0, "", ('Set 4'!E4 + 55*'Set 4'!D4 + 70*'Set 4'!C4 + 100*'Set 4'!B4)/('Set 4'!C4 + 'Set 4'!D4 + 'Set 4'!E4 + 'Set 4'!B4)/100)</f>
        <v>0.7375</v>
      </c>
      <c r="E4" s="74">
        <f>SUM('Set 4'!F4:I4)</f>
        <v>0</v>
      </c>
      <c r="F4" s="75" t="str">
        <f>IF (('Set 4'!F4 + 'Set 4'!G4 + 'Set 4'!H4 + 'Set 4'!I4)=0, "",'Set 4'!F4/('Set 4'!F4 + 'Set 4'!G4 + 'Set 4'!H4 + 'Set 4'!I4))</f>
        <v/>
      </c>
      <c r="G4" s="75" t="str">
        <f>IF(('Set 4'!F4 + 'Set 4'!G4 + 'Set 4'!H4 + 'Set 4'!I4)=0, "",('Set 4'!F4+ 'Set 4'!G4)/('Set 4'!F4 + 'Set 4'!G4 + 'Set 4'!H4 + 'Set 4'!I4))</f>
        <v/>
      </c>
      <c r="H4" s="75" t="str">
        <f>IF(('Set 4'!F4 + 'Set 4'!G4 + 'Set 4'!H4 + 'Set 4'!I4)=0, "",('Set 4'!F4*100+ 'Set 4'!G4*60 + 'Set 4'!H4*45 + 'Set 4'!I4)/('Set 4'!F4 + 'Set 4'!G4 + 'Set 4'!H4 + 'Set 4'!I4)/100)</f>
        <v/>
      </c>
      <c r="I4" s="74">
        <f>SUM('Set 4'!J4:M4)</f>
        <v>0</v>
      </c>
      <c r="J4" s="75" t="str">
        <f>IF(('Set 4'!J4+ 'Set 4'!K4 + 'Set 4'!L4 + 'Set 4'!M4)=0, "",'Set 4'!J4/('Set 4'!J4+ 'Set 4'!K4 + 'Set 4'!L4 + 'Set 4'!M4))</f>
        <v/>
      </c>
      <c r="K4" s="75" t="str">
        <f>IF(('Set 4'!J4+ 'Set 4'!K4 + 'Set 4'!L4 + 'Set 4'!M4)=0, "",('Set 4'!J4 - 'Set 4'!M4)/('Set 4'!J4+ 'Set 4'!K4 + 'Set 4'!L4 + 'Set 4'!M4))</f>
        <v/>
      </c>
      <c r="L4" s="75" t="str">
        <f>IF(('Set 4'!J4+ 'Set 4'!K4 + 'Set 4'!L4 + 'Set 4'!M4)=0, "",('Set 4'!J4*100+ 'Set 4'!K4*65 + 'Set 4'!L4*45 + 'Set 4'!M4)/('Set 4'!J4+ 'Set 4'!K4 + 'Set 4'!L4 + 'Set 4'!M4)/100)</f>
        <v/>
      </c>
      <c r="M4" s="74">
        <f>SUM('Set 4'!N4:Q4)</f>
        <v>1</v>
      </c>
      <c r="N4" s="75">
        <f>IF(('Set 4'!N4 + 'Set 4'!O4 +'Set 4'!P4 + 'Set 4'!Q4) = 0, "", 'Set 4'!N4/('Set 4'!N4 + 'Set 4'!O4 +'Set 4'!P4 + 'Set 4'!Q4))</f>
        <v>0</v>
      </c>
      <c r="O4" s="75">
        <f>IF(('Set 4'!N4 + 'Set 4'!O4 +'Set 4'!P4 + 'Set 4'!Q4) = 0, "", ('Set 4'!N4 - 'Set 4'!Q4)/('Set 4'!N4 + 'Set 4'!O4 +'Set 4'!P4 + 'Set 4'!Q4))</f>
        <v>0</v>
      </c>
      <c r="P4" s="75">
        <f>IF(('Set 4'!N4 + 'Set 4'!O4 +'Set 4'!P4 + 'Set 4'!Q4) = 0, "", ('Set 4'!N4*100 + 'Set 4'!O4*65 +'Set 4'!P4*45 + 'Set 4'!Q4)/('Set 4'!N4 + 'Set 4'!O4 +'Set 4'!P4 + 'Set 4'!Q4)/100)</f>
        <v>0.45</v>
      </c>
      <c r="Q4" s="74">
        <f t="shared" si="1"/>
        <v>1</v>
      </c>
      <c r="R4" s="75">
        <f>IF(('Set 4'!J4+ 'Set 4'!K4 + 'Set 4'!L4 + 'Set 4'!M4 + 'Set 4'!N4 + 'Set 4'!O4 +'Set 4'!P4 + 'Set 4'!Q4)=0, "",('Set 4'!J4 + 'Set 4'!N4)/('Set 4'!J4+ 'Set 4'!K4 + 'Set 4'!L4 + 'Set 4'!M4 + 'Set 4'!N4 + 'Set 4'!O4 +'Set 4'!P4 + 'Set 4'!Q4))</f>
        <v>0</v>
      </c>
      <c r="S4" s="75">
        <f>IF(('Set 4'!J4+ 'Set 4'!K4 + 'Set 4'!L4 + 'Set 4'!M4 + 'Set 4'!N4 + 'Set 4'!O4 +'Set 4'!P4 + 'Set 4'!Q4)=0, "",(('Set 4'!J4 + 'Set 4'!N4)-('Set 4'!M4 +'Set 4'!Q4 ))/('Set 4'!J4+ 'Set 4'!K4 + 'Set 4'!L4 + 'Set 4'!M4 + 'Set 4'!N4 + 'Set 4'!O4 +'Set 4'!P4 + 'Set 4'!Q4))</f>
        <v>0</v>
      </c>
      <c r="T4" s="75">
        <f>IF(('Set 4'!J4+ 'Set 4'!K4 + 'Set 4'!L4 + 'Set 4'!M4 + 'Set 4'!N4 + 'Set 4'!O4 +'Set 4'!P4 + 'Set 4'!Q4)=0, "",(('Set 4'!J4+'Set 4'!N4)*100 + ('Set 4'!K4+'Set 4'!O4)*65 + ('Set 4'!L4 + 'Set 4'!P4)*45 +('Set 4'!M4 + 'Set 4'!Q4))/('Set 4'!J4+ 'Set 4'!K4 + 'Set 4'!L4 + 'Set 4'!M4 + 'Set 4'!N4 + 'Set 4'!O4 +'Set 4'!P4 + 'Set 4'!Q4)/100)</f>
        <v>0.45</v>
      </c>
      <c r="U4" s="74">
        <f>SUM('Set 4'!V4:Y4)</f>
        <v>0</v>
      </c>
      <c r="V4" s="75" t="str">
        <f>IF (('Set 4'!W4 + 'Set 4'!X4 + 'Set 4'!Y4 + 'Set 4'!Z4)=0, "",'Set 4'!W4/('Set 4'!W4 + 'Set 4'!X4 + 'Set 4'!Y4 + 'Set 4'!Z4))</f>
        <v/>
      </c>
      <c r="W4" s="75" t="str">
        <f>IF(('Set 4'!W4 + 'Set 4'!X4 + 'Set 4'!Y4 + 'Set 4'!Z4)=0, "",('Set 4'!X4+ 'Set 4'!W4)/('Set 4'!W4 + 'Set 4'!X4 + 'Set 4'!Y4 + 'Set 4'!Z4))</f>
        <v/>
      </c>
      <c r="X4" s="75" t="str">
        <f>IF(('Set 4'!W4 + 'Set 4'!X4 + 'Set 4'!Y4 + 'Set 4'!Z4)=0, "",('Set 4'!W4*100+ 'Set 4'!X4*60 + 'Set 4'!Y4*45 + 'Set 4'!Z4)/('Set 4'!W4 + 'Set 4'!X4 + 'Set 4'!Y4 + 'Set 4'!Z4)/100)</f>
        <v/>
      </c>
      <c r="Y4" s="48" t="str">
        <f>'Pannello di controllo'!A3</f>
        <v>15 Ilaria</v>
      </c>
      <c r="Z4" s="1"/>
    </row>
    <row r="5">
      <c r="A5" s="29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69"/>
      <c r="V5" s="71"/>
      <c r="W5" s="71"/>
      <c r="X5" s="71"/>
      <c r="Y5" s="29"/>
      <c r="Z5" s="1"/>
    </row>
    <row r="6">
      <c r="A6" s="48" t="str">
        <f>'Pannello di controllo'!A5</f>
        <v>17 Irene</v>
      </c>
      <c r="B6" s="72">
        <f>'Set 4'!B6 + 'Set 4'!C6 + 'Set 4'!D6 +'Set 4'!E6</f>
        <v>2</v>
      </c>
      <c r="C6" s="73">
        <f>IF(('Set 4'!B6 + 'Set 4'!C6 + 'Set 4'!D6 + 'Set 4'!E6)= 0, "", 'Set 4'!B6/('Set 4'!B6 + 'Set 4'!C6 + 'Set 4'!D6 + 'Set 4'!E6))</f>
        <v>0</v>
      </c>
      <c r="D6" s="73">
        <f>IF(('Set 4'!C6 + 'Set 4'!D6 + 'Set 4'!E6 + 'Set 4'!B6)= 0, "", ('Set 4'!E6 + 55*'Set 4'!D6 + 70*'Set 4'!C6 + 100*'Set 4'!B6)/('Set 4'!C6 + 'Set 4'!D6 + 'Set 4'!E6 + 'Set 4'!B6)/100)</f>
        <v>0.625</v>
      </c>
      <c r="E6" s="74">
        <f>SUM('Set 4'!F6:I6)</f>
        <v>0</v>
      </c>
      <c r="F6" s="75" t="str">
        <f>IF (('Set 4'!F6 + 'Set 4'!G6 + 'Set 4'!H6 + 'Set 4'!I6)=0, "",'Set 4'!F6/('Set 4'!F6 + 'Set 4'!G6 + 'Set 4'!H6 + 'Set 4'!I6))</f>
        <v/>
      </c>
      <c r="G6" s="75" t="str">
        <f>IF(('Set 4'!F6 + 'Set 4'!G6 + 'Set 4'!H6 + 'Set 4'!I6)=0, "",('Set 4'!F6+ 'Set 4'!G6)/('Set 4'!F6 + 'Set 4'!G6 + 'Set 4'!H6 + 'Set 4'!I6))</f>
        <v/>
      </c>
      <c r="H6" s="75" t="str">
        <f>IF(('Set 4'!F6 + 'Set 4'!G6 + 'Set 4'!H6 + 'Set 4'!I6)=0, "",('Set 4'!F6*100+ 'Set 4'!G6*60 + 'Set 4'!H6*45 + 'Set 4'!I6)/('Set 4'!F6 + 'Set 4'!G6 + 'Set 4'!H6 + 'Set 4'!I6)/100)</f>
        <v/>
      </c>
      <c r="I6" s="74">
        <f>SUM('Set 4'!J6:M6)</f>
        <v>6</v>
      </c>
      <c r="J6" s="75">
        <f>IF(('Set 4'!J6+ 'Set 4'!K6 + 'Set 4'!L6 + 'Set 4'!M6)=0, "",'Set 4'!J6/('Set 4'!J6+ 'Set 4'!K6 + 'Set 4'!L6 + 'Set 4'!M6))</f>
        <v>0.5</v>
      </c>
      <c r="K6" s="75">
        <f>IF(('Set 4'!J6+ 'Set 4'!K6 + 'Set 4'!L6 + 'Set 4'!M6)=0, "",('Set 4'!J6 - 'Set 4'!M6)/('Set 4'!J6+ 'Set 4'!K6 + 'Set 4'!L6 + 'Set 4'!M6))</f>
        <v>0.3333333333</v>
      </c>
      <c r="L6" s="75">
        <f>IF(('Set 4'!J6+ 'Set 4'!K6 + 'Set 4'!L6 + 'Set 4'!M6)=0, "",('Set 4'!J6*100+ 'Set 4'!K6*65 + 'Set 4'!L6*45 + 'Set 4'!M6)/('Set 4'!J6+ 'Set 4'!K6 + 'Set 4'!L6 + 'Set 4'!M6)/100)</f>
        <v>0.7183333333</v>
      </c>
      <c r="M6" s="74">
        <f>SUM('Set 4'!N6:Q6)</f>
        <v>4</v>
      </c>
      <c r="N6" s="75">
        <f>IF(('Set 4'!N6 + 'Set 4'!O6 +'Set 4'!P6 + 'Set 4'!Q6) = 0, "", 'Set 4'!N6/('Set 4'!N6 + 'Set 4'!O6 +'Set 4'!P6 + 'Set 4'!Q6))</f>
        <v>0.25</v>
      </c>
      <c r="O6" s="75">
        <f>IF(('Set 4'!N6 + 'Set 4'!O6 +'Set 4'!P6 + 'Set 4'!Q6) = 0, "", ('Set 4'!N6 - 'Set 4'!Q6)/('Set 4'!N6 + 'Set 4'!O6 +'Set 4'!P6 + 'Set 4'!Q6))</f>
        <v>0.25</v>
      </c>
      <c r="P6" s="75">
        <f>IF(('Set 4'!N6 + 'Set 4'!O6 +'Set 4'!P6 + 'Set 4'!Q6) = 0, "", ('Set 4'!N6*100 + 'Set 4'!O6*65 +'Set 4'!P6*45 + 'Set 4'!Q6)/('Set 4'!N6 + 'Set 4'!O6 +'Set 4'!P6 + 'Set 4'!Q6)/100)</f>
        <v>0.7375</v>
      </c>
      <c r="Q6" s="74">
        <f t="shared" ref="Q6:Q12" si="2">I6+ M6</f>
        <v>10</v>
      </c>
      <c r="R6" s="75">
        <f>IF(('Set 4'!J6+ 'Set 4'!K6 + 'Set 4'!L6 + 'Set 4'!M6 + 'Set 4'!N6 + 'Set 4'!O6 +'Set 4'!P6 + 'Set 4'!Q6)=0, "",('Set 4'!J6 + 'Set 4'!N6)/('Set 4'!J6+ 'Set 4'!K6 + 'Set 4'!L6 + 'Set 4'!M6 + 'Set 4'!N6 + 'Set 4'!O6 +'Set 4'!P6 + 'Set 4'!Q6))</f>
        <v>0.4</v>
      </c>
      <c r="S6" s="75">
        <f>IF(('Set 4'!J6+ 'Set 4'!K6 + 'Set 4'!L6 + 'Set 4'!M6 + 'Set 4'!N6 + 'Set 4'!O6 +'Set 4'!P6 + 'Set 4'!Q6)=0, "",(('Set 4'!J6 + 'Set 4'!N6)-('Set 4'!M6 +'Set 4'!Q6 ))/('Set 4'!J6+ 'Set 4'!K6 + 'Set 4'!L6 + 'Set 4'!M6 + 'Set 4'!N6 + 'Set 4'!O6 +'Set 4'!P6 + 'Set 4'!Q6))</f>
        <v>0.3</v>
      </c>
      <c r="T6" s="75">
        <f>IF(('Set 4'!J6+ 'Set 4'!K6 + 'Set 4'!L6 + 'Set 4'!M6 + 'Set 4'!N6 + 'Set 4'!O6 +'Set 4'!P6 + 'Set 4'!Q6)=0, "",(('Set 4'!J6+'Set 4'!N6)*100 + ('Set 4'!K6+'Set 4'!O6)*65 + ('Set 4'!L6 + 'Set 4'!P6)*45 +('Set 4'!M6 + 'Set 4'!Q6))/('Set 4'!J6+ 'Set 4'!K6 + 'Set 4'!L6 + 'Set 4'!M6 + 'Set 4'!N6 + 'Set 4'!O6 +'Set 4'!P6 + 'Set 4'!Q6)/100)</f>
        <v>0.726</v>
      </c>
      <c r="U6" s="74">
        <f>SUM('Set 4'!V6:Y6)</f>
        <v>3</v>
      </c>
      <c r="V6" s="75">
        <f>IF (('Set 4'!W6 + 'Set 4'!X6 + 'Set 4'!Y6 + 'Set 4'!Z6)=0, "",'Set 4'!W6/('Set 4'!W6 + 'Set 4'!X6 + 'Set 4'!Y6 + 'Set 4'!Z6))</f>
        <v>0</v>
      </c>
      <c r="W6" s="75">
        <f>IF(('Set 4'!W6 + 'Set 4'!X6 + 'Set 4'!Y6 + 'Set 4'!Z6)=0, "",('Set 4'!X6+ 'Set 4'!W6)/('Set 4'!W6 + 'Set 4'!X6 + 'Set 4'!Y6 + 'Set 4'!Z6))</f>
        <v>1</v>
      </c>
      <c r="X6" s="75">
        <f>IF(('Set 4'!W6 + 'Set 4'!X6 + 'Set 4'!Y6 + 'Set 4'!Z6)=0, "",('Set 4'!W6*100+ 'Set 4'!X6*60 + 'Set 4'!Y6*45 + 'Set 4'!Z6)/('Set 4'!W6 + 'Set 4'!X6 + 'Set 4'!Y6 + 'Set 4'!Z6)/100)</f>
        <v>0.6</v>
      </c>
      <c r="Y6" s="48" t="str">
        <f>'Pannello di controllo'!A5</f>
        <v>17 Irene</v>
      </c>
      <c r="Z6" s="1"/>
    </row>
    <row r="7">
      <c r="A7" s="29" t="str">
        <f>'Pannello di controllo'!A6</f>
        <v>18 Linda</v>
      </c>
      <c r="B7" s="67">
        <f>'Set 4'!B7 + 'Set 4'!C7 + 'Set 4'!D7 +'Set 4'!E7</f>
        <v>0</v>
      </c>
      <c r="C7" s="68" t="str">
        <f>IF(('Set 4'!B7 + 'Set 4'!C7 + 'Set 4'!D7 + 'Set 4'!E7)= 0, "", 'Set 4'!B7/('Set 4'!B7 + 'Set 4'!C7 + 'Set 4'!D7 + 'Set 4'!E7))</f>
        <v/>
      </c>
      <c r="D7" s="68" t="str">
        <f>IF(('Set 4'!C7 + 'Set 4'!D7 + 'Set 4'!E7 + 'Set 4'!B7)= 0, "", ('Set 4'!E7 + 55*'Set 4'!D7 + 70*'Set 4'!C7 + 100*'Set 4'!B7)/('Set 4'!C7 + 'Set 4'!D7 + 'Set 4'!E7 + 'Set 4'!B7)/100)</f>
        <v/>
      </c>
      <c r="E7" s="69">
        <f>SUM('Set 4'!F7:I7)</f>
        <v>0</v>
      </c>
      <c r="F7" s="70" t="str">
        <f>IF (('Set 4'!F7 + 'Set 4'!G7 + 'Set 4'!H7 + 'Set 4'!I7)=0, "",'Set 4'!F7/('Set 4'!F7 + 'Set 4'!G7 + 'Set 4'!H7 + 'Set 4'!I7))</f>
        <v/>
      </c>
      <c r="G7" s="70" t="str">
        <f>IF(('Set 4'!F7 + 'Set 4'!G7 + 'Set 4'!H7 + 'Set 4'!I7)=0, "",('Set 4'!F7+ 'Set 4'!G7)/('Set 4'!F7 + 'Set 4'!G7 + 'Set 4'!H7 + 'Set 4'!I7))</f>
        <v/>
      </c>
      <c r="H7" s="70" t="str">
        <f>IF(('Set 4'!F7 + 'Set 4'!G7 + 'Set 4'!H7 + 'Set 4'!I7)=0, "",('Set 4'!F7*100+ 'Set 4'!G7*60 + 'Set 4'!H7*45 + 'Set 4'!I7)/('Set 4'!F7 + 'Set 4'!G7 + 'Set 4'!H7 + 'Set 4'!I7)/100)</f>
        <v/>
      </c>
      <c r="I7" s="69">
        <f>SUM('Set 4'!J7:M7)</f>
        <v>0</v>
      </c>
      <c r="J7" s="70" t="str">
        <f>IF(('Set 4'!J7+ 'Set 4'!K7 + 'Set 4'!L7 + 'Set 4'!M7)=0, "",'Set 4'!J7/('Set 4'!J7+ 'Set 4'!K7 + 'Set 4'!L7 + 'Set 4'!M7))</f>
        <v/>
      </c>
      <c r="K7" s="70" t="str">
        <f>IF(('Set 4'!J7+ 'Set 4'!K7 + 'Set 4'!L7 + 'Set 4'!M7)=0, "",('Set 4'!J7 - 'Set 4'!M7)/('Set 4'!J7+ 'Set 4'!K7 + 'Set 4'!L7 + 'Set 4'!M7))</f>
        <v/>
      </c>
      <c r="L7" s="70" t="str">
        <f>IF(('Set 4'!J7+ 'Set 4'!K7 + 'Set 4'!L7 + 'Set 4'!M7)=0, "",('Set 4'!J7*100+ 'Set 4'!K7*65 + 'Set 4'!L7*45 + 'Set 4'!M7)/('Set 4'!J7+ 'Set 4'!K7 + 'Set 4'!L7 + 'Set 4'!M7)/100)</f>
        <v/>
      </c>
      <c r="M7" s="69">
        <f>SUM('Set 4'!N7:Q7)</f>
        <v>0</v>
      </c>
      <c r="N7" s="70" t="str">
        <f>IF(('Set 4'!N7 + 'Set 4'!O7 +'Set 4'!P7 + 'Set 4'!Q7) = 0, "", 'Set 4'!N7/('Set 4'!N7 + 'Set 4'!O7 +'Set 4'!P7 + 'Set 4'!Q7))</f>
        <v/>
      </c>
      <c r="O7" s="70" t="str">
        <f>IF(('Set 4'!N7 + 'Set 4'!O7 +'Set 4'!P7 + 'Set 4'!Q7) = 0, "", ('Set 4'!N7 - 'Set 4'!Q7)/('Set 4'!N7 + 'Set 4'!O7 +'Set 4'!P7 + 'Set 4'!Q7))</f>
        <v/>
      </c>
      <c r="P7" s="70" t="str">
        <f>IF(('Set 4'!N7 + 'Set 4'!O7 +'Set 4'!P7 + 'Set 4'!Q7) = 0, "", ('Set 4'!N7*100 + 'Set 4'!O7*65 +'Set 4'!P7*45 + 'Set 4'!Q7)/('Set 4'!N7 + 'Set 4'!O7 +'Set 4'!P7 + 'Set 4'!Q7)/100)</f>
        <v/>
      </c>
      <c r="Q7" s="69">
        <f t="shared" si="2"/>
        <v>0</v>
      </c>
      <c r="R7" s="70" t="str">
        <f>IF(('Set 4'!J7+ 'Set 4'!K7 + 'Set 4'!L7 + 'Set 4'!M7 + 'Set 4'!N7 + 'Set 4'!O7 +'Set 4'!P7 + 'Set 4'!Q7)=0, "",('Set 4'!J7 + 'Set 4'!N7)/('Set 4'!J7+ 'Set 4'!K7 + 'Set 4'!L7 + 'Set 4'!M7 + 'Set 4'!N7 + 'Set 4'!O7 +'Set 4'!P7 + 'Set 4'!Q7))</f>
        <v/>
      </c>
      <c r="S7" s="70" t="str">
        <f>IF(('Set 4'!J7+ 'Set 4'!K7 + 'Set 4'!L7 + 'Set 4'!M7 + 'Set 4'!N7 + 'Set 4'!O7 +'Set 4'!P7 + 'Set 4'!Q7)=0, "",(('Set 4'!J7 + 'Set 4'!N7)-('Set 4'!M7 +'Set 4'!Q7 ))/('Set 4'!J7+ 'Set 4'!K7 + 'Set 4'!L7 + 'Set 4'!M7 + 'Set 4'!N7 + 'Set 4'!O7 +'Set 4'!P7 + 'Set 4'!Q7))</f>
        <v/>
      </c>
      <c r="T7" s="70" t="str">
        <f>IF(('Set 4'!J7+ 'Set 4'!K7 + 'Set 4'!L7 + 'Set 4'!M7 + 'Set 4'!N7 + 'Set 4'!O7 +'Set 4'!P7 + 'Set 4'!Q7)=0, "",(('Set 4'!J7+'Set 4'!N7)*100 + ('Set 4'!K7+'Set 4'!O7)*65 + ('Set 4'!L7 + 'Set 4'!P7)*45 +('Set 4'!M7 + 'Set 4'!Q7))/('Set 4'!J7+ 'Set 4'!K7 + 'Set 4'!L7 + 'Set 4'!M7 + 'Set 4'!N7 + 'Set 4'!O7 +'Set 4'!P7 + 'Set 4'!Q7)/100)</f>
        <v/>
      </c>
      <c r="U7" s="69">
        <f>SUM('Set 4'!V7:Y7)</f>
        <v>0</v>
      </c>
      <c r="V7" s="71" t="str">
        <f>IF (('Set 4'!W7 + 'Set 4'!X7 + 'Set 4'!Y7 + 'Set 4'!Z7)=0, "",'Set 4'!W7/('Set 4'!W7 + 'Set 4'!X7 + 'Set 4'!Y7 + 'Set 4'!Z7))</f>
        <v/>
      </c>
      <c r="W7" s="71" t="str">
        <f>IF(('Set 4'!W7 + 'Set 4'!X7 + 'Set 4'!Y7 + 'Set 4'!Z7)=0, "",('Set 4'!X7+ 'Set 4'!W7)/('Set 4'!W7 + 'Set 4'!X7 + 'Set 4'!Y7 + 'Set 4'!Z7))</f>
        <v/>
      </c>
      <c r="X7" s="71" t="str">
        <f>IF(('Set 4'!W7 + 'Set 4'!X7 + 'Set 4'!Y7 + 'Set 4'!Z7)=0, "",('Set 4'!W7*100+ 'Set 4'!X7*60 + 'Set 4'!Y7*45 + 'Set 4'!Z7)/('Set 4'!W7 + 'Set 4'!X7 + 'Set 4'!Y7 + 'Set 4'!Z7)/100)</f>
        <v/>
      </c>
      <c r="Y7" s="29" t="str">
        <f>'Pannello di controllo'!A6</f>
        <v>18 Linda</v>
      </c>
      <c r="Z7" s="1"/>
    </row>
    <row r="8">
      <c r="A8" s="48" t="str">
        <f>'Pannello di controllo'!A7</f>
        <v>28 Nicole R</v>
      </c>
      <c r="B8" s="72">
        <f>'Set 4'!B8 + 'Set 4'!C8 + 'Set 4'!D8 +'Set 4'!E8</f>
        <v>3</v>
      </c>
      <c r="C8" s="73">
        <f>IF(('Set 4'!B8 + 'Set 4'!C8 + 'Set 4'!D8 + 'Set 4'!E8)= 0, "", 'Set 4'!B8/('Set 4'!B8 + 'Set 4'!C8 + 'Set 4'!D8 + 'Set 4'!E8))</f>
        <v>0</v>
      </c>
      <c r="D8" s="73">
        <f>IF(('Set 4'!C8 + 'Set 4'!D8 + 'Set 4'!E8 + 'Set 4'!B8)= 0, "", ('Set 4'!E8 + 55*'Set 4'!D8 + 70*'Set 4'!C8 + 100*'Set 4'!B8)/('Set 4'!C8 + 'Set 4'!D8 + 'Set 4'!E8 + 'Set 4'!B8)/100)</f>
        <v>0.42</v>
      </c>
      <c r="E8" s="74">
        <f>SUM('Set 4'!F8:I8)</f>
        <v>4</v>
      </c>
      <c r="F8" s="75">
        <f>IF (('Set 4'!F8 + 'Set 4'!G8 + 'Set 4'!H8 + 'Set 4'!I8)=0, "",'Set 4'!F8/('Set 4'!F8 + 'Set 4'!G8 + 'Set 4'!H8 + 'Set 4'!I8))</f>
        <v>0.25</v>
      </c>
      <c r="G8" s="75">
        <f>IF(('Set 4'!F8 + 'Set 4'!G8 + 'Set 4'!H8 + 'Set 4'!I8)=0, "",('Set 4'!F8+ 'Set 4'!G8)/('Set 4'!F8 + 'Set 4'!G8 + 'Set 4'!H8 + 'Set 4'!I8))</f>
        <v>0.75</v>
      </c>
      <c r="H8" s="75">
        <f>IF(('Set 4'!F8 + 'Set 4'!G8 + 'Set 4'!H8 + 'Set 4'!I8)=0, "",('Set 4'!F8*100+ 'Set 4'!G8*60 + 'Set 4'!H8*45 + 'Set 4'!I8)/('Set 4'!F8 + 'Set 4'!G8 + 'Set 4'!H8 + 'Set 4'!I8)/100)</f>
        <v>0.6625</v>
      </c>
      <c r="I8" s="74">
        <f>SUM('Set 4'!J8:M8)</f>
        <v>8</v>
      </c>
      <c r="J8" s="75">
        <f>IF(('Set 4'!J8+ 'Set 4'!K8 + 'Set 4'!L8 + 'Set 4'!M8)=0, "",'Set 4'!J8/('Set 4'!J8+ 'Set 4'!K8 + 'Set 4'!L8 + 'Set 4'!M8))</f>
        <v>0.25</v>
      </c>
      <c r="K8" s="75">
        <f>IF(('Set 4'!J8+ 'Set 4'!K8 + 'Set 4'!L8 + 'Set 4'!M8)=0, "",('Set 4'!J8 - 'Set 4'!M8)/('Set 4'!J8+ 'Set 4'!K8 + 'Set 4'!L8 + 'Set 4'!M8))</f>
        <v>0.125</v>
      </c>
      <c r="L8" s="75">
        <f>IF(('Set 4'!J8+ 'Set 4'!K8 + 'Set 4'!L8 + 'Set 4'!M8)=0, "",('Set 4'!J8*100+ 'Set 4'!K8*65 + 'Set 4'!L8*45 + 'Set 4'!M8)/('Set 4'!J8+ 'Set 4'!K8 + 'Set 4'!L8 + 'Set 4'!M8)/100)</f>
        <v>0.6575</v>
      </c>
      <c r="M8" s="74">
        <f>SUM('Set 4'!N8:Q8)</f>
        <v>2</v>
      </c>
      <c r="N8" s="75">
        <f>IF(('Set 4'!N8 + 'Set 4'!O8 +'Set 4'!P8 + 'Set 4'!Q8) = 0, "", 'Set 4'!N8/('Set 4'!N8 + 'Set 4'!O8 +'Set 4'!P8 + 'Set 4'!Q8))</f>
        <v>0.5</v>
      </c>
      <c r="O8" s="75">
        <f>IF(('Set 4'!N8 + 'Set 4'!O8 +'Set 4'!P8 + 'Set 4'!Q8) = 0, "", ('Set 4'!N8 - 'Set 4'!Q8)/('Set 4'!N8 + 'Set 4'!O8 +'Set 4'!P8 + 'Set 4'!Q8))</f>
        <v>0.5</v>
      </c>
      <c r="P8" s="75">
        <f>IF(('Set 4'!N8 + 'Set 4'!O8 +'Set 4'!P8 + 'Set 4'!Q8) = 0, "", ('Set 4'!N8*100 + 'Set 4'!O8*65 +'Set 4'!P8*45 + 'Set 4'!Q8)/('Set 4'!N8 + 'Set 4'!O8 +'Set 4'!P8 + 'Set 4'!Q8)/100)</f>
        <v>0.725</v>
      </c>
      <c r="Q8" s="74">
        <f t="shared" si="2"/>
        <v>10</v>
      </c>
      <c r="R8" s="75">
        <f>IF(('Set 4'!J8+ 'Set 4'!K8 + 'Set 4'!L8 + 'Set 4'!M8 + 'Set 4'!N8 + 'Set 4'!O8 +'Set 4'!P8 + 'Set 4'!Q8)=0, "",('Set 4'!J8 + 'Set 4'!N8)/('Set 4'!J8+ 'Set 4'!K8 + 'Set 4'!L8 + 'Set 4'!M8 + 'Set 4'!N8 + 'Set 4'!O8 +'Set 4'!P8 + 'Set 4'!Q8))</f>
        <v>0.3</v>
      </c>
      <c r="S8" s="75">
        <f>IF(('Set 4'!J8+ 'Set 4'!K8 + 'Set 4'!L8 + 'Set 4'!M8 + 'Set 4'!N8 + 'Set 4'!O8 +'Set 4'!P8 + 'Set 4'!Q8)=0, "",(('Set 4'!J8 + 'Set 4'!N8)-('Set 4'!M8 +'Set 4'!Q8 ))/('Set 4'!J8+ 'Set 4'!K8 + 'Set 4'!L8 + 'Set 4'!M8 + 'Set 4'!N8 + 'Set 4'!O8 +'Set 4'!P8 + 'Set 4'!Q8))</f>
        <v>0.2</v>
      </c>
      <c r="T8" s="75">
        <f>IF(('Set 4'!J8+ 'Set 4'!K8 + 'Set 4'!L8 + 'Set 4'!M8 + 'Set 4'!N8 + 'Set 4'!O8 +'Set 4'!P8 + 'Set 4'!Q8)=0, "",(('Set 4'!J8+'Set 4'!N8)*100 + ('Set 4'!K8+'Set 4'!O8)*65 + ('Set 4'!L8 + 'Set 4'!P8)*45 +('Set 4'!M8 + 'Set 4'!Q8))/('Set 4'!J8+ 'Set 4'!K8 + 'Set 4'!L8 + 'Set 4'!M8 + 'Set 4'!N8 + 'Set 4'!O8 +'Set 4'!P8 + 'Set 4'!Q8)/100)</f>
        <v>0.671</v>
      </c>
      <c r="U8" s="74">
        <f>SUM('Set 4'!V8:Y8)</f>
        <v>3</v>
      </c>
      <c r="V8" s="75">
        <f>IF (('Set 4'!W8 + 'Set 4'!X8 + 'Set 4'!Y8 + 'Set 4'!Z8)=0, "",'Set 4'!W8/('Set 4'!W8 + 'Set 4'!X8 + 'Set 4'!Y8 + 'Set 4'!Z8))</f>
        <v>0.6666666667</v>
      </c>
      <c r="W8" s="75">
        <f>IF(('Set 4'!W8 + 'Set 4'!X8 + 'Set 4'!Y8 + 'Set 4'!Z8)=0, "",('Set 4'!X8+ 'Set 4'!W8)/('Set 4'!W8 + 'Set 4'!X8 + 'Set 4'!Y8 + 'Set 4'!Z8))</f>
        <v>1</v>
      </c>
      <c r="X8" s="75">
        <f>IF(('Set 4'!W8 + 'Set 4'!X8 + 'Set 4'!Y8 + 'Set 4'!Z8)=0, "",('Set 4'!W8*100+ 'Set 4'!X8*60 + 'Set 4'!Y8*45 + 'Set 4'!Z8)/('Set 4'!W8 + 'Set 4'!X8 + 'Set 4'!Y8 + 'Set 4'!Z8)/100)</f>
        <v>0.8666666667</v>
      </c>
      <c r="Y8" s="48" t="str">
        <f>'Pannello di controllo'!A7</f>
        <v>28 Nicole R</v>
      </c>
      <c r="Z8" s="1"/>
    </row>
    <row r="9">
      <c r="A9" s="29" t="str">
        <f>'Pannello di controllo'!A8</f>
        <v>16 Elena</v>
      </c>
      <c r="B9" s="67">
        <f>'Set 4'!B9 + 'Set 4'!C9 + 'Set 4'!D9 +'Set 4'!E9</f>
        <v>2</v>
      </c>
      <c r="C9" s="68">
        <f>IF(('Set 4'!B9 + 'Set 4'!C9 + 'Set 4'!D9 + 'Set 4'!E9)= 0, "", 'Set 4'!B9/('Set 4'!B9 + 'Set 4'!C9 + 'Set 4'!D9 + 'Set 4'!E9))</f>
        <v>0</v>
      </c>
      <c r="D9" s="68">
        <f>IF(('Set 4'!C9 + 'Set 4'!D9 + 'Set 4'!E9 + 'Set 4'!B9)= 0, "", ('Set 4'!E9 + 55*'Set 4'!D9 + 70*'Set 4'!C9 + 100*'Set 4'!B9)/('Set 4'!C9 + 'Set 4'!D9 + 'Set 4'!E9 + 'Set 4'!B9)/100)</f>
        <v>0.7</v>
      </c>
      <c r="E9" s="69">
        <f>SUM('Set 4'!F9:I9)</f>
        <v>2</v>
      </c>
      <c r="F9" s="70">
        <f>IF (('Set 4'!F9 + 'Set 4'!G9 + 'Set 4'!H9 + 'Set 4'!I9)=0, "",'Set 4'!F9/('Set 4'!F9 + 'Set 4'!G9 + 'Set 4'!H9 + 'Set 4'!I9))</f>
        <v>0.5</v>
      </c>
      <c r="G9" s="70">
        <f>IF(('Set 4'!F9 + 'Set 4'!G9 + 'Set 4'!H9 + 'Set 4'!I9)=0, "",('Set 4'!F9+ 'Set 4'!G9)/('Set 4'!F9 + 'Set 4'!G9 + 'Set 4'!H9 + 'Set 4'!I9))</f>
        <v>0.5</v>
      </c>
      <c r="H9" s="70">
        <f>IF(('Set 4'!F9 + 'Set 4'!G9 + 'Set 4'!H9 + 'Set 4'!I9)=0, "",('Set 4'!F9*100+ 'Set 4'!G9*60 + 'Set 4'!H9*45 + 'Set 4'!I9)/('Set 4'!F9 + 'Set 4'!G9 + 'Set 4'!H9 + 'Set 4'!I9)/100)</f>
        <v>0.725</v>
      </c>
      <c r="I9" s="69">
        <f>SUM('Set 4'!J9:M9)</f>
        <v>4</v>
      </c>
      <c r="J9" s="70">
        <f>IF(('Set 4'!J9+ 'Set 4'!K9 + 'Set 4'!L9 + 'Set 4'!M9)=0, "",'Set 4'!J9/('Set 4'!J9+ 'Set 4'!K9 + 'Set 4'!L9 + 'Set 4'!M9))</f>
        <v>0.25</v>
      </c>
      <c r="K9" s="70">
        <f>IF(('Set 4'!J9+ 'Set 4'!K9 + 'Set 4'!L9 + 'Set 4'!M9)=0, "",('Set 4'!J9 - 'Set 4'!M9)/('Set 4'!J9+ 'Set 4'!K9 + 'Set 4'!L9 + 'Set 4'!M9))</f>
        <v>0.25</v>
      </c>
      <c r="L9" s="70">
        <f>IF(('Set 4'!J9+ 'Set 4'!K9 + 'Set 4'!L9 + 'Set 4'!M9)=0, "",('Set 4'!J9*100+ 'Set 4'!K9*65 + 'Set 4'!L9*45 + 'Set 4'!M9)/('Set 4'!J9+ 'Set 4'!K9 + 'Set 4'!L9 + 'Set 4'!M9)/100)</f>
        <v>0.6875</v>
      </c>
      <c r="M9" s="69">
        <f>SUM('Set 4'!N9:Q9)</f>
        <v>3</v>
      </c>
      <c r="N9" s="70">
        <f>IF(('Set 4'!N9 + 'Set 4'!O9 +'Set 4'!P9 + 'Set 4'!Q9) = 0, "", 'Set 4'!N9/('Set 4'!N9 + 'Set 4'!O9 +'Set 4'!P9 + 'Set 4'!Q9))</f>
        <v>0</v>
      </c>
      <c r="O9" s="70">
        <f>IF(('Set 4'!N9 + 'Set 4'!O9 +'Set 4'!P9 + 'Set 4'!Q9) = 0, "", ('Set 4'!N9 - 'Set 4'!Q9)/('Set 4'!N9 + 'Set 4'!O9 +'Set 4'!P9 + 'Set 4'!Q9))</f>
        <v>-0.3333333333</v>
      </c>
      <c r="P9" s="70">
        <f>IF(('Set 4'!N9 + 'Set 4'!O9 +'Set 4'!P9 + 'Set 4'!Q9) = 0, "", ('Set 4'!N9*100 + 'Set 4'!O9*65 +'Set 4'!P9*45 + 'Set 4'!Q9)/('Set 4'!N9 + 'Set 4'!O9 +'Set 4'!P9 + 'Set 4'!Q9)/100)</f>
        <v>0.4366666667</v>
      </c>
      <c r="Q9" s="69">
        <f t="shared" si="2"/>
        <v>7</v>
      </c>
      <c r="R9" s="70">
        <f>IF(('Set 4'!J9+ 'Set 4'!K9 + 'Set 4'!L9 + 'Set 4'!M9 + 'Set 4'!N9 + 'Set 4'!O9 +'Set 4'!P9 + 'Set 4'!Q9)=0, "",('Set 4'!J9 + 'Set 4'!N9)/('Set 4'!J9+ 'Set 4'!K9 + 'Set 4'!L9 + 'Set 4'!M9 + 'Set 4'!N9 + 'Set 4'!O9 +'Set 4'!P9 + 'Set 4'!Q9))</f>
        <v>0.1428571429</v>
      </c>
      <c r="S9" s="70">
        <f>IF(('Set 4'!J9+ 'Set 4'!K9 + 'Set 4'!L9 + 'Set 4'!M9 + 'Set 4'!N9 + 'Set 4'!O9 +'Set 4'!P9 + 'Set 4'!Q9)=0, "",(('Set 4'!J9 + 'Set 4'!N9)-('Set 4'!M9 +'Set 4'!Q9 ))/('Set 4'!J9+ 'Set 4'!K9 + 'Set 4'!L9 + 'Set 4'!M9 + 'Set 4'!N9 + 'Set 4'!O9 +'Set 4'!P9 + 'Set 4'!Q9))</f>
        <v>0</v>
      </c>
      <c r="T9" s="70">
        <f>IF(('Set 4'!J9+ 'Set 4'!K9 + 'Set 4'!L9 + 'Set 4'!M9 + 'Set 4'!N9 + 'Set 4'!O9 +'Set 4'!P9 + 'Set 4'!Q9)=0, "",(('Set 4'!J9+'Set 4'!N9)*100 + ('Set 4'!K9+'Set 4'!O9)*65 + ('Set 4'!L9 + 'Set 4'!P9)*45 +('Set 4'!M9 + 'Set 4'!Q9))/('Set 4'!J9+ 'Set 4'!K9 + 'Set 4'!L9 + 'Set 4'!M9 + 'Set 4'!N9 + 'Set 4'!O9 +'Set 4'!P9 + 'Set 4'!Q9)/100)</f>
        <v>0.58</v>
      </c>
      <c r="U9" s="69">
        <f>SUM('Set 4'!V9:Y9)</f>
        <v>3</v>
      </c>
      <c r="V9" s="71">
        <f>IF (('Set 4'!W9 + 'Set 4'!X9 + 'Set 4'!Y9 + 'Set 4'!Z9)=0, "",'Set 4'!W9/('Set 4'!W9 + 'Set 4'!X9 + 'Set 4'!Y9 + 'Set 4'!Z9))</f>
        <v>0.5</v>
      </c>
      <c r="W9" s="71">
        <f>IF(('Set 4'!W9 + 'Set 4'!X9 + 'Set 4'!Y9 + 'Set 4'!Z9)=0, "",('Set 4'!X9+ 'Set 4'!W9)/('Set 4'!W9 + 'Set 4'!X9 + 'Set 4'!Y9 + 'Set 4'!Z9))</f>
        <v>1</v>
      </c>
      <c r="X9" s="71">
        <f>IF(('Set 4'!W9 + 'Set 4'!X9 + 'Set 4'!Y9 + 'Set 4'!Z9)=0, "",('Set 4'!W9*100+ 'Set 4'!X9*60 + 'Set 4'!Y9*45 + 'Set 4'!Z9)/('Set 4'!W9 + 'Set 4'!X9 + 'Set 4'!Y9 + 'Set 4'!Z9)/100)</f>
        <v>0.8</v>
      </c>
      <c r="Y9" s="29" t="str">
        <f>'Pannello di controllo'!A8</f>
        <v>16 Elena</v>
      </c>
      <c r="Z9" s="1"/>
    </row>
    <row r="10">
      <c r="A10" s="48" t="str">
        <f>'Pannello di controllo'!A9</f>
        <v>9 Bea</v>
      </c>
      <c r="B10" s="72">
        <f>'Set 4'!B10 + 'Set 4'!C10 + 'Set 4'!D10 +'Set 4'!E10</f>
        <v>0</v>
      </c>
      <c r="C10" s="73" t="str">
        <f>IF(('Set 4'!B10 + 'Set 4'!C10 + 'Set 4'!D10 + 'Set 4'!E10)= 0, "", 'Set 4'!B10/('Set 4'!B10 + 'Set 4'!C10 + 'Set 4'!D10 + 'Set 4'!E10))</f>
        <v/>
      </c>
      <c r="D10" s="73" t="str">
        <f>IF(('Set 4'!C10 + 'Set 4'!D10 + 'Set 4'!E10 + 'Set 4'!B10)= 0, "", ('Set 4'!E10 + 55*'Set 4'!D10 + 70*'Set 4'!C10 + 100*'Set 4'!B10)/('Set 4'!C10 + 'Set 4'!D10 + 'Set 4'!E10 + 'Set 4'!B10)/100)</f>
        <v/>
      </c>
      <c r="E10" s="74">
        <f>SUM('Set 4'!F10:I10)</f>
        <v>0</v>
      </c>
      <c r="F10" s="75" t="str">
        <f>IF (('Set 4'!F10 + 'Set 4'!G10 + 'Set 4'!H10 + 'Set 4'!I10)=0, "",'Set 4'!F10/('Set 4'!F10 + 'Set 4'!G10 + 'Set 4'!H10 + 'Set 4'!I10))</f>
        <v/>
      </c>
      <c r="G10" s="75" t="str">
        <f>IF(('Set 4'!F10 + 'Set 4'!G10 + 'Set 4'!H10 + 'Set 4'!I10)=0, "",('Set 4'!F10+ 'Set 4'!G10)/('Set 4'!F10 + 'Set 4'!G10 + 'Set 4'!H10 + 'Set 4'!I10))</f>
        <v/>
      </c>
      <c r="H10" s="75" t="str">
        <f>IF(('Set 4'!F10 + 'Set 4'!G10 + 'Set 4'!H10 + 'Set 4'!I10)=0, "",('Set 4'!F10*100+ 'Set 4'!G10*60 + 'Set 4'!H10*45 + 'Set 4'!I10)/('Set 4'!F10 + 'Set 4'!G10 + 'Set 4'!H10 + 'Set 4'!I10)/100)</f>
        <v/>
      </c>
      <c r="I10" s="74">
        <f>SUM('Set 4'!J10:M10)</f>
        <v>0</v>
      </c>
      <c r="J10" s="75" t="str">
        <f>IF(('Set 4'!J10+ 'Set 4'!K10 + 'Set 4'!L10 + 'Set 4'!M10)=0, "",'Set 4'!J10/('Set 4'!J10+ 'Set 4'!K10 + 'Set 4'!L10 + 'Set 4'!M10))</f>
        <v/>
      </c>
      <c r="K10" s="75" t="str">
        <f>IF(('Set 4'!J10+ 'Set 4'!K10 + 'Set 4'!L10 + 'Set 4'!M10)=0, "",('Set 4'!J10 - 'Set 4'!M10)/('Set 4'!J10+ 'Set 4'!K10 + 'Set 4'!L10 + 'Set 4'!M10))</f>
        <v/>
      </c>
      <c r="L10" s="75" t="str">
        <f>IF(('Set 4'!J10+ 'Set 4'!K10 + 'Set 4'!L10 + 'Set 4'!M10)=0, "",('Set 4'!J10*100+ 'Set 4'!K10*65 + 'Set 4'!L10*45 + 'Set 4'!M10)/('Set 4'!J10+ 'Set 4'!K10 + 'Set 4'!L10 + 'Set 4'!M10)/100)</f>
        <v/>
      </c>
      <c r="M10" s="74">
        <f>SUM('Set 4'!N10:Q10)</f>
        <v>0</v>
      </c>
      <c r="N10" s="75" t="str">
        <f>IF(('Set 4'!N10 + 'Set 4'!O10 +'Set 4'!P10 + 'Set 4'!Q10) = 0, "", 'Set 4'!N10/('Set 4'!N10 + 'Set 4'!O10 +'Set 4'!P10 + 'Set 4'!Q10))</f>
        <v/>
      </c>
      <c r="O10" s="75" t="str">
        <f>IF(('Set 4'!N10 + 'Set 4'!O10 +'Set 4'!P10 + 'Set 4'!Q10) = 0, "", ('Set 4'!N10 - 'Set 4'!Q10)/('Set 4'!N10 + 'Set 4'!O10 +'Set 4'!P10 + 'Set 4'!Q10))</f>
        <v/>
      </c>
      <c r="P10" s="75" t="str">
        <f>IF(('Set 4'!N10 + 'Set 4'!O10 +'Set 4'!P10 + 'Set 4'!Q10) = 0, "", ('Set 4'!N10*100 + 'Set 4'!O10*65 +'Set 4'!P10*45 + 'Set 4'!Q10)/('Set 4'!N10 + 'Set 4'!O10 +'Set 4'!P10 + 'Set 4'!Q10)/100)</f>
        <v/>
      </c>
      <c r="Q10" s="74">
        <f t="shared" si="2"/>
        <v>0</v>
      </c>
      <c r="R10" s="75" t="str">
        <f>IF(('Set 4'!J10+ 'Set 4'!K10 + 'Set 4'!L10 + 'Set 4'!M10 + 'Set 4'!N10 + 'Set 4'!O10 +'Set 4'!P10 + 'Set 4'!Q10)=0, "",('Set 4'!J10 + 'Set 4'!N10)/('Set 4'!J10+ 'Set 4'!K10 + 'Set 4'!L10 + 'Set 4'!M10 + 'Set 4'!N10 + 'Set 4'!O10 +'Set 4'!P10 + 'Set 4'!Q10))</f>
        <v/>
      </c>
      <c r="S10" s="75" t="str">
        <f>IF(('Set 4'!J10+ 'Set 4'!K10 + 'Set 4'!L10 + 'Set 4'!M10 + 'Set 4'!N10 + 'Set 4'!O10 +'Set 4'!P10 + 'Set 4'!Q10)=0, "",(('Set 4'!J10 + 'Set 4'!N10)-('Set 4'!M10 +'Set 4'!Q10 ))/('Set 4'!J10+ 'Set 4'!K10 + 'Set 4'!L10 + 'Set 4'!M10 + 'Set 4'!N10 + 'Set 4'!O10 +'Set 4'!P10 + 'Set 4'!Q10))</f>
        <v/>
      </c>
      <c r="T10" s="75" t="str">
        <f>IF(('Set 4'!J10+ 'Set 4'!K10 + 'Set 4'!L10 + 'Set 4'!M10 + 'Set 4'!N10 + 'Set 4'!O10 +'Set 4'!P10 + 'Set 4'!Q10)=0, "",(('Set 4'!J10+'Set 4'!N10)*100 + ('Set 4'!K10+'Set 4'!O10)*65 + ('Set 4'!L10 + 'Set 4'!P10)*45 +('Set 4'!M10 + 'Set 4'!Q10))/('Set 4'!J10+ 'Set 4'!K10 + 'Set 4'!L10 + 'Set 4'!M10 + 'Set 4'!N10 + 'Set 4'!O10 +'Set 4'!P10 + 'Set 4'!Q10)/100)</f>
        <v/>
      </c>
      <c r="U10" s="74">
        <f>SUM('Set 4'!V10:Y10)</f>
        <v>0</v>
      </c>
      <c r="V10" s="75" t="str">
        <f>IF (('Set 4'!W10 + 'Set 4'!X10 + 'Set 4'!Y10 + 'Set 4'!Z10)=0, "",'Set 4'!W10/('Set 4'!W10 + 'Set 4'!X10 + 'Set 4'!Y10 + 'Set 4'!Z10))</f>
        <v/>
      </c>
      <c r="W10" s="75" t="str">
        <f>IF(('Set 4'!W10 + 'Set 4'!X10 + 'Set 4'!Y10 + 'Set 4'!Z10)=0, "",('Set 4'!X10+ 'Set 4'!W10)/('Set 4'!W10 + 'Set 4'!X10 + 'Set 4'!Y10 + 'Set 4'!Z10))</f>
        <v/>
      </c>
      <c r="X10" s="75" t="str">
        <f>IF(('Set 4'!W10 + 'Set 4'!X10 + 'Set 4'!Y10 + 'Set 4'!Z10)=0, "",('Set 4'!W10*100+ 'Set 4'!X10*60 + 'Set 4'!Y10*45 + 'Set 4'!Z10)/('Set 4'!W10 + 'Set 4'!X10 + 'Set 4'!Y10 + 'Set 4'!Z10)/100)</f>
        <v/>
      </c>
      <c r="Y10" s="48" t="str">
        <f>'Pannello di controllo'!A9</f>
        <v>9 Bea</v>
      </c>
      <c r="Z10" s="1"/>
    </row>
    <row r="11">
      <c r="A11" s="29" t="str">
        <f>'Pannello di controllo'!A10</f>
        <v>25 Nicole S</v>
      </c>
      <c r="B11" s="67">
        <f>'Set 4'!B11 + 'Set 4'!C11 + 'Set 4'!D11 +'Set 4'!E11</f>
        <v>0</v>
      </c>
      <c r="C11" s="68" t="str">
        <f>IF(('Set 4'!B11 + 'Set 4'!C11 + 'Set 4'!D11 + 'Set 4'!E11)= 0, "", 'Set 4'!B11/('Set 4'!B11 + 'Set 4'!C11 + 'Set 4'!D11 + 'Set 4'!E11))</f>
        <v/>
      </c>
      <c r="D11" s="68" t="str">
        <f>IF(('Set 4'!C11 + 'Set 4'!D11 + 'Set 4'!E11 + 'Set 4'!B11)= 0, "", ('Set 4'!E11 + 55*'Set 4'!D11 + 70*'Set 4'!C11 + 100*'Set 4'!B11)/('Set 4'!C11 + 'Set 4'!D11 + 'Set 4'!E11 + 'Set 4'!B11)/100)</f>
        <v/>
      </c>
      <c r="E11" s="69">
        <f>SUM('Set 4'!F11:I11)</f>
        <v>7</v>
      </c>
      <c r="F11" s="70">
        <f>IF (('Set 4'!F11 + 'Set 4'!G11 + 'Set 4'!H11 + 'Set 4'!I11)=0, "",'Set 4'!F11/('Set 4'!F11 + 'Set 4'!G11 + 'Set 4'!H11 + 'Set 4'!I11))</f>
        <v>0.2857142857</v>
      </c>
      <c r="G11" s="70">
        <f>IF(('Set 4'!F11 + 'Set 4'!G11 + 'Set 4'!H11 + 'Set 4'!I11)=0, "",('Set 4'!F11+ 'Set 4'!G11)/('Set 4'!F11 + 'Set 4'!G11 + 'Set 4'!H11 + 'Set 4'!I11))</f>
        <v>0.4285714286</v>
      </c>
      <c r="H11" s="70">
        <f>IF(('Set 4'!F11 + 'Set 4'!G11 + 'Set 4'!H11 + 'Set 4'!I11)=0, "",('Set 4'!F11*100+ 'Set 4'!G11*60 + 'Set 4'!H11*45 + 'Set 4'!I11)/('Set 4'!F11 + 'Set 4'!G11 + 'Set 4'!H11 + 'Set 4'!I11)/100)</f>
        <v>0.6285714286</v>
      </c>
      <c r="I11" s="69">
        <f>SUM('Set 4'!J11:M11)</f>
        <v>3</v>
      </c>
      <c r="J11" s="70">
        <f>IF(('Set 4'!J11+ 'Set 4'!K11 + 'Set 4'!L11 + 'Set 4'!M11)=0, "",'Set 4'!J11/('Set 4'!J11+ 'Set 4'!K11 + 'Set 4'!L11 + 'Set 4'!M11))</f>
        <v>0</v>
      </c>
      <c r="K11" s="70">
        <f>IF(('Set 4'!J11+ 'Set 4'!K11 + 'Set 4'!L11 + 'Set 4'!M11)=0, "",('Set 4'!J11 - 'Set 4'!M11)/('Set 4'!J11+ 'Set 4'!K11 + 'Set 4'!L11 + 'Set 4'!M11))</f>
        <v>0</v>
      </c>
      <c r="L11" s="70">
        <f>IF(('Set 4'!J11+ 'Set 4'!K11 + 'Set 4'!L11 + 'Set 4'!M11)=0, "",('Set 4'!J11*100+ 'Set 4'!K11*65 + 'Set 4'!L11*45 + 'Set 4'!M11)/('Set 4'!J11+ 'Set 4'!K11 + 'Set 4'!L11 + 'Set 4'!M11)/100)</f>
        <v>0.65</v>
      </c>
      <c r="M11" s="69">
        <f>SUM('Set 4'!N11:Q11)</f>
        <v>4</v>
      </c>
      <c r="N11" s="70">
        <f>IF(('Set 4'!N11 + 'Set 4'!O11 +'Set 4'!P11 + 'Set 4'!Q11) = 0, "", 'Set 4'!N11/('Set 4'!N11 + 'Set 4'!O11 +'Set 4'!P11 + 'Set 4'!Q11))</f>
        <v>0.25</v>
      </c>
      <c r="O11" s="70">
        <f>IF(('Set 4'!N11 + 'Set 4'!O11 +'Set 4'!P11 + 'Set 4'!Q11) = 0, "", ('Set 4'!N11 - 'Set 4'!Q11)/('Set 4'!N11 + 'Set 4'!O11 +'Set 4'!P11 + 'Set 4'!Q11))</f>
        <v>-0.25</v>
      </c>
      <c r="P11" s="70">
        <f>IF(('Set 4'!N11 + 'Set 4'!O11 +'Set 4'!P11 + 'Set 4'!Q11) = 0, "", ('Set 4'!N11*100 + 'Set 4'!O11*65 +'Set 4'!P11*45 + 'Set 4'!Q11)/('Set 4'!N11 + 'Set 4'!O11 +'Set 4'!P11 + 'Set 4'!Q11)/100)</f>
        <v>0.4175</v>
      </c>
      <c r="Q11" s="69">
        <f t="shared" si="2"/>
        <v>7</v>
      </c>
      <c r="R11" s="70">
        <f>IF(('Set 4'!J11+ 'Set 4'!K11 + 'Set 4'!L11 + 'Set 4'!M11 + 'Set 4'!N11 + 'Set 4'!O11 +'Set 4'!P11 + 'Set 4'!Q11)=0, "",('Set 4'!J11 + 'Set 4'!N11)/('Set 4'!J11+ 'Set 4'!K11 + 'Set 4'!L11 + 'Set 4'!M11 + 'Set 4'!N11 + 'Set 4'!O11 +'Set 4'!P11 + 'Set 4'!Q11))</f>
        <v>0.1428571429</v>
      </c>
      <c r="S11" s="70">
        <f>IF(('Set 4'!J11+ 'Set 4'!K11 + 'Set 4'!L11 + 'Set 4'!M11 + 'Set 4'!N11 + 'Set 4'!O11 +'Set 4'!P11 + 'Set 4'!Q11)=0, "",(('Set 4'!J11 + 'Set 4'!N11)-('Set 4'!M11 +'Set 4'!Q11 ))/('Set 4'!J11+ 'Set 4'!K11 + 'Set 4'!L11 + 'Set 4'!M11 + 'Set 4'!N11 + 'Set 4'!O11 +'Set 4'!P11 + 'Set 4'!Q11))</f>
        <v>-0.1428571429</v>
      </c>
      <c r="T11" s="70">
        <f>IF(('Set 4'!J11+ 'Set 4'!K11 + 'Set 4'!L11 + 'Set 4'!M11 + 'Set 4'!N11 + 'Set 4'!O11 +'Set 4'!P11 + 'Set 4'!Q11)=0, "",(('Set 4'!J11+'Set 4'!N11)*100 + ('Set 4'!K11+'Set 4'!O11)*65 + ('Set 4'!L11 + 'Set 4'!P11)*45 +('Set 4'!M11 + 'Set 4'!Q11))/('Set 4'!J11+ 'Set 4'!K11 + 'Set 4'!L11 + 'Set 4'!M11 + 'Set 4'!N11 + 'Set 4'!O11 +'Set 4'!P11 + 'Set 4'!Q11)/100)</f>
        <v>0.5171428571</v>
      </c>
      <c r="U11" s="69">
        <f>SUM('Set 4'!V11:Y11)</f>
        <v>1</v>
      </c>
      <c r="V11" s="71">
        <f>IF (('Set 4'!W11 + 'Set 4'!X11 + 'Set 4'!Y11 + 'Set 4'!Z11)=0, "",'Set 4'!W11/('Set 4'!W11 + 'Set 4'!X11 + 'Set 4'!Y11 + 'Set 4'!Z11))</f>
        <v>0</v>
      </c>
      <c r="W11" s="71">
        <f>IF(('Set 4'!W11 + 'Set 4'!X11 + 'Set 4'!Y11 + 'Set 4'!Z11)=0, "",('Set 4'!X11+ 'Set 4'!W11)/('Set 4'!W11 + 'Set 4'!X11 + 'Set 4'!Y11 + 'Set 4'!Z11))</f>
        <v>1</v>
      </c>
      <c r="X11" s="71">
        <f>IF(('Set 4'!W11 + 'Set 4'!X11 + 'Set 4'!Y11 + 'Set 4'!Z11)=0, "",('Set 4'!W11*100+ 'Set 4'!X11*60 + 'Set 4'!Y11*45 + 'Set 4'!Z11)/('Set 4'!W11 + 'Set 4'!X11 + 'Set 4'!Y11 + 'Set 4'!Z11)/100)</f>
        <v>0.6</v>
      </c>
      <c r="Y11" s="29" t="str">
        <f>'Pannello di controllo'!A10</f>
        <v>25 Nicole S</v>
      </c>
      <c r="Z11" s="1"/>
    </row>
    <row r="12">
      <c r="A12" s="48" t="str">
        <f>'Pannello di controllo'!A11</f>
        <v>5 Chiara</v>
      </c>
      <c r="B12" s="72">
        <f>'Set 4'!B12 + 'Set 4'!C12 + 'Set 4'!D12 +'Set 4'!E12</f>
        <v>0</v>
      </c>
      <c r="C12" s="73" t="str">
        <f>IF(('Set 4'!B12 + 'Set 4'!C12 + 'Set 4'!D12 + 'Set 4'!E12)= 0, "", 'Set 4'!B12/('Set 4'!B12 + 'Set 4'!C12 + 'Set 4'!D12 + 'Set 4'!E12))</f>
        <v/>
      </c>
      <c r="D12" s="73" t="str">
        <f>IF(('Set 4'!C12 + 'Set 4'!D12 + 'Set 4'!E12 + 'Set 4'!B12)= 0, "", ('Set 4'!E12 + 55*'Set 4'!D12 + 70*'Set 4'!C12 + 100*'Set 4'!B12)/('Set 4'!C12 + 'Set 4'!D12 + 'Set 4'!E12 + 'Set 4'!B12)/100)</f>
        <v/>
      </c>
      <c r="E12" s="74">
        <f>SUM('Set 4'!F12:I12)</f>
        <v>0</v>
      </c>
      <c r="F12" s="75" t="str">
        <f>IF (('Set 4'!F12 + 'Set 4'!G12 + 'Set 4'!H12 + 'Set 4'!I12)=0, "",'Set 4'!F12/('Set 4'!F12 + 'Set 4'!G12 + 'Set 4'!H12 + 'Set 4'!I12))</f>
        <v/>
      </c>
      <c r="G12" s="75" t="str">
        <f>IF(('Set 4'!F12 + 'Set 4'!G12 + 'Set 4'!H12 + 'Set 4'!I12)=0, "",('Set 4'!F12+ 'Set 4'!G12)/('Set 4'!F12 + 'Set 4'!G12 + 'Set 4'!H12 + 'Set 4'!I12))</f>
        <v/>
      </c>
      <c r="H12" s="75" t="str">
        <f>IF(('Set 4'!F12 + 'Set 4'!G12 + 'Set 4'!H12 + 'Set 4'!I12)=0, "",('Set 4'!F12*100+ 'Set 4'!G12*60 + 'Set 4'!H12*45 + 'Set 4'!I12)/('Set 4'!F12 + 'Set 4'!G12 + 'Set 4'!H12 + 'Set 4'!I12)/100)</f>
        <v/>
      </c>
      <c r="I12" s="74">
        <f>SUM('Set 4'!J12:M12)</f>
        <v>0</v>
      </c>
      <c r="J12" s="75" t="str">
        <f>IF(('Set 4'!J12+ 'Set 4'!K12 + 'Set 4'!L12 + 'Set 4'!M12)=0, "",'Set 4'!J12/('Set 4'!J12+ 'Set 4'!K12 + 'Set 4'!L12 + 'Set 4'!M12))</f>
        <v/>
      </c>
      <c r="K12" s="75" t="str">
        <f>IF(('Set 4'!J12+ 'Set 4'!K12 + 'Set 4'!L12 + 'Set 4'!M12)=0, "",('Set 4'!J12 - 'Set 4'!M12)/('Set 4'!J12+ 'Set 4'!K12 + 'Set 4'!L12 + 'Set 4'!M12))</f>
        <v/>
      </c>
      <c r="L12" s="75" t="str">
        <f>IF(('Set 4'!J12+ 'Set 4'!K12 + 'Set 4'!L12 + 'Set 4'!M12)=0, "",('Set 4'!J12*100+ 'Set 4'!K12*65 + 'Set 4'!L12*45 + 'Set 4'!M12)/('Set 4'!J12+ 'Set 4'!K12 + 'Set 4'!L12 + 'Set 4'!M12)/100)</f>
        <v/>
      </c>
      <c r="M12" s="74">
        <f>SUM('Set 4'!N12:Q12)</f>
        <v>0</v>
      </c>
      <c r="N12" s="75" t="str">
        <f>IF(('Set 4'!N12 + 'Set 4'!O12 +'Set 4'!P12 + 'Set 4'!Q12) = 0, "", 'Set 4'!N12/('Set 4'!N12 + 'Set 4'!O12 +'Set 4'!P12 + 'Set 4'!Q12))</f>
        <v/>
      </c>
      <c r="O12" s="75" t="str">
        <f>IF(('Set 4'!N12 + 'Set 4'!O12 +'Set 4'!P12 + 'Set 4'!Q12) = 0, "", ('Set 4'!N12 - 'Set 4'!Q12)/('Set 4'!N12 + 'Set 4'!O12 +'Set 4'!P12 + 'Set 4'!Q12))</f>
        <v/>
      </c>
      <c r="P12" s="75" t="str">
        <f>IF(('Set 4'!N12 + 'Set 4'!O12 +'Set 4'!P12 + 'Set 4'!Q12) = 0, "", ('Set 4'!N12*100 + 'Set 4'!O12*65 +'Set 4'!P12*45 + 'Set 4'!Q12)/('Set 4'!N12 + 'Set 4'!O12 +'Set 4'!P12 + 'Set 4'!Q12)/100)</f>
        <v/>
      </c>
      <c r="Q12" s="74">
        <f t="shared" si="2"/>
        <v>0</v>
      </c>
      <c r="R12" s="75" t="str">
        <f>IF(('Set 4'!J12+ 'Set 4'!K12 + 'Set 4'!L12 + 'Set 4'!M12 + 'Set 4'!N12 + 'Set 4'!O12 +'Set 4'!P12 + 'Set 4'!Q12)=0, "",('Set 4'!J12 + 'Set 4'!N12)/('Set 4'!J12+ 'Set 4'!K12 + 'Set 4'!L12 + 'Set 4'!M12 + 'Set 4'!N12 + 'Set 4'!O12 +'Set 4'!P12 + 'Set 4'!Q12))</f>
        <v/>
      </c>
      <c r="S12" s="75" t="str">
        <f>IF(('Set 4'!J12+ 'Set 4'!K12 + 'Set 4'!L12 + 'Set 4'!M12 + 'Set 4'!N12 + 'Set 4'!O12 +'Set 4'!P12 + 'Set 4'!Q12)=0, "",(('Set 4'!J12 + 'Set 4'!N12)-('Set 4'!M12 +'Set 4'!Q12 ))/('Set 4'!J12+ 'Set 4'!K12 + 'Set 4'!L12 + 'Set 4'!M12 + 'Set 4'!N12 + 'Set 4'!O12 +'Set 4'!P12 + 'Set 4'!Q12))</f>
        <v/>
      </c>
      <c r="T12" s="75" t="str">
        <f>IF(('Set 4'!J12+ 'Set 4'!K12 + 'Set 4'!L12 + 'Set 4'!M12 + 'Set 4'!N12 + 'Set 4'!O12 +'Set 4'!P12 + 'Set 4'!Q12)=0, "",(('Set 4'!J12+'Set 4'!N12)*100 + ('Set 4'!K12+'Set 4'!O12)*65 + ('Set 4'!L12 + 'Set 4'!P12)*45 +('Set 4'!M12 + 'Set 4'!Q12))/('Set 4'!J12+ 'Set 4'!K12 + 'Set 4'!L12 + 'Set 4'!M12 + 'Set 4'!N12 + 'Set 4'!O12 +'Set 4'!P12 + 'Set 4'!Q12)/100)</f>
        <v/>
      </c>
      <c r="U12" s="74">
        <f>SUM('Set 4'!V12:Y12)</f>
        <v>1</v>
      </c>
      <c r="V12" s="75">
        <f>IF (('Set 4'!W12 + 'Set 4'!X12 + 'Set 4'!Y12 + 'Set 4'!Z12)=0, "",'Set 4'!W12/('Set 4'!W12 + 'Set 4'!X12 + 'Set 4'!Y12 + 'Set 4'!Z12))</f>
        <v>0</v>
      </c>
      <c r="W12" s="75">
        <f>IF(('Set 4'!W12 + 'Set 4'!X12 + 'Set 4'!Y12 + 'Set 4'!Z12)=0, "",('Set 4'!X12+ 'Set 4'!W12)/('Set 4'!W12 + 'Set 4'!X12 + 'Set 4'!Y12 + 'Set 4'!Z12))</f>
        <v>1</v>
      </c>
      <c r="X12" s="75">
        <f>IF(('Set 4'!W12 + 'Set 4'!X12 + 'Set 4'!Y12 + 'Set 4'!Z12)=0, "",('Set 4'!W12*100+ 'Set 4'!X12*60 + 'Set 4'!Y12*45 + 'Set 4'!Z12)/('Set 4'!W12 + 'Set 4'!X12 + 'Set 4'!Y12 + 'Set 4'!Z12)/100)</f>
        <v>0.6</v>
      </c>
      <c r="Y12" s="48" t="str">
        <f>'Pannello di controllo'!A11</f>
        <v>5 Chiara</v>
      </c>
      <c r="Z12" s="1"/>
    </row>
    <row r="13">
      <c r="A13" s="29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69"/>
      <c r="V13" s="71"/>
      <c r="W13" s="71"/>
      <c r="X13" s="71"/>
      <c r="Y13" s="29"/>
      <c r="Z13" s="1"/>
    </row>
    <row r="14">
      <c r="A14" s="48" t="str">
        <f>'Pannello di controllo'!A13</f>
        <v>2 Sara</v>
      </c>
      <c r="B14" s="72">
        <f>'Set 4'!B14 + 'Set 4'!C14 + 'Set 4'!D14 +'Set 4'!E14</f>
        <v>3</v>
      </c>
      <c r="C14" s="73">
        <f>IF(('Set 4'!B14 + 'Set 4'!C14 + 'Set 4'!D14 + 'Set 4'!E14)= 0, "", 'Set 4'!B14/('Set 4'!B14 + 'Set 4'!C14 + 'Set 4'!D14 + 'Set 4'!E14))</f>
        <v>0</v>
      </c>
      <c r="D14" s="73">
        <f>IF(('Set 4'!C14 + 'Set 4'!D14 + 'Set 4'!E14 + 'Set 4'!B14)= 0, "", ('Set 4'!E14 + 55*'Set 4'!D14 + 70*'Set 4'!C14 + 100*'Set 4'!B14)/('Set 4'!C14 + 'Set 4'!D14 + 'Set 4'!E14 + 'Set 4'!B14)/100)</f>
        <v>0.42</v>
      </c>
      <c r="E14" s="74">
        <f>SUM('Set 4'!F14:I14)</f>
        <v>1</v>
      </c>
      <c r="F14" s="75">
        <f>IF (('Set 4'!F14 + 'Set 4'!G14 + 'Set 4'!H14 + 'Set 4'!I14)=0, "",'Set 4'!F14/('Set 4'!F14 + 'Set 4'!G14 + 'Set 4'!H14 + 'Set 4'!I14))</f>
        <v>0</v>
      </c>
      <c r="G14" s="75">
        <f>IF(('Set 4'!F14 + 'Set 4'!G14 + 'Set 4'!H14 + 'Set 4'!I14)=0, "",('Set 4'!F14+ 'Set 4'!G14)/('Set 4'!F14 + 'Set 4'!G14 + 'Set 4'!H14 + 'Set 4'!I14))</f>
        <v>0</v>
      </c>
      <c r="H14" s="75">
        <f>IF(('Set 4'!F14 + 'Set 4'!G14 + 'Set 4'!H14 + 'Set 4'!I14)=0, "",('Set 4'!F14*100+ 'Set 4'!G14*60 + 'Set 4'!H14*45 + 'Set 4'!I14)/('Set 4'!F14 + 'Set 4'!G14 + 'Set 4'!H14 + 'Set 4'!I14)/100)</f>
        <v>0.45</v>
      </c>
      <c r="I14" s="74">
        <f>SUM('Set 4'!J14:M14)</f>
        <v>0</v>
      </c>
      <c r="J14" s="75" t="str">
        <f>IF(('Set 4'!J14+ 'Set 4'!K14 + 'Set 4'!L14 + 'Set 4'!M14)=0, "",'Set 4'!J14/('Set 4'!J14+ 'Set 4'!K14 + 'Set 4'!L14 + 'Set 4'!M14))</f>
        <v/>
      </c>
      <c r="K14" s="75" t="str">
        <f>IF(('Set 4'!J14+ 'Set 4'!K14 + 'Set 4'!L14 + 'Set 4'!M14)=0, "",('Set 4'!J14 - 'Set 4'!M14)/('Set 4'!J14+ 'Set 4'!K14 + 'Set 4'!L14 + 'Set 4'!M14))</f>
        <v/>
      </c>
      <c r="L14" s="75" t="str">
        <f>IF(('Set 4'!J14+ 'Set 4'!K14 + 'Set 4'!L14 + 'Set 4'!M14)=0, "",('Set 4'!J14*100+ 'Set 4'!K14*65 + 'Set 4'!L14*45 + 'Set 4'!M14)/('Set 4'!J14+ 'Set 4'!K14 + 'Set 4'!L14 + 'Set 4'!M14)/100)</f>
        <v/>
      </c>
      <c r="M14" s="74">
        <f>SUM('Set 4'!N14:Q14)</f>
        <v>0</v>
      </c>
      <c r="N14" s="75" t="str">
        <f>IF(('Set 4'!N14 + 'Set 4'!O14 +'Set 4'!P14 + 'Set 4'!Q14) = 0, "", 'Set 4'!N14/('Set 4'!N14 + 'Set 4'!O14 +'Set 4'!P14 + 'Set 4'!Q14))</f>
        <v/>
      </c>
      <c r="O14" s="75" t="str">
        <f>IF(('Set 4'!N14 + 'Set 4'!O14 +'Set 4'!P14 + 'Set 4'!Q14) = 0, "", ('Set 4'!N14 - 'Set 4'!Q14)/('Set 4'!N14 + 'Set 4'!O14 +'Set 4'!P14 + 'Set 4'!Q14))</f>
        <v/>
      </c>
      <c r="P14" s="75" t="str">
        <f>IF(('Set 4'!N14 + 'Set 4'!O14 +'Set 4'!P14 + 'Set 4'!Q14) = 0, "", ('Set 4'!N14*100 + 'Set 4'!O14*65 +'Set 4'!P14*45 + 'Set 4'!Q14)/('Set 4'!N14 + 'Set 4'!O14 +'Set 4'!P14 + 'Set 4'!Q14)/100)</f>
        <v/>
      </c>
      <c r="Q14" s="74">
        <f t="shared" ref="Q14:Q15" si="3">I14+ M14</f>
        <v>0</v>
      </c>
      <c r="R14" s="75" t="str">
        <f>IF(('Set 4'!J14+ 'Set 4'!K14 + 'Set 4'!L14 + 'Set 4'!M14 + 'Set 4'!N14 + 'Set 4'!O14 +'Set 4'!P14 + 'Set 4'!Q14)=0, "",('Set 4'!J14 + 'Set 4'!N14)/('Set 4'!J14+ 'Set 4'!K14 + 'Set 4'!L14 + 'Set 4'!M14 + 'Set 4'!N14 + 'Set 4'!O14 +'Set 4'!P14 + 'Set 4'!Q14))</f>
        <v/>
      </c>
      <c r="S14" s="75" t="str">
        <f>IF(('Set 4'!J14+ 'Set 4'!K14 + 'Set 4'!L14 + 'Set 4'!M14 + 'Set 4'!N14 + 'Set 4'!O14 +'Set 4'!P14 + 'Set 4'!Q14)=0, "",(('Set 4'!J14 + 'Set 4'!N14)-('Set 4'!M14 +'Set 4'!Q14 ))/('Set 4'!J14+ 'Set 4'!K14 + 'Set 4'!L14 + 'Set 4'!M14 + 'Set 4'!N14 + 'Set 4'!O14 +'Set 4'!P14 + 'Set 4'!Q14))</f>
        <v/>
      </c>
      <c r="T14" s="75" t="str">
        <f>IF(('Set 4'!J14+ 'Set 4'!K14 + 'Set 4'!L14 + 'Set 4'!M14 + 'Set 4'!N14 + 'Set 4'!O14 +'Set 4'!P14 + 'Set 4'!Q14)=0, "",(('Set 4'!J14+'Set 4'!N14)*100 + ('Set 4'!K14+'Set 4'!O14)*65 + ('Set 4'!L14 + 'Set 4'!P14)*45 +('Set 4'!M14 + 'Set 4'!Q14))/('Set 4'!J14+ 'Set 4'!K14 + 'Set 4'!L14 + 'Set 4'!M14 + 'Set 4'!N14 + 'Set 4'!O14 +'Set 4'!P14 + 'Set 4'!Q14)/100)</f>
        <v/>
      </c>
      <c r="U14" s="74">
        <f>SUM('Set 4'!V14:Y14)</f>
        <v>0</v>
      </c>
      <c r="V14" s="75" t="str">
        <f>IF (('Set 4'!W14 + 'Set 4'!X14 + 'Set 4'!Y14 + 'Set 4'!Z14)=0, "",'Set 4'!W14/('Set 4'!W14 + 'Set 4'!X14 + 'Set 4'!Y14 + 'Set 4'!Z14))</f>
        <v/>
      </c>
      <c r="W14" s="75" t="str">
        <f>IF(('Set 4'!W14 + 'Set 4'!X14 + 'Set 4'!Y14 + 'Set 4'!Z14)=0, "",('Set 4'!X14+ 'Set 4'!W14)/('Set 4'!W14 + 'Set 4'!X14 + 'Set 4'!Y14 + 'Set 4'!Z14))</f>
        <v/>
      </c>
      <c r="X14" s="75" t="str">
        <f>IF(('Set 4'!W14 + 'Set 4'!X14 + 'Set 4'!Y14 + 'Set 4'!Z14)=0, "",('Set 4'!W14*100+ 'Set 4'!X14*60 + 'Set 4'!Y14*45 + 'Set 4'!Z14)/('Set 4'!W14 + 'Set 4'!X14 + 'Set 4'!Y14 + 'Set 4'!Z14)/100)</f>
        <v/>
      </c>
      <c r="Y14" s="48" t="str">
        <f>'Pannello di controllo'!A13</f>
        <v>2 Sara</v>
      </c>
      <c r="Z14" s="1"/>
    </row>
    <row r="15">
      <c r="A15" s="29" t="str">
        <f>'Pannello di controllo'!A14</f>
        <v>13 Sassa</v>
      </c>
      <c r="B15" s="67">
        <f>'Set 4'!B15 + 'Set 4'!C15 + 'Set 4'!D15 +'Set 4'!E15</f>
        <v>0</v>
      </c>
      <c r="C15" s="68" t="str">
        <f>IF(('Set 4'!B15 + 'Set 4'!C15 + 'Set 4'!D15 + 'Set 4'!E15)= 0, "", 'Set 4'!B15/('Set 4'!B15 + 'Set 4'!C15 + 'Set 4'!D15 + 'Set 4'!E15))</f>
        <v/>
      </c>
      <c r="D15" s="68" t="str">
        <f>IF(('Set 4'!C15 + 'Set 4'!D15 + 'Set 4'!E15 + 'Set 4'!B15)= 0, "", ('Set 4'!E15 + 55*'Set 4'!D15 + 70*'Set 4'!C15 + 100*'Set 4'!B15)/('Set 4'!C15 + 'Set 4'!D15 + 'Set 4'!E15 + 'Set 4'!B15)/100)</f>
        <v/>
      </c>
      <c r="E15" s="69">
        <f>SUM('Set 4'!F15:I15)</f>
        <v>0</v>
      </c>
      <c r="F15" s="70" t="str">
        <f>IF (('Set 4'!F15 + 'Set 4'!G15 + 'Set 4'!H15 + 'Set 4'!I15)=0, "",'Set 4'!F15/('Set 4'!F15 + 'Set 4'!G15 + 'Set 4'!H15 + 'Set 4'!I15))</f>
        <v/>
      </c>
      <c r="G15" s="70" t="str">
        <f>IF(('Set 4'!F15 + 'Set 4'!G15 + 'Set 4'!H15 + 'Set 4'!I15)=0, "",('Set 4'!F15+ 'Set 4'!G15)/('Set 4'!F15 + 'Set 4'!G15 + 'Set 4'!H15 + 'Set 4'!I15))</f>
        <v/>
      </c>
      <c r="H15" s="70" t="str">
        <f>IF(('Set 4'!F15 + 'Set 4'!G15 + 'Set 4'!H15 + 'Set 4'!I15)=0, "",('Set 4'!F15*100+ 'Set 4'!G15*60 + 'Set 4'!H15*45 + 'Set 4'!I15)/('Set 4'!F15 + 'Set 4'!G15 + 'Set 4'!H15 + 'Set 4'!I15)/100)</f>
        <v/>
      </c>
      <c r="I15" s="69">
        <f>SUM('Set 4'!J15:M15)</f>
        <v>0</v>
      </c>
      <c r="J15" s="70" t="str">
        <f>IF(('Set 4'!J15+ 'Set 4'!K15 + 'Set 4'!L15 + 'Set 4'!M15)=0, "",'Set 4'!J15/('Set 4'!J15+ 'Set 4'!K15 + 'Set 4'!L15 + 'Set 4'!M15))</f>
        <v/>
      </c>
      <c r="K15" s="70" t="str">
        <f>IF(('Set 4'!J15+ 'Set 4'!K15 + 'Set 4'!L15 + 'Set 4'!M15)=0, "",('Set 4'!J15 - 'Set 4'!M15)/('Set 4'!J15+ 'Set 4'!K15 + 'Set 4'!L15 + 'Set 4'!M15))</f>
        <v/>
      </c>
      <c r="L15" s="70" t="str">
        <f>IF(('Set 4'!J15+ 'Set 4'!K15 + 'Set 4'!L15 + 'Set 4'!M15)=0, "",('Set 4'!J15*100+ 'Set 4'!K15*65 + 'Set 4'!L15*45 + 'Set 4'!M15)/('Set 4'!J15+ 'Set 4'!K15 + 'Set 4'!L15 + 'Set 4'!M15)/100)</f>
        <v/>
      </c>
      <c r="M15" s="69">
        <f>SUM('Set 4'!N15:Q15)</f>
        <v>0</v>
      </c>
      <c r="N15" s="70" t="str">
        <f>IF(('Set 4'!N15 + 'Set 4'!O15 +'Set 4'!P15 + 'Set 4'!Q15) = 0, "", 'Set 4'!N15/('Set 4'!N15 + 'Set 4'!O15 +'Set 4'!P15 + 'Set 4'!Q15))</f>
        <v/>
      </c>
      <c r="O15" s="70" t="str">
        <f>IF(('Set 4'!N15 + 'Set 4'!O15 +'Set 4'!P15 + 'Set 4'!Q15) = 0, "", ('Set 4'!N15 - 'Set 4'!Q15)/('Set 4'!N15 + 'Set 4'!O15 +'Set 4'!P15 + 'Set 4'!Q15))</f>
        <v/>
      </c>
      <c r="P15" s="70" t="str">
        <f>IF(('Set 4'!N15 + 'Set 4'!O15 +'Set 4'!P15 + 'Set 4'!Q15) = 0, "", ('Set 4'!N15*100 + 'Set 4'!O15*65 +'Set 4'!P15*45 + 'Set 4'!Q15)/('Set 4'!N15 + 'Set 4'!O15 +'Set 4'!P15 + 'Set 4'!Q15)/100)</f>
        <v/>
      </c>
      <c r="Q15" s="69">
        <f t="shared" si="3"/>
        <v>0</v>
      </c>
      <c r="R15" s="70" t="str">
        <f>IF(('Set 4'!J15+ 'Set 4'!K15 + 'Set 4'!L15 + 'Set 4'!M15 + 'Set 4'!N15 + 'Set 4'!O15 +'Set 4'!P15 + 'Set 4'!Q15)=0, "",('Set 4'!J15 + 'Set 4'!N15)/('Set 4'!J15+ 'Set 4'!K15 + 'Set 4'!L15 + 'Set 4'!M15 + 'Set 4'!N15 + 'Set 4'!O15 +'Set 4'!P15 + 'Set 4'!Q15))</f>
        <v/>
      </c>
      <c r="S15" s="70" t="str">
        <f>IF(('Set 4'!J15+ 'Set 4'!K15 + 'Set 4'!L15 + 'Set 4'!M15 + 'Set 4'!N15 + 'Set 4'!O15 +'Set 4'!P15 + 'Set 4'!Q15)=0, "",(('Set 4'!J15 + 'Set 4'!N15)-('Set 4'!M15 +'Set 4'!Q15 ))/('Set 4'!J15+ 'Set 4'!K15 + 'Set 4'!L15 + 'Set 4'!M15 + 'Set 4'!N15 + 'Set 4'!O15 +'Set 4'!P15 + 'Set 4'!Q15))</f>
        <v/>
      </c>
      <c r="T15" s="70" t="str">
        <f>IF(('Set 4'!J15+ 'Set 4'!K15 + 'Set 4'!L15 + 'Set 4'!M15 + 'Set 4'!N15 + 'Set 4'!O15 +'Set 4'!P15 + 'Set 4'!Q15)=0, "",(('Set 4'!J15+'Set 4'!N15)*100 + ('Set 4'!K15+'Set 4'!O15)*65 + ('Set 4'!L15 + 'Set 4'!P15)*45 +('Set 4'!M15 + 'Set 4'!Q15))/('Set 4'!J15+ 'Set 4'!K15 + 'Set 4'!L15 + 'Set 4'!M15 + 'Set 4'!N15 + 'Set 4'!O15 +'Set 4'!P15 + 'Set 4'!Q15)/100)</f>
        <v/>
      </c>
      <c r="U15" s="69">
        <f>SUM('Set 4'!V15:Y15)</f>
        <v>0</v>
      </c>
      <c r="V15" s="71" t="str">
        <f>IF (('Set 4'!W15 + 'Set 4'!X15 + 'Set 4'!Y15 + 'Set 4'!Z15)=0, "",'Set 4'!W15/('Set 4'!W15 + 'Set 4'!X15 + 'Set 4'!Y15 + 'Set 4'!Z15))</f>
        <v/>
      </c>
      <c r="W15" s="71" t="str">
        <f>IF(('Set 4'!W15 + 'Set 4'!X15 + 'Set 4'!Y15 + 'Set 4'!Z15)=0, "",('Set 4'!X15+ 'Set 4'!W15)/('Set 4'!W15 + 'Set 4'!X15 + 'Set 4'!Y15 + 'Set 4'!Z15))</f>
        <v/>
      </c>
      <c r="X15" s="71" t="str">
        <f>IF(('Set 4'!W15 + 'Set 4'!X15 + 'Set 4'!Y15 + 'Set 4'!Z15)=0, "",('Set 4'!W15*100+ 'Set 4'!X15*60 + 'Set 4'!Y15*45 + 'Set 4'!Z15)/('Set 4'!W15 + 'Set 4'!X15 + 'Set 4'!Y15 + 'Set 4'!Z15)/100)</f>
        <v/>
      </c>
      <c r="Y15" s="29" t="str">
        <f>'Pannello di controllo'!A14</f>
        <v>13 Sassa</v>
      </c>
      <c r="Z15" s="1"/>
    </row>
    <row r="16">
      <c r="A16" s="48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48"/>
      <c r="Z16" s="1"/>
    </row>
    <row r="17">
      <c r="A17" s="29" t="str">
        <f>'Pannello di controllo'!A16</f>
        <v>8 Leo </v>
      </c>
      <c r="B17" s="67">
        <f>'Set 4'!B17 + 'Set 4'!C17 + 'Set 4'!D17 +'Set 4'!E17</f>
        <v>0</v>
      </c>
      <c r="C17" s="68" t="str">
        <f>IF(('Set 4'!B17 + 'Set 4'!C17 + 'Set 4'!D17 + 'Set 4'!E17)= 0, "", 'Set 4'!B17/('Set 4'!B17 + 'Set 4'!C17 + 'Set 4'!D17 + 'Set 4'!E17))</f>
        <v/>
      </c>
      <c r="D17" s="68" t="str">
        <f>IF(('Set 4'!C17 + 'Set 4'!D17 + 'Set 4'!E17 + 'Set 4'!B17)= 0, "", ('Set 4'!E17 + 55*'Set 4'!D17 + 70*'Set 4'!C17 + 100*'Set 4'!B17)/('Set 4'!C17 + 'Set 4'!D17 + 'Set 4'!E17 + 'Set 4'!B17)/100)</f>
        <v/>
      </c>
      <c r="E17" s="69">
        <f>SUM('Set 4'!F17:I17)</f>
        <v>8</v>
      </c>
      <c r="F17" s="70">
        <f>IF (('Set 4'!F17 + 'Set 4'!G17 + 'Set 4'!H17 + 'Set 4'!I17)=0, "",'Set 4'!F17/('Set 4'!F17 + 'Set 4'!G17 + 'Set 4'!H17 + 'Set 4'!I17))</f>
        <v>0.25</v>
      </c>
      <c r="G17" s="70">
        <f>IF(('Set 4'!F17 + 'Set 4'!G17 + 'Set 4'!H17 + 'Set 4'!I17)=0, "",('Set 4'!F17+ 'Set 4'!G17)/('Set 4'!F17 + 'Set 4'!G17 + 'Set 4'!H17 + 'Set 4'!I17))</f>
        <v>0.5</v>
      </c>
      <c r="H17" s="70">
        <f>IF(('Set 4'!F17 + 'Set 4'!G17 + 'Set 4'!H17 + 'Set 4'!I17)=0, "",('Set 4'!F17*100+ 'Set 4'!G17*60 + 'Set 4'!H17*45 + 'Set 4'!I17)/('Set 4'!F17 + 'Set 4'!G17 + 'Set 4'!H17 + 'Set 4'!I17)/100)</f>
        <v>0.57</v>
      </c>
      <c r="I17" s="69">
        <f>SUM('Set 4'!J17:M17)</f>
        <v>0</v>
      </c>
      <c r="J17" s="70" t="str">
        <f>IF(('Set 4'!J17+ 'Set 4'!K17 + 'Set 4'!L17 + 'Set 4'!M17)=0, "",'Set 4'!J17/('Set 4'!J17+ 'Set 4'!K17 + 'Set 4'!L17 + 'Set 4'!M17))</f>
        <v/>
      </c>
      <c r="K17" s="70" t="str">
        <f>IF(('Set 4'!J17+ 'Set 4'!K17 + 'Set 4'!L17 + 'Set 4'!M17)=0, "",('Set 4'!J17 - 'Set 4'!M17)/('Set 4'!J17+ 'Set 4'!K17 + 'Set 4'!L17 + 'Set 4'!M17))</f>
        <v/>
      </c>
      <c r="L17" s="70" t="str">
        <f>IF(('Set 4'!J17+ 'Set 4'!K17 + 'Set 4'!L17 + 'Set 4'!M17)=0, "",('Set 4'!J17*100+ 'Set 4'!K17*65 + 'Set 4'!L17*45 + 'Set 4'!M17)/('Set 4'!J17+ 'Set 4'!K17 + 'Set 4'!L17 + 'Set 4'!M17)/100)</f>
        <v/>
      </c>
      <c r="M17" s="69">
        <f>SUM('Set 4'!N17:Q17)</f>
        <v>0</v>
      </c>
      <c r="N17" s="70" t="str">
        <f>IF(('Set 4'!N17 + 'Set 4'!O17 +'Set 4'!P17 + 'Set 4'!Q17) = 0, "", 'Set 4'!N17/('Set 4'!N17 + 'Set 4'!O17 +'Set 4'!P17 + 'Set 4'!Q17))</f>
        <v/>
      </c>
      <c r="O17" s="70" t="str">
        <f>IF(('Set 4'!N17 + 'Set 4'!O17 +'Set 4'!P17 + 'Set 4'!Q17) = 0, "", ('Set 4'!N17 - 'Set 4'!Q17)/('Set 4'!N17 + 'Set 4'!O17 +'Set 4'!P17 + 'Set 4'!Q17))</f>
        <v/>
      </c>
      <c r="P17" s="70" t="str">
        <f>IF(('Set 4'!N17 + 'Set 4'!O17 +'Set 4'!P17 + 'Set 4'!Q17) = 0, "", ('Set 4'!N17*100 + 'Set 4'!O17*65 +'Set 4'!P17*45 + 'Set 4'!Q17)/('Set 4'!N17 + 'Set 4'!O17 +'Set 4'!P17 + 'Set 4'!Q17)/100)</f>
        <v/>
      </c>
      <c r="Q17" s="69">
        <f>I17+ M17</f>
        <v>0</v>
      </c>
      <c r="R17" s="70" t="str">
        <f>IF(('Set 4'!J17+ 'Set 4'!K17 + 'Set 4'!L17 + 'Set 4'!M17 + 'Set 4'!N17 + 'Set 4'!O17 +'Set 4'!P17 + 'Set 4'!Q17)=0, "",('Set 4'!J17 + 'Set 4'!N17)/('Set 4'!J17+ 'Set 4'!K17 + 'Set 4'!L17 + 'Set 4'!M17 + 'Set 4'!N17 + 'Set 4'!O17 +'Set 4'!P17 + 'Set 4'!Q17))</f>
        <v/>
      </c>
      <c r="S17" s="70" t="str">
        <f>IF(('Set 4'!J17+ 'Set 4'!K17 + 'Set 4'!L17 + 'Set 4'!M17 + 'Set 4'!N17 + 'Set 4'!O17 +'Set 4'!P17 + 'Set 4'!Q17)=0, "",(('Set 4'!J17 + 'Set 4'!N17)-('Set 4'!M17 +'Set 4'!Q17 ))/('Set 4'!J17+ 'Set 4'!K17 + 'Set 4'!L17 + 'Set 4'!M17 + 'Set 4'!N17 + 'Set 4'!O17 +'Set 4'!P17 + 'Set 4'!Q17))</f>
        <v/>
      </c>
      <c r="T17" s="70" t="str">
        <f>IF(('Set 4'!J17+ 'Set 4'!K17 + 'Set 4'!L17 + 'Set 4'!M17 + 'Set 4'!N17 + 'Set 4'!O17 +'Set 4'!P17 + 'Set 4'!Q17)=0, "",(('Set 4'!J17+'Set 4'!N17)*100 + ('Set 4'!K17+'Set 4'!O17)*65 + ('Set 4'!L17 + 'Set 4'!P17)*45 +('Set 4'!M17 + 'Set 4'!Q17))/('Set 4'!J17+ 'Set 4'!K17 + 'Set 4'!L17 + 'Set 4'!M17 + 'Set 4'!N17 + 'Set 4'!O17 +'Set 4'!P17 + 'Set 4'!Q17)/100)</f>
        <v/>
      </c>
      <c r="U17" s="69">
        <f>SUM('Set 4'!V17:Y17)</f>
        <v>6</v>
      </c>
      <c r="V17" s="71">
        <f>IF (('Set 4'!W17 + 'Set 4'!X17 + 'Set 4'!Y17 + 'Set 4'!Z17)=0, "",'Set 4'!W17/('Set 4'!W17 + 'Set 4'!X17 + 'Set 4'!Y17 + 'Set 4'!Z17))</f>
        <v>0.3333333333</v>
      </c>
      <c r="W17" s="71">
        <f>IF(('Set 4'!W17 + 'Set 4'!X17 + 'Set 4'!Y17 + 'Set 4'!Z17)=0, "",('Set 4'!X17+ 'Set 4'!W17)/('Set 4'!W17 + 'Set 4'!X17 + 'Set 4'!Y17 + 'Set 4'!Z17))</f>
        <v>0.8333333333</v>
      </c>
      <c r="X17" s="71">
        <f>IF(('Set 4'!W17 + 'Set 4'!X17 + 'Set 4'!Y17 + 'Set 4'!Z17)=0, "",('Set 4'!W17*100+ 'Set 4'!X17*60 + 'Set 4'!Y17*45 + 'Set 4'!Z17)/('Set 4'!W17 + 'Set 4'!X17 + 'Set 4'!Y17 + 'Set 4'!Z17)/100)</f>
        <v>0.7083333333</v>
      </c>
      <c r="Y17" s="29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11" t="s">
        <v>7</v>
      </c>
      <c r="Y21" s="1"/>
      <c r="Z21" s="1"/>
    </row>
    <row r="22">
      <c r="A22" s="1"/>
      <c r="B22" s="13" t="s">
        <v>50</v>
      </c>
      <c r="C22" s="13" t="s">
        <v>51</v>
      </c>
      <c r="D22" s="13" t="s">
        <v>52</v>
      </c>
      <c r="E22" s="15" t="s">
        <v>50</v>
      </c>
      <c r="F22" s="15" t="s">
        <v>53</v>
      </c>
      <c r="G22" s="15" t="s">
        <v>54</v>
      </c>
      <c r="H22" s="15" t="s">
        <v>52</v>
      </c>
      <c r="I22" s="17" t="s">
        <v>50</v>
      </c>
      <c r="J22" s="17" t="s">
        <v>51</v>
      </c>
      <c r="K22" s="17" t="s">
        <v>55</v>
      </c>
      <c r="L22" s="17" t="s">
        <v>52</v>
      </c>
      <c r="M22" s="19" t="s">
        <v>50</v>
      </c>
      <c r="N22" s="19" t="s">
        <v>51</v>
      </c>
      <c r="O22" s="19" t="s">
        <v>55</v>
      </c>
      <c r="P22" s="19" t="s">
        <v>52</v>
      </c>
      <c r="Q22" s="26" t="s">
        <v>50</v>
      </c>
      <c r="R22" s="26" t="s">
        <v>51</v>
      </c>
      <c r="S22" s="26" t="s">
        <v>55</v>
      </c>
      <c r="T22" s="26" t="s">
        <v>52</v>
      </c>
      <c r="U22" s="28" t="s">
        <v>50</v>
      </c>
      <c r="V22" s="28" t="s">
        <v>53</v>
      </c>
      <c r="W22" s="28" t="s">
        <v>54</v>
      </c>
      <c r="X22" s="28" t="s">
        <v>52</v>
      </c>
      <c r="Y22" s="1"/>
      <c r="Z22" s="1"/>
    </row>
    <row r="23">
      <c r="A23" s="61" t="s">
        <v>48</v>
      </c>
      <c r="B23" s="76">
        <f>'Set 4'!B23 + 'Set 4'!C23 + 'Set 4'!D23 +'Set 4'!E23</f>
        <v>17</v>
      </c>
      <c r="C23" s="77">
        <f>IF(('Set 4'!B23 + 'Set 4'!C23 + 'Set 4'!D23 + 'Set 4'!E23)= 0, "", 'Set 4'!B23/('Set 4'!B23 + 'Set 4'!C23 + 'Set 4'!D23 + 'Set 4'!E23))</f>
        <v>0.05882352941</v>
      </c>
      <c r="D23" s="77">
        <f>IF(('Set 4'!C23 + 'Set 4'!D23 + 'Set 4'!E23 + 'Set 4'!B23)= 0, "", ('Set 4'!E23 + 55*'Set 4'!D23 + 70*'Set 4'!C23 + 100*'Set 4'!B23)/('Set 4'!C23 + 'Set 4'!D23 + 'Set 4'!E23 + 'Set 4'!B23)/100)</f>
        <v>0.5517647059</v>
      </c>
      <c r="E23" s="76">
        <f>SUM('Set 4'!F23:I23)</f>
        <v>22</v>
      </c>
      <c r="F23" s="78">
        <f>IF (('Set 4'!F23 + 'Set 4'!G23 + 'Set 4'!H23 + 'Set 4'!I23)=0, "",'Set 4'!F23/('Set 4'!F23 + 'Set 4'!G23 + 'Set 4'!H23 + 'Set 4'!I23))</f>
        <v>0.2727272727</v>
      </c>
      <c r="G23" s="77">
        <f>IF(('Set 4'!F23 + 'Set 4'!G23 + 'Set 4'!H23 + 'Set 4'!I23)=0, "",('Set 4'!F23+ 'Set 4'!G23)/('Set 4'!F23 + 'Set 4'!G23 + 'Set 4'!H23 + 'Set 4'!I23))</f>
        <v>0.5</v>
      </c>
      <c r="H23" s="77">
        <f>IF(('Set 4'!F23 + 'Set 4'!G23 + 'Set 4'!H23 + 'Set 4'!I23)=0, "",('Set 4'!F23*100+ 'Set 4'!G23*60 + 'Set 4'!H23*45 + 'Set 4'!I23)/('Set 4'!F23 + 'Set 4'!G23 + 'Set 4'!H23 + 'Set 4'!I23)/100)</f>
        <v>0.6140909091</v>
      </c>
      <c r="I23" s="76">
        <f>SUM('Set 4'!J23:M23)</f>
        <v>23</v>
      </c>
      <c r="J23" s="77">
        <f>IF(('Set 4'!J23+ 'Set 4'!K23 + 'Set 4'!L23 + 'Set 4'!M23)=0, "",'Set 4'!J23/('Set 4'!J23+ 'Set 4'!K23 + 'Set 4'!L23 + 'Set 4'!M23))</f>
        <v>0.2608695652</v>
      </c>
      <c r="K23" s="77">
        <f>IF(('Set 4'!J23+ 'Set 4'!K23 + 'Set 4'!L23 + 'Set 4'!M23)=0, "",('Set 4'!J23 - 'Set 4'!M23)/('Set 4'!J23+ 'Set 4'!K23 + 'Set 4'!L23 + 'Set 4'!M23))</f>
        <v>0.1739130435</v>
      </c>
      <c r="L23" s="77">
        <f>IF(('Set 4'!J23+ 'Set 4'!K23 + 'Set 4'!L23 + 'Set 4'!M23)=0, "",('Set 4'!J23*100+ 'Set 4'!K23*65 + 'Set 4'!L23*45 + 'Set 4'!M23)/('Set 4'!J23+ 'Set 4'!K23 + 'Set 4'!L23 + 'Set 4'!M23)/100)</f>
        <v>0.6769565217</v>
      </c>
      <c r="M23" s="76">
        <f>SUM('Set 4'!N23:Q23)</f>
        <v>17</v>
      </c>
      <c r="N23" s="77">
        <f>IF(('Set 4'!N23 + 'Set 4'!O23 +'Set 4'!P23 + 'Set 4'!Q23) = 0, "", 'Set 4'!N23/('Set 4'!N23 + 'Set 4'!O23 +'Set 4'!P23 + 'Set 4'!Q23))</f>
        <v>0.2352941176</v>
      </c>
      <c r="O23" s="77">
        <f>IF(('Set 4'!N23 + 'Set 4'!O23 +'Set 4'!P23 + 'Set 4'!Q23) = 0, "", ('Set 4'!N23 - 'Set 4'!Q23)/('Set 4'!N23 + 'Set 4'!O23 +'Set 4'!P23 + 'Set 4'!Q23))</f>
        <v>0</v>
      </c>
      <c r="P23" s="77">
        <f>IF(('Set 4'!N23 + 'Set 4'!O23 +'Set 4'!P23 + 'Set 4'!Q23) = 0, "", ('Set 4'!N23*100 + 'Set 4'!O23*65 +'Set 4'!P23*45 + 'Set 4'!Q23)/('Set 4'!N23 + 'Set 4'!O23 +'Set 4'!P23 + 'Set 4'!Q23)/100)</f>
        <v>0.5582352941</v>
      </c>
      <c r="Q23" s="76">
        <f>I23+ M23</f>
        <v>40</v>
      </c>
      <c r="R23" s="77">
        <f>IF(('Set 4'!J23+ 'Set 4'!K23 + 'Set 4'!L23 + 'Set 4'!M23 + 'Set 4'!N23 + 'Set 4'!O23 +'Set 4'!P23 + 'Set 4'!Q23)=0, "",('Set 4'!J23 + 'Set 4'!N23)/('Set 4'!J23+ 'Set 4'!K23 + 'Set 4'!L23 + 'Set 4'!M23 + 'Set 4'!N23 + 'Set 4'!O23 +'Set 4'!P23 + 'Set 4'!Q23))</f>
        <v>0.25</v>
      </c>
      <c r="S23" s="77">
        <f>IF(('Set 4'!J23+ 'Set 4'!K23 + 'Set 4'!L23 + 'Set 4'!M23 + 'Set 4'!N23 + 'Set 4'!O23 +'Set 4'!P23 + 'Set 4'!Q23)=0, "",(('Set 4'!J23 + 'Set 4'!N23)-('Set 4'!M23 +'Set 4'!Q23 ))/('Set 4'!J23+ 'Set 4'!K23 + 'Set 4'!L23 + 'Set 4'!M23 + 'Set 4'!N23 + 'Set 4'!O23 +'Set 4'!P23 + 'Set 4'!Q23))</f>
        <v>0.1</v>
      </c>
      <c r="T23" s="77">
        <f>IF(('Set 4'!J23+ 'Set 4'!K23 + 'Set 4'!L23 + 'Set 4'!M23 + 'Set 4'!N23 + 'Set 4'!O23 +'Set 4'!P23 + 'Set 4'!Q23)=0, "",(('Set 4'!J23+'Set 4'!N23)*100 + ('Set 4'!K23+'Set 4'!O23)*65 + ('Set 4'!L23 + 'Set 4'!P23)*45 +('Set 4'!M23 + 'Set 4'!Q23))/('Set 4'!J23+ 'Set 4'!K23 + 'Set 4'!L23 + 'Set 4'!M23 + 'Set 4'!N23 + 'Set 4'!O23 +'Set 4'!P23 + 'Set 4'!Q23)/100)</f>
        <v>0.6265</v>
      </c>
      <c r="U23" s="79">
        <f>SUM('Set 4'!V23:Y23)</f>
        <v>17</v>
      </c>
      <c r="V23" s="78">
        <f>IF (('Set 4'!W23 + 'Set 4'!X23 + 'Set 4'!Y23 + 'Set 4'!Z23)=0, "",'Set 4'!W23/('Set 4'!W23 + 'Set 4'!X23 + 'Set 4'!Y23 + 'Set 4'!Z23))</f>
        <v>0.3125</v>
      </c>
      <c r="W23" s="78">
        <f>IF(('Set 4'!W23 + 'Set 4'!X23 + 'Set 4'!Y23 + 'Set 4'!Z23)=0, "",('Set 4'!X23+ 'Set 4'!W23)/('Set 4'!W23 + 'Set 4'!X23 + 'Set 4'!Y23 + 'Set 4'!Z23))</f>
        <v>0.9375</v>
      </c>
      <c r="X23" s="78">
        <f>IF(('Set 4'!W23 + 'Set 4'!X23 + 'Set 4'!Y23 + 'Set 4'!Z23)=0, "",('Set 4'!W23*100+ 'Set 4'!X23*60 + 'Set 4'!Y23*45 + 'Set 4'!Z23)/('Set 4'!W23 + 'Set 4'!X23 + 'Set 4'!Y23 + 'Set 4'!Z23)/100)</f>
        <v>0.715625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Q21:T21"/>
    <mergeCell ref="U21:X21"/>
    <mergeCell ref="Q1:T1"/>
    <mergeCell ref="U1:X1"/>
    <mergeCell ref="Y1:Y2"/>
    <mergeCell ref="E21:H21"/>
    <mergeCell ref="B21:D21"/>
    <mergeCell ref="M1:P1"/>
    <mergeCell ref="I1:L1"/>
    <mergeCell ref="E1:H1"/>
    <mergeCell ref="B1:D1"/>
    <mergeCell ref="A1:A2"/>
    <mergeCell ref="I21:L21"/>
    <mergeCell ref="M21:P2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5.43"/>
    <col customWidth="1" min="3" max="4" width="10.14"/>
    <col customWidth="1" min="5" max="5" width="5.71"/>
    <col customWidth="1" min="6" max="8" width="10.14"/>
    <col customWidth="1" min="9" max="9" width="5.71"/>
    <col customWidth="1" min="10" max="12" width="10.14"/>
    <col customWidth="1" min="13" max="13" width="6.43"/>
    <col customWidth="1" min="14" max="16" width="10.14"/>
    <col customWidth="1" min="17" max="17" width="5.57"/>
    <col customWidth="1" min="18" max="20" width="10.14"/>
    <col customWidth="1" min="21" max="21" width="4.57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11" t="s">
        <v>7</v>
      </c>
      <c r="Y1" s="1"/>
      <c r="Z1" s="1"/>
    </row>
    <row r="2">
      <c r="B2" s="13" t="s">
        <v>50</v>
      </c>
      <c r="C2" s="13" t="s">
        <v>51</v>
      </c>
      <c r="D2" s="13" t="s">
        <v>52</v>
      </c>
      <c r="E2" s="15" t="s">
        <v>50</v>
      </c>
      <c r="F2" s="15" t="s">
        <v>53</v>
      </c>
      <c r="G2" s="15" t="s">
        <v>54</v>
      </c>
      <c r="H2" s="15" t="s">
        <v>52</v>
      </c>
      <c r="I2" s="17" t="s">
        <v>50</v>
      </c>
      <c r="J2" s="17" t="s">
        <v>51</v>
      </c>
      <c r="K2" s="17" t="s">
        <v>55</v>
      </c>
      <c r="L2" s="17" t="s">
        <v>52</v>
      </c>
      <c r="M2" s="19" t="s">
        <v>50</v>
      </c>
      <c r="N2" s="19" t="s">
        <v>51</v>
      </c>
      <c r="O2" s="19" t="s">
        <v>55</v>
      </c>
      <c r="P2" s="19" t="s">
        <v>52</v>
      </c>
      <c r="Q2" s="26" t="s">
        <v>50</v>
      </c>
      <c r="R2" s="26" t="s">
        <v>51</v>
      </c>
      <c r="S2" s="26" t="s">
        <v>55</v>
      </c>
      <c r="T2" s="26" t="s">
        <v>52</v>
      </c>
      <c r="U2" s="28" t="s">
        <v>50</v>
      </c>
      <c r="V2" s="28" t="s">
        <v>53</v>
      </c>
      <c r="W2" s="28" t="s">
        <v>54</v>
      </c>
      <c r="X2" s="28" t="s">
        <v>52</v>
      </c>
      <c r="Z2" s="1"/>
    </row>
    <row r="3">
      <c r="A3" s="80" t="str">
        <f>'Pannello di controllo'!A2</f>
        <v>14 Sara G</v>
      </c>
      <c r="B3" s="81">
        <f>Partita!B3 + Partita!C3 + Partita!D3 +Partita!E3</f>
        <v>17</v>
      </c>
      <c r="C3" s="82">
        <f>IF((Partita!B3 + Partita!C3 + Partita!D3 + Partita!E3)= 0, "", Partita!B3/(Partita!B3 + Partita!C3 + Partita!D3 + Partita!E3))</f>
        <v>0.1176470588</v>
      </c>
      <c r="D3" s="82">
        <f>IF((Partita!C3 + Partita!D3 + Partita!E3 + Partita!B3)= 0, "", (Partita!E3 + 55*Partita!D3 + 70*Partita!C3 + 100*Partita!B3)/(Partita!C3 + Partita!D3 + Partita!E3 + Partita!B3)/100)</f>
        <v>0.4652941176</v>
      </c>
      <c r="E3" s="83">
        <f>SUM(Partita!F3:I3)</f>
        <v>0</v>
      </c>
      <c r="F3" s="71" t="str">
        <f>IF ((Partita!F3 + Partita!G3 + Partita!H3 + Partita!I3)=0, "",Partita!F3/(Partita!F3 + Partita!G3 + Partita!H3 + Partita!I3))</f>
        <v/>
      </c>
      <c r="G3" s="71" t="str">
        <f>IF((Partita!F3 + Partita!G3 + Partita!H3 + Partita!I3)=0, "",(Partita!F3+ Partita!G3)/(Partita!F3 + Partita!G3 + Partita!H3 + Partita!I3))</f>
        <v/>
      </c>
      <c r="H3" s="71" t="str">
        <f>IF((Partita!F3 + Partita!G3 + Partita!H3 + Partita!I3)=0, "",(Partita!F3*100+ Partita!G3*60 + Partita!H3*45 + Partita!I3)/(Partita!F3 + Partita!G3 + Partita!H3 + Partita!I3)/100)</f>
        <v/>
      </c>
      <c r="I3" s="83">
        <f>SUM(Partita!J3:M3)</f>
        <v>5</v>
      </c>
      <c r="J3" s="71">
        <f>IF((Partita!J3+ Partita!K3 + Partita!L3 + Partita!M3)=0, "",Partita!J3/(Partita!J3+ Partita!K3 + Partita!L3 + Partita!M3))</f>
        <v>0</v>
      </c>
      <c r="K3" s="71">
        <f>IF((Partita!J3+ Partita!K3 + Partita!L3 + Partita!M3)=0, "",(Partita!J3 - Partita!M3)/(Partita!J3+ Partita!K3 + Partita!L3 + Partita!M3))</f>
        <v>0</v>
      </c>
      <c r="L3" s="71">
        <f>IF((Partita!J3+ Partita!K3 + Partita!L3 + Partita!M3)=0, "",(Partita!J3*100+ Partita!K3*65 + Partita!L3*45 + Partita!M3)/(Partita!J3+ Partita!K3 + Partita!L3 + Partita!M3)/100)</f>
        <v>0.65</v>
      </c>
      <c r="M3" s="83">
        <f>SUM(Partita!N3:Q3)</f>
        <v>10</v>
      </c>
      <c r="N3" s="71">
        <f>IF((Partita!N3 + Partita!O3 +Partita!P3 + Partita!Q3) = 0, "", Partita!N3/(Partita!N3 + Partita!O3 +Partita!P3 + Partita!Q3))</f>
        <v>0.4</v>
      </c>
      <c r="O3" s="71">
        <f>IF((Partita!N3 + Partita!O3 +Partita!P3 + Partita!Q3) = 0, "", (Partita!N3 - Partita!Q3)/(Partita!N3 + Partita!O3 +Partita!P3 + Partita!Q3))</f>
        <v>0.3</v>
      </c>
      <c r="P3" s="71">
        <f>IF((Partita!N3 + Partita!O3 +Partita!P3 + Partita!Q3) = 0, "", (Partita!N3*100 + Partita!O3*65 +Partita!P3*45 + Partita!Q3)/(Partita!N3 + Partita!O3 +Partita!P3 + Partita!Q3)/100)</f>
        <v>0.726</v>
      </c>
      <c r="Q3" s="83">
        <f t="shared" ref="Q3:Q4" si="1">I3+ M3</f>
        <v>15</v>
      </c>
      <c r="R3" s="71">
        <f>IF((Partita!J3+ Partita!K3 + Partita!L3 + Partita!M3 + Partita!N3 + Partita!O3 +Partita!P3 + Partita!Q3)=0, "",(Partita!J3 + Partita!N3)/(Partita!J3+ Partita!K3 + Partita!L3 + Partita!M3 + Partita!N3 + Partita!O3 +Partita!P3 + Partita!Q3))</f>
        <v>0.2666666667</v>
      </c>
      <c r="S3" s="71">
        <f>IF((Partita!J3+ Partita!K3 + Partita!L3 + Partita!M3 + Partita!N3 + Partita!O3 +Partita!P3 + Partita!Q3)=0, "",((Partita!J3 + Partita!N3)-(Partita!M3 +Partita!Q3 ))/(Partita!J3+ Partita!K3 + Partita!L3 + Partita!M3 + Partita!N3 + Partita!O3 +Partita!P3 + Partita!Q3))</f>
        <v>0.2</v>
      </c>
      <c r="T3" s="71">
        <f>IF((Partita!J3+ Partita!K3 + Partita!L3 + Partita!M3 + Partita!N3 + Partita!O3 +Partita!P3 + Partita!Q3)=0, "",((Partita!J3+Partita!N3)*100 + (Partita!K3+Partita!O3)*65 + (Partita!L3 + Partita!P3)*45 +(Partita!M3 + Partita!Q3))/(Partita!J3+ Partita!K3 + Partita!L3 + Partita!M3 + Partita!N3 + Partita!O3 +Partita!P3 + Partita!Q3)/100)</f>
        <v>0.7006666667</v>
      </c>
      <c r="U3" s="83">
        <f>SUM(Partita!W3:Z3)</f>
        <v>4</v>
      </c>
      <c r="V3" s="71">
        <f>IF ((Partita!W3 + Partita!X3 + Partita!Y3 + Partita!Z3)=0, "",Partita!W3/(Partita!W3 + Partita!X3 + Partita!Y3 + Partita!Z3))</f>
        <v>0.5</v>
      </c>
      <c r="W3" s="71">
        <f>IF((Partita!W3 + Partita!X3 + Partita!Y3 + Partita!Z3)=0, "",(Partita!W3+ Partita!X3)/(Partita!W3 + Partita!X3 + Partita!Y3 + Partita!Z3))</f>
        <v>1</v>
      </c>
      <c r="X3" s="71">
        <f>IF((Partita!W3 + Partita!X3 + Partita!Y3 + Partita!Z3)=0, "",(Partita!W3*100+ Partita!X3*60 + Partita!Y3*45 + Partita!Z3)/(Partita!W3 + Partita!X3 + Partita!Y3 + Partita!Z3)/100)</f>
        <v>0.8</v>
      </c>
      <c r="Y3" s="80" t="str">
        <f>'Pannello di controllo'!A2</f>
        <v>14 Sara G</v>
      </c>
      <c r="Z3" s="1"/>
    </row>
    <row r="4">
      <c r="A4" s="48" t="str">
        <f>'Pannello di controllo'!A3</f>
        <v>15 Ilaria</v>
      </c>
      <c r="B4" s="72">
        <f>Partita!B4 + Partita!C4 + Partita!D4 +Partita!E4</f>
        <v>15</v>
      </c>
      <c r="C4" s="73">
        <f>IF((Partita!B4 + Partita!C4 + Partita!D4 + Partita!E4)= 0, "", Partita!B4/(Partita!B4 + Partita!C4 + Partita!D4 + Partita!E4))</f>
        <v>0.06666666667</v>
      </c>
      <c r="D4" s="73">
        <f>IF((Partita!C4 + Partita!D4 + Partita!E4 + Partita!B4)= 0, "", (Partita!E4 + 55*Partita!D4 + 70*Partita!C4 + 100*Partita!B4)/(Partita!C4 + Partita!D4 + Partita!E4 + Partita!B4)/100)</f>
        <v>0.552</v>
      </c>
      <c r="E4" s="74">
        <f>SUM(Partita!F4:I4)</f>
        <v>1</v>
      </c>
      <c r="F4" s="75">
        <f>IF ((Partita!F4 + Partita!G4 + Partita!H4 + Partita!I4)=0, "",Partita!F4/(Partita!F4 + Partita!G4 + Partita!H4 + Partita!I4))</f>
        <v>0</v>
      </c>
      <c r="G4" s="75">
        <f>IF((Partita!F4 + Partita!G4 + Partita!H4 + Partita!I4)=0, "",(Partita!F4+ Partita!G4)/(Partita!F4 + Partita!G4 + Partita!H4 + Partita!I4))</f>
        <v>1</v>
      </c>
      <c r="H4" s="75">
        <f>IF((Partita!F4 + Partita!G4 + Partita!H4 + Partita!I4)=0, "",(Partita!F4*100+ Partita!G4*60 + Partita!H4*45 + Partita!I4)/(Partita!F4 + Partita!G4 + Partita!H4 + Partita!I4)/100)</f>
        <v>0.6</v>
      </c>
      <c r="I4" s="74">
        <f>SUM(Partita!J4:M4)</f>
        <v>3</v>
      </c>
      <c r="J4" s="75">
        <f>IF((Partita!J4+ Partita!K4 + Partita!L4 + Partita!M4)=0, "",Partita!J4/(Partita!J4+ Partita!K4 + Partita!L4 + Partita!M4))</f>
        <v>0</v>
      </c>
      <c r="K4" s="75">
        <f>IF((Partita!J4+ Partita!K4 + Partita!L4 + Partita!M4)=0, "",(Partita!J4 - Partita!M4)/(Partita!J4+ Partita!K4 + Partita!L4 + Partita!M4))</f>
        <v>0</v>
      </c>
      <c r="L4" s="75">
        <f>IF((Partita!J4+ Partita!K4 + Partita!L4 + Partita!M4)=0, "",(Partita!J4*100+ Partita!K4*65 + Partita!L4*45 + Partita!M4)/(Partita!J4+ Partita!K4 + Partita!L4 + Partita!M4)/100)</f>
        <v>0.65</v>
      </c>
      <c r="M4" s="74">
        <f>SUM(Partita!N4:Q4)</f>
        <v>7</v>
      </c>
      <c r="N4" s="75">
        <f>IF((Partita!N4 + Partita!O4 +Partita!P4 + Partita!Q4) = 0, "", Partita!N4/(Partita!N4 + Partita!O4 +Partita!P4 + Partita!Q4))</f>
        <v>0.4285714286</v>
      </c>
      <c r="O4" s="75">
        <f>IF((Partita!N4 + Partita!O4 +Partita!P4 + Partita!Q4) = 0, "", (Partita!N4 - Partita!Q4)/(Partita!N4 + Partita!O4 +Partita!P4 + Partita!Q4))</f>
        <v>0.2857142857</v>
      </c>
      <c r="P4" s="75">
        <f>IF((Partita!N4 + Partita!O4 +Partita!P4 + Partita!Q4) = 0, "", (Partita!N4*100 + Partita!O4*65 +Partita!P4*45 + Partita!Q4)/(Partita!N4 + Partita!O4 +Partita!P4 + Partita!Q4)/100)</f>
        <v>0.68</v>
      </c>
      <c r="Q4" s="74">
        <f t="shared" si="1"/>
        <v>10</v>
      </c>
      <c r="R4" s="75">
        <f>IF((Partita!J4+ Partita!K4 + Partita!L4 + Partita!M4 + Partita!N4 + Partita!O4 +Partita!P4 + Partita!Q4)=0, "",(Partita!J4 + Partita!N4)/(Partita!J4+ Partita!K4 + Partita!L4 + Partita!M4 + Partita!N4 + Partita!O4 +Partita!P4 + Partita!Q4))</f>
        <v>0.3</v>
      </c>
      <c r="S4" s="75">
        <f>IF((Partita!J4+ Partita!K4 + Partita!L4 + Partita!M4 + Partita!N4 + Partita!O4 +Partita!P4 + Partita!Q4)=0, "",((Partita!J4 + Partita!N4)-(Partita!M4 +Partita!Q4 ))/(Partita!J4+ Partita!K4 + Partita!L4 + Partita!M4 + Partita!N4 + Partita!O4 +Partita!P4 + Partita!Q4))</f>
        <v>0.2</v>
      </c>
      <c r="T4" s="75">
        <f>IF((Partita!J4+ Partita!K4 + Partita!L4 + Partita!M4 + Partita!N4 + Partita!O4 +Partita!P4 + Partita!Q4)=0, "",((Partita!J4+Partita!N4)*100 + (Partita!K4+Partita!O4)*65 + (Partita!L4 + Partita!P4)*45 +(Partita!M4 + Partita!Q4))/(Partita!J4+ Partita!K4 + Partita!L4 + Partita!M4 + Partita!N4 + Partita!O4 +Partita!P4 + Partita!Q4)/100)</f>
        <v>0.671</v>
      </c>
      <c r="U4" s="74">
        <f>SUM(Partita!W4:Z4)</f>
        <v>3</v>
      </c>
      <c r="V4" s="75">
        <f>IF ((Partita!W4 + Partita!X4 + Partita!Y4 + Partita!Z4)=0, "",Partita!W4/(Partita!W4 + Partita!X4 + Partita!Y4 + Partita!Z4))</f>
        <v>0</v>
      </c>
      <c r="W4" s="75">
        <f>IF((Partita!W4 + Partita!X4 + Partita!Y4 + Partita!Z4)=0, "",(Partita!W4+ Partita!X4)/(Partita!W4 + Partita!X4 + Partita!Y4 + Partita!Z4))</f>
        <v>1</v>
      </c>
      <c r="X4" s="75">
        <f>IF((Partita!W4 + Partita!X4 + Partita!Y4 + Partita!Z4)=0, "",(Partita!W4*100+ Partita!X4*60 + Partita!Y4*45 + Partita!Z4)/(Partita!W4 + Partita!X4 + Partita!Y4 + Partita!Z4)/100)</f>
        <v>0.6</v>
      </c>
      <c r="Y4" s="48" t="str">
        <f>'Pannello di controllo'!A3</f>
        <v>15 Ilaria</v>
      </c>
      <c r="Z4" s="1"/>
    </row>
    <row r="5">
      <c r="A5" s="29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83"/>
      <c r="V5" s="71"/>
      <c r="W5" s="71"/>
      <c r="X5" s="71"/>
      <c r="Y5" s="29"/>
      <c r="Z5" s="1"/>
    </row>
    <row r="6">
      <c r="A6" s="48" t="str">
        <f>'Pannello di controllo'!A5</f>
        <v>17 Irene</v>
      </c>
      <c r="B6" s="72">
        <f>Partita!B6 + Partita!C6 + Partita!D6 +Partita!E6</f>
        <v>11</v>
      </c>
      <c r="C6" s="73">
        <f>IF((Partita!B6 + Partita!C6 + Partita!D6 + Partita!E6)= 0, "", Partita!B6/(Partita!B6 + Partita!C6 + Partita!D6 + Partita!E6))</f>
        <v>0</v>
      </c>
      <c r="D6" s="73">
        <f>IF((Partita!C6 + Partita!D6 + Partita!E6 + Partita!B6)= 0, "", (Partita!E6 + 55*Partita!D6 + 70*Partita!C6 + 100*Partita!B6)/(Partita!C6 + Partita!D6 + Partita!E6 + Partita!B6)/100)</f>
        <v>0.6727272727</v>
      </c>
      <c r="E6" s="74">
        <f>SUM(Partita!F6:I6)</f>
        <v>0</v>
      </c>
      <c r="F6" s="75" t="str">
        <f>IF ((Partita!F6 + Partita!G6 + Partita!H6 + Partita!I6)=0, "",Partita!F6/(Partita!F6 + Partita!G6 + Partita!H6 + Partita!I6))</f>
        <v/>
      </c>
      <c r="G6" s="75" t="str">
        <f>IF((Partita!F6 + Partita!G6 + Partita!H6 + Partita!I6)=0, "",(Partita!F6+ Partita!G6)/(Partita!F6 + Partita!G6 + Partita!H6 + Partita!I6))</f>
        <v/>
      </c>
      <c r="H6" s="75" t="str">
        <f>IF((Partita!F6 + Partita!G6 + Partita!H6 + Partita!I6)=0, "",(Partita!F6*100+ Partita!G6*60 + Partita!H6*45 + Partita!I6)/(Partita!F6 + Partita!G6 + Partita!H6 + Partita!I6)/100)</f>
        <v/>
      </c>
      <c r="I6" s="74">
        <f>SUM(Partita!J6:M6)</f>
        <v>21</v>
      </c>
      <c r="J6" s="75">
        <f>IF((Partita!J6+ Partita!K6 + Partita!L6 + Partita!M6)=0, "",Partita!J6/(Partita!J6+ Partita!K6 + Partita!L6 + Partita!M6))</f>
        <v>0.3333333333</v>
      </c>
      <c r="K6" s="75">
        <f>IF((Partita!J6+ Partita!K6 + Partita!L6 + Partita!M6)=0, "",(Partita!J6 - Partita!M6)/(Partita!J6+ Partita!K6 + Partita!L6 + Partita!M6))</f>
        <v>0.2380952381</v>
      </c>
      <c r="L6" s="75">
        <f>IF((Partita!J6+ Partita!K6 + Partita!L6 + Partita!M6)=0, "",(Partita!J6*100+ Partita!K6*65 + Partita!L6*45 + Partita!M6)/(Partita!J6+ Partita!K6 + Partita!L6 + Partita!M6)/100)</f>
        <v>0.7057142857</v>
      </c>
      <c r="M6" s="74">
        <f>SUM(Partita!N6:Q6)</f>
        <v>18</v>
      </c>
      <c r="N6" s="75">
        <f>IF((Partita!N6 + Partita!O6 +Partita!P6 + Partita!Q6) = 0, "", Partita!N6/(Partita!N6 + Partita!O6 +Partita!P6 + Partita!Q6))</f>
        <v>0.2777777778</v>
      </c>
      <c r="O6" s="75">
        <f>IF((Partita!N6 + Partita!O6 +Partita!P6 + Partita!Q6) = 0, "", (Partita!N6 - Partita!Q6)/(Partita!N6 + Partita!O6 +Partita!P6 + Partita!Q6))</f>
        <v>0.2777777778</v>
      </c>
      <c r="P6" s="75">
        <f>IF((Partita!N6 + Partita!O6 +Partita!P6 + Partita!Q6) = 0, "", (Partita!N6*100 + Partita!O6*65 +Partita!P6*45 + Partita!Q6)/(Partita!N6 + Partita!O6 +Partita!P6 + Partita!Q6)/100)</f>
        <v>0.7472222222</v>
      </c>
      <c r="Q6" s="74">
        <f t="shared" ref="Q6:Q12" si="2">I6+ M6</f>
        <v>39</v>
      </c>
      <c r="R6" s="75">
        <f>IF((Partita!J6+ Partita!K6 + Partita!L6 + Partita!M6 + Partita!N6 + Partita!O6 +Partita!P6 + Partita!Q6)=0, "",(Partita!J6 + Partita!N6)/(Partita!J6+ Partita!K6 + Partita!L6 + Partita!M6 + Partita!N6 + Partita!O6 +Partita!P6 + Partita!Q6))</f>
        <v>0.3076923077</v>
      </c>
      <c r="S6" s="75">
        <f>IF((Partita!J6+ Partita!K6 + Partita!L6 + Partita!M6 + Partita!N6 + Partita!O6 +Partita!P6 + Partita!Q6)=0, "",((Partita!J6 + Partita!N6)-(Partita!M6 +Partita!Q6 ))/(Partita!J6+ Partita!K6 + Partita!L6 + Partita!M6 + Partita!N6 + Partita!O6 +Partita!P6 + Partita!Q6))</f>
        <v>0.2564102564</v>
      </c>
      <c r="T6" s="75">
        <f>IF((Partita!J6+ Partita!K6 + Partita!L6 + Partita!M6 + Partita!N6 + Partita!O6 +Partita!P6 + Partita!Q6)=0, "",((Partita!J6+Partita!N6)*100 + (Partita!K6+Partita!O6)*65 + (Partita!L6 + Partita!P6)*45 +(Partita!M6 + Partita!Q6))/(Partita!J6+ Partita!K6 + Partita!L6 + Partita!M6 + Partita!N6 + Partita!O6 +Partita!P6 + Partita!Q6)/100)</f>
        <v>0.7248717949</v>
      </c>
      <c r="U6" s="74">
        <f>SUM(Partita!W6:Z6)</f>
        <v>22</v>
      </c>
      <c r="V6" s="75">
        <f>IF ((Partita!W6 + Partita!X6 + Partita!Y6 + Partita!Z6)=0, "",Partita!W6/(Partita!W6 + Partita!X6 + Partita!Y6 + Partita!Z6))</f>
        <v>0.2272727273</v>
      </c>
      <c r="W6" s="75">
        <f>IF((Partita!W6 + Partita!X6 + Partita!Y6 + Partita!Z6)=0, "",(Partita!W6+ Partita!X6)/(Partita!W6 + Partita!X6 + Partita!Y6 + Partita!Z6))</f>
        <v>1</v>
      </c>
      <c r="X6" s="75">
        <f>IF((Partita!W6 + Partita!X6 + Partita!Y6 + Partita!Z6)=0, "",(Partita!W6*100+ Partita!X6*60 + Partita!Y6*45 + Partita!Z6)/(Partita!W6 + Partita!X6 + Partita!Y6 + Partita!Z6)/100)</f>
        <v>0.6909090909</v>
      </c>
      <c r="Y6" s="48" t="str">
        <f>'Pannello di controllo'!A5</f>
        <v>17 Irene</v>
      </c>
      <c r="Z6" s="1"/>
    </row>
    <row r="7">
      <c r="A7" s="29" t="str">
        <f>'Pannello di controllo'!A6</f>
        <v>18 Linda</v>
      </c>
      <c r="B7" s="67">
        <f>Partita!B7 + Partita!C7 + Partita!D7 +Partita!E7</f>
        <v>0</v>
      </c>
      <c r="C7" s="68" t="str">
        <f>IF((Partita!B7 + Partita!C7 + Partita!D7 + Partita!E7)= 0, "", Partita!B7/(Partita!B7 + Partita!C7 + Partita!D7 + Partita!E7))</f>
        <v/>
      </c>
      <c r="D7" s="68" t="str">
        <f>IF((Partita!C7 + Partita!D7 + Partita!E7 + Partita!B7)= 0, "", (Partita!E7 + 55*Partita!D7 + 70*Partita!C7 + 100*Partita!B7)/(Partita!C7 + Partita!D7 + Partita!E7 + Partita!B7)/100)</f>
        <v/>
      </c>
      <c r="E7" s="69">
        <f>SUM(Partita!F7:I7)</f>
        <v>0</v>
      </c>
      <c r="F7" s="70" t="str">
        <f>IF ((Partita!F7 + Partita!G7 + Partita!H7 + Partita!I7)=0, "",Partita!F7/(Partita!F7 + Partita!G7 + Partita!H7 + Partita!I7))</f>
        <v/>
      </c>
      <c r="G7" s="70" t="str">
        <f>IF((Partita!F7 + Partita!G7 + Partita!H7 + Partita!I7)=0, "",(Partita!F7+ Partita!G7)/(Partita!F7 + Partita!G7 + Partita!H7 + Partita!I7))</f>
        <v/>
      </c>
      <c r="H7" s="70" t="str">
        <f>IF((Partita!F7 + Partita!G7 + Partita!H7 + Partita!I7)=0, "",(Partita!F7*100+ Partita!G7*60 + Partita!H7*45 + Partita!I7)/(Partita!F7 + Partita!G7 + Partita!H7 + Partita!I7)/100)</f>
        <v/>
      </c>
      <c r="I7" s="69">
        <f>SUM(Partita!J7:M7)</f>
        <v>0</v>
      </c>
      <c r="J7" s="70" t="str">
        <f>IF((Partita!J7+ Partita!K7 + Partita!L7 + Partita!M7)=0, "",Partita!J7/(Partita!J7+ Partita!K7 + Partita!L7 + Partita!M7))</f>
        <v/>
      </c>
      <c r="K7" s="70" t="str">
        <f>IF((Partita!J7+ Partita!K7 + Partita!L7 + Partita!M7)=0, "",(Partita!J7 - Partita!M7)/(Partita!J7+ Partita!K7 + Partita!L7 + Partita!M7))</f>
        <v/>
      </c>
      <c r="L7" s="70" t="str">
        <f>IF((Partita!J7+ Partita!K7 + Partita!L7 + Partita!M7)=0, "",(Partita!J7*100+ Partita!K7*65 + Partita!L7*45 + Partita!M7)/(Partita!J7+ Partita!K7 + Partita!L7 + Partita!M7)/100)</f>
        <v/>
      </c>
      <c r="M7" s="69">
        <f>SUM(Partita!N7:Q7)</f>
        <v>0</v>
      </c>
      <c r="N7" s="70" t="str">
        <f>IF((Partita!N7 + Partita!O7 +Partita!P7 + Partita!Q7) = 0, "", Partita!N7/(Partita!N7 + Partita!O7 +Partita!P7 + Partita!Q7))</f>
        <v/>
      </c>
      <c r="O7" s="70" t="str">
        <f>IF((Partita!N7 + Partita!O7 +Partita!P7 + Partita!Q7) = 0, "", (Partita!N7 - Partita!Q7)/(Partita!N7 + Partita!O7 +Partita!P7 + Partita!Q7))</f>
        <v/>
      </c>
      <c r="P7" s="70" t="str">
        <f>IF((Partita!N7 + Partita!O7 +Partita!P7 + Partita!Q7) = 0, "", (Partita!N7*100 + Partita!O7*65 +Partita!P7*45 + Partita!Q7)/(Partita!N7 + Partita!O7 +Partita!P7 + Partita!Q7)/100)</f>
        <v/>
      </c>
      <c r="Q7" s="69">
        <f t="shared" si="2"/>
        <v>0</v>
      </c>
      <c r="R7" s="70" t="str">
        <f>IF((Partita!J7+ Partita!K7 + Partita!L7 + Partita!M7 + Partita!N7 + Partita!O7 +Partita!P7 + Partita!Q7)=0, "",(Partita!J7 + Partita!N7)/(Partita!J7+ Partita!K7 + Partita!L7 + Partita!M7 + Partita!N7 + Partita!O7 +Partita!P7 + Partita!Q7))</f>
        <v/>
      </c>
      <c r="S7" s="70" t="str">
        <f>IF((Partita!J7+ Partita!K7 + Partita!L7 + Partita!M7 + Partita!N7 + Partita!O7 +Partita!P7 + Partita!Q7)=0, "",((Partita!J7 + Partita!N7)-(Partita!M7 +Partita!Q7 ))/(Partita!J7+ Partita!K7 + Partita!L7 + Partita!M7 + Partita!N7 + Partita!O7 +Partita!P7 + Partita!Q7))</f>
        <v/>
      </c>
      <c r="T7" s="70" t="str">
        <f>IF((Partita!J7+ Partita!K7 + Partita!L7 + Partita!M7 + Partita!N7 + Partita!O7 +Partita!P7 + Partita!Q7)=0, "",((Partita!J7+Partita!N7)*100 + (Partita!K7+Partita!O7)*65 + (Partita!L7 + Partita!P7)*45 +(Partita!M7 + Partita!Q7))/(Partita!J7+ Partita!K7 + Partita!L7 + Partita!M7 + Partita!N7 + Partita!O7 +Partita!P7 + Partita!Q7)/100)</f>
        <v/>
      </c>
      <c r="U7" s="83">
        <f>SUM(Partita!W7:Z7)</f>
        <v>0</v>
      </c>
      <c r="V7" s="71" t="str">
        <f>IF ((Partita!W7 + Partita!X7 + Partita!Y7 + Partita!Z7)=0, "",Partita!W7/(Partita!W7 + Partita!X7 + Partita!Y7 + Partita!Z7))</f>
        <v/>
      </c>
      <c r="W7" s="71" t="str">
        <f>IF((Partita!W7 + Partita!X7 + Partita!Y7 + Partita!Z7)=0, "",(Partita!W7+ Partita!X7)/(Partita!W7 + Partita!X7 + Partita!Y7 + Partita!Z7))</f>
        <v/>
      </c>
      <c r="X7" s="71" t="str">
        <f>IF((Partita!W7 + Partita!X7 + Partita!Y7 + Partita!Z7)=0, "",(Partita!W7*100+ Partita!X7*60 + Partita!Y7*45 + Partita!Z7)/(Partita!W7 + Partita!X7 + Partita!Y7 + Partita!Z7)/100)</f>
        <v/>
      </c>
      <c r="Y7" s="29" t="str">
        <f>'Pannello di controllo'!A6</f>
        <v>18 Linda</v>
      </c>
      <c r="Z7" s="1"/>
    </row>
    <row r="8">
      <c r="A8" s="48" t="str">
        <f>'Pannello di controllo'!A7</f>
        <v>28 Nicole R</v>
      </c>
      <c r="B8" s="72">
        <f>Partita!B8 + Partita!C8 + Partita!D8 +Partita!E8</f>
        <v>13</v>
      </c>
      <c r="C8" s="73">
        <f>IF((Partita!B8 + Partita!C8 + Partita!D8 + Partita!E8)= 0, "", Partita!B8/(Partita!B8 + Partita!C8 + Partita!D8 + Partita!E8))</f>
        <v>0.07692307692</v>
      </c>
      <c r="D8" s="73">
        <f>IF((Partita!C8 + Partita!D8 + Partita!E8 + Partita!B8)= 0, "", (Partita!E8 + 55*Partita!D8 + 70*Partita!C8 + 100*Partita!B8)/(Partita!C8 + Partita!D8 + Partita!E8 + Partita!B8)/100)</f>
        <v>0.5823076923</v>
      </c>
      <c r="E8" s="74">
        <f>SUM(Partita!F8:I8)</f>
        <v>24</v>
      </c>
      <c r="F8" s="75">
        <f>IF ((Partita!F8 + Partita!G8 + Partita!H8 + Partita!I8)=0, "",Partita!F8/(Partita!F8 + Partita!G8 + Partita!H8 + Partita!I8))</f>
        <v>0.1666666667</v>
      </c>
      <c r="G8" s="75">
        <f>IF((Partita!F8 + Partita!G8 + Partita!H8 + Partita!I8)=0, "",(Partita!F8+ Partita!G8)/(Partita!F8 + Partita!G8 + Partita!H8 + Partita!I8))</f>
        <v>0.375</v>
      </c>
      <c r="H8" s="75">
        <f>IF((Partita!F8 + Partita!G8 + Partita!H8 + Partita!I8)=0, "",(Partita!F8*100+ Partita!G8*60 + Partita!H8*45 + Partita!I8)/(Partita!F8 + Partita!G8 + Partita!H8 + Partita!I8)/100)</f>
        <v>0.4995833333</v>
      </c>
      <c r="I8" s="74">
        <f>SUM(Partita!J8:M8)</f>
        <v>30</v>
      </c>
      <c r="J8" s="75">
        <f>IF((Partita!J8+ Partita!K8 + Partita!L8 + Partita!M8)=0, "",Partita!J8/(Partita!J8+ Partita!K8 + Partita!L8 + Partita!M8))</f>
        <v>0.3666666667</v>
      </c>
      <c r="K8" s="75">
        <f>IF((Partita!J8+ Partita!K8 + Partita!L8 + Partita!M8)=0, "",(Partita!J8 - Partita!M8)/(Partita!J8+ Partita!K8 + Partita!L8 + Partita!M8))</f>
        <v>0.2</v>
      </c>
      <c r="L8" s="75">
        <f>IF((Partita!J8+ Partita!K8 + Partita!L8 + Partita!M8)=0, "",(Partita!J8*100+ Partita!K8*65 + Partita!L8*45 + Partita!M8)/(Partita!J8+ Partita!K8 + Partita!L8 + Partita!M8)/100)</f>
        <v>0.665</v>
      </c>
      <c r="M8" s="74">
        <f>SUM(Partita!N8:Q8)</f>
        <v>12</v>
      </c>
      <c r="N8" s="75">
        <f>IF((Partita!N8 + Partita!O8 +Partita!P8 + Partita!Q8) = 0, "", Partita!N8/(Partita!N8 + Partita!O8 +Partita!P8 + Partita!Q8))</f>
        <v>0.5</v>
      </c>
      <c r="O8" s="75">
        <f>IF((Partita!N8 + Partita!O8 +Partita!P8 + Partita!Q8) = 0, "", (Partita!N8 - Partita!Q8)/(Partita!N8 + Partita!O8 +Partita!P8 + Partita!Q8))</f>
        <v>0.5</v>
      </c>
      <c r="P8" s="75">
        <f>IF((Partita!N8 + Partita!O8 +Partita!P8 + Partita!Q8) = 0, "", (Partita!N8*100 + Partita!O8*65 +Partita!P8*45 + Partita!Q8)/(Partita!N8 + Partita!O8 +Partita!P8 + Partita!Q8)/100)</f>
        <v>0.8083333333</v>
      </c>
      <c r="Q8" s="74">
        <f t="shared" si="2"/>
        <v>42</v>
      </c>
      <c r="R8" s="75">
        <f>IF((Partita!J8+ Partita!K8 + Partita!L8 + Partita!M8 + Partita!N8 + Partita!O8 +Partita!P8 + Partita!Q8)=0, "",(Partita!J8 + Partita!N8)/(Partita!J8+ Partita!K8 + Partita!L8 + Partita!M8 + Partita!N8 + Partita!O8 +Partita!P8 + Partita!Q8))</f>
        <v>0.4047619048</v>
      </c>
      <c r="S8" s="75">
        <f>IF((Partita!J8+ Partita!K8 + Partita!L8 + Partita!M8 + Partita!N8 + Partita!O8 +Partita!P8 + Partita!Q8)=0, "",((Partita!J8 + Partita!N8)-(Partita!M8 +Partita!Q8 ))/(Partita!J8+ Partita!K8 + Partita!L8 + Partita!M8 + Partita!N8 + Partita!O8 +Partita!P8 + Partita!Q8))</f>
        <v>0.2857142857</v>
      </c>
      <c r="T8" s="75">
        <f>IF((Partita!J8+ Partita!K8 + Partita!L8 + Partita!M8 + Partita!N8 + Partita!O8 +Partita!P8 + Partita!Q8)=0, "",((Partita!J8+Partita!N8)*100 + (Partita!K8+Partita!O8)*65 + (Partita!L8 + Partita!P8)*45 +(Partita!M8 + Partita!Q8))/(Partita!J8+ Partita!K8 + Partita!L8 + Partita!M8 + Partita!N8 + Partita!O8 +Partita!P8 + Partita!Q8)/100)</f>
        <v>0.705952381</v>
      </c>
      <c r="U8" s="74">
        <f>SUM(Partita!W8:Z8)</f>
        <v>13</v>
      </c>
      <c r="V8" s="75">
        <f>IF ((Partita!W8 + Partita!X8 + Partita!Y8 + Partita!Z8)=0, "",Partita!W8/(Partita!W8 + Partita!X8 + Partita!Y8 + Partita!Z8))</f>
        <v>0.3076923077</v>
      </c>
      <c r="W8" s="75">
        <f>IF((Partita!W8 + Partita!X8 + Partita!Y8 + Partita!Z8)=0, "",(Partita!W8+ Partita!X8)/(Partita!W8 + Partita!X8 + Partita!Y8 + Partita!Z8))</f>
        <v>0.9230769231</v>
      </c>
      <c r="X8" s="75">
        <f>IF((Partita!W8 + Partita!X8 + Partita!Y8 + Partita!Z8)=0, "",(Partita!W8*100+ Partita!X8*60 + Partita!Y8*45 + Partita!Z8)/(Partita!W8 + Partita!X8 + Partita!Y8 + Partita!Z8)/100)</f>
        <v>0.7115384615</v>
      </c>
      <c r="Y8" s="48" t="str">
        <f>'Pannello di controllo'!A7</f>
        <v>28 Nicole R</v>
      </c>
      <c r="Z8" s="1"/>
    </row>
    <row r="9">
      <c r="A9" s="29" t="str">
        <f>'Pannello di controllo'!A8</f>
        <v>16 Elena</v>
      </c>
      <c r="B9" s="67">
        <f>Partita!B9 + Partita!C9 + Partita!D9 +Partita!E9</f>
        <v>9</v>
      </c>
      <c r="C9" s="68">
        <f>IF((Partita!B9 + Partita!C9 + Partita!D9 + Partita!E9)= 0, "", Partita!B9/(Partita!B9 + Partita!C9 + Partita!D9 + Partita!E9))</f>
        <v>0</v>
      </c>
      <c r="D9" s="68">
        <f>IF((Partita!C9 + Partita!D9 + Partita!E9 + Partita!B9)= 0, "", (Partita!E9 + 55*Partita!D9 + 70*Partita!C9 + 100*Partita!B9)/(Partita!C9 + Partita!D9 + Partita!E9 + Partita!B9)/100)</f>
        <v>0.6066666667</v>
      </c>
      <c r="E9" s="69">
        <f>SUM(Partita!F9:I9)</f>
        <v>12</v>
      </c>
      <c r="F9" s="70">
        <f>IF ((Partita!F9 + Partita!G9 + Partita!H9 + Partita!I9)=0, "",Partita!F9/(Partita!F9 + Partita!G9 + Partita!H9 + Partita!I9))</f>
        <v>0.5</v>
      </c>
      <c r="G9" s="70">
        <f>IF((Partita!F9 + Partita!G9 + Partita!H9 + Partita!I9)=0, "",(Partita!F9+ Partita!G9)/(Partita!F9 + Partita!G9 + Partita!H9 + Partita!I9))</f>
        <v>0.6666666667</v>
      </c>
      <c r="H9" s="70">
        <f>IF((Partita!F9 + Partita!G9 + Partita!H9 + Partita!I9)=0, "",(Partita!F9*100+ Partita!G9*60 + Partita!H9*45 + Partita!I9)/(Partita!F9 + Partita!G9 + Partita!H9 + Partita!I9)/100)</f>
        <v>0.75</v>
      </c>
      <c r="I9" s="69">
        <f>SUM(Partita!J9:M9)</f>
        <v>20</v>
      </c>
      <c r="J9" s="70">
        <f>IF((Partita!J9+ Partita!K9 + Partita!L9 + Partita!M9)=0, "",Partita!J9/(Partita!J9+ Partita!K9 + Partita!L9 + Partita!M9))</f>
        <v>0.15</v>
      </c>
      <c r="K9" s="70">
        <f>IF((Partita!J9+ Partita!K9 + Partita!L9 + Partita!M9)=0, "",(Partita!J9 - Partita!M9)/(Partita!J9+ Partita!K9 + Partita!L9 + Partita!M9))</f>
        <v>-0.05</v>
      </c>
      <c r="L9" s="70">
        <f>IF((Partita!J9+ Partita!K9 + Partita!L9 + Partita!M9)=0, "",(Partita!J9*100+ Partita!K9*65 + Partita!L9*45 + Partita!M9)/(Partita!J9+ Partita!K9 + Partita!L9 + Partita!M9)/100)</f>
        <v>0.5545</v>
      </c>
      <c r="M9" s="69">
        <f>SUM(Partita!N9:Q9)</f>
        <v>12</v>
      </c>
      <c r="N9" s="70">
        <f>IF((Partita!N9 + Partita!O9 +Partita!P9 + Partita!Q9) = 0, "", Partita!N9/(Partita!N9 + Partita!O9 +Partita!P9 + Partita!Q9))</f>
        <v>0.1666666667</v>
      </c>
      <c r="O9" s="70">
        <f>IF((Partita!N9 + Partita!O9 +Partita!P9 + Partita!Q9) = 0, "", (Partita!N9 - Partita!Q9)/(Partita!N9 + Partita!O9 +Partita!P9 + Partita!Q9))</f>
        <v>0</v>
      </c>
      <c r="P9" s="70">
        <f>IF((Partita!N9 + Partita!O9 +Partita!P9 + Partita!Q9) = 0, "", (Partita!N9*100 + Partita!O9*65 +Partita!P9*45 + Partita!Q9)/(Partita!N9 + Partita!O9 +Partita!P9 + Partita!Q9)/100)</f>
        <v>0.5683333333</v>
      </c>
      <c r="Q9" s="69">
        <f t="shared" si="2"/>
        <v>32</v>
      </c>
      <c r="R9" s="70">
        <f>IF((Partita!J9+ Partita!K9 + Partita!L9 + Partita!M9 + Partita!N9 + Partita!O9 +Partita!P9 + Partita!Q9)=0, "",(Partita!J9 + Partita!N9)/(Partita!J9+ Partita!K9 + Partita!L9 + Partita!M9 + Partita!N9 + Partita!O9 +Partita!P9 + Partita!Q9))</f>
        <v>0.15625</v>
      </c>
      <c r="S9" s="70">
        <f>IF((Partita!J9+ Partita!K9 + Partita!L9 + Partita!M9 + Partita!N9 + Partita!O9 +Partita!P9 + Partita!Q9)=0, "",((Partita!J9 + Partita!N9)-(Partita!M9 +Partita!Q9 ))/(Partita!J9+ Partita!K9 + Partita!L9 + Partita!M9 + Partita!N9 + Partita!O9 +Partita!P9 + Partita!Q9))</f>
        <v>-0.03125</v>
      </c>
      <c r="T9" s="70">
        <f>IF((Partita!J9+ Partita!K9 + Partita!L9 + Partita!M9 + Partita!N9 + Partita!O9 +Partita!P9 + Partita!Q9)=0, "",((Partita!J9+Partita!N9)*100 + (Partita!K9+Partita!O9)*65 + (Partita!L9 + Partita!P9)*45 +(Partita!M9 + Partita!Q9))/(Partita!J9+ Partita!K9 + Partita!L9 + Partita!M9 + Partita!N9 + Partita!O9 +Partita!P9 + Partita!Q9)/100)</f>
        <v>0.5596875</v>
      </c>
      <c r="U9" s="83">
        <f>SUM(Partita!W9:Z9)</f>
        <v>8</v>
      </c>
      <c r="V9" s="71">
        <f>IF ((Partita!W9 + Partita!X9 + Partita!Y9 + Partita!Z9)=0, "",Partita!W9/(Partita!W9 + Partita!X9 + Partita!Y9 + Partita!Z9))</f>
        <v>0.25</v>
      </c>
      <c r="W9" s="71">
        <f>IF((Partita!W9 + Partita!X9 + Partita!Y9 + Partita!Z9)=0, "",(Partita!W9+ Partita!X9)/(Partita!W9 + Partita!X9 + Partita!Y9 + Partita!Z9))</f>
        <v>0.75</v>
      </c>
      <c r="X9" s="71">
        <f>IF((Partita!W9 + Partita!X9 + Partita!Y9 + Partita!Z9)=0, "",(Partita!W9*100+ Partita!X9*60 + Partita!Y9*45 + Partita!Z9)/(Partita!W9 + Partita!X9 + Partita!Y9 + Partita!Z9)/100)</f>
        <v>0.6625</v>
      </c>
      <c r="Y9" s="29" t="str">
        <f>'Pannello di controllo'!A8</f>
        <v>16 Elena</v>
      </c>
      <c r="Z9" s="1"/>
    </row>
    <row r="10">
      <c r="A10" s="48" t="str">
        <f>'Pannello di controllo'!A9</f>
        <v>9 Bea</v>
      </c>
      <c r="B10" s="72">
        <f>Partita!B10 + Partita!C10 + Partita!D10 +Partita!E10</f>
        <v>5</v>
      </c>
      <c r="C10" s="73">
        <f>IF((Partita!B10 + Partita!C10 + Partita!D10 + Partita!E10)= 0, "", Partita!B10/(Partita!B10 + Partita!C10 + Partita!D10 + Partita!E10))</f>
        <v>0.4</v>
      </c>
      <c r="D10" s="73">
        <f>IF((Partita!C10 + Partita!D10 + Partita!E10 + Partita!B10)= 0, "", (Partita!E10 + 55*Partita!D10 + 70*Partita!C10 + 100*Partita!B10)/(Partita!C10 + Partita!D10 + Partita!E10 + Partita!B10)/100)</f>
        <v>0.82</v>
      </c>
      <c r="E10" s="74">
        <f>SUM(Partita!F10:I10)</f>
        <v>4</v>
      </c>
      <c r="F10" s="75">
        <f>IF ((Partita!F10 + Partita!G10 + Partita!H10 + Partita!I10)=0, "",Partita!F10/(Partita!F10 + Partita!G10 + Partita!H10 + Partita!I10))</f>
        <v>0.25</v>
      </c>
      <c r="G10" s="75">
        <f>IF((Partita!F10 + Partita!G10 + Partita!H10 + Partita!I10)=0, "",(Partita!F10+ Partita!G10)/(Partita!F10 + Partita!G10 + Partita!H10 + Partita!I10))</f>
        <v>0.75</v>
      </c>
      <c r="H10" s="75">
        <f>IF((Partita!F10 + Partita!G10 + Partita!H10 + Partita!I10)=0, "",(Partita!F10*100+ Partita!G10*60 + Partita!H10*45 + Partita!I10)/(Partita!F10 + Partita!G10 + Partita!H10 + Partita!I10)/100)</f>
        <v>0.5525</v>
      </c>
      <c r="I10" s="74">
        <f>SUM(Partita!J10:M10)</f>
        <v>6</v>
      </c>
      <c r="J10" s="75">
        <f>IF((Partita!J10+ Partita!K10 + Partita!L10 + Partita!M10)=0, "",Partita!J10/(Partita!J10+ Partita!K10 + Partita!L10 + Partita!M10))</f>
        <v>0</v>
      </c>
      <c r="K10" s="75">
        <f>IF((Partita!J10+ Partita!K10 + Partita!L10 + Partita!M10)=0, "",(Partita!J10 - Partita!M10)/(Partita!J10+ Partita!K10 + Partita!L10 + Partita!M10))</f>
        <v>-0.3333333333</v>
      </c>
      <c r="L10" s="75">
        <f>IF((Partita!J10+ Partita!K10 + Partita!L10 + Partita!M10)=0, "",(Partita!J10*100+ Partita!K10*65 + Partita!L10*45 + Partita!M10)/(Partita!J10+ Partita!K10 + Partita!L10 + Partita!M10)/100)</f>
        <v>0.4366666667</v>
      </c>
      <c r="M10" s="74">
        <f>SUM(Partita!N10:Q10)</f>
        <v>2</v>
      </c>
      <c r="N10" s="75">
        <f>IF((Partita!N10 + Partita!O10 +Partita!P10 + Partita!Q10) = 0, "", Partita!N10/(Partita!N10 + Partita!O10 +Partita!P10 + Partita!Q10))</f>
        <v>0</v>
      </c>
      <c r="O10" s="75">
        <f>IF((Partita!N10 + Partita!O10 +Partita!P10 + Partita!Q10) = 0, "", (Partita!N10 - Partita!Q10)/(Partita!N10 + Partita!O10 +Partita!P10 + Partita!Q10))</f>
        <v>0</v>
      </c>
      <c r="P10" s="75">
        <f>IF((Partita!N10 + Partita!O10 +Partita!P10 + Partita!Q10) = 0, "", (Partita!N10*100 + Partita!O10*65 +Partita!P10*45 + Partita!Q10)/(Partita!N10 + Partita!O10 +Partita!P10 + Partita!Q10)/100)</f>
        <v>0.65</v>
      </c>
      <c r="Q10" s="74">
        <f t="shared" si="2"/>
        <v>8</v>
      </c>
      <c r="R10" s="75">
        <f>IF((Partita!J10+ Partita!K10 + Partita!L10 + Partita!M10 + Partita!N10 + Partita!O10 +Partita!P10 + Partita!Q10)=0, "",(Partita!J10 + Partita!N10)/(Partita!J10+ Partita!K10 + Partita!L10 + Partita!M10 + Partita!N10 + Partita!O10 +Partita!P10 + Partita!Q10))</f>
        <v>0</v>
      </c>
      <c r="S10" s="75">
        <f>IF((Partita!J10+ Partita!K10 + Partita!L10 + Partita!M10 + Partita!N10 + Partita!O10 +Partita!P10 + Partita!Q10)=0, "",((Partita!J10 + Partita!N10)-(Partita!M10 +Partita!Q10 ))/(Partita!J10+ Partita!K10 + Partita!L10 + Partita!M10 + Partita!N10 + Partita!O10 +Partita!P10 + Partita!Q10))</f>
        <v>-0.25</v>
      </c>
      <c r="T10" s="75">
        <f>IF((Partita!J10+ Partita!K10 + Partita!L10 + Partita!M10 + Partita!N10 + Partita!O10 +Partita!P10 + Partita!Q10)=0, "",((Partita!J10+Partita!N10)*100 + (Partita!K10+Partita!O10)*65 + (Partita!L10 + Partita!P10)*45 +(Partita!M10 + Partita!Q10))/(Partita!J10+ Partita!K10 + Partita!L10 + Partita!M10 + Partita!N10 + Partita!O10 +Partita!P10 + Partita!Q10)/100)</f>
        <v>0.49</v>
      </c>
      <c r="U10" s="74">
        <f>SUM(Partita!W10:Z10)</f>
        <v>5</v>
      </c>
      <c r="V10" s="75">
        <f>IF ((Partita!W10 + Partita!X10 + Partita!Y10 + Partita!Z10)=0, "",Partita!W10/(Partita!W10 + Partita!X10 + Partita!Y10 + Partita!Z10))</f>
        <v>0.2</v>
      </c>
      <c r="W10" s="75">
        <f>IF((Partita!W10 + Partita!X10 + Partita!Y10 + Partita!Z10)=0, "",(Partita!W10+ Partita!X10)/(Partita!W10 + Partita!X10 + Partita!Y10 + Partita!Z10))</f>
        <v>1</v>
      </c>
      <c r="X10" s="75">
        <f>IF((Partita!W10 + Partita!X10 + Partita!Y10 + Partita!Z10)=0, "",(Partita!W10*100+ Partita!X10*60 + Partita!Y10*45 + Partita!Z10)/(Partita!W10 + Partita!X10 + Partita!Y10 + Partita!Z10)/100)</f>
        <v>0.68</v>
      </c>
      <c r="Y10" s="48" t="str">
        <f>'Pannello di controllo'!A9</f>
        <v>9 Bea</v>
      </c>
      <c r="Z10" s="1"/>
    </row>
    <row r="11">
      <c r="A11" s="29" t="str">
        <f>'Pannello di controllo'!A10</f>
        <v>25 Nicole S</v>
      </c>
      <c r="B11" s="67">
        <f>Partita!B11 + Partita!C11 + Partita!D11 +Partita!E11</f>
        <v>0</v>
      </c>
      <c r="C11" s="68" t="str">
        <f>IF((Partita!B11 + Partita!C11 + Partita!D11 + Partita!E11)= 0, "", Partita!B11/(Partita!B11 + Partita!C11 + Partita!D11 + Partita!E11))</f>
        <v/>
      </c>
      <c r="D11" s="68" t="str">
        <f>IF((Partita!C11 + Partita!D11 + Partita!E11 + Partita!B11)= 0, "", (Partita!E11 + 55*Partita!D11 + 70*Partita!C11 + 100*Partita!B11)/(Partita!C11 + Partita!D11 + Partita!E11 + Partita!B11)/100)</f>
        <v/>
      </c>
      <c r="E11" s="69">
        <f>SUM(Partita!F11:I11)</f>
        <v>8</v>
      </c>
      <c r="F11" s="70">
        <f>IF ((Partita!F11 + Partita!G11 + Partita!H11 + Partita!I11)=0, "",Partita!F11/(Partita!F11 + Partita!G11 + Partita!H11 + Partita!I11))</f>
        <v>0.25</v>
      </c>
      <c r="G11" s="70">
        <f>IF((Partita!F11 + Partita!G11 + Partita!H11 + Partita!I11)=0, "",(Partita!F11+ Partita!G11)/(Partita!F11 + Partita!G11 + Partita!H11 + Partita!I11))</f>
        <v>0.375</v>
      </c>
      <c r="H11" s="70">
        <f>IF((Partita!F11 + Partita!G11 + Partita!H11 + Partita!I11)=0, "",(Partita!F11*100+ Partita!G11*60 + Partita!H11*45 + Partita!I11)/(Partita!F11 + Partita!G11 + Partita!H11 + Partita!I11)/100)</f>
        <v>0.60625</v>
      </c>
      <c r="I11" s="69">
        <f>SUM(Partita!J11:M11)</f>
        <v>3</v>
      </c>
      <c r="J11" s="70">
        <f>IF((Partita!J11+ Partita!K11 + Partita!L11 + Partita!M11)=0, "",Partita!J11/(Partita!J11+ Partita!K11 + Partita!L11 + Partita!M11))</f>
        <v>0</v>
      </c>
      <c r="K11" s="70">
        <f>IF((Partita!J11+ Partita!K11 + Partita!L11 + Partita!M11)=0, "",(Partita!J11 - Partita!M11)/(Partita!J11+ Partita!K11 + Partita!L11 + Partita!M11))</f>
        <v>0</v>
      </c>
      <c r="L11" s="70">
        <f>IF((Partita!J11+ Partita!K11 + Partita!L11 + Partita!M11)=0, "",(Partita!J11*100+ Partita!K11*65 + Partita!L11*45 + Partita!M11)/(Partita!J11+ Partita!K11 + Partita!L11 + Partita!M11)/100)</f>
        <v>0.65</v>
      </c>
      <c r="M11" s="69">
        <f>SUM(Partita!N11:Q11)</f>
        <v>4</v>
      </c>
      <c r="N11" s="70">
        <f>IF((Partita!N11 + Partita!O11 +Partita!P11 + Partita!Q11) = 0, "", Partita!N11/(Partita!N11 + Partita!O11 +Partita!P11 + Partita!Q11))</f>
        <v>0.25</v>
      </c>
      <c r="O11" s="70">
        <f>IF((Partita!N11 + Partita!O11 +Partita!P11 + Partita!Q11) = 0, "", (Partita!N11 - Partita!Q11)/(Partita!N11 + Partita!O11 +Partita!P11 + Partita!Q11))</f>
        <v>-0.25</v>
      </c>
      <c r="P11" s="70">
        <f>IF((Partita!N11 + Partita!O11 +Partita!P11 + Partita!Q11) = 0, "", (Partita!N11*100 + Partita!O11*65 +Partita!P11*45 + Partita!Q11)/(Partita!N11 + Partita!O11 +Partita!P11 + Partita!Q11)/100)</f>
        <v>0.4175</v>
      </c>
      <c r="Q11" s="69">
        <f t="shared" si="2"/>
        <v>7</v>
      </c>
      <c r="R11" s="70">
        <f>IF((Partita!J11+ Partita!K11 + Partita!L11 + Partita!M11 + Partita!N11 + Partita!O11 +Partita!P11 + Partita!Q11)=0, "",(Partita!J11 + Partita!N11)/(Partita!J11+ Partita!K11 + Partita!L11 + Partita!M11 + Partita!N11 + Partita!O11 +Partita!P11 + Partita!Q11))</f>
        <v>0.1428571429</v>
      </c>
      <c r="S11" s="70">
        <f>IF((Partita!J11+ Partita!K11 + Partita!L11 + Partita!M11 + Partita!N11 + Partita!O11 +Partita!P11 + Partita!Q11)=0, "",((Partita!J11 + Partita!N11)-(Partita!M11 +Partita!Q11 ))/(Partita!J11+ Partita!K11 + Partita!L11 + Partita!M11 + Partita!N11 + Partita!O11 +Partita!P11 + Partita!Q11))</f>
        <v>-0.1428571429</v>
      </c>
      <c r="T11" s="70">
        <f>IF((Partita!J11+ Partita!K11 + Partita!L11 + Partita!M11 + Partita!N11 + Partita!O11 +Partita!P11 + Partita!Q11)=0, "",((Partita!J11+Partita!N11)*100 + (Partita!K11+Partita!O11)*65 + (Partita!L11 + Partita!P11)*45 +(Partita!M11 + Partita!Q11))/(Partita!J11+ Partita!K11 + Partita!L11 + Partita!M11 + Partita!N11 + Partita!O11 +Partita!P11 + Partita!Q11)/100)</f>
        <v>0.5171428571</v>
      </c>
      <c r="U11" s="83">
        <f>SUM(Partita!W11:Z11)</f>
        <v>1</v>
      </c>
      <c r="V11" s="71">
        <f>IF ((Partita!W11 + Partita!X11 + Partita!Y11 + Partita!Z11)=0, "",Partita!W11/(Partita!W11 + Partita!X11 + Partita!Y11 + Partita!Z11))</f>
        <v>0</v>
      </c>
      <c r="W11" s="71">
        <f>IF((Partita!W11 + Partita!X11 + Partita!Y11 + Partita!Z11)=0, "",(Partita!W11+ Partita!X11)/(Partita!W11 + Partita!X11 + Partita!Y11 + Partita!Z11))</f>
        <v>1</v>
      </c>
      <c r="X11" s="71">
        <f>IF((Partita!W11 + Partita!X11 + Partita!Y11 + Partita!Z11)=0, "",(Partita!W11*100+ Partita!X11*60 + Partita!Y11*45 + Partita!Z11)/(Partita!W11 + Partita!X11 + Partita!Y11 + Partita!Z11)/100)</f>
        <v>0.6</v>
      </c>
      <c r="Y11" s="29" t="str">
        <f>'Pannello di controllo'!A10</f>
        <v>25 Nicole S</v>
      </c>
      <c r="Z11" s="1"/>
    </row>
    <row r="12">
      <c r="A12" s="48" t="str">
        <f>'Pannello di controllo'!A11</f>
        <v>5 Chiara</v>
      </c>
      <c r="B12" s="72">
        <f>Partita!B12 + Partita!C12 + Partita!D12 +Partita!E12</f>
        <v>0</v>
      </c>
      <c r="C12" s="73" t="str">
        <f>IF((Partita!B12 + Partita!C12 + Partita!D12 + Partita!E12)= 0, "", Partita!B12/(Partita!B12 + Partita!C12 + Partita!D12 + Partita!E12))</f>
        <v/>
      </c>
      <c r="D12" s="73" t="str">
        <f>IF((Partita!C12 + Partita!D12 + Partita!E12 + Partita!B12)= 0, "", (Partita!E12 + 55*Partita!D12 + 70*Partita!C12 + 100*Partita!B12)/(Partita!C12 + Partita!D12 + Partita!E12 + Partita!B12)/100)</f>
        <v/>
      </c>
      <c r="E12" s="74">
        <f>SUM(Partita!F12:I12)</f>
        <v>1</v>
      </c>
      <c r="F12" s="75">
        <f>IF ((Partita!F12 + Partita!G12 + Partita!H12 + Partita!I12)=0, "",Partita!F12/(Partita!F12 + Partita!G12 + Partita!H12 + Partita!I12))</f>
        <v>1</v>
      </c>
      <c r="G12" s="75">
        <f>IF((Partita!F12 + Partita!G12 + Partita!H12 + Partita!I12)=0, "",(Partita!F12+ Partita!G12)/(Partita!F12 + Partita!G12 + Partita!H12 + Partita!I12))</f>
        <v>1</v>
      </c>
      <c r="H12" s="75">
        <f>IF((Partita!F12 + Partita!G12 + Partita!H12 + Partita!I12)=0, "",(Partita!F12*100+ Partita!G12*60 + Partita!H12*45 + Partita!I12)/(Partita!F12 + Partita!G12 + Partita!H12 + Partita!I12)/100)</f>
        <v>1</v>
      </c>
      <c r="I12" s="74">
        <f>SUM(Partita!J12:M12)</f>
        <v>0</v>
      </c>
      <c r="J12" s="75" t="str">
        <f>IF((Partita!J12+ Partita!K12 + Partita!L12 + Partita!M12)=0, "",Partita!J12/(Partita!J12+ Partita!K12 + Partita!L12 + Partita!M12))</f>
        <v/>
      </c>
      <c r="K12" s="75" t="str">
        <f>IF((Partita!J12+ Partita!K12 + Partita!L12 + Partita!M12)=0, "",(Partita!J12 - Partita!M12)/(Partita!J12+ Partita!K12 + Partita!L12 + Partita!M12))</f>
        <v/>
      </c>
      <c r="L12" s="75" t="str">
        <f>IF((Partita!J12+ Partita!K12 + Partita!L12 + Partita!M12)=0, "",(Partita!J12*100+ Partita!K12*65 + Partita!L12*45 + Partita!M12)/(Partita!J12+ Partita!K12 + Partita!L12 + Partita!M12)/100)</f>
        <v/>
      </c>
      <c r="M12" s="74">
        <f>SUM(Partita!N12:Q12)</f>
        <v>0</v>
      </c>
      <c r="N12" s="75" t="str">
        <f>IF((Partita!N12 + Partita!O12 +Partita!P12 + Partita!Q12) = 0, "", Partita!N12/(Partita!N12 + Partita!O12 +Partita!P12 + Partita!Q12))</f>
        <v/>
      </c>
      <c r="O12" s="75" t="str">
        <f>IF((Partita!N12 + Partita!O12 +Partita!P12 + Partita!Q12) = 0, "", (Partita!N12 - Partita!Q12)/(Partita!N12 + Partita!O12 +Partita!P12 + Partita!Q12))</f>
        <v/>
      </c>
      <c r="P12" s="75" t="str">
        <f>IF((Partita!N12 + Partita!O12 +Partita!P12 + Partita!Q12) = 0, "", (Partita!N12*100 + Partita!O12*65 +Partita!P12*45 + Partita!Q12)/(Partita!N12 + Partita!O12 +Partita!P12 + Partita!Q12)/100)</f>
        <v/>
      </c>
      <c r="Q12" s="74">
        <f t="shared" si="2"/>
        <v>0</v>
      </c>
      <c r="R12" s="75" t="str">
        <f>IF((Partita!J12+ Partita!K12 + Partita!L12 + Partita!M12 + Partita!N12 + Partita!O12 +Partita!P12 + Partita!Q12)=0, "",(Partita!J12 + Partita!N12)/(Partita!J12+ Partita!K12 + Partita!L12 + Partita!M12 + Partita!N12 + Partita!O12 +Partita!P12 + Partita!Q12))</f>
        <v/>
      </c>
      <c r="S12" s="75" t="str">
        <f>IF((Partita!J12+ Partita!K12 + Partita!L12 + Partita!M12 + Partita!N12 + Partita!O12 +Partita!P12 + Partita!Q12)=0, "",((Partita!J12 + Partita!N12)-(Partita!M12 +Partita!Q12 ))/(Partita!J12+ Partita!K12 + Partita!L12 + Partita!M12 + Partita!N12 + Partita!O12 +Partita!P12 + Partita!Q12))</f>
        <v/>
      </c>
      <c r="T12" s="75" t="str">
        <f>IF((Partita!J12+ Partita!K12 + Partita!L12 + Partita!M12 + Partita!N12 + Partita!O12 +Partita!P12 + Partita!Q12)=0, "",((Partita!J12+Partita!N12)*100 + (Partita!K12+Partita!O12)*65 + (Partita!L12 + Partita!P12)*45 +(Partita!M12 + Partita!Q12))/(Partita!J12+ Partita!K12 + Partita!L12 + Partita!M12 + Partita!N12 + Partita!O12 +Partita!P12 + Partita!Q12)/100)</f>
        <v/>
      </c>
      <c r="U12" s="74">
        <f>SUM(Partita!W12:Z12)</f>
        <v>4</v>
      </c>
      <c r="V12" s="75">
        <f>IF ((Partita!W12 + Partita!X12 + Partita!Y12 + Partita!Z12)=0, "",Partita!W12/(Partita!W12 + Partita!X12 + Partita!Y12 + Partita!Z12))</f>
        <v>0.25</v>
      </c>
      <c r="W12" s="75">
        <f>IF((Partita!W12 + Partita!X12 + Partita!Y12 + Partita!Z12)=0, "",(Partita!W12+ Partita!X12)/(Partita!W12 + Partita!X12 + Partita!Y12 + Partita!Z12))</f>
        <v>0.5</v>
      </c>
      <c r="X12" s="75">
        <f>IF((Partita!W12 + Partita!X12 + Partita!Y12 + Partita!Z12)=0, "",(Partita!W12*100+ Partita!X12*60 + Partita!Y12*45 + Partita!Z12)/(Partita!W12 + Partita!X12 + Partita!Y12 + Partita!Z12)/100)</f>
        <v>0.625</v>
      </c>
      <c r="Y12" s="48" t="str">
        <f>'Pannello di controllo'!A11</f>
        <v>5 Chiara</v>
      </c>
      <c r="Z12" s="1"/>
    </row>
    <row r="13">
      <c r="A13" s="29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83"/>
      <c r="V13" s="71"/>
      <c r="W13" s="71"/>
      <c r="X13" s="71"/>
      <c r="Y13" s="29"/>
      <c r="Z13" s="1"/>
    </row>
    <row r="14">
      <c r="A14" s="48" t="str">
        <f>'Pannello di controllo'!A13</f>
        <v>2 Sara</v>
      </c>
      <c r="B14" s="72">
        <f>Partita!B14 + Partita!C14 + Partita!D14 +Partita!E14</f>
        <v>12</v>
      </c>
      <c r="C14" s="73">
        <f>IF((Partita!B14 + Partita!C14 + Partita!D14 + Partita!E14)= 0, "", Partita!B14/(Partita!B14 + Partita!C14 + Partita!D14 + Partita!E14))</f>
        <v>0</v>
      </c>
      <c r="D14" s="73">
        <f>IF((Partita!C14 + Partita!D14 + Partita!E14 + Partita!B14)= 0, "", (Partita!E14 + 55*Partita!D14 + 70*Partita!C14 + 100*Partita!B14)/(Partita!C14 + Partita!D14 + Partita!E14 + Partita!B14)/100)</f>
        <v>0.5925</v>
      </c>
      <c r="E14" s="74">
        <f>SUM(Partita!F14:I14)</f>
        <v>1</v>
      </c>
      <c r="F14" s="75">
        <f>IF ((Partita!F14 + Partita!G14 + Partita!H14 + Partita!I14)=0, "",Partita!F14/(Partita!F14 + Partita!G14 + Partita!H14 + Partita!I14))</f>
        <v>0</v>
      </c>
      <c r="G14" s="75">
        <f>IF((Partita!F14 + Partita!G14 + Partita!H14 + Partita!I14)=0, "",(Partita!F14+ Partita!G14)/(Partita!F14 + Partita!G14 + Partita!H14 + Partita!I14))</f>
        <v>0</v>
      </c>
      <c r="H14" s="75">
        <f>IF((Partita!F14 + Partita!G14 + Partita!H14 + Partita!I14)=0, "",(Partita!F14*100+ Partita!G14*60 + Partita!H14*45 + Partita!I14)/(Partita!F14 + Partita!G14 + Partita!H14 + Partita!I14)/100)</f>
        <v>0.45</v>
      </c>
      <c r="I14" s="74">
        <f>SUM(Partita!J14:M14)</f>
        <v>0</v>
      </c>
      <c r="J14" s="75" t="str">
        <f>IF((Partita!J14+ Partita!K14 + Partita!L14 + Partita!M14)=0, "",Partita!J14/(Partita!J14+ Partita!K14 + Partita!L14 + Partita!M14))</f>
        <v/>
      </c>
      <c r="K14" s="75" t="str">
        <f>IF((Partita!J14+ Partita!K14 + Partita!L14 + Partita!M14)=0, "",(Partita!J14 - Partita!M14)/(Partita!J14+ Partita!K14 + Partita!L14 + Partita!M14))</f>
        <v/>
      </c>
      <c r="L14" s="75" t="str">
        <f>IF((Partita!J14+ Partita!K14 + Partita!L14 + Partita!M14)=0, "",(Partita!J14*100+ Partita!K14*65 + Partita!L14*45 + Partita!M14)/(Partita!J14+ Partita!K14 + Partita!L14 + Partita!M14)/100)</f>
        <v/>
      </c>
      <c r="M14" s="74">
        <f>SUM(Partita!N14:Q14)</f>
        <v>1</v>
      </c>
      <c r="N14" s="75">
        <f>IF((Partita!N14 + Partita!O14 +Partita!P14 + Partita!Q14) = 0, "", Partita!N14/(Partita!N14 + Partita!O14 +Partita!P14 + Partita!Q14))</f>
        <v>0</v>
      </c>
      <c r="O14" s="75">
        <f>IF((Partita!N14 + Partita!O14 +Partita!P14 + Partita!Q14) = 0, "", (Partita!N14 - Partita!Q14)/(Partita!N14 + Partita!O14 +Partita!P14 + Partita!Q14))</f>
        <v>-1</v>
      </c>
      <c r="P14" s="75">
        <f>IF((Partita!N14 + Partita!O14 +Partita!P14 + Partita!Q14) = 0, "", (Partita!N14*100 + Partita!O14*65 +Partita!P14*45 + Partita!Q14)/(Partita!N14 + Partita!O14 +Partita!P14 + Partita!Q14)/100)</f>
        <v>0.01</v>
      </c>
      <c r="Q14" s="74">
        <f t="shared" ref="Q14:Q15" si="3">I14+ M14</f>
        <v>1</v>
      </c>
      <c r="R14" s="75">
        <f>IF((Partita!J14+ Partita!K14 + Partita!L14 + Partita!M14 + Partita!N14 + Partita!O14 +Partita!P14 + Partita!Q14)=0, "",(Partita!J14 + Partita!N14)/(Partita!J14+ Partita!K14 + Partita!L14 + Partita!M14 + Partita!N14 + Partita!O14 +Partita!P14 + Partita!Q14))</f>
        <v>0</v>
      </c>
      <c r="S14" s="75">
        <f>IF((Partita!J14+ Partita!K14 + Partita!L14 + Partita!M14 + Partita!N14 + Partita!O14 +Partita!P14 + Partita!Q14)=0, "",((Partita!J14 + Partita!N14)-(Partita!M14 +Partita!Q14 ))/(Partita!J14+ Partita!K14 + Partita!L14 + Partita!M14 + Partita!N14 + Partita!O14 +Partita!P14 + Partita!Q14))</f>
        <v>-1</v>
      </c>
      <c r="T14" s="75">
        <f>IF((Partita!J14+ Partita!K14 + Partita!L14 + Partita!M14 + Partita!N14 + Partita!O14 +Partita!P14 + Partita!Q14)=0, "",((Partita!J14+Partita!N14)*100 + (Partita!K14+Partita!O14)*65 + (Partita!L14 + Partita!P14)*45 +(Partita!M14 + Partita!Q14))/(Partita!J14+ Partita!K14 + Partita!L14 + Partita!M14 + Partita!N14 + Partita!O14 +Partita!P14 + Partita!Q14)/100)</f>
        <v>0.01</v>
      </c>
      <c r="U14" s="74">
        <f>SUM(Partita!W14:Z14)</f>
        <v>0</v>
      </c>
      <c r="V14" s="75" t="str">
        <f>IF ((Partita!W14 + Partita!X14 + Partita!Y14 + Partita!Z14)=0, "",Partita!W14/(Partita!W14 + Partita!X14 + Partita!Y14 + Partita!Z14))</f>
        <v/>
      </c>
      <c r="W14" s="75" t="str">
        <f>IF((Partita!W14 + Partita!X14 + Partita!Y14 + Partita!Z14)=0, "",(Partita!W14+ Partita!X14)/(Partita!W14 + Partita!X14 + Partita!Y14 + Partita!Z14))</f>
        <v/>
      </c>
      <c r="X14" s="75" t="str">
        <f>IF((Partita!W14 + Partita!X14 + Partita!Y14 + Partita!Z14)=0, "",(Partita!W14*100+ Partita!X14*60 + Partita!Y14*45 + Partita!Z14)/(Partita!W14 + Partita!X14 + Partita!Y14 + Partita!Z14)/100)</f>
        <v/>
      </c>
      <c r="Y14" s="48" t="str">
        <f>'Pannello di controllo'!A13</f>
        <v>2 Sara</v>
      </c>
      <c r="Z14" s="1"/>
    </row>
    <row r="15">
      <c r="A15" s="29" t="str">
        <f>'Pannello di controllo'!A14</f>
        <v>13 Sassa</v>
      </c>
      <c r="B15" s="67">
        <f>Partita!B15 + Partita!C15 + Partita!D15 +Partita!E15</f>
        <v>0</v>
      </c>
      <c r="C15" s="68" t="str">
        <f>IF((Partita!B15 + Partita!C15 + Partita!D15 + Partita!E15)= 0, "", Partita!B15/(Partita!B15 + Partita!C15 + Partita!D15 + Partita!E15))</f>
        <v/>
      </c>
      <c r="D15" s="68" t="str">
        <f>IF((Partita!C15 + Partita!D15 + Partita!E15 + Partita!B15)= 0, "", (Partita!E15 + 55*Partita!D15 + 70*Partita!C15 + 100*Partita!B15)/(Partita!C15 + Partita!D15 + Partita!E15 + Partita!B15)/100)</f>
        <v/>
      </c>
      <c r="E15" s="69">
        <f>SUM(Partita!F15:I15)</f>
        <v>0</v>
      </c>
      <c r="F15" s="70" t="str">
        <f>IF ((Partita!F15 + Partita!G15 + Partita!H15 + Partita!I15)=0, "",Partita!F15/(Partita!F15 + Partita!G15 + Partita!H15 + Partita!I15))</f>
        <v/>
      </c>
      <c r="G15" s="70" t="str">
        <f>IF((Partita!F15 + Partita!G15 + Partita!H15 + Partita!I15)=0, "",(Partita!F15+ Partita!G15)/(Partita!F15 + Partita!G15 + Partita!H15 + Partita!I15))</f>
        <v/>
      </c>
      <c r="H15" s="70" t="str">
        <f>IF((Partita!F15 + Partita!G15 + Partita!H15 + Partita!I15)=0, "",(Partita!F15*100+ Partita!G15*60 + Partita!H15*45 + Partita!I15)/(Partita!F15 + Partita!G15 + Partita!H15 + Partita!I15)/100)</f>
        <v/>
      </c>
      <c r="I15" s="69">
        <f>SUM(Partita!J15:M15)</f>
        <v>0</v>
      </c>
      <c r="J15" s="70" t="str">
        <f>IF((Partita!J15+ Partita!K15 + Partita!L15 + Partita!M15)=0, "",Partita!J15/(Partita!J15+ Partita!K15 + Partita!L15 + Partita!M15))</f>
        <v/>
      </c>
      <c r="K15" s="70" t="str">
        <f>IF((Partita!J15+ Partita!K15 + Partita!L15 + Partita!M15)=0, "",(Partita!J15 - Partita!M15)/(Partita!J15+ Partita!K15 + Partita!L15 + Partita!M15))</f>
        <v/>
      </c>
      <c r="L15" s="70" t="str">
        <f>IF((Partita!J15+ Partita!K15 + Partita!L15 + Partita!M15)=0, "",(Partita!J15*100+ Partita!K15*65 + Partita!L15*45 + Partita!M15)/(Partita!J15+ Partita!K15 + Partita!L15 + Partita!M15)/100)</f>
        <v/>
      </c>
      <c r="M15" s="69">
        <f>SUM(Partita!N15:Q15)</f>
        <v>0</v>
      </c>
      <c r="N15" s="70" t="str">
        <f>IF((Partita!N15 + Partita!O15 +Partita!P15 + Partita!Q15) = 0, "", Partita!N15/(Partita!N15 + Partita!O15 +Partita!P15 + Partita!Q15))</f>
        <v/>
      </c>
      <c r="O15" s="70" t="str">
        <f>IF((Partita!N15 + Partita!O15 +Partita!P15 + Partita!Q15) = 0, "", (Partita!N15 - Partita!Q15)/(Partita!N15 + Partita!O15 +Partita!P15 + Partita!Q15))</f>
        <v/>
      </c>
      <c r="P15" s="70" t="str">
        <f>IF((Partita!N15 + Partita!O15 +Partita!P15 + Partita!Q15) = 0, "", (Partita!N15*100 + Partita!O15*65 +Partita!P15*45 + Partita!Q15)/(Partita!N15 + Partita!O15 +Partita!P15 + Partita!Q15)/100)</f>
        <v/>
      </c>
      <c r="Q15" s="69">
        <f t="shared" si="3"/>
        <v>0</v>
      </c>
      <c r="R15" s="70" t="str">
        <f>IF((Partita!J15+ Partita!K15 + Partita!L15 + Partita!M15 + Partita!N15 + Partita!O15 +Partita!P15 + Partita!Q15)=0, "",(Partita!J15 + Partita!N15)/(Partita!J15+ Partita!K15 + Partita!L15 + Partita!M15 + Partita!N15 + Partita!O15 +Partita!P15 + Partita!Q15))</f>
        <v/>
      </c>
      <c r="S15" s="70" t="str">
        <f>IF((Partita!J15+ Partita!K15 + Partita!L15 + Partita!M15 + Partita!N15 + Partita!O15 +Partita!P15 + Partita!Q15)=0, "",((Partita!J15 + Partita!N15)-(Partita!M15 +Partita!Q15 ))/(Partita!J15+ Partita!K15 + Partita!L15 + Partita!M15 + Partita!N15 + Partita!O15 +Partita!P15 + Partita!Q15))</f>
        <v/>
      </c>
      <c r="T15" s="70" t="str">
        <f>IF((Partita!J15+ Partita!K15 + Partita!L15 + Partita!M15 + Partita!N15 + Partita!O15 +Partita!P15 + Partita!Q15)=0, "",((Partita!J15+Partita!N15)*100 + (Partita!K15+Partita!O15)*65 + (Partita!L15 + Partita!P15)*45 +(Partita!M15 + Partita!Q15))/(Partita!J15+ Partita!K15 + Partita!L15 + Partita!M15 + Partita!N15 + Partita!O15 +Partita!P15 + Partita!Q15)/100)</f>
        <v/>
      </c>
      <c r="U15" s="83">
        <f>SUM(Partita!W15:Z15)</f>
        <v>0</v>
      </c>
      <c r="V15" s="71" t="str">
        <f>IF ((Partita!W15 + Partita!X15 + Partita!Y15 + Partita!Z15)=0, "",Partita!W15/(Partita!W15 + Partita!X15 + Partita!Y15 + Partita!Z15))</f>
        <v/>
      </c>
      <c r="W15" s="71" t="str">
        <f>IF((Partita!W15 + Partita!X15 + Partita!Y15 + Partita!Z15)=0, "",(Partita!W15+ Partita!X15)/(Partita!W15 + Partita!X15 + Partita!Y15 + Partita!Z15))</f>
        <v/>
      </c>
      <c r="X15" s="71" t="str">
        <f>IF((Partita!W15 + Partita!X15 + Partita!Y15 + Partita!Z15)=0, "",(Partita!W15*100+ Partita!X15*60 + Partita!Y15*45 + Partita!Z15)/(Partita!W15 + Partita!X15 + Partita!Y15 + Partita!Z15)/100)</f>
        <v/>
      </c>
      <c r="Y15" s="29" t="str">
        <f>'Pannello di controllo'!A14</f>
        <v>13 Sassa</v>
      </c>
      <c r="Z15" s="1"/>
    </row>
    <row r="16">
      <c r="A16" s="48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48"/>
      <c r="Z16" s="1"/>
    </row>
    <row r="17">
      <c r="A17" s="29" t="str">
        <f>'Pannello di controllo'!A16</f>
        <v>8 Leo </v>
      </c>
      <c r="B17" s="67">
        <f>Partita!B17 + Partita!C17 + Partita!D17 +Partita!E17</f>
        <v>0</v>
      </c>
      <c r="C17" s="68" t="str">
        <f>IF((Partita!B17 + Partita!C17 + Partita!D17 + Partita!E17)= 0, "", Partita!B17/(Partita!B17 + Partita!C17 + Partita!D17 + Partita!E17))</f>
        <v/>
      </c>
      <c r="D17" s="68" t="str">
        <f>IF((Partita!C17 + Partita!D17 + Partita!E17 + Partita!B17)= 0, "", (Partita!E17 + 55*Partita!D17 + 70*Partita!C17 + 100*Partita!B17)/(Partita!C17 + Partita!D17 + Partita!E17 + Partita!B17)/100)</f>
        <v/>
      </c>
      <c r="E17" s="69">
        <f>SUM(Partita!F17:I17)</f>
        <v>36</v>
      </c>
      <c r="F17" s="70">
        <f>IF ((Partita!F17 + Partita!G17 + Partita!H17 + Partita!I17)=0, "",Partita!F17/(Partita!F17 + Partita!G17 + Partita!H17 + Partita!I17))</f>
        <v>0.2777777778</v>
      </c>
      <c r="G17" s="70">
        <f>IF((Partita!F17 + Partita!G17 + Partita!H17 + Partita!I17)=0, "",(Partita!F17+ Partita!G17)/(Partita!F17 + Partita!G17 + Partita!H17 + Partita!I17))</f>
        <v>0.4444444444</v>
      </c>
      <c r="H17" s="70">
        <f>IF((Partita!F17 + Partita!G17 + Partita!H17 + Partita!I17)=0, "",(Partita!F17*100+ Partita!G17*60 + Partita!H17*45 + Partita!I17)/(Partita!F17 + Partita!G17 + Partita!H17 + Partita!I17)/100)</f>
        <v>0.5666666667</v>
      </c>
      <c r="I17" s="69">
        <f>SUM(Partita!J17:M17)</f>
        <v>0</v>
      </c>
      <c r="J17" s="70" t="str">
        <f>IF((Partita!J17+ Partita!K17 + Partita!L17 + Partita!M17)=0, "",Partita!J17/(Partita!J17+ Partita!K17 + Partita!L17 + Partita!M17))</f>
        <v/>
      </c>
      <c r="K17" s="70" t="str">
        <f>IF((Partita!J17+ Partita!K17 + Partita!L17 + Partita!M17)=0, "",(Partita!J17 - Partita!M17)/(Partita!J17+ Partita!K17 + Partita!L17 + Partita!M17))</f>
        <v/>
      </c>
      <c r="L17" s="70" t="str">
        <f>IF((Partita!J17+ Partita!K17 + Partita!L17 + Partita!M17)=0, "",(Partita!J17*100+ Partita!K17*65 + Partita!L17*45 + Partita!M17)/(Partita!J17+ Partita!K17 + Partita!L17 + Partita!M17)/100)</f>
        <v/>
      </c>
      <c r="M17" s="69">
        <f>SUM(Partita!N17:Q17)</f>
        <v>0</v>
      </c>
      <c r="N17" s="70" t="str">
        <f>IF((Partita!N17 + Partita!O17 +Partita!P17 + Partita!Q17) = 0, "", Partita!N17/(Partita!N17 + Partita!O17 +Partita!P17 + Partita!Q17))</f>
        <v/>
      </c>
      <c r="O17" s="70" t="str">
        <f>IF((Partita!N17 + Partita!O17 +Partita!P17 + Partita!Q17) = 0, "", (Partita!N17 - Partita!Q17)/(Partita!N17 + Partita!O17 +Partita!P17 + Partita!Q17))</f>
        <v/>
      </c>
      <c r="P17" s="70" t="str">
        <f>IF((Partita!N17 + Partita!O17 +Partita!P17 + Partita!Q17) = 0, "", (Partita!N17*100 + Partita!O17*65 +Partita!P17*45 + Partita!Q17)/(Partita!N17 + Partita!O17 +Partita!P17 + Partita!Q17)/100)</f>
        <v/>
      </c>
      <c r="Q17" s="69">
        <f>I17+ M17</f>
        <v>0</v>
      </c>
      <c r="R17" s="70" t="str">
        <f>IF((Partita!J17+ Partita!K17 + Partita!L17 + Partita!M17 + Partita!N17 + Partita!O17 +Partita!P17 + Partita!Q17)=0, "",(Partita!J17 + Partita!N17)/(Partita!J17+ Partita!K17 + Partita!L17 + Partita!M17 + Partita!N17 + Partita!O17 +Partita!P17 + Partita!Q17))</f>
        <v/>
      </c>
      <c r="S17" s="70" t="str">
        <f>IF((Partita!J17+ Partita!K17 + Partita!L17 + Partita!M17 + Partita!N17 + Partita!O17 +Partita!P17 + Partita!Q17)=0, "",((Partita!J17 + Partita!N17)-(Partita!M17 +Partita!Q17 ))/(Partita!J17+ Partita!K17 + Partita!L17 + Partita!M17 + Partita!N17 + Partita!O17 +Partita!P17 + Partita!Q17))</f>
        <v/>
      </c>
      <c r="T17" s="70" t="str">
        <f>IF((Partita!J17+ Partita!K17 + Partita!L17 + Partita!M17 + Partita!N17 + Partita!O17 +Partita!P17 + Partita!Q17)=0, "",((Partita!J17+Partita!N17)*100 + (Partita!K17+Partita!O17)*65 + (Partita!L17 + Partita!P17)*45 +(Partita!M17 + Partita!Q17))/(Partita!J17+ Partita!K17 + Partita!L17 + Partita!M17 + Partita!N17 + Partita!O17 +Partita!P17 + Partita!Q17)/100)</f>
        <v/>
      </c>
      <c r="U17" s="83">
        <f>SUM(Partita!W17:Z17)</f>
        <v>18</v>
      </c>
      <c r="V17" s="71">
        <f>IF ((Partita!W17 + Partita!X17 + Partita!Y17 + Partita!Z17)=0, "",Partita!W17/(Partita!W17 + Partita!X17 + Partita!Y17 + Partita!Z17))</f>
        <v>0.1666666667</v>
      </c>
      <c r="W17" s="71">
        <f>IF((Partita!W17 + Partita!X17 + Partita!Y17 + Partita!Z17)=0, "",(Partita!W17+ Partita!X17)/(Partita!W17 + Partita!X17 + Partita!Y17 + Partita!Z17))</f>
        <v>0.8333333333</v>
      </c>
      <c r="X17" s="71">
        <f>IF((Partita!W17 + Partita!X17 + Partita!Y17 + Partita!Z17)=0, "",(Partita!W17*100+ Partita!X17*60 + Partita!Y17*45 + Partita!Z17)/(Partita!W17 + Partita!X17 + Partita!Y17 + Partita!Z17)/100)</f>
        <v>0.6416666667</v>
      </c>
      <c r="Y17" s="29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11" t="s">
        <v>7</v>
      </c>
      <c r="Y21" s="1"/>
      <c r="Z21" s="1"/>
    </row>
    <row r="22">
      <c r="A22" s="1"/>
      <c r="B22" s="13" t="s">
        <v>50</v>
      </c>
      <c r="C22" s="13" t="s">
        <v>51</v>
      </c>
      <c r="D22" s="13" t="s">
        <v>52</v>
      </c>
      <c r="E22" s="15" t="s">
        <v>50</v>
      </c>
      <c r="F22" s="15" t="s">
        <v>53</v>
      </c>
      <c r="G22" s="15" t="s">
        <v>54</v>
      </c>
      <c r="H22" s="15" t="s">
        <v>52</v>
      </c>
      <c r="I22" s="17" t="s">
        <v>50</v>
      </c>
      <c r="J22" s="17" t="s">
        <v>51</v>
      </c>
      <c r="K22" s="17" t="s">
        <v>55</v>
      </c>
      <c r="L22" s="17" t="s">
        <v>52</v>
      </c>
      <c r="M22" s="19" t="s">
        <v>50</v>
      </c>
      <c r="N22" s="19" t="s">
        <v>51</v>
      </c>
      <c r="O22" s="19" t="s">
        <v>55</v>
      </c>
      <c r="P22" s="19" t="s">
        <v>52</v>
      </c>
      <c r="Q22" s="26" t="s">
        <v>50</v>
      </c>
      <c r="R22" s="26" t="s">
        <v>51</v>
      </c>
      <c r="S22" s="26" t="s">
        <v>55</v>
      </c>
      <c r="T22" s="26" t="s">
        <v>52</v>
      </c>
      <c r="U22" s="28" t="s">
        <v>50</v>
      </c>
      <c r="V22" s="28" t="s">
        <v>53</v>
      </c>
      <c r="W22" s="28" t="s">
        <v>54</v>
      </c>
      <c r="X22" s="28" t="s">
        <v>52</v>
      </c>
      <c r="Y22" s="1"/>
      <c r="Z22" s="1"/>
    </row>
    <row r="23">
      <c r="A23" s="61" t="s">
        <v>48</v>
      </c>
      <c r="B23" s="76">
        <f>Partita!B23 + Partita!C23 + Partita!D23 +Partita!E23</f>
        <v>82</v>
      </c>
      <c r="C23" s="77">
        <f>IF((Partita!B23 + Partita!C23 + Partita!D23 + Partita!E23)= 0, "", Partita!B23/(Partita!B23 + Partita!C23 + Partita!D23 + Partita!E23))</f>
        <v>0.07317073171</v>
      </c>
      <c r="D23" s="77">
        <f>IF((Partita!C23 + Partita!D23 + Partita!E23 + Partita!B23)= 0, "", (Partita!E23 + 55*Partita!D23 + 70*Partita!C23 + 100*Partita!B23)/(Partita!C23 + Partita!D23 + Partita!E23 + Partita!B23)/100)</f>
        <v>0.5832926829</v>
      </c>
      <c r="E23" s="76">
        <f>SUM(Partita!F23:I23)</f>
        <v>87</v>
      </c>
      <c r="F23" s="78">
        <f>IF ((Partita!F23 + Partita!G23 + Partita!H23 + Partita!I23)=0, "",Partita!F23/(Partita!F23 + Partita!G23 + Partita!H23 + Partita!I23))</f>
        <v>0.275862069</v>
      </c>
      <c r="G23" s="77">
        <f>IF((Partita!F23 + Partita!G23 + Partita!H23 + Partita!I23)=0, "",(Partita!F23+ Partita!G23)/(Partita!F23 + Partita!G23 + Partita!H23 + Partita!I23))</f>
        <v>0.4712643678</v>
      </c>
      <c r="H23" s="77">
        <f>IF((Partita!F23 + Partita!G23 + Partita!H23 + Partita!I23)=0, "",(Partita!F23*100+ Partita!G23*60 + Partita!H23*45 + Partita!I23)/(Partita!F23 + Partita!G23 + Partita!H23 + Partita!I23)/100)</f>
        <v>0.5804597701</v>
      </c>
      <c r="I23" s="76">
        <f>SUM(Partita!J23:M23)</f>
        <v>88</v>
      </c>
      <c r="J23" s="77">
        <f>IF((Partita!J23+ Partita!K23 + Partita!L23 + Partita!M23)=0, "",Partita!J23/(Partita!J23+ Partita!K23 + Partita!L23 + Partita!M23))</f>
        <v>0.2386363636</v>
      </c>
      <c r="K23" s="77">
        <f>IF((Partita!J23+ Partita!K23 + Partita!L23 + Partita!M23)=0, "",(Partita!J23 - Partita!M23)/(Partita!J23+ Partita!K23 + Partita!L23 + Partita!M23))</f>
        <v>0.09090909091</v>
      </c>
      <c r="L23" s="77">
        <f>IF((Partita!J23+ Partita!K23 + Partita!L23 + Partita!M23)=0, "",(Partita!J23*100+ Partita!K23*65 + Partita!L23*45 + Partita!M23)/(Partita!J23+ Partita!K23 + Partita!L23 + Partita!M23)/100)</f>
        <v>0.6321590909</v>
      </c>
      <c r="M23" s="76">
        <f>SUM(Partita!N23:Q23)</f>
        <v>66</v>
      </c>
      <c r="N23" s="77">
        <f>IF((Partita!N23 + Partita!O23 +Partita!P23 + Partita!Q23) = 0, "", Partita!N23/(Partita!N23 + Partita!O23 +Partita!P23 + Partita!Q23))</f>
        <v>0.3181818182</v>
      </c>
      <c r="O23" s="77">
        <f>IF((Partita!N23 + Partita!O23 +Partita!P23 + Partita!Q23) = 0, "", (Partita!N23 - Partita!Q23)/(Partita!N23 + Partita!O23 +Partita!P23 + Partita!Q23))</f>
        <v>0.2121212121</v>
      </c>
      <c r="P23" s="77">
        <f>IF((Partita!N23 + Partita!O23 +Partita!P23 + Partita!Q23) = 0, "", (Partita!N23*100 + Partita!O23*65 +Partita!P23*45 + Partita!Q23)/(Partita!N23 + Partita!O23 +Partita!P23 + Partita!Q23)/100)</f>
        <v>0.6813636364</v>
      </c>
      <c r="Q23" s="76">
        <f>I23+ M23</f>
        <v>154</v>
      </c>
      <c r="R23" s="77">
        <f>IF((Partita!J23+ Partita!K23 + Partita!L23 + Partita!M23 + Partita!N23 + Partita!O23 +Partita!P23 + Partita!Q23)=0, "",(Partita!J23 + Partita!N23)/(Partita!J23+ Partita!K23 + Partita!L23 + Partita!M23 + Partita!N23 + Partita!O23 +Partita!P23 + Partita!Q23))</f>
        <v>0.2727272727</v>
      </c>
      <c r="S23" s="77">
        <f>IF((Partita!J23+ Partita!K23 + Partita!L23 + Partita!M23 + Partita!N23 + Partita!O23 +Partita!P23 + Partita!Q23)=0, "",((Partita!J23 + Partita!N23)-(Partita!M23 +Partita!Q23 ))/(Partita!J23+ Partita!K23 + Partita!L23 + Partita!M23 + Partita!N23 + Partita!O23 +Partita!P23 + Partita!Q23))</f>
        <v>0.1428571429</v>
      </c>
      <c r="T23" s="77">
        <f>IF((Partita!J23+ Partita!K23 + Partita!L23 + Partita!M23 + Partita!N23 + Partita!O23 +Partita!P23 + Partita!Q23)=0, "",((Partita!J23+Partita!N23)*100 + (Partita!K23+Partita!O23)*65 + (Partita!L23 + Partita!P23)*45 +(Partita!M23 + Partita!Q23))/(Partita!J23+ Partita!K23 + Partita!L23 + Partita!M23 + Partita!N23 + Partita!O23 +Partita!P23 + Partita!Q23)/100)</f>
        <v>0.6532467532</v>
      </c>
      <c r="U23" s="79">
        <f>SUM(Partita!W23:Z23)</f>
        <v>78</v>
      </c>
      <c r="V23" s="78">
        <f>IF ((Partita!W23 + Partita!X23 + Partita!Y23 + Partita!Z23)=0, "",Partita!W23/(Partita!W23 + Partita!X23 + Partita!Y23 + Partita!Z23))</f>
        <v>0.2307692308</v>
      </c>
      <c r="W23" s="78">
        <f>IF((Partita!W23 + Partita!X23 + Partita!Y23 + Partita!Z23)=0, "",(Partita!W23+ Partita!X23)/(Partita!W23 + Partita!X23 + Partita!Y23 + Partita!Z23))</f>
        <v>0.8974358974</v>
      </c>
      <c r="X23" s="78">
        <f>IF((Partita!W23 + Partita!X23 + Partita!Y23 + Partita!Z23)=0, "",(Partita!W23*100+ Partita!X23*60 + Partita!Y23*45 + Partita!Z23)/(Partita!W23 + Partita!X23 + Partita!Y23 + Partita!Z23)/100)</f>
        <v>0.6769230769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B21:D21"/>
    <mergeCell ref="E21:H21"/>
    <mergeCell ref="M21:P21"/>
    <mergeCell ref="Q21:T21"/>
    <mergeCell ref="E1:H1"/>
    <mergeCell ref="A1:A2"/>
    <mergeCell ref="B1:D1"/>
    <mergeCell ref="M1:P1"/>
    <mergeCell ref="U1:X1"/>
    <mergeCell ref="Y1:Y2"/>
    <mergeCell ref="Q1:T1"/>
    <mergeCell ref="I1:L1"/>
    <mergeCell ref="I21:L21"/>
    <mergeCell ref="U21:X2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3" width="13.29"/>
    <col customWidth="1" min="4" max="5" width="20.0"/>
    <col customWidth="1" min="6" max="6" width="13.29"/>
    <col customWidth="1" min="7" max="7" width="20.0"/>
    <col customWidth="1" min="8" max="8" width="15.14"/>
    <col customWidth="1" min="9" max="9" width="14.71"/>
    <col customWidth="1" min="10" max="10" width="13.29"/>
    <col customWidth="1" min="11" max="11" width="20.0"/>
    <col customWidth="1" min="12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6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00">
        <f>Partita!B3 + Partita!J3 + Partita!N3 + Partita!U3</f>
        <v>9</v>
      </c>
      <c r="C3" s="101">
        <f>Partita!B3 + Partita!C3 + Partita!D3 + Partita!E3</f>
        <v>17</v>
      </c>
      <c r="D3" s="101" t="str">
        <f>Partita!E3 &amp; " (" &amp; text( IF(C3 &gt; 0,DIVIDE(Partita!E3,C3), 0), "0.00%") &amp; ")"</f>
        <v>6 (35,29%)</v>
      </c>
      <c r="E3" s="102" t="str">
        <f>Partita!B3 &amp; " (" &amp; text( IF(C3 &gt; 0,DIVIDE(Partita!B3,C3), 0), "0.00%") &amp; ")"</f>
        <v>2 (11,76%)</v>
      </c>
      <c r="F3" s="103">
        <f>Partita!F3 + Partita!G3 + Partita!H3 + Partita!I3</f>
        <v>0</v>
      </c>
      <c r="G3" s="101" t="str">
        <f> Partita!I3 &amp; " (" &amp; text(IF(F3 &gt; 0, Partita!I3/F3, 0), "0.00%") &amp; ")"</f>
        <v>0 (0,00%)</v>
      </c>
      <c r="H3" s="104" t="str">
        <f>IF(F3 = 0, "", (Partita!F3 + Partita!G3) /F3)</f>
        <v/>
      </c>
      <c r="I3" s="105" t="str">
        <f>IF(F3 = 0, "", (Partita!F3) /F3)</f>
        <v/>
      </c>
      <c r="J3" s="101">
        <f> Partita!J3 + Partita!K3 + Partita!L3 + Partita!M3 + Partita!N3 + Partita!O3 + Partita!P3 + Partita!Q3</f>
        <v>15</v>
      </c>
      <c r="K3" s="101" t="str">
        <f> Partita!M3 + Partita!Q3 &amp; " (" &amp; text( IF(J3 &gt; 0,DIVIDE(Partita!M3 + Partita!Q3,J3), 0), "0.00%") &amp; ")"</f>
        <v>1 (6,67%)</v>
      </c>
      <c r="L3" s="101">
        <f>Partita!T3</f>
        <v>1</v>
      </c>
      <c r="M3" s="101">
        <f> Partita!J3 + Partita!N3</f>
        <v>4</v>
      </c>
      <c r="N3" s="105">
        <f t="shared" ref="N3:N4" si="1"> IF(J3 = 0, "", M3/J3)</f>
        <v>0.2666666667</v>
      </c>
      <c r="O3" s="102">
        <f>Partita!U3</f>
        <v>3</v>
      </c>
    </row>
    <row r="4" ht="34.5" customHeight="1">
      <c r="A4" s="99" t="str">
        <f>'Pannello di controllo'!A3</f>
        <v>15 Ilaria</v>
      </c>
      <c r="B4" s="106">
        <f>Partita!B4 + Partita!J4 + Partita!N4 + Partita!U4</f>
        <v>4</v>
      </c>
      <c r="C4" s="107">
        <f>Partita!B4 + Partita!C4 + Partita!D4 + Partita!E4</f>
        <v>15</v>
      </c>
      <c r="D4" s="107" t="str">
        <f>Partita!E4 &amp; " (" &amp; text( IF(C4 &gt; 0,DIVIDE(Partita!E4,C4), 0), "0.00%") &amp; ")"</f>
        <v>3 (20,00%)</v>
      </c>
      <c r="E4" s="108" t="str">
        <f>Partita!B4 &amp; " (" &amp; text( IF(C4 &gt; 0,DIVIDE(Partita!B4,C4), 0), "0.00%") &amp; ")"</f>
        <v>1 (6,67%)</v>
      </c>
      <c r="F4" s="107">
        <f>Partita!F4 + Partita!G4 + Partita!H4 + Partita!I4</f>
        <v>1</v>
      </c>
      <c r="G4" s="107" t="str">
        <f> Partita!I4 &amp; " (" &amp; text(IF(F4 &gt; 0, Partita!I4/F4, 0), "0.00%") &amp; ")"</f>
        <v>0 (0,00%)</v>
      </c>
      <c r="H4" s="109">
        <f>IF(F4 = 0, "", (Partita!F4 + Partita!G4) /F4)</f>
        <v>1</v>
      </c>
      <c r="I4" s="110">
        <f>IF(F4 = 0, "", (Partita!F4) /F4)</f>
        <v>0</v>
      </c>
      <c r="J4" s="107">
        <f> Partita!J4 + Partita!K4 + Partita!L4 + Partita!M4 + Partita!N4 + Partita!O4 + Partita!P4 + Partita!Q4</f>
        <v>10</v>
      </c>
      <c r="K4" s="107" t="str">
        <f> Partita!M4 + Partita!Q4 &amp; " (" &amp; text( IF(J4 &gt; 0,DIVIDE(Partita!M4 + Partita!Q4,J4), 0), "0.00%") &amp; ")"</f>
        <v>1 (10,00%)</v>
      </c>
      <c r="L4" s="107">
        <f>Partita!T4</f>
        <v>0</v>
      </c>
      <c r="M4" s="107">
        <f> Partita!J4 + Partita!N4</f>
        <v>3</v>
      </c>
      <c r="N4" s="110">
        <f t="shared" si="1"/>
        <v>0.3</v>
      </c>
      <c r="O4" s="108">
        <f>Partita!U4</f>
        <v>0</v>
      </c>
    </row>
    <row r="5" ht="34.5" customHeight="1">
      <c r="A5" s="99"/>
      <c r="B5" s="106"/>
      <c r="C5" s="107"/>
      <c r="D5" s="107"/>
      <c r="E5" s="108"/>
      <c r="F5" s="111"/>
      <c r="G5" s="107"/>
      <c r="H5" s="109"/>
      <c r="I5" s="110"/>
      <c r="J5" s="107"/>
      <c r="K5" s="107"/>
      <c r="L5" s="107"/>
      <c r="M5" s="107"/>
      <c r="N5" s="110"/>
      <c r="O5" s="108"/>
    </row>
    <row r="6" ht="34.5" customHeight="1">
      <c r="A6" s="99" t="str">
        <f>'Pannello di controllo'!A5</f>
        <v>17 Irene</v>
      </c>
      <c r="B6" s="106">
        <f>Partita!B6 + Partita!J6 + Partita!N6 + Partita!U6</f>
        <v>12</v>
      </c>
      <c r="C6" s="107">
        <f>Partita!B6 + Partita!C6 + Partita!D6 + Partita!E6</f>
        <v>11</v>
      </c>
      <c r="D6" s="107" t="str">
        <f>Partita!E6 &amp; " (" &amp; text( IF(C6 &gt; 0,DIVIDE(Partita!E6,C6), 0), "0.00%") &amp; ")"</f>
        <v>0 (0,00%)</v>
      </c>
      <c r="E6" s="108" t="str">
        <f>Partita!B6 &amp; " (" &amp; text( IF(C6 &gt; 0,DIVIDE(Partita!B6,C6), 0), "0.00%") &amp; ")"</f>
        <v>0 (0,00%)</v>
      </c>
      <c r="F6" s="111">
        <f>Partita!F6 + Partita!G6 + Partita!H6 + Partita!I6</f>
        <v>0</v>
      </c>
      <c r="G6" s="107" t="str">
        <f> Partita!I6 &amp; " (" &amp; text(IF(F6 &gt; 0, Partita!I6/F6, 0), "0.00%") &amp; ")"</f>
        <v>0 (0,00%)</v>
      </c>
      <c r="H6" s="109" t="str">
        <f>IF(F6 = 0, "", (Partita!F6 + Partita!G6) /F6)</f>
        <v/>
      </c>
      <c r="I6" s="110" t="str">
        <f>IF(F6 = 0, "", (Partita!F6) /F6)</f>
        <v/>
      </c>
      <c r="J6" s="107">
        <f> Partita!J6 + Partita!K6 + Partita!L6 + Partita!M6 + Partita!N6 + Partita!O6 + Partita!P6 + Partita!Q6</f>
        <v>39</v>
      </c>
      <c r="K6" s="107" t="str">
        <f> Partita!M6 + Partita!Q6 &amp; " (" &amp; text( IF(J6 &gt; 0,DIVIDE(Partita!M6 + Partita!Q6,J6), 0), "0.00%") &amp; ")"</f>
        <v>2 (5,13%)</v>
      </c>
      <c r="L6" s="107">
        <f>Partita!T6</f>
        <v>1</v>
      </c>
      <c r="M6" s="107">
        <f> Partita!J6 + Partita!N6</f>
        <v>12</v>
      </c>
      <c r="N6" s="110">
        <f t="shared" ref="N6:N12" si="2"> IF(J6 = 0, "", M6/J6)</f>
        <v>0.3076923077</v>
      </c>
      <c r="O6" s="108">
        <f>Partita!U6</f>
        <v>0</v>
      </c>
    </row>
    <row r="7" ht="34.5" customHeight="1">
      <c r="A7" s="99" t="str">
        <f>'Pannello di controllo'!A6</f>
        <v>18 Linda</v>
      </c>
      <c r="B7" s="106">
        <f>Partita!B7 + Partita!J7 + Partita!N7 + Partita!U7</f>
        <v>0</v>
      </c>
      <c r="C7" s="107">
        <f>Partita!B7 + Partita!C7 + Partita!D7 + Partita!E7</f>
        <v>0</v>
      </c>
      <c r="D7" s="107" t="str">
        <f>Partita!E7 &amp; " (" &amp; text( IF(C7 &gt; 0,DIVIDE(Partita!E7,C7), 0), "0.00%") &amp; ")"</f>
        <v>0 (0,00%)</v>
      </c>
      <c r="E7" s="108" t="str">
        <f>Partita!B7 &amp; " (" &amp; text( IF(C7 &gt; 0,DIVIDE(Partita!B7,C7), 0), "0.00%") &amp; ")"</f>
        <v>0 (0,00%)</v>
      </c>
      <c r="F7" s="111">
        <f>Partita!F7 + Partita!G7 + Partita!H7 + Partita!I7</f>
        <v>0</v>
      </c>
      <c r="G7" s="107" t="str">
        <f> Partita!I7 &amp; " (" &amp; text(IF(F7 &gt; 0, Partita!I7/F7, 0), "0.00%") &amp; ")"</f>
        <v>0 (0,00%)</v>
      </c>
      <c r="H7" s="109" t="str">
        <f>IF(F7 = 0, "", (Partita!F7 + Partita!G7) /F7)</f>
        <v/>
      </c>
      <c r="I7" s="110" t="str">
        <f>IF(F7 = 0, "", (Partita!F7) /F7)</f>
        <v/>
      </c>
      <c r="J7" s="107">
        <f> Partita!J7 + Partita!K7 + Partita!L7 + Partita!M7 + Partita!N7 + Partita!O7 + Partita!P7 + Partita!Q7</f>
        <v>0</v>
      </c>
      <c r="K7" s="107" t="str">
        <f> Partita!M7 + Partita!Q7 &amp; " (" &amp; text( IF(J7 &gt; 0,DIVIDE(Partita!M7 + Partita!Q7,J7), 0), "0.00%") &amp; ")"</f>
        <v>0 (0,00%)</v>
      </c>
      <c r="L7" s="107">
        <f>Partita!T7</f>
        <v>0</v>
      </c>
      <c r="M7" s="107">
        <f> Partita!J7 + Partita!N7</f>
        <v>0</v>
      </c>
      <c r="N7" s="110" t="str">
        <f t="shared" si="2"/>
        <v/>
      </c>
      <c r="O7" s="108">
        <f>Partita!U7</f>
        <v>0</v>
      </c>
    </row>
    <row r="8" ht="34.5" customHeight="1">
      <c r="A8" s="99" t="str">
        <f>'Pannello di controllo'!A7</f>
        <v>28 Nicole R</v>
      </c>
      <c r="B8" s="106">
        <f>Partita!B8 + Partita!J8 + Partita!N8 + Partita!U8</f>
        <v>18</v>
      </c>
      <c r="C8" s="107">
        <f>Partita!B8 + Partita!C8 + Partita!D8 + Partita!E8</f>
        <v>13</v>
      </c>
      <c r="D8" s="107" t="str">
        <f>Partita!E8 &amp; " (" &amp; text( IF(C8 &gt; 0,DIVIDE(Partita!E8,C8), 0), "0.00%") &amp; ")"</f>
        <v>2 (15,38%)</v>
      </c>
      <c r="E8" s="108" t="str">
        <f>Partita!B8 &amp; " (" &amp; text( IF(C8 &gt; 0,DIVIDE(Partita!B8,C8), 0), "0.00%") &amp; ")"</f>
        <v>1 (7,69%)</v>
      </c>
      <c r="F8" s="111">
        <f>Partita!F8 + Partita!G8 + Partita!H8 + Partita!I8</f>
        <v>24</v>
      </c>
      <c r="G8" s="107" t="str">
        <f> Partita!I8 &amp; " (" &amp; text(IF(F8 &gt; 0, Partita!I8/F8, 0), "0.00%") &amp; ")"</f>
        <v>4 (16,67%)</v>
      </c>
      <c r="H8" s="109">
        <f>IF(F8 = 0, "", (Partita!F8 + Partita!G8) /F8)</f>
        <v>0.375</v>
      </c>
      <c r="I8" s="110">
        <f>IF(F8 = 0, "", (Partita!F8) /F8)</f>
        <v>0.1666666667</v>
      </c>
      <c r="J8" s="107">
        <f> Partita!J8 + Partita!K8 + Partita!L8 + Partita!M8 + Partita!N8 + Partita!O8 + Partita!P8 + Partita!Q8</f>
        <v>42</v>
      </c>
      <c r="K8" s="107" t="str">
        <f> Partita!M8 + Partita!Q8 &amp; " (" &amp; text( IF(J8 &gt; 0,DIVIDE(Partita!M8 + Partita!Q8,J8), 0), "0.00%") &amp; ")"</f>
        <v>5 (11,90%)</v>
      </c>
      <c r="L8" s="107">
        <f>Partita!T8</f>
        <v>0</v>
      </c>
      <c r="M8" s="107">
        <f> Partita!J8 + Partita!N8</f>
        <v>17</v>
      </c>
      <c r="N8" s="110">
        <f t="shared" si="2"/>
        <v>0.4047619048</v>
      </c>
      <c r="O8" s="108">
        <f>Partita!U8</f>
        <v>0</v>
      </c>
    </row>
    <row r="9" ht="34.5" customHeight="1">
      <c r="A9" s="99" t="str">
        <f>'Pannello di controllo'!A8</f>
        <v>16 Elena</v>
      </c>
      <c r="B9" s="106">
        <f>Partita!B9 + Partita!J9 + Partita!N9 + Partita!U9</f>
        <v>6</v>
      </c>
      <c r="C9" s="107">
        <f>Partita!B9 + Partita!C9 + Partita!D9 + Partita!E9</f>
        <v>9</v>
      </c>
      <c r="D9" s="107" t="str">
        <f>Partita!E9 &amp; " (" &amp; text( IF(C9 &gt; 0,DIVIDE(Partita!E9,C9), 0), "0.00%") &amp; ")"</f>
        <v>1 (11,11%)</v>
      </c>
      <c r="E9" s="108" t="str">
        <f>Partita!B9 &amp; " (" &amp; text( IF(C9 &gt; 0,DIVIDE(Partita!B9,C9), 0), "0.00%") &amp; ")"</f>
        <v>0 (0,00%)</v>
      </c>
      <c r="F9" s="111">
        <f>Partita!F9 + Partita!G9 + Partita!H9 + Partita!I9</f>
        <v>12</v>
      </c>
      <c r="G9" s="107" t="str">
        <f> Partita!I9 &amp; " (" &amp; text(IF(F9 &gt; 0, Partita!I9/F9, 0), "0.00%") &amp; ")"</f>
        <v>0 (0,00%)</v>
      </c>
      <c r="H9" s="109">
        <f>IF(F9 = 0, "", (Partita!F9 + Partita!G9) /F9)</f>
        <v>0.6666666667</v>
      </c>
      <c r="I9" s="110">
        <f>IF(F9 = 0, "", (Partita!F9) /F9)</f>
        <v>0.5</v>
      </c>
      <c r="J9" s="107">
        <f> Partita!J9 + Partita!K9 + Partita!L9 + Partita!M9 + Partita!N9 + Partita!O9 + Partita!P9 + Partita!Q9</f>
        <v>32</v>
      </c>
      <c r="K9" s="107" t="str">
        <f> Partita!M9 + Partita!Q9 &amp; " (" &amp; text( IF(J9 &gt; 0,DIVIDE(Partita!M9 + Partita!Q9,J9), 0), "0.00%") &amp; ")"</f>
        <v>6 (18,75%)</v>
      </c>
      <c r="L9" s="107">
        <f>Partita!T9</f>
        <v>0</v>
      </c>
      <c r="M9" s="107">
        <f> Partita!J9 + Partita!N9</f>
        <v>5</v>
      </c>
      <c r="N9" s="110">
        <f t="shared" si="2"/>
        <v>0.15625</v>
      </c>
      <c r="O9" s="108">
        <f>Partita!U9</f>
        <v>1</v>
      </c>
    </row>
    <row r="10" ht="34.5" customHeight="1">
      <c r="A10" s="99" t="str">
        <f>'Pannello di controllo'!A9</f>
        <v>9 Bea</v>
      </c>
      <c r="B10" s="106">
        <f>Partita!B10 + Partita!J10 + Partita!N10 + Partita!U10</f>
        <v>2</v>
      </c>
      <c r="C10" s="107">
        <f>Partita!B10 + Partita!C10 + Partita!D10 + Partita!E10</f>
        <v>5</v>
      </c>
      <c r="D10" s="107" t="str">
        <f>Partita!E10 &amp; " (" &amp; text( IF(C10 &gt; 0,DIVIDE(Partita!E10,C10), 0), "0.00%") &amp; ")"</f>
        <v>0 (0,00%)</v>
      </c>
      <c r="E10" s="108" t="str">
        <f>Partita!B10 &amp; " (" &amp; text( IF(C10 &gt; 0,DIVIDE(Partita!B10,C10), 0), "0.00%") &amp; ")"</f>
        <v>2 (40,00%)</v>
      </c>
      <c r="F10" s="111">
        <f>Partita!F10 + Partita!G10 + Partita!H10 + Partita!I10</f>
        <v>4</v>
      </c>
      <c r="G10" s="107" t="str">
        <f> Partita!I10 &amp; " (" &amp; text(IF(F10 &gt; 0, Partita!I10/F10, 0), "0.00%") &amp; ")"</f>
        <v>1 (25,00%)</v>
      </c>
      <c r="H10" s="109">
        <f>IF(F10 = 0, "", (Partita!F10 + Partita!G10) /F10)</f>
        <v>0.75</v>
      </c>
      <c r="I10" s="110">
        <f>IF(F10 = 0, "", (Partita!F10) /F10)</f>
        <v>0.25</v>
      </c>
      <c r="J10" s="107">
        <f> Partita!J10 + Partita!K10 + Partita!L10 + Partita!M10 + Partita!N10 + Partita!O10 + Partita!P10 + Partita!Q10</f>
        <v>8</v>
      </c>
      <c r="K10" s="107" t="str">
        <f> Partita!M10 + Partita!Q10 &amp; " (" &amp; text( IF(J10 &gt; 0,DIVIDE(Partita!M10 + Partita!Q10,J10), 0), "0.00%") &amp; ")"</f>
        <v>2 (25,00%)</v>
      </c>
      <c r="L10" s="107">
        <f>Partita!T10</f>
        <v>0</v>
      </c>
      <c r="M10" s="107">
        <f> Partita!J10 + Partita!N10</f>
        <v>0</v>
      </c>
      <c r="N10" s="110">
        <f t="shared" si="2"/>
        <v>0</v>
      </c>
      <c r="O10" s="108">
        <f>Partita!U10</f>
        <v>0</v>
      </c>
    </row>
    <row r="11" ht="34.5" customHeight="1">
      <c r="A11" s="99" t="str">
        <f>'Pannello di controllo'!A10</f>
        <v>25 Nicole S</v>
      </c>
      <c r="B11" s="106">
        <f>Partita!B11 + Partita!J11 + Partita!N11 + Partita!U11</f>
        <v>1</v>
      </c>
      <c r="C11" s="107">
        <f>Partita!B11 + Partita!C11 + Partita!D11 + Partita!E11</f>
        <v>0</v>
      </c>
      <c r="D11" s="107" t="str">
        <f>Partita!E11 &amp; " (" &amp; text( IF(C11 &gt; 0,DIVIDE(Partita!E11,C11), 0), "0.00%") &amp; ")"</f>
        <v>0 (0,00%)</v>
      </c>
      <c r="E11" s="108" t="str">
        <f>Partita!B11 &amp; " (" &amp; text( IF(C11 &gt; 0,DIVIDE(Partita!B11,C11), 0), "0.00%") &amp; ")"</f>
        <v>0 (0,00%)</v>
      </c>
      <c r="F11" s="111">
        <f>Partita!F11 + Partita!G11 + Partita!H11 + Partita!I11</f>
        <v>8</v>
      </c>
      <c r="G11" s="107" t="str">
        <f> Partita!I11 &amp; " (" &amp; text(IF(F11 &gt; 0, Partita!I11/F11, 0), "0.00%") &amp; ")"</f>
        <v>0 (0,00%)</v>
      </c>
      <c r="H11" s="109">
        <f>IF(F11 = 0, "", (Partita!F11 + Partita!G11) /F11)</f>
        <v>0.375</v>
      </c>
      <c r="I11" s="110">
        <f>IF(F11 = 0, "", (Partita!F11) /F11)</f>
        <v>0.25</v>
      </c>
      <c r="J11" s="107">
        <f> Partita!J11 + Partita!K11 + Partita!L11 + Partita!M11 + Partita!N11 + Partita!O11 + Partita!P11 + Partita!Q11</f>
        <v>7</v>
      </c>
      <c r="K11" s="107" t="str">
        <f> Partita!M11 + Partita!Q11 &amp; " (" &amp; text( IF(J11 &gt; 0,DIVIDE(Partita!M11 + Partita!Q11,J11), 0), "0.00%") &amp; ")"</f>
        <v>2 (28,57%)</v>
      </c>
      <c r="L11" s="107">
        <f>Partita!T11</f>
        <v>0</v>
      </c>
      <c r="M11" s="107">
        <f> Partita!J11 + Partita!N11</f>
        <v>1</v>
      </c>
      <c r="N11" s="110">
        <f t="shared" si="2"/>
        <v>0.1428571429</v>
      </c>
      <c r="O11" s="108">
        <f>Partita!U11</f>
        <v>0</v>
      </c>
    </row>
    <row r="12" ht="34.5" customHeight="1">
      <c r="A12" s="99" t="str">
        <f>'Pannello di controllo'!A11</f>
        <v>5 Chiara</v>
      </c>
      <c r="B12" s="106">
        <f>Partita!B12 + Partita!J12 + Partita!N12 + Partita!U12</f>
        <v>0</v>
      </c>
      <c r="C12" s="107">
        <f>Partita!B12 + Partita!C12 + Partita!D12 + Partita!E12</f>
        <v>0</v>
      </c>
      <c r="D12" s="107" t="str">
        <f>Partita!E12 &amp; " (" &amp; text( IF(C12 &gt; 0,DIVIDE(Partita!E12,C12), 0), "0.00%") &amp; ")"</f>
        <v>0 (0,00%)</v>
      </c>
      <c r="E12" s="108" t="str">
        <f>Partita!B12 &amp; " (" &amp; text( IF(C12 &gt; 0,DIVIDE(Partita!B12,C12), 0), "0.00%") &amp; ")"</f>
        <v>0 (0,00%)</v>
      </c>
      <c r="F12" s="111">
        <f>Partita!F12 + Partita!G12 + Partita!H12 + Partita!I12</f>
        <v>1</v>
      </c>
      <c r="G12" s="107" t="str">
        <f> Partita!I12 &amp; " (" &amp; text(IF(F12 &gt; 0, Partita!I12/F12, 0), "0.00%") &amp; ")"</f>
        <v>0 (0,00%)</v>
      </c>
      <c r="H12" s="109">
        <f>IF(F12 = 0, "", (Partita!F12 + Partita!G12) /F12)</f>
        <v>1</v>
      </c>
      <c r="I12" s="110">
        <f>IF(F12 = 0, "", (Partita!F12) /F12)</f>
        <v>1</v>
      </c>
      <c r="J12" s="107">
        <f> Partita!J12 + Partita!K12 + Partita!L12 + Partita!M12 + Partita!N12 + Partita!O12 + Partita!P12 + Partita!Q12</f>
        <v>0</v>
      </c>
      <c r="K12" s="107" t="str">
        <f> Partita!M12 + Partita!Q12 &amp; " (" &amp; text( IF(J12 &gt; 0,DIVIDE(Partita!M12 + Partita!Q12,J12), 0), "0.00%") &amp; ")"</f>
        <v>0 (0,00%)</v>
      </c>
      <c r="L12" s="107">
        <f>Partita!T12</f>
        <v>0</v>
      </c>
      <c r="M12" s="107">
        <f> Partita!J12 + Partita!N12</f>
        <v>0</v>
      </c>
      <c r="N12" s="110" t="str">
        <f t="shared" si="2"/>
        <v/>
      </c>
      <c r="O12" s="108">
        <f>Partita!U12</f>
        <v>0</v>
      </c>
    </row>
    <row r="13" ht="34.5" customHeight="1">
      <c r="A13" s="99"/>
      <c r="B13" s="106"/>
      <c r="C13" s="107"/>
      <c r="D13" s="107"/>
      <c r="E13" s="108"/>
      <c r="F13" s="111"/>
      <c r="G13" s="107"/>
      <c r="H13" s="109"/>
      <c r="I13" s="110"/>
      <c r="J13" s="107"/>
      <c r="K13" s="107"/>
      <c r="L13" s="107"/>
      <c r="M13" s="107"/>
      <c r="N13" s="110"/>
      <c r="O13" s="108"/>
    </row>
    <row r="14" ht="34.5" customHeight="1">
      <c r="A14" s="99" t="str">
        <f>'Pannello di controllo'!A13</f>
        <v>2 Sara</v>
      </c>
      <c r="B14" s="106">
        <f>Partita!B14 + Partita!J14 + Partita!N14 + Partita!U14</f>
        <v>0</v>
      </c>
      <c r="C14" s="107">
        <f>Partita!B14 + Partita!C14 + Partita!D14 + Partita!E14</f>
        <v>12</v>
      </c>
      <c r="D14" s="107" t="str">
        <f>Partita!E14 &amp; " (" &amp; text( IF(C14 &gt; 0,DIVIDE(Partita!E14,C14), 0), "0.00%") &amp; ")"</f>
        <v>1 (8,33%)</v>
      </c>
      <c r="E14" s="108" t="str">
        <f>Partita!B14 &amp; " (" &amp; text( IF(C14 &gt; 0,DIVIDE(Partita!B14,C14), 0), "0.00%") &amp; ")"</f>
        <v>0 (0,00%)</v>
      </c>
      <c r="F14" s="111">
        <f>Partita!F14 + Partita!G14 + Partita!H14 + Partita!I14</f>
        <v>1</v>
      </c>
      <c r="G14" s="107" t="str">
        <f> Partita!I14 &amp; " (" &amp; text(IF(F14 &gt; 0, Partita!I14/F14, 0), "0.00%") &amp; ")"</f>
        <v>0 (0,00%)</v>
      </c>
      <c r="H14" s="109">
        <f>IF(F14 = 0, "", (Partita!F14 + Partita!G14) /F14)</f>
        <v>0</v>
      </c>
      <c r="I14" s="110">
        <f>IF(F14 = 0, "", (Partita!F14) /F14)</f>
        <v>0</v>
      </c>
      <c r="J14" s="107">
        <f> Partita!J14 + Partita!K14 + Partita!L14 + Partita!M14 + Partita!N14 + Partita!O14 + Partita!P14 + Partita!Q14</f>
        <v>1</v>
      </c>
      <c r="K14" s="107" t="str">
        <f> Partita!M14 + Partita!Q14 &amp; " (" &amp; text( IF(J14 &gt; 0,DIVIDE(Partita!M14 + Partita!Q14,J14), 0), "0.00%") &amp; ")"</f>
        <v>1 (100,00%)</v>
      </c>
      <c r="L14" s="107">
        <f>Partita!T14</f>
        <v>0</v>
      </c>
      <c r="M14" s="107">
        <f> Partita!J14 + Partita!N14</f>
        <v>0</v>
      </c>
      <c r="N14" s="110">
        <f t="shared" ref="N14:N15" si="3"> IF(J14 = 0, "", M14/J14)</f>
        <v>0</v>
      </c>
      <c r="O14" s="108">
        <f>Partita!U14</f>
        <v>0</v>
      </c>
    </row>
    <row r="15" ht="34.5" customHeight="1">
      <c r="A15" s="99" t="str">
        <f>'Pannello di controllo'!A14</f>
        <v>13 Sassa</v>
      </c>
      <c r="B15" s="106">
        <f>Partita!B15 + Partita!J15 + Partita!N15 + Partita!U15</f>
        <v>0</v>
      </c>
      <c r="C15" s="107">
        <f>Partita!B15 + Partita!C15 + Partita!D15 + Partita!E15</f>
        <v>0</v>
      </c>
      <c r="D15" s="107" t="str">
        <f>Partita!E15 &amp; " (" &amp; text( IF(C15 &gt; 0,DIVIDE(Partita!E15,C15), 0), "0.00%") &amp; ")"</f>
        <v>0 (0,00%)</v>
      </c>
      <c r="E15" s="108" t="str">
        <f>Partita!B15 &amp; " (" &amp; text( IF(C15 &gt; 0,DIVIDE(Partita!B15,C15), 0), "0.00%") &amp; ")"</f>
        <v>0 (0,00%)</v>
      </c>
      <c r="F15" s="111">
        <f>Partita!F15 + Partita!G15 + Partita!H15 + Partita!I15</f>
        <v>0</v>
      </c>
      <c r="G15" s="107" t="str">
        <f> Partita!I15 &amp; " (" &amp; text(IF(F15 &gt; 0, Partita!I15/F15, 0), "0.00%") &amp; ")"</f>
        <v>0 (0,00%)</v>
      </c>
      <c r="H15" s="109" t="str">
        <f>IF(F15 = 0, "", (Partita!F15 + Partita!G15) /F15)</f>
        <v/>
      </c>
      <c r="I15" s="110" t="str">
        <f>IF(F15 = 0, "", (Partita!F15) /F15)</f>
        <v/>
      </c>
      <c r="J15" s="107">
        <f> Partita!J15 + Partita!K15 + Partita!L15 + Partita!M15 + Partita!N15 + Partita!O15 + Partita!P15 + Partita!Q15</f>
        <v>0</v>
      </c>
      <c r="K15" s="107" t="str">
        <f> Partita!M15 + Partita!Q15 &amp; " (" &amp; text( IF(J15 &gt; 0,DIVIDE(Partita!M15 + Partita!Q15,J15), 0), "0.00%") &amp; ")"</f>
        <v>0 (0,00%)</v>
      </c>
      <c r="L15" s="107">
        <f>Partita!T15</f>
        <v>0</v>
      </c>
      <c r="M15" s="107">
        <f> Partita!J15 + Partita!N15</f>
        <v>0</v>
      </c>
      <c r="N15" s="110" t="str">
        <f t="shared" si="3"/>
        <v/>
      </c>
      <c r="O15" s="108">
        <f>Partita!U15</f>
        <v>0</v>
      </c>
    </row>
    <row r="16" ht="34.5" customHeight="1">
      <c r="A16" s="99"/>
      <c r="B16" s="106"/>
      <c r="C16" s="107"/>
      <c r="D16" s="107"/>
      <c r="E16" s="108"/>
      <c r="F16" s="111"/>
      <c r="G16" s="107"/>
      <c r="H16" s="109"/>
      <c r="I16" s="110"/>
      <c r="J16" s="107"/>
      <c r="K16" s="107"/>
      <c r="L16" s="107"/>
      <c r="M16" s="107"/>
      <c r="N16" s="110"/>
      <c r="O16" s="108"/>
    </row>
    <row r="17" ht="34.5" customHeight="1">
      <c r="A17" s="99" t="str">
        <f>'Pannello di controllo'!A16</f>
        <v>8 Leo </v>
      </c>
      <c r="B17" s="123">
        <f>Partita!B17 + Partita!J17 + Partita!N17 + Partita!U17</f>
        <v>0</v>
      </c>
      <c r="C17" s="124">
        <f>Partita!B17 + Partita!C17 + Partita!D17 + Partita!E17</f>
        <v>0</v>
      </c>
      <c r="D17" s="124" t="str">
        <f>Partita!E17 &amp; " (" &amp; text( IF(C17 &gt; 0,DIVIDE(Partita!E17,C17), 0), "0.00%") &amp; ")"</f>
        <v>0 (0,00%)</v>
      </c>
      <c r="E17" s="125" t="str">
        <f>Partita!B17 &amp; " (" &amp; text( IF(C17 &gt; 0,DIVIDE(Partita!B17,C17), 0), "0.00%") &amp; ")"</f>
        <v>0 (0,00%)</v>
      </c>
      <c r="F17" s="126">
        <f>Partita!F17 + Partita!G17 + Partita!H17 + Partita!I17</f>
        <v>36</v>
      </c>
      <c r="G17" s="124" t="str">
        <f> Partita!I17 &amp; " (" &amp; text(IF(F17 &gt; 0, Partita!I17/F17, 0), "0.00%") &amp; ")"</f>
        <v>5 (13,89%)</v>
      </c>
      <c r="H17" s="127">
        <f>IF(F17 = 0, "", (Partita!F17 + Partita!G17) /F17)</f>
        <v>0.4444444444</v>
      </c>
      <c r="I17" s="129">
        <f>IF(F17 = 0, "", (Partita!F17) /F17)</f>
        <v>0.2777777778</v>
      </c>
      <c r="J17" s="124">
        <f> Partita!J17 + Partita!K17 + Partita!L17 + Partita!M17 + Partita!N17 + Partita!O17 + Partita!P17 + Partita!Q17</f>
        <v>0</v>
      </c>
      <c r="K17" s="124" t="str">
        <f> Partita!M17 + Partita!Q17 &amp; " (" &amp; text( IF(J17 &gt; 0,DIVIDE(Partita!M17 + Partita!Q17,J17), 0), "0.00%") &amp; ")"</f>
        <v>0 (0,00%)</v>
      </c>
      <c r="L17" s="124">
        <f>Partita!T17</f>
        <v>0</v>
      </c>
      <c r="M17" s="124">
        <f> Partita!J17 + Partita!N17</f>
        <v>0</v>
      </c>
      <c r="N17" s="129" t="str">
        <f> IF(J17 = 0, "", M17/J17)</f>
        <v/>
      </c>
      <c r="O17" s="125">
        <f>Partita!U17</f>
        <v>0</v>
      </c>
    </row>
  </sheetData>
  <mergeCells count="3">
    <mergeCell ref="C1:E1"/>
    <mergeCell ref="F1:I1"/>
    <mergeCell ref="J1:N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3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12">
        <f>'Set 1'!B3 + 'Set 1'!J3 + 'Set 1'!N3 + 'Set 1'!U3</f>
        <v>6</v>
      </c>
      <c r="C3" s="113">
        <f>'Set 1'!B3 + 'Set 1'!C3 + 'Set 1'!D3 + 'Set 1'!E3</f>
        <v>7</v>
      </c>
      <c r="D3" s="113">
        <f>'Set 1'!E3</f>
        <v>1</v>
      </c>
      <c r="E3" s="114">
        <f>'Set 1'!B3</f>
        <v>2</v>
      </c>
      <c r="F3" s="115">
        <f>'Set 1'!F3 + 'Set 1'!G3 + 'Set 1'!H3 + 'Set 1'!I3</f>
        <v>0</v>
      </c>
      <c r="G3" s="113" t="str">
        <f> 'Set 1'!I3</f>
        <v/>
      </c>
      <c r="H3" s="116" t="str">
        <f>IF(F3 = 0, "", ('Set 1'!F3 + 'Set 1'!G3) /F3)</f>
        <v/>
      </c>
      <c r="I3" s="117" t="str">
        <f>IF(F3 = 0, "", ('Set 1'!F3) /F3)</f>
        <v/>
      </c>
      <c r="J3" s="113">
        <f> 'Set 1'!J3 + 'Set 1'!K3 + 'Set 1'!L3 + 'Set 1'!M3 + 'Set 1'!N3 + 'Set 1'!O3 + 'Set 1'!P3 + 'Set 1'!Q3</f>
        <v>5</v>
      </c>
      <c r="K3" s="113">
        <f> 'Set 1'!M3 + 'Set 1'!Q3</f>
        <v>0</v>
      </c>
      <c r="L3" s="113" t="str">
        <f>'Set 1'!T3</f>
        <v/>
      </c>
      <c r="M3" s="113">
        <f> 'Set 1'!J3 + 'Set 1'!N3</f>
        <v>3</v>
      </c>
      <c r="N3" s="117">
        <f t="shared" ref="N3:N4" si="1"> IF(J3 = 0, "", M3/J3)</f>
        <v>0.6</v>
      </c>
      <c r="O3" s="114">
        <f>'Set 1'!U3</f>
        <v>1</v>
      </c>
    </row>
    <row r="4" ht="34.5" customHeight="1">
      <c r="A4" s="99" t="str">
        <f>'Pannello di controllo'!A3</f>
        <v>15 Ilaria</v>
      </c>
      <c r="B4" s="118">
        <f>'Set 1'!B4 + 'Set 1'!J4 + 'Set 1'!N4 + 'Set 1'!U4</f>
        <v>0</v>
      </c>
      <c r="C4" s="84">
        <f>'Set 1'!B4 + 'Set 1'!C4 + 'Set 1'!D4 + 'Set 1'!E4</f>
        <v>5</v>
      </c>
      <c r="D4" s="84">
        <f>'Set 1'!E4</f>
        <v>1</v>
      </c>
      <c r="E4" s="119" t="str">
        <f>'Set 1'!B4</f>
        <v/>
      </c>
      <c r="F4" s="120">
        <f>'Set 1'!F4 + 'Set 1'!G4 + 'Set 1'!H4 + 'Set 1'!I4</f>
        <v>0</v>
      </c>
      <c r="G4" s="84" t="str">
        <f> 'Set 1'!I4</f>
        <v/>
      </c>
      <c r="H4" s="121" t="str">
        <f>IF(F4 = 0, "", ('Set 1'!F4 + 'Set 1'!G4) /F4)</f>
        <v/>
      </c>
      <c r="I4" s="122" t="str">
        <f>IF(F4 = 0, "", ('Set 1'!F4) /F4)</f>
        <v/>
      </c>
      <c r="J4" s="84">
        <f> 'Set 1'!J4 + 'Set 1'!K4 + 'Set 1'!L4 + 'Set 1'!M4 + 'Set 1'!N4 + 'Set 1'!O4 + 'Set 1'!P4 + 'Set 1'!Q4</f>
        <v>2</v>
      </c>
      <c r="K4" s="84">
        <f> 'Set 1'!M4 + 'Set 1'!Q4</f>
        <v>0</v>
      </c>
      <c r="L4" s="84" t="str">
        <f>'Set 1'!T4</f>
        <v/>
      </c>
      <c r="M4" s="84">
        <f> 'Set 1'!J4 + 'Set 1'!N4</f>
        <v>0</v>
      </c>
      <c r="N4" s="122">
        <f t="shared" si="1"/>
        <v>0</v>
      </c>
      <c r="O4" s="119" t="str">
        <f>'Set 1'!U4</f>
        <v/>
      </c>
    </row>
    <row r="5" ht="34.5" customHeight="1">
      <c r="A5" s="99"/>
      <c r="B5" s="118"/>
      <c r="C5" s="84"/>
      <c r="D5" s="84"/>
      <c r="E5" s="119"/>
      <c r="F5" s="120"/>
      <c r="G5" s="84"/>
      <c r="H5" s="121"/>
      <c r="I5" s="122"/>
      <c r="J5" s="84"/>
      <c r="K5" s="84"/>
      <c r="L5" s="84"/>
      <c r="M5" s="84"/>
      <c r="N5" s="122"/>
      <c r="O5" s="119"/>
    </row>
    <row r="6" ht="34.5" customHeight="1">
      <c r="A6" s="99" t="str">
        <f>'Pannello di controllo'!A5</f>
        <v>17 Irene</v>
      </c>
      <c r="B6" s="118">
        <f>'Set 1'!B6 + 'Set 1'!J6 + 'Set 1'!N6 + 'Set 1'!U6</f>
        <v>4</v>
      </c>
      <c r="C6" s="84">
        <f>'Set 1'!B6 + 'Set 1'!C6 + 'Set 1'!D6 + 'Set 1'!E6</f>
        <v>3</v>
      </c>
      <c r="D6" s="84" t="str">
        <f>'Set 1'!E6</f>
        <v/>
      </c>
      <c r="E6" s="119" t="str">
        <f>'Set 1'!B6</f>
        <v/>
      </c>
      <c r="F6" s="120">
        <f>'Set 1'!F6 + 'Set 1'!G6 + 'Set 1'!H6 + 'Set 1'!I6</f>
        <v>0</v>
      </c>
      <c r="G6" s="84" t="str">
        <f> 'Set 1'!I6</f>
        <v/>
      </c>
      <c r="H6" s="121" t="str">
        <f>IF(F6 = 0, "", ('Set 1'!F6 + 'Set 1'!G6) /F6)</f>
        <v/>
      </c>
      <c r="I6" s="122" t="str">
        <f>IF(F6 = 0, "", ('Set 1'!F6) /F6)</f>
        <v/>
      </c>
      <c r="J6" s="84">
        <f> 'Set 1'!J6 + 'Set 1'!K6 + 'Set 1'!L6 + 'Set 1'!M6 + 'Set 1'!N6 + 'Set 1'!O6 + 'Set 1'!P6 + 'Set 1'!Q6</f>
        <v>8</v>
      </c>
      <c r="K6" s="84">
        <f> 'Set 1'!M6 + 'Set 1'!Q6</f>
        <v>0</v>
      </c>
      <c r="L6" s="84" t="str">
        <f>'Set 1'!T6</f>
        <v/>
      </c>
      <c r="M6" s="84">
        <f> 'Set 1'!J6 + 'Set 1'!N6</f>
        <v>4</v>
      </c>
      <c r="N6" s="122">
        <f t="shared" ref="N6:N12" si="2"> IF(J6 = 0, "", M6/J6)</f>
        <v>0.5</v>
      </c>
      <c r="O6" s="119" t="str">
        <f>'Set 1'!U6</f>
        <v/>
      </c>
    </row>
    <row r="7" ht="34.5" customHeight="1">
      <c r="A7" s="99" t="str">
        <f>'Pannello di controllo'!A6</f>
        <v>18 Linda</v>
      </c>
      <c r="B7" s="118">
        <f>'Set 1'!B7 + 'Set 1'!J7 + 'Set 1'!N7 + 'Set 1'!U7</f>
        <v>0</v>
      </c>
      <c r="C7" s="84">
        <f>'Set 1'!B7 + 'Set 1'!C7 + 'Set 1'!D7 + 'Set 1'!E7</f>
        <v>0</v>
      </c>
      <c r="D7" s="84" t="str">
        <f>'Set 1'!E7</f>
        <v/>
      </c>
      <c r="E7" s="119" t="str">
        <f>'Set 1'!B7</f>
        <v/>
      </c>
      <c r="F7" s="120">
        <f>'Set 1'!F7 + 'Set 1'!G7 + 'Set 1'!H7 + 'Set 1'!I7</f>
        <v>0</v>
      </c>
      <c r="G7" s="84" t="str">
        <f> 'Set 1'!I7</f>
        <v/>
      </c>
      <c r="H7" s="121" t="str">
        <f>IF(F7 = 0, "", ('Set 1'!F7 + 'Set 1'!G7) /F7)</f>
        <v/>
      </c>
      <c r="I7" s="122" t="str">
        <f>IF(F7 = 0, "", ('Set 1'!F7) /F7)</f>
        <v/>
      </c>
      <c r="J7" s="84">
        <f> 'Set 1'!J7 + 'Set 1'!K7 + 'Set 1'!L7 + 'Set 1'!M7 + 'Set 1'!N7 + 'Set 1'!O7 + 'Set 1'!P7 + 'Set 1'!Q7</f>
        <v>0</v>
      </c>
      <c r="K7" s="84">
        <f> 'Set 1'!M7 + 'Set 1'!Q7</f>
        <v>0</v>
      </c>
      <c r="L7" s="84" t="str">
        <f>'Set 1'!T7</f>
        <v/>
      </c>
      <c r="M7" s="84">
        <f> 'Set 1'!J7 + 'Set 1'!N7</f>
        <v>0</v>
      </c>
      <c r="N7" s="122" t="str">
        <f t="shared" si="2"/>
        <v/>
      </c>
      <c r="O7" s="119" t="str">
        <f>'Set 1'!U7</f>
        <v/>
      </c>
    </row>
    <row r="8" ht="34.5" customHeight="1">
      <c r="A8" s="99" t="str">
        <f>'Pannello di controllo'!A7</f>
        <v>28 Nicole R</v>
      </c>
      <c r="B8" s="118">
        <f>'Set 1'!B8 + 'Set 1'!J8 + 'Set 1'!N8 + 'Set 1'!U8</f>
        <v>5</v>
      </c>
      <c r="C8" s="84">
        <f>'Set 1'!B8 + 'Set 1'!C8 + 'Set 1'!D8 + 'Set 1'!E8</f>
        <v>2</v>
      </c>
      <c r="D8" s="84" t="str">
        <f>'Set 1'!E8</f>
        <v/>
      </c>
      <c r="E8" s="119" t="str">
        <f>'Set 1'!B8</f>
        <v/>
      </c>
      <c r="F8" s="120">
        <f>'Set 1'!F8 + 'Set 1'!G8 + 'Set 1'!H8 + 'Set 1'!I8</f>
        <v>6</v>
      </c>
      <c r="G8" s="84">
        <f> 'Set 1'!I8</f>
        <v>1</v>
      </c>
      <c r="H8" s="121">
        <f>IF(F8 = 0, "", ('Set 1'!F8 + 'Set 1'!G8) /F8)</f>
        <v>0.1666666667</v>
      </c>
      <c r="I8" s="122">
        <f>IF(F8 = 0, "", ('Set 1'!F8) /F8)</f>
        <v>0.1666666667</v>
      </c>
      <c r="J8" s="84">
        <f> 'Set 1'!J8 + 'Set 1'!K8 + 'Set 1'!L8 + 'Set 1'!M8 + 'Set 1'!N8 + 'Set 1'!O8 + 'Set 1'!P8 + 'Set 1'!Q8</f>
        <v>12</v>
      </c>
      <c r="K8" s="84">
        <f> 'Set 1'!M8 + 'Set 1'!Q8</f>
        <v>2</v>
      </c>
      <c r="L8" s="84" t="str">
        <f>'Set 1'!T8</f>
        <v/>
      </c>
      <c r="M8" s="84">
        <f> 'Set 1'!J8 + 'Set 1'!N8</f>
        <v>5</v>
      </c>
      <c r="N8" s="122">
        <f t="shared" si="2"/>
        <v>0.4166666667</v>
      </c>
      <c r="O8" s="119" t="str">
        <f>'Set 1'!U8</f>
        <v/>
      </c>
    </row>
    <row r="9" ht="34.5" customHeight="1">
      <c r="A9" s="99" t="str">
        <f>'Pannello di controllo'!A8</f>
        <v>16 Elena</v>
      </c>
      <c r="B9" s="118">
        <f>'Set 1'!B9 + 'Set 1'!J9 + 'Set 1'!N9 + 'Set 1'!U9</f>
        <v>3</v>
      </c>
      <c r="C9" s="84">
        <f>'Set 1'!B9 + 'Set 1'!C9 + 'Set 1'!D9 + 'Set 1'!E9</f>
        <v>4</v>
      </c>
      <c r="D9" s="84" t="str">
        <f>'Set 1'!E9</f>
        <v/>
      </c>
      <c r="E9" s="119" t="str">
        <f>'Set 1'!B9</f>
        <v/>
      </c>
      <c r="F9" s="120">
        <f>'Set 1'!F9 + 'Set 1'!G9 + 'Set 1'!H9 + 'Set 1'!I9</f>
        <v>6</v>
      </c>
      <c r="G9" s="84" t="str">
        <f> 'Set 1'!I9</f>
        <v/>
      </c>
      <c r="H9" s="121">
        <f>IF(F9 = 0, "", ('Set 1'!F9 + 'Set 1'!G9) /F9)</f>
        <v>0.6666666667</v>
      </c>
      <c r="I9" s="122">
        <f>IF(F9 = 0, "", ('Set 1'!F9) /F9)</f>
        <v>0.5</v>
      </c>
      <c r="J9" s="84">
        <f> 'Set 1'!J9 + 'Set 1'!K9 + 'Set 1'!L9 + 'Set 1'!M9 + 'Set 1'!N9 + 'Set 1'!O9 + 'Set 1'!P9 + 'Set 1'!Q9</f>
        <v>14</v>
      </c>
      <c r="K9" s="84">
        <f> 'Set 1'!M9 + 'Set 1'!Q9</f>
        <v>3</v>
      </c>
      <c r="L9" s="84" t="str">
        <f>'Set 1'!T9</f>
        <v/>
      </c>
      <c r="M9" s="84">
        <f> 'Set 1'!J9 + 'Set 1'!N9</f>
        <v>3</v>
      </c>
      <c r="N9" s="122">
        <f t="shared" si="2"/>
        <v>0.2142857143</v>
      </c>
      <c r="O9" s="119" t="str">
        <f>'Set 1'!U9</f>
        <v/>
      </c>
    </row>
    <row r="10" ht="34.5" customHeight="1">
      <c r="A10" s="99" t="str">
        <f>'Pannello di controllo'!A9</f>
        <v>9 Bea</v>
      </c>
      <c r="B10" s="118">
        <f>'Set 1'!B10 + 'Set 1'!J10 + 'Set 1'!N10 + 'Set 1'!U10</f>
        <v>0</v>
      </c>
      <c r="C10" s="84">
        <f>'Set 1'!B10 + 'Set 1'!C10 + 'Set 1'!D10 + 'Set 1'!E10</f>
        <v>0</v>
      </c>
      <c r="D10" s="84" t="str">
        <f>'Set 1'!E10</f>
        <v/>
      </c>
      <c r="E10" s="119" t="str">
        <f>'Set 1'!B10</f>
        <v/>
      </c>
      <c r="F10" s="120">
        <f>'Set 1'!F10 + 'Set 1'!G10 + 'Set 1'!H10 + 'Set 1'!I10</f>
        <v>0</v>
      </c>
      <c r="G10" s="84" t="str">
        <f> 'Set 1'!I10</f>
        <v/>
      </c>
      <c r="H10" s="121" t="str">
        <f>IF(F10 = 0, "", ('Set 1'!F10 + 'Set 1'!G10) /F10)</f>
        <v/>
      </c>
      <c r="I10" s="122" t="str">
        <f>IF(F10 = 0, "", ('Set 1'!F10) /F10)</f>
        <v/>
      </c>
      <c r="J10" s="84">
        <f> 'Set 1'!J10 + 'Set 1'!K10 + 'Set 1'!L10 + 'Set 1'!M10 + 'Set 1'!N10 + 'Set 1'!O10 + 'Set 1'!P10 + 'Set 1'!Q10</f>
        <v>0</v>
      </c>
      <c r="K10" s="84">
        <f> 'Set 1'!M10 + 'Set 1'!Q10</f>
        <v>0</v>
      </c>
      <c r="L10" s="84" t="str">
        <f>'Set 1'!T10</f>
        <v/>
      </c>
      <c r="M10" s="84">
        <f> 'Set 1'!J10 + 'Set 1'!N10</f>
        <v>0</v>
      </c>
      <c r="N10" s="122" t="str">
        <f t="shared" si="2"/>
        <v/>
      </c>
      <c r="O10" s="119" t="str">
        <f>'Set 1'!U10</f>
        <v/>
      </c>
    </row>
    <row r="11" ht="34.5" customHeight="1">
      <c r="A11" s="99" t="str">
        <f>'Pannello di controllo'!A10</f>
        <v>25 Nicole S</v>
      </c>
      <c r="B11" s="118">
        <f>'Set 1'!B11 + 'Set 1'!J11 + 'Set 1'!N11 + 'Set 1'!U11</f>
        <v>0</v>
      </c>
      <c r="C11" s="84">
        <f>'Set 1'!B11 + 'Set 1'!C11 + 'Set 1'!D11 + 'Set 1'!E11</f>
        <v>0</v>
      </c>
      <c r="D11" s="84" t="str">
        <f>'Set 1'!E11</f>
        <v/>
      </c>
      <c r="E11" s="119" t="str">
        <f>'Set 1'!B11</f>
        <v/>
      </c>
      <c r="F11" s="120">
        <f>'Set 1'!F11 + 'Set 1'!G11 + 'Set 1'!H11 + 'Set 1'!I11</f>
        <v>0</v>
      </c>
      <c r="G11" s="84" t="str">
        <f> 'Set 1'!I11</f>
        <v/>
      </c>
      <c r="H11" s="121" t="str">
        <f>IF(F11 = 0, "", ('Set 1'!F11 + 'Set 1'!G11) /F11)</f>
        <v/>
      </c>
      <c r="I11" s="122" t="str">
        <f>IF(F11 = 0, "", ('Set 1'!F11) /F11)</f>
        <v/>
      </c>
      <c r="J11" s="84">
        <f> 'Set 1'!J11 + 'Set 1'!K11 + 'Set 1'!L11 + 'Set 1'!M11 + 'Set 1'!N11 + 'Set 1'!O11 + 'Set 1'!P11 + 'Set 1'!Q11</f>
        <v>0</v>
      </c>
      <c r="K11" s="84">
        <f> 'Set 1'!M11 + 'Set 1'!Q11</f>
        <v>0</v>
      </c>
      <c r="L11" s="84" t="str">
        <f>'Set 1'!T11</f>
        <v/>
      </c>
      <c r="M11" s="84">
        <f> 'Set 1'!J11 + 'Set 1'!N11</f>
        <v>0</v>
      </c>
      <c r="N11" s="122" t="str">
        <f t="shared" si="2"/>
        <v/>
      </c>
      <c r="O11" s="119" t="str">
        <f>'Set 1'!U11</f>
        <v/>
      </c>
    </row>
    <row r="12" ht="34.5" customHeight="1">
      <c r="A12" s="99" t="str">
        <f>'Pannello di controllo'!A11</f>
        <v>5 Chiara</v>
      </c>
      <c r="B12" s="118">
        <f>'Set 1'!B12 + 'Set 1'!J12 + 'Set 1'!N12 + 'Set 1'!U12</f>
        <v>0</v>
      </c>
      <c r="C12" s="84">
        <f>'Set 1'!B12 + 'Set 1'!C12 + 'Set 1'!D12 + 'Set 1'!E12</f>
        <v>0</v>
      </c>
      <c r="D12" s="84" t="str">
        <f>'Set 1'!E12</f>
        <v/>
      </c>
      <c r="E12" s="119" t="str">
        <f>'Set 1'!B12</f>
        <v/>
      </c>
      <c r="F12" s="120">
        <f>'Set 1'!F12 + 'Set 1'!G12 + 'Set 1'!H12 + 'Set 1'!I12</f>
        <v>0</v>
      </c>
      <c r="G12" s="84" t="str">
        <f> 'Set 1'!I12</f>
        <v/>
      </c>
      <c r="H12" s="121" t="str">
        <f>IF(F12 = 0, "", ('Set 1'!F12 + 'Set 1'!G12) /F12)</f>
        <v/>
      </c>
      <c r="I12" s="122" t="str">
        <f>IF(F12 = 0, "", ('Set 1'!F12) /F12)</f>
        <v/>
      </c>
      <c r="J12" s="84">
        <f> 'Set 1'!J12 + 'Set 1'!K12 + 'Set 1'!L12 + 'Set 1'!M12 + 'Set 1'!N12 + 'Set 1'!O12 + 'Set 1'!P12 + 'Set 1'!Q12</f>
        <v>0</v>
      </c>
      <c r="K12" s="84">
        <f> 'Set 1'!M12 + 'Set 1'!Q12</f>
        <v>0</v>
      </c>
      <c r="L12" s="84" t="str">
        <f>'Set 1'!T12</f>
        <v/>
      </c>
      <c r="M12" s="84">
        <f> 'Set 1'!J12 + 'Set 1'!N12</f>
        <v>0</v>
      </c>
      <c r="N12" s="122" t="str">
        <f t="shared" si="2"/>
        <v/>
      </c>
      <c r="O12" s="119" t="str">
        <f>'Set 1'!U12</f>
        <v/>
      </c>
    </row>
    <row r="13" ht="34.5" customHeight="1">
      <c r="A13" s="99"/>
      <c r="B13" s="118"/>
      <c r="C13" s="84"/>
      <c r="D13" s="84"/>
      <c r="E13" s="119"/>
      <c r="F13" s="120"/>
      <c r="G13" s="84"/>
      <c r="H13" s="121"/>
      <c r="I13" s="122"/>
      <c r="J13" s="84"/>
      <c r="K13" s="84"/>
      <c r="L13" s="84"/>
      <c r="M13" s="84"/>
      <c r="N13" s="122"/>
      <c r="O13" s="119"/>
    </row>
    <row r="14" ht="34.5" customHeight="1">
      <c r="A14" s="99" t="str">
        <f>'Pannello di controllo'!A13</f>
        <v>2 Sara</v>
      </c>
      <c r="B14" s="118">
        <f>'Set 1'!B14 + 'Set 1'!J14 + 'Set 1'!N14 + 'Set 1'!U14</f>
        <v>0</v>
      </c>
      <c r="C14" s="84">
        <f>'Set 1'!B14 + 'Set 1'!C14 + 'Set 1'!D14 + 'Set 1'!E14</f>
        <v>4</v>
      </c>
      <c r="D14" s="84" t="str">
        <f>'Set 1'!E14</f>
        <v/>
      </c>
      <c r="E14" s="119" t="str">
        <f>'Set 1'!B14</f>
        <v/>
      </c>
      <c r="F14" s="120">
        <f>'Set 1'!F14 + 'Set 1'!G14 + 'Set 1'!H14 + 'Set 1'!I14</f>
        <v>0</v>
      </c>
      <c r="G14" s="84" t="str">
        <f> 'Set 1'!I14</f>
        <v/>
      </c>
      <c r="H14" s="121" t="str">
        <f>IF(F14 = 0, "", ('Set 1'!F14 + 'Set 1'!G14) /F14)</f>
        <v/>
      </c>
      <c r="I14" s="122" t="str">
        <f>IF(F14 = 0, "", ('Set 1'!F14) /F14)</f>
        <v/>
      </c>
      <c r="J14" s="84">
        <f> 'Set 1'!J14 + 'Set 1'!K14 + 'Set 1'!L14 + 'Set 1'!M14 + 'Set 1'!N14 + 'Set 1'!O14 + 'Set 1'!P14 + 'Set 1'!Q14</f>
        <v>0</v>
      </c>
      <c r="K14" s="84">
        <f> 'Set 1'!M14 + 'Set 1'!Q14</f>
        <v>0</v>
      </c>
      <c r="L14" s="84" t="str">
        <f>'Set 1'!T14</f>
        <v/>
      </c>
      <c r="M14" s="84">
        <f> 'Set 1'!J14 + 'Set 1'!N14</f>
        <v>0</v>
      </c>
      <c r="N14" s="122" t="str">
        <f t="shared" ref="N14:N15" si="3"> IF(J14 = 0, "", M14/J14)</f>
        <v/>
      </c>
      <c r="O14" s="119" t="str">
        <f>'Set 1'!U14</f>
        <v/>
      </c>
    </row>
    <row r="15" ht="34.5" customHeight="1">
      <c r="A15" s="99" t="str">
        <f>'Pannello di controllo'!A14</f>
        <v>13 Sassa</v>
      </c>
      <c r="B15" s="118">
        <f>'Set 1'!B15 + 'Set 1'!J15 + 'Set 1'!N15 + 'Set 1'!U15</f>
        <v>0</v>
      </c>
      <c r="C15" s="84">
        <f>'Set 1'!B15 + 'Set 1'!C15 + 'Set 1'!D15 + 'Set 1'!E15</f>
        <v>0</v>
      </c>
      <c r="D15" s="84" t="str">
        <f>'Set 1'!E15</f>
        <v/>
      </c>
      <c r="E15" s="119" t="str">
        <f>'Set 1'!B15</f>
        <v/>
      </c>
      <c r="F15" s="120">
        <f>'Set 1'!F15 + 'Set 1'!G15 + 'Set 1'!H15 + 'Set 1'!I15</f>
        <v>0</v>
      </c>
      <c r="G15" s="84" t="str">
        <f> 'Set 1'!I15</f>
        <v/>
      </c>
      <c r="H15" s="121" t="str">
        <f>IF(F15 = 0, "", ('Set 1'!F15 + 'Set 1'!G15) /F15)</f>
        <v/>
      </c>
      <c r="I15" s="122" t="str">
        <f>IF(F15 = 0, "", ('Set 1'!F15) /F15)</f>
        <v/>
      </c>
      <c r="J15" s="84">
        <f> 'Set 1'!J15 + 'Set 1'!K15 + 'Set 1'!L15 + 'Set 1'!M15 + 'Set 1'!N15 + 'Set 1'!O15 + 'Set 1'!P15 + 'Set 1'!Q15</f>
        <v>0</v>
      </c>
      <c r="K15" s="84">
        <f> 'Set 1'!M15 + 'Set 1'!Q15</f>
        <v>0</v>
      </c>
      <c r="L15" s="84" t="str">
        <f>'Set 1'!T15</f>
        <v/>
      </c>
      <c r="M15" s="84">
        <f> 'Set 1'!J15 + 'Set 1'!N15</f>
        <v>0</v>
      </c>
      <c r="N15" s="122" t="str">
        <f t="shared" si="3"/>
        <v/>
      </c>
      <c r="O15" s="119" t="str">
        <f>'Set 1'!U15</f>
        <v/>
      </c>
    </row>
    <row r="16" ht="34.5" customHeight="1">
      <c r="A16" s="99"/>
      <c r="B16" s="118"/>
      <c r="C16" s="84"/>
      <c r="D16" s="84"/>
      <c r="E16" s="119"/>
      <c r="F16" s="120"/>
      <c r="G16" s="84"/>
      <c r="H16" s="121"/>
      <c r="I16" s="122"/>
      <c r="J16" s="84"/>
      <c r="K16" s="84"/>
      <c r="L16" s="84"/>
      <c r="M16" s="84"/>
      <c r="N16" s="122"/>
      <c r="O16" s="119"/>
    </row>
    <row r="17" ht="34.5" customHeight="1">
      <c r="A17" s="99" t="str">
        <f>'Pannello di controllo'!A16</f>
        <v>8 Leo </v>
      </c>
      <c r="B17" s="128">
        <f>'Set 1'!B17 + 'Set 1'!J17 + 'Set 1'!N17 + 'Set 1'!U17</f>
        <v>0</v>
      </c>
      <c r="C17" s="130">
        <f>'Set 1'!B17 + 'Set 1'!C17 + 'Set 1'!D17 + 'Set 1'!E17</f>
        <v>0</v>
      </c>
      <c r="D17" s="130" t="str">
        <f>'Set 1'!E17</f>
        <v/>
      </c>
      <c r="E17" s="131" t="str">
        <f>'Set 1'!B17</f>
        <v/>
      </c>
      <c r="F17" s="132">
        <f>'Set 1'!F17 + 'Set 1'!G17 + 'Set 1'!H17 + 'Set 1'!I17</f>
        <v>10</v>
      </c>
      <c r="G17" s="130" t="str">
        <f> 'Set 1'!I17</f>
        <v/>
      </c>
      <c r="H17" s="133">
        <f>IF(F17 = 0, "", ('Set 1'!F17 + 'Set 1'!G17) /F17)</f>
        <v>0.5</v>
      </c>
      <c r="I17" s="134">
        <f>IF(F17 = 0, "", ('Set 1'!F17) /F17)</f>
        <v>0.4</v>
      </c>
      <c r="J17" s="130">
        <f> 'Set 1'!J17 + 'Set 1'!K17 + 'Set 1'!L17 + 'Set 1'!M17 + 'Set 1'!N17 + 'Set 1'!O17 + 'Set 1'!P17 + 'Set 1'!Q17</f>
        <v>0</v>
      </c>
      <c r="K17" s="130">
        <f> 'Set 1'!M17 + 'Set 1'!Q17</f>
        <v>0</v>
      </c>
      <c r="L17" s="130" t="str">
        <f>'Set 1'!T17</f>
        <v/>
      </c>
      <c r="M17" s="130">
        <f> 'Set 1'!J17 + 'Set 1'!N17</f>
        <v>0</v>
      </c>
      <c r="N17" s="134" t="str">
        <f> IF(J17 = 0, "", M17/J17)</f>
        <v/>
      </c>
      <c r="O17" s="131" t="str">
        <f>'Set 1'!U17</f>
        <v/>
      </c>
    </row>
  </sheetData>
  <mergeCells count="3">
    <mergeCell ref="C1:E1"/>
    <mergeCell ref="F1:I1"/>
    <mergeCell ref="J1:N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3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12">
        <f>'Set 2'!B3 + 'Set 2'!J3 + 'Set 2'!N3 + 'Set 2'!U3</f>
        <v>2</v>
      </c>
      <c r="C3" s="113">
        <f>'Set 2'!B3 + 'Set 2'!C3 + 'Set 2'!D3 + 'Set 2'!E3</f>
        <v>5</v>
      </c>
      <c r="D3" s="113">
        <f>'Set 2'!E3</f>
        <v>2</v>
      </c>
      <c r="E3" s="114" t="str">
        <f>'Set 2'!B3</f>
        <v/>
      </c>
      <c r="F3" s="115">
        <f>'Set 2'!F3 + 'Set 2'!G3 + 'Set 2'!H3 + 'Set 2'!I3</f>
        <v>0</v>
      </c>
      <c r="G3" s="113" t="str">
        <f> 'Set 2'!I3</f>
        <v/>
      </c>
      <c r="H3" s="116" t="str">
        <f>IF(F3 = 0, "", ('Set 2'!F3 + 'Set 2'!G3) /F3)</f>
        <v/>
      </c>
      <c r="I3" s="117" t="str">
        <f>IF(F3 = 0, "", ('Set 2'!F3) /F3)</f>
        <v/>
      </c>
      <c r="J3" s="113">
        <f> 'Set 2'!J3 + 'Set 2'!K3 + 'Set 2'!L3 + 'Set 2'!M3 + 'Set 2'!N3 + 'Set 2'!O3 + 'Set 2'!P3 + 'Set 2'!Q3</f>
        <v>3</v>
      </c>
      <c r="K3" s="113">
        <f> 'Set 2'!M3 + 'Set 2'!Q3</f>
        <v>0</v>
      </c>
      <c r="L3" s="113" t="str">
        <f>'Set 2'!T3</f>
        <v/>
      </c>
      <c r="M3" s="113">
        <f> 'Set 2'!J3 + 'Set 2'!N3</f>
        <v>0</v>
      </c>
      <c r="N3" s="117">
        <f t="shared" ref="N3:N4" si="1"> IF(J3 = 0, "", M3/J3)</f>
        <v>0</v>
      </c>
      <c r="O3" s="114">
        <f>'Set 2'!U3</f>
        <v>2</v>
      </c>
    </row>
    <row r="4" ht="34.5" customHeight="1">
      <c r="A4" s="99" t="str">
        <f>'Pannello di controllo'!A3</f>
        <v>15 Ilaria</v>
      </c>
      <c r="B4" s="118">
        <f>'Set 2'!B4 + 'Set 2'!J4 + 'Set 2'!N4 + 'Set 2'!U4</f>
        <v>1</v>
      </c>
      <c r="C4" s="84">
        <f>'Set 2'!B4 + 'Set 2'!C4 + 'Set 2'!D4 + 'Set 2'!E4</f>
        <v>4</v>
      </c>
      <c r="D4" s="84">
        <f>'Set 2'!E4</f>
        <v>1</v>
      </c>
      <c r="E4" s="119" t="str">
        <f>'Set 2'!B4</f>
        <v/>
      </c>
      <c r="F4" s="120">
        <f>'Set 2'!F4 + 'Set 2'!G4 + 'Set 2'!H4 + 'Set 2'!I4</f>
        <v>0</v>
      </c>
      <c r="G4" s="84" t="str">
        <f> 'Set 2'!I4</f>
        <v/>
      </c>
      <c r="H4" s="121" t="str">
        <f>IF(F4 = 0, "", ('Set 2'!F4 + 'Set 2'!G4) /F4)</f>
        <v/>
      </c>
      <c r="I4" s="122" t="str">
        <f>IF(F4 = 0, "", ('Set 2'!F4) /F4)</f>
        <v/>
      </c>
      <c r="J4" s="84">
        <f> 'Set 2'!J4 + 'Set 2'!K4 + 'Set 2'!L4 + 'Set 2'!M4 + 'Set 2'!N4 + 'Set 2'!O4 + 'Set 2'!P4 + 'Set 2'!Q4</f>
        <v>3</v>
      </c>
      <c r="K4" s="84">
        <f> 'Set 2'!M4 + 'Set 2'!Q4</f>
        <v>0</v>
      </c>
      <c r="L4" s="84" t="str">
        <f>'Set 2'!T4</f>
        <v/>
      </c>
      <c r="M4" s="84">
        <f> 'Set 2'!J4 + 'Set 2'!N4</f>
        <v>1</v>
      </c>
      <c r="N4" s="122">
        <f t="shared" si="1"/>
        <v>0.3333333333</v>
      </c>
      <c r="O4" s="119" t="str">
        <f>'Set 2'!U4</f>
        <v/>
      </c>
    </row>
    <row r="5" ht="34.5" customHeight="1">
      <c r="A5" s="99"/>
      <c r="B5" s="118"/>
      <c r="C5" s="84"/>
      <c r="D5" s="84"/>
      <c r="E5" s="119"/>
      <c r="F5" s="120"/>
      <c r="G5" s="84"/>
      <c r="H5" s="121"/>
      <c r="I5" s="122"/>
      <c r="J5" s="84"/>
      <c r="K5" s="84"/>
      <c r="L5" s="84"/>
      <c r="M5" s="84"/>
      <c r="N5" s="122"/>
      <c r="O5" s="119"/>
    </row>
    <row r="6" ht="34.5" customHeight="1">
      <c r="A6" s="99" t="str">
        <f>'Pannello di controllo'!A5</f>
        <v>17 Irene</v>
      </c>
      <c r="B6" s="118">
        <f>'Set 2'!B6 + 'Set 2'!J6 + 'Set 2'!N6 + 'Set 2'!U6</f>
        <v>2</v>
      </c>
      <c r="C6" s="84">
        <f>'Set 2'!B6 + 'Set 2'!C6 + 'Set 2'!D6 + 'Set 2'!E6</f>
        <v>4</v>
      </c>
      <c r="D6" s="84" t="str">
        <f>'Set 2'!E6</f>
        <v/>
      </c>
      <c r="E6" s="119" t="str">
        <f>'Set 2'!B6</f>
        <v/>
      </c>
      <c r="F6" s="120">
        <f>'Set 2'!F6 + 'Set 2'!G6 + 'Set 2'!H6 + 'Set 2'!I6</f>
        <v>0</v>
      </c>
      <c r="G6" s="84" t="str">
        <f> 'Set 2'!I6</f>
        <v/>
      </c>
      <c r="H6" s="121" t="str">
        <f>IF(F6 = 0, "", ('Set 2'!F6 + 'Set 2'!G6) /F6)</f>
        <v/>
      </c>
      <c r="I6" s="122" t="str">
        <f>IF(F6 = 0, "", ('Set 2'!F6) /F6)</f>
        <v/>
      </c>
      <c r="J6" s="84">
        <f> 'Set 2'!J6 + 'Set 2'!K6 + 'Set 2'!L6 + 'Set 2'!M6 + 'Set 2'!N6 + 'Set 2'!O6 + 'Set 2'!P6 + 'Set 2'!Q6</f>
        <v>12</v>
      </c>
      <c r="K6" s="84">
        <f> 'Set 2'!M6 + 'Set 2'!Q6</f>
        <v>0</v>
      </c>
      <c r="L6" s="84" t="str">
        <f>'Set 2'!T6</f>
        <v/>
      </c>
      <c r="M6" s="84">
        <f> 'Set 2'!J6 + 'Set 2'!N6</f>
        <v>2</v>
      </c>
      <c r="N6" s="122">
        <f t="shared" ref="N6:N12" si="2"> IF(J6 = 0, "", M6/J6)</f>
        <v>0.1666666667</v>
      </c>
      <c r="O6" s="119" t="str">
        <f>'Set 2'!U6</f>
        <v/>
      </c>
    </row>
    <row r="7" ht="34.5" customHeight="1">
      <c r="A7" s="99" t="str">
        <f>'Pannello di controllo'!A6</f>
        <v>18 Linda</v>
      </c>
      <c r="B7" s="118">
        <f>'Set 2'!B7 + 'Set 2'!J7 + 'Set 2'!N7 + 'Set 2'!U7</f>
        <v>0</v>
      </c>
      <c r="C7" s="84">
        <f>'Set 2'!B7 + 'Set 2'!C7 + 'Set 2'!D7 + 'Set 2'!E7</f>
        <v>0</v>
      </c>
      <c r="D7" s="84" t="str">
        <f>'Set 2'!E7</f>
        <v/>
      </c>
      <c r="E7" s="119" t="str">
        <f>'Set 2'!B7</f>
        <v/>
      </c>
      <c r="F7" s="120">
        <f>'Set 2'!F7 + 'Set 2'!G7 + 'Set 2'!H7 + 'Set 2'!I7</f>
        <v>0</v>
      </c>
      <c r="G7" s="84" t="str">
        <f> 'Set 2'!I7</f>
        <v/>
      </c>
      <c r="H7" s="121" t="str">
        <f>IF(F7 = 0, "", ('Set 2'!F7 + 'Set 2'!G7) /F7)</f>
        <v/>
      </c>
      <c r="I7" s="122" t="str">
        <f>IF(F7 = 0, "", ('Set 2'!F7) /F7)</f>
        <v/>
      </c>
      <c r="J7" s="84">
        <f> 'Set 2'!J7 + 'Set 2'!K7 + 'Set 2'!L7 + 'Set 2'!M7 + 'Set 2'!N7 + 'Set 2'!O7 + 'Set 2'!P7 + 'Set 2'!Q7</f>
        <v>0</v>
      </c>
      <c r="K7" s="84">
        <f> 'Set 2'!M7 + 'Set 2'!Q7</f>
        <v>0</v>
      </c>
      <c r="L7" s="84" t="str">
        <f>'Set 2'!T7</f>
        <v/>
      </c>
      <c r="M7" s="84">
        <f> 'Set 2'!J7 + 'Set 2'!N7</f>
        <v>0</v>
      </c>
      <c r="N7" s="122" t="str">
        <f t="shared" si="2"/>
        <v/>
      </c>
      <c r="O7" s="119" t="str">
        <f>'Set 2'!U7</f>
        <v/>
      </c>
    </row>
    <row r="8" ht="34.5" customHeight="1">
      <c r="A8" s="99" t="str">
        <f>'Pannello di controllo'!A7</f>
        <v>28 Nicole R</v>
      </c>
      <c r="B8" s="118">
        <f>'Set 2'!B8 + 'Set 2'!J8 + 'Set 2'!N8 + 'Set 2'!U8</f>
        <v>6</v>
      </c>
      <c r="C8" s="84">
        <f>'Set 2'!B8 + 'Set 2'!C8 + 'Set 2'!D8 + 'Set 2'!E8</f>
        <v>5</v>
      </c>
      <c r="D8" s="84">
        <f>'Set 2'!E8</f>
        <v>1</v>
      </c>
      <c r="E8" s="119">
        <f>'Set 2'!B8</f>
        <v>1</v>
      </c>
      <c r="F8" s="120">
        <f>'Set 2'!F8 + 'Set 2'!G8 + 'Set 2'!H8 + 'Set 2'!I8</f>
        <v>7</v>
      </c>
      <c r="G8" s="84">
        <f> 'Set 2'!I8</f>
        <v>1</v>
      </c>
      <c r="H8" s="121">
        <f>IF(F8 = 0, "", ('Set 2'!F8 + 'Set 2'!G8) /F8)</f>
        <v>0.4285714286</v>
      </c>
      <c r="I8" s="122">
        <f>IF(F8 = 0, "", ('Set 2'!F8) /F8)</f>
        <v>0.1428571429</v>
      </c>
      <c r="J8" s="84">
        <f> 'Set 2'!J8 + 'Set 2'!K8 + 'Set 2'!L8 + 'Set 2'!M8 + 'Set 2'!N8 + 'Set 2'!O8 + 'Set 2'!P8 + 'Set 2'!Q8</f>
        <v>8</v>
      </c>
      <c r="K8" s="84">
        <f> 'Set 2'!M8 + 'Set 2'!Q8</f>
        <v>1</v>
      </c>
      <c r="L8" s="84" t="str">
        <f>'Set 2'!T8</f>
        <v/>
      </c>
      <c r="M8" s="84">
        <f> 'Set 2'!J8 + 'Set 2'!N8</f>
        <v>5</v>
      </c>
      <c r="N8" s="122">
        <f t="shared" si="2"/>
        <v>0.625</v>
      </c>
      <c r="O8" s="119" t="str">
        <f>'Set 2'!U8</f>
        <v/>
      </c>
    </row>
    <row r="9" ht="34.5" customHeight="1">
      <c r="A9" s="99" t="str">
        <f>'Pannello di controllo'!A8</f>
        <v>16 Elena</v>
      </c>
      <c r="B9" s="118">
        <f>'Set 2'!B9 + 'Set 2'!J9 + 'Set 2'!N9 + 'Set 2'!U9</f>
        <v>2</v>
      </c>
      <c r="C9" s="84">
        <f>'Set 2'!B9 + 'Set 2'!C9 + 'Set 2'!D9 + 'Set 2'!E9</f>
        <v>3</v>
      </c>
      <c r="D9" s="84">
        <f>'Set 2'!E9</f>
        <v>1</v>
      </c>
      <c r="E9" s="119" t="str">
        <f>'Set 2'!B9</f>
        <v/>
      </c>
      <c r="F9" s="120">
        <f>'Set 2'!F9 + 'Set 2'!G9 + 'Set 2'!H9 + 'Set 2'!I9</f>
        <v>4</v>
      </c>
      <c r="G9" s="84" t="str">
        <f> 'Set 2'!I9</f>
        <v/>
      </c>
      <c r="H9" s="121">
        <f>IF(F9 = 0, "", ('Set 2'!F9 + 'Set 2'!G9) /F9)</f>
        <v>0.75</v>
      </c>
      <c r="I9" s="122">
        <f>IF(F9 = 0, "", ('Set 2'!F9) /F9)</f>
        <v>0.5</v>
      </c>
      <c r="J9" s="84">
        <f> 'Set 2'!J9 + 'Set 2'!K9 + 'Set 2'!L9 + 'Set 2'!M9 + 'Set 2'!N9 + 'Set 2'!O9 + 'Set 2'!P9 + 'Set 2'!Q9</f>
        <v>11</v>
      </c>
      <c r="K9" s="84">
        <f> 'Set 2'!M9 + 'Set 2'!Q9</f>
        <v>2</v>
      </c>
      <c r="L9" s="84" t="str">
        <f>'Set 2'!T9</f>
        <v/>
      </c>
      <c r="M9" s="84">
        <f> 'Set 2'!J9 + 'Set 2'!N9</f>
        <v>1</v>
      </c>
      <c r="N9" s="122">
        <f t="shared" si="2"/>
        <v>0.09090909091</v>
      </c>
      <c r="O9" s="119">
        <f>'Set 2'!U9</f>
        <v>1</v>
      </c>
    </row>
    <row r="10" ht="34.5" customHeight="1">
      <c r="A10" s="99" t="str">
        <f>'Pannello di controllo'!A9</f>
        <v>9 Bea</v>
      </c>
      <c r="B10" s="118">
        <f>'Set 2'!B10 + 'Set 2'!J10 + 'Set 2'!N10 + 'Set 2'!U10</f>
        <v>0</v>
      </c>
      <c r="C10" s="84">
        <f>'Set 2'!B10 + 'Set 2'!C10 + 'Set 2'!D10 + 'Set 2'!E10</f>
        <v>0</v>
      </c>
      <c r="D10" s="84" t="str">
        <f>'Set 2'!E10</f>
        <v/>
      </c>
      <c r="E10" s="119" t="str">
        <f>'Set 2'!B10</f>
        <v/>
      </c>
      <c r="F10" s="120">
        <f>'Set 2'!F10 + 'Set 2'!G10 + 'Set 2'!H10 + 'Set 2'!I10</f>
        <v>0</v>
      </c>
      <c r="G10" s="84" t="str">
        <f> 'Set 2'!I10</f>
        <v/>
      </c>
      <c r="H10" s="121" t="str">
        <f>IF(F10 = 0, "", ('Set 2'!F10 + 'Set 2'!G10) /F10)</f>
        <v/>
      </c>
      <c r="I10" s="122" t="str">
        <f>IF(F10 = 0, "", ('Set 2'!F10) /F10)</f>
        <v/>
      </c>
      <c r="J10" s="84">
        <f> 'Set 2'!J10 + 'Set 2'!K10 + 'Set 2'!L10 + 'Set 2'!M10 + 'Set 2'!N10 + 'Set 2'!O10 + 'Set 2'!P10 + 'Set 2'!Q10</f>
        <v>0</v>
      </c>
      <c r="K10" s="84">
        <f> 'Set 2'!M10 + 'Set 2'!Q10</f>
        <v>0</v>
      </c>
      <c r="L10" s="84" t="str">
        <f>'Set 2'!T10</f>
        <v/>
      </c>
      <c r="M10" s="84">
        <f> 'Set 2'!J10 + 'Set 2'!N10</f>
        <v>0</v>
      </c>
      <c r="N10" s="122" t="str">
        <f t="shared" si="2"/>
        <v/>
      </c>
      <c r="O10" s="119" t="str">
        <f>'Set 2'!U10</f>
        <v/>
      </c>
    </row>
    <row r="11" ht="34.5" customHeight="1">
      <c r="A11" s="99" t="str">
        <f>'Pannello di controllo'!A10</f>
        <v>25 Nicole S</v>
      </c>
      <c r="B11" s="118">
        <f>'Set 2'!B11 + 'Set 2'!J11 + 'Set 2'!N11 + 'Set 2'!U11</f>
        <v>0</v>
      </c>
      <c r="C11" s="84">
        <f>'Set 2'!B11 + 'Set 2'!C11 + 'Set 2'!D11 + 'Set 2'!E11</f>
        <v>0</v>
      </c>
      <c r="D11" s="84" t="str">
        <f>'Set 2'!E11</f>
        <v/>
      </c>
      <c r="E11" s="119" t="str">
        <f>'Set 2'!B11</f>
        <v/>
      </c>
      <c r="F11" s="120">
        <f>'Set 2'!F11 + 'Set 2'!G11 + 'Set 2'!H11 + 'Set 2'!I11</f>
        <v>1</v>
      </c>
      <c r="G11" s="84" t="str">
        <f> 'Set 2'!I11</f>
        <v/>
      </c>
      <c r="H11" s="121">
        <f>IF(F11 = 0, "", ('Set 2'!F11 + 'Set 2'!G11) /F11)</f>
        <v>0</v>
      </c>
      <c r="I11" s="122">
        <f>IF(F11 = 0, "", ('Set 2'!F11) /F11)</f>
        <v>0</v>
      </c>
      <c r="J11" s="84">
        <f> 'Set 2'!J11 + 'Set 2'!K11 + 'Set 2'!L11 + 'Set 2'!M11 + 'Set 2'!N11 + 'Set 2'!O11 + 'Set 2'!P11 + 'Set 2'!Q11</f>
        <v>0</v>
      </c>
      <c r="K11" s="84">
        <f> 'Set 2'!M11 + 'Set 2'!Q11</f>
        <v>0</v>
      </c>
      <c r="L11" s="84" t="str">
        <f>'Set 2'!T11</f>
        <v/>
      </c>
      <c r="M11" s="84">
        <f> 'Set 2'!J11 + 'Set 2'!N11</f>
        <v>0</v>
      </c>
      <c r="N11" s="122" t="str">
        <f t="shared" si="2"/>
        <v/>
      </c>
      <c r="O11" s="119" t="str">
        <f>'Set 2'!U11</f>
        <v/>
      </c>
    </row>
    <row r="12" ht="34.5" customHeight="1">
      <c r="A12" s="99" t="str">
        <f>'Pannello di controllo'!A11</f>
        <v>5 Chiara</v>
      </c>
      <c r="B12" s="118">
        <f>'Set 2'!B12 + 'Set 2'!J12 + 'Set 2'!N12 + 'Set 2'!U12</f>
        <v>0</v>
      </c>
      <c r="C12" s="84">
        <f>'Set 2'!B12 + 'Set 2'!C12 + 'Set 2'!D12 + 'Set 2'!E12</f>
        <v>0</v>
      </c>
      <c r="D12" s="84" t="str">
        <f>'Set 2'!E12</f>
        <v/>
      </c>
      <c r="E12" s="119" t="str">
        <f>'Set 2'!B12</f>
        <v/>
      </c>
      <c r="F12" s="120">
        <f>'Set 2'!F12 + 'Set 2'!G12 + 'Set 2'!H12 + 'Set 2'!I12</f>
        <v>1</v>
      </c>
      <c r="G12" s="84" t="str">
        <f> 'Set 2'!I12</f>
        <v/>
      </c>
      <c r="H12" s="121">
        <f>IF(F12 = 0, "", ('Set 2'!F12 + 'Set 2'!G12) /F12)</f>
        <v>1</v>
      </c>
      <c r="I12" s="122">
        <f>IF(F12 = 0, "", ('Set 2'!F12) /F12)</f>
        <v>1</v>
      </c>
      <c r="J12" s="84">
        <f> 'Set 2'!J12 + 'Set 2'!K12 + 'Set 2'!L12 + 'Set 2'!M12 + 'Set 2'!N12 + 'Set 2'!O12 + 'Set 2'!P12 + 'Set 2'!Q12</f>
        <v>0</v>
      </c>
      <c r="K12" s="84">
        <f> 'Set 2'!M12 + 'Set 2'!Q12</f>
        <v>0</v>
      </c>
      <c r="L12" s="84" t="str">
        <f>'Set 2'!T12</f>
        <v/>
      </c>
      <c r="M12" s="84">
        <f> 'Set 2'!J12 + 'Set 2'!N12</f>
        <v>0</v>
      </c>
      <c r="N12" s="122" t="str">
        <f t="shared" si="2"/>
        <v/>
      </c>
      <c r="O12" s="119" t="str">
        <f>'Set 2'!U12</f>
        <v/>
      </c>
    </row>
    <row r="13" ht="34.5" customHeight="1">
      <c r="A13" s="99"/>
      <c r="B13" s="118"/>
      <c r="C13" s="84"/>
      <c r="D13" s="84"/>
      <c r="E13" s="119"/>
      <c r="F13" s="120"/>
      <c r="G13" s="84"/>
      <c r="H13" s="121"/>
      <c r="I13" s="122"/>
      <c r="J13" s="84"/>
      <c r="K13" s="84"/>
      <c r="L13" s="84"/>
      <c r="M13" s="84"/>
      <c r="N13" s="122"/>
      <c r="O13" s="119"/>
    </row>
    <row r="14" ht="34.5" customHeight="1">
      <c r="A14" s="99" t="str">
        <f>'Pannello di controllo'!A13</f>
        <v>2 Sara</v>
      </c>
      <c r="B14" s="118">
        <f>'Set 2'!B14 + 'Set 2'!J14 + 'Set 2'!N14 + 'Set 2'!U14</f>
        <v>0</v>
      </c>
      <c r="C14" s="84">
        <f>'Set 2'!B14 + 'Set 2'!C14 + 'Set 2'!D14 + 'Set 2'!E14</f>
        <v>3</v>
      </c>
      <c r="D14" s="84" t="str">
        <f>'Set 2'!E14</f>
        <v/>
      </c>
      <c r="E14" s="119" t="str">
        <f>'Set 2'!B14</f>
        <v/>
      </c>
      <c r="F14" s="120">
        <f>'Set 2'!F14 + 'Set 2'!G14 + 'Set 2'!H14 + 'Set 2'!I14</f>
        <v>0</v>
      </c>
      <c r="G14" s="84" t="str">
        <f> 'Set 2'!I14</f>
        <v/>
      </c>
      <c r="H14" s="121" t="str">
        <f>IF(F14 = 0, "", ('Set 2'!F14 + 'Set 2'!G14) /F14)</f>
        <v/>
      </c>
      <c r="I14" s="122" t="str">
        <f>IF(F14 = 0, "", ('Set 2'!F14) /F14)</f>
        <v/>
      </c>
      <c r="J14" s="84">
        <f> 'Set 2'!J14 + 'Set 2'!K14 + 'Set 2'!L14 + 'Set 2'!M14 + 'Set 2'!N14 + 'Set 2'!O14 + 'Set 2'!P14 + 'Set 2'!Q14</f>
        <v>1</v>
      </c>
      <c r="K14" s="84">
        <f> 'Set 2'!M14 + 'Set 2'!Q14</f>
        <v>1</v>
      </c>
      <c r="L14" s="84" t="str">
        <f>'Set 2'!T14</f>
        <v/>
      </c>
      <c r="M14" s="84">
        <f> 'Set 2'!J14 + 'Set 2'!N14</f>
        <v>0</v>
      </c>
      <c r="N14" s="122">
        <f t="shared" ref="N14:N15" si="3"> IF(J14 = 0, "", M14/J14)</f>
        <v>0</v>
      </c>
      <c r="O14" s="119" t="str">
        <f>'Set 2'!U14</f>
        <v/>
      </c>
    </row>
    <row r="15" ht="34.5" customHeight="1">
      <c r="A15" s="99" t="str">
        <f>'Pannello di controllo'!A14</f>
        <v>13 Sassa</v>
      </c>
      <c r="B15" s="118">
        <f>'Set 2'!B15 + 'Set 2'!J15 + 'Set 2'!N15 + 'Set 2'!U15</f>
        <v>0</v>
      </c>
      <c r="C15" s="84">
        <f>'Set 2'!B15 + 'Set 2'!C15 + 'Set 2'!D15 + 'Set 2'!E15</f>
        <v>0</v>
      </c>
      <c r="D15" s="84" t="str">
        <f>'Set 2'!E15</f>
        <v/>
      </c>
      <c r="E15" s="119" t="str">
        <f>'Set 2'!B15</f>
        <v/>
      </c>
      <c r="F15" s="120">
        <f>'Set 2'!F15 + 'Set 2'!G15 + 'Set 2'!H15 + 'Set 2'!I15</f>
        <v>0</v>
      </c>
      <c r="G15" s="84" t="str">
        <f> 'Set 2'!I15</f>
        <v/>
      </c>
      <c r="H15" s="121" t="str">
        <f>IF(F15 = 0, "", ('Set 2'!F15 + 'Set 2'!G15) /F15)</f>
        <v/>
      </c>
      <c r="I15" s="122" t="str">
        <f>IF(F15 = 0, "", ('Set 2'!F15) /F15)</f>
        <v/>
      </c>
      <c r="J15" s="84">
        <f> 'Set 2'!J15 + 'Set 2'!K15 + 'Set 2'!L15 + 'Set 2'!M15 + 'Set 2'!N15 + 'Set 2'!O15 + 'Set 2'!P15 + 'Set 2'!Q15</f>
        <v>0</v>
      </c>
      <c r="K15" s="84">
        <f> 'Set 2'!M15 + 'Set 2'!Q15</f>
        <v>0</v>
      </c>
      <c r="L15" s="84" t="str">
        <f>'Set 2'!T15</f>
        <v/>
      </c>
      <c r="M15" s="84">
        <f> 'Set 2'!J15 + 'Set 2'!N15</f>
        <v>0</v>
      </c>
      <c r="N15" s="122" t="str">
        <f t="shared" si="3"/>
        <v/>
      </c>
      <c r="O15" s="119" t="str">
        <f>'Set 2'!U15</f>
        <v/>
      </c>
    </row>
    <row r="16" ht="34.5" customHeight="1">
      <c r="A16" s="99"/>
      <c r="B16" s="118"/>
      <c r="C16" s="84"/>
      <c r="D16" s="84"/>
      <c r="E16" s="119"/>
      <c r="F16" s="120"/>
      <c r="G16" s="84"/>
      <c r="H16" s="121"/>
      <c r="I16" s="122"/>
      <c r="J16" s="84"/>
      <c r="K16" s="84"/>
      <c r="L16" s="84"/>
      <c r="M16" s="84"/>
      <c r="N16" s="122"/>
      <c r="O16" s="119"/>
    </row>
    <row r="17" ht="34.5" customHeight="1">
      <c r="A17" s="99" t="str">
        <f>'Pannello di controllo'!A16</f>
        <v>8 Leo </v>
      </c>
      <c r="B17" s="128">
        <f>'Set 2'!B17 + 'Set 2'!J17 + 'Set 2'!N17 + 'Set 2'!U17</f>
        <v>0</v>
      </c>
      <c r="C17" s="130">
        <f>'Set 2'!B17 + 'Set 2'!C17 + 'Set 2'!D17 + 'Set 2'!E17</f>
        <v>0</v>
      </c>
      <c r="D17" s="130" t="str">
        <f>'Set 2'!E17</f>
        <v/>
      </c>
      <c r="E17" s="131" t="str">
        <f>'Set 2'!B17</f>
        <v/>
      </c>
      <c r="F17" s="132">
        <f>'Set 2'!F17 + 'Set 2'!G17 + 'Set 2'!H17 + 'Set 2'!I17</f>
        <v>7</v>
      </c>
      <c r="G17" s="130">
        <f> 'Set 2'!I17</f>
        <v>2</v>
      </c>
      <c r="H17" s="133">
        <f>IF(F17 = 0, "", ('Set 2'!F17 + 'Set 2'!G17) /F17)</f>
        <v>0.1428571429</v>
      </c>
      <c r="I17" s="134">
        <f>IF(F17 = 0, "", ('Set 2'!F17) /F17)</f>
        <v>0</v>
      </c>
      <c r="J17" s="130">
        <f> 'Set 2'!J17 + 'Set 2'!K17 + 'Set 2'!L17 + 'Set 2'!M17 + 'Set 2'!N17 + 'Set 2'!O17 + 'Set 2'!P17 + 'Set 2'!Q17</f>
        <v>0</v>
      </c>
      <c r="K17" s="130">
        <f> 'Set 2'!M17 + 'Set 2'!Q17</f>
        <v>0</v>
      </c>
      <c r="L17" s="130" t="str">
        <f>'Set 2'!T17</f>
        <v/>
      </c>
      <c r="M17" s="130">
        <f> 'Set 2'!J17 + 'Set 2'!N17</f>
        <v>0</v>
      </c>
      <c r="N17" s="134" t="str">
        <f> IF(J17 = 0, "", M17/J17)</f>
        <v/>
      </c>
      <c r="O17" s="131" t="str">
        <f>'Set 2'!U17</f>
        <v/>
      </c>
    </row>
  </sheetData>
  <mergeCells count="3">
    <mergeCell ref="C1:E1"/>
    <mergeCell ref="F1:I1"/>
    <mergeCell ref="J1:N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3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12">
        <f>'Set 3'!B3 + 'Set 3'!J3 + 'Set 3'!N3 + 'Set 3'!U3</f>
        <v>0</v>
      </c>
      <c r="C3" s="113">
        <f>'Set 3'!B3 + 'Set 3'!C3 + 'Set 3'!D3 + 'Set 3'!E3</f>
        <v>2</v>
      </c>
      <c r="D3" s="113">
        <f>'Set 3'!E3</f>
        <v>2</v>
      </c>
      <c r="E3" s="114" t="str">
        <f>'Set 3'!B3</f>
        <v/>
      </c>
      <c r="F3" s="115">
        <f>'Set 3'!F3 + 'Set 3'!G3 + 'Set 3'!H3 + 'Set 3'!I3</f>
        <v>0</v>
      </c>
      <c r="G3" s="113" t="str">
        <f> 'Set 3'!I3</f>
        <v/>
      </c>
      <c r="H3" s="116" t="str">
        <f>IF(F3 = 0, "", ('Set 3'!F3 + 'Set 3'!G3) /F3)</f>
        <v/>
      </c>
      <c r="I3" s="117" t="str">
        <f>IF(F3 = 0, "", ('Set 3'!F3) /F3)</f>
        <v/>
      </c>
      <c r="J3" s="113">
        <f> 'Set 3'!J3 + 'Set 3'!K3 + 'Set 3'!L3 + 'Set 3'!M3 + 'Set 3'!N3 + 'Set 3'!O3 + 'Set 3'!P3 + 'Set 3'!Q3</f>
        <v>2</v>
      </c>
      <c r="K3" s="113">
        <f> 'Set 3'!M3 + 'Set 3'!Q3</f>
        <v>0</v>
      </c>
      <c r="L3" s="113" t="str">
        <f>'Set 3'!T3</f>
        <v/>
      </c>
      <c r="M3" s="113">
        <f> 'Set 3'!J3 + 'Set 3'!N3</f>
        <v>0</v>
      </c>
      <c r="N3" s="117">
        <f t="shared" ref="N3:N4" si="1"> IF(J3 = 0, "", M3/J3)</f>
        <v>0</v>
      </c>
      <c r="O3" s="114" t="str">
        <f>'Set 3'!U3</f>
        <v/>
      </c>
    </row>
    <row r="4" ht="34.5" customHeight="1">
      <c r="A4" s="99" t="str">
        <f>'Pannello di controllo'!A3</f>
        <v>15 Ilaria</v>
      </c>
      <c r="B4" s="118">
        <f>'Set 3'!B4 + 'Set 3'!J4 + 'Set 3'!N4 + 'Set 3'!U4</f>
        <v>2</v>
      </c>
      <c r="C4" s="84">
        <f>'Set 3'!B4 + 'Set 3'!C4 + 'Set 3'!D4 + 'Set 3'!E4</f>
        <v>2</v>
      </c>
      <c r="D4" s="84">
        <f>'Set 3'!E4</f>
        <v>1</v>
      </c>
      <c r="E4" s="119" t="str">
        <f>'Set 3'!B4</f>
        <v/>
      </c>
      <c r="F4" s="120">
        <f>'Set 3'!F4 + 'Set 3'!G4 + 'Set 3'!H4 + 'Set 3'!I4</f>
        <v>1</v>
      </c>
      <c r="G4" s="84" t="str">
        <f> 'Set 3'!I4</f>
        <v/>
      </c>
      <c r="H4" s="121">
        <f>IF(F4 = 0, "", ('Set 3'!F4 + 'Set 3'!G4) /F4)</f>
        <v>1</v>
      </c>
      <c r="I4" s="122">
        <f>IF(F4 = 0, "", ('Set 3'!F4) /F4)</f>
        <v>0</v>
      </c>
      <c r="J4" s="84">
        <f> 'Set 3'!J4 + 'Set 3'!K4 + 'Set 3'!L4 + 'Set 3'!M4 + 'Set 3'!N4 + 'Set 3'!O4 + 'Set 3'!P4 + 'Set 3'!Q4</f>
        <v>4</v>
      </c>
      <c r="K4" s="84">
        <f> 'Set 3'!M4 + 'Set 3'!Q4</f>
        <v>1</v>
      </c>
      <c r="L4" s="84" t="str">
        <f>'Set 3'!T4</f>
        <v/>
      </c>
      <c r="M4" s="84">
        <f> 'Set 3'!J4 + 'Set 3'!N4</f>
        <v>2</v>
      </c>
      <c r="N4" s="122">
        <f t="shared" si="1"/>
        <v>0.5</v>
      </c>
      <c r="O4" s="119" t="str">
        <f>'Set 3'!U4</f>
        <v/>
      </c>
    </row>
    <row r="5" ht="34.5" customHeight="1">
      <c r="A5" s="99"/>
      <c r="B5" s="118"/>
      <c r="C5" s="84"/>
      <c r="D5" s="84"/>
      <c r="E5" s="119"/>
      <c r="F5" s="120"/>
      <c r="G5" s="84"/>
      <c r="H5" s="121"/>
      <c r="I5" s="122"/>
      <c r="J5" s="84"/>
      <c r="K5" s="84"/>
      <c r="L5" s="84"/>
      <c r="M5" s="84"/>
      <c r="N5" s="122"/>
      <c r="O5" s="119"/>
    </row>
    <row r="6" ht="34.5" customHeight="1">
      <c r="A6" s="99" t="str">
        <f>'Pannello di controllo'!A5</f>
        <v>17 Irene</v>
      </c>
      <c r="B6" s="118">
        <f>'Set 3'!B6 + 'Set 3'!J6 + 'Set 3'!N6 + 'Set 3'!U6</f>
        <v>2</v>
      </c>
      <c r="C6" s="84">
        <f>'Set 3'!B6 + 'Set 3'!C6 + 'Set 3'!D6 + 'Set 3'!E6</f>
        <v>2</v>
      </c>
      <c r="D6" s="84" t="str">
        <f>'Set 3'!E6</f>
        <v/>
      </c>
      <c r="E6" s="119" t="str">
        <f>'Set 3'!B6</f>
        <v/>
      </c>
      <c r="F6" s="120">
        <f>'Set 3'!F6 + 'Set 3'!G6 + 'Set 3'!H6 + 'Set 3'!I6</f>
        <v>0</v>
      </c>
      <c r="G6" s="84" t="str">
        <f> 'Set 3'!I6</f>
        <v/>
      </c>
      <c r="H6" s="121" t="str">
        <f>IF(F6 = 0, "", ('Set 3'!F6 + 'Set 3'!G6) /F6)</f>
        <v/>
      </c>
      <c r="I6" s="122" t="str">
        <f>IF(F6 = 0, "", ('Set 3'!F6) /F6)</f>
        <v/>
      </c>
      <c r="J6" s="84">
        <f> 'Set 3'!J6 + 'Set 3'!K6 + 'Set 3'!L6 + 'Set 3'!M6 + 'Set 3'!N6 + 'Set 3'!O6 + 'Set 3'!P6 + 'Set 3'!Q6</f>
        <v>9</v>
      </c>
      <c r="K6" s="84">
        <f> 'Set 3'!M6 + 'Set 3'!Q6</f>
        <v>1</v>
      </c>
      <c r="L6" s="84">
        <f>'Set 3'!T6</f>
        <v>1</v>
      </c>
      <c r="M6" s="84">
        <f> 'Set 3'!J6 + 'Set 3'!N6</f>
        <v>2</v>
      </c>
      <c r="N6" s="122">
        <f t="shared" ref="N6:N12" si="2"> IF(J6 = 0, "", M6/J6)</f>
        <v>0.2222222222</v>
      </c>
      <c r="O6" s="119" t="str">
        <f>'Set 3'!U6</f>
        <v/>
      </c>
    </row>
    <row r="7" ht="34.5" customHeight="1">
      <c r="A7" s="99" t="str">
        <f>'Pannello di controllo'!A6</f>
        <v>18 Linda</v>
      </c>
      <c r="B7" s="118">
        <f>'Set 3'!B7 + 'Set 3'!J7 + 'Set 3'!N7 + 'Set 3'!U7</f>
        <v>0</v>
      </c>
      <c r="C7" s="84">
        <f>'Set 3'!B7 + 'Set 3'!C7 + 'Set 3'!D7 + 'Set 3'!E7</f>
        <v>0</v>
      </c>
      <c r="D7" s="84" t="str">
        <f>'Set 3'!E7</f>
        <v/>
      </c>
      <c r="E7" s="119" t="str">
        <f>'Set 3'!B7</f>
        <v/>
      </c>
      <c r="F7" s="120">
        <f>'Set 3'!F7 + 'Set 3'!G7 + 'Set 3'!H7 + 'Set 3'!I7</f>
        <v>0</v>
      </c>
      <c r="G7" s="84" t="str">
        <f> 'Set 3'!I7</f>
        <v/>
      </c>
      <c r="H7" s="121" t="str">
        <f>IF(F7 = 0, "", ('Set 3'!F7 + 'Set 3'!G7) /F7)</f>
        <v/>
      </c>
      <c r="I7" s="122" t="str">
        <f>IF(F7 = 0, "", ('Set 3'!F7) /F7)</f>
        <v/>
      </c>
      <c r="J7" s="84">
        <f> 'Set 3'!J7 + 'Set 3'!K7 + 'Set 3'!L7 + 'Set 3'!M7 + 'Set 3'!N7 + 'Set 3'!O7 + 'Set 3'!P7 + 'Set 3'!Q7</f>
        <v>0</v>
      </c>
      <c r="K7" s="84">
        <f> 'Set 3'!M7 + 'Set 3'!Q7</f>
        <v>0</v>
      </c>
      <c r="L7" s="84" t="str">
        <f>'Set 3'!T7</f>
        <v/>
      </c>
      <c r="M7" s="84">
        <f> 'Set 3'!J7 + 'Set 3'!N7</f>
        <v>0</v>
      </c>
      <c r="N7" s="122" t="str">
        <f t="shared" si="2"/>
        <v/>
      </c>
      <c r="O7" s="119" t="str">
        <f>'Set 3'!U7</f>
        <v/>
      </c>
    </row>
    <row r="8" ht="34.5" customHeight="1">
      <c r="A8" s="99" t="str">
        <f>'Pannello di controllo'!A7</f>
        <v>28 Nicole R</v>
      </c>
      <c r="B8" s="118">
        <f>'Set 3'!B8 + 'Set 3'!J8 + 'Set 3'!N8 + 'Set 3'!U8</f>
        <v>4</v>
      </c>
      <c r="C8" s="84">
        <f>'Set 3'!B8 + 'Set 3'!C8 + 'Set 3'!D8 + 'Set 3'!E8</f>
        <v>3</v>
      </c>
      <c r="D8" s="84" t="str">
        <f>'Set 3'!E8</f>
        <v/>
      </c>
      <c r="E8" s="119" t="str">
        <f>'Set 3'!B8</f>
        <v/>
      </c>
      <c r="F8" s="120">
        <f>'Set 3'!F8 + 'Set 3'!G8 + 'Set 3'!H8 + 'Set 3'!I8</f>
        <v>7</v>
      </c>
      <c r="G8" s="84">
        <f> 'Set 3'!I8</f>
        <v>2</v>
      </c>
      <c r="H8" s="121">
        <f>IF(F8 = 0, "", ('Set 3'!F8 + 'Set 3'!G8) /F8)</f>
        <v>0.2857142857</v>
      </c>
      <c r="I8" s="122">
        <f>IF(F8 = 0, "", ('Set 3'!F8) /F8)</f>
        <v>0.1428571429</v>
      </c>
      <c r="J8" s="84">
        <f> 'Set 3'!J8 + 'Set 3'!K8 + 'Set 3'!L8 + 'Set 3'!M8 + 'Set 3'!N8 + 'Set 3'!O8 + 'Set 3'!P8 + 'Set 3'!Q8</f>
        <v>12</v>
      </c>
      <c r="K8" s="84">
        <f> 'Set 3'!M8 + 'Set 3'!Q8</f>
        <v>1</v>
      </c>
      <c r="L8" s="84" t="str">
        <f>'Set 3'!T8</f>
        <v/>
      </c>
      <c r="M8" s="84">
        <f> 'Set 3'!J8 + 'Set 3'!N8</f>
        <v>4</v>
      </c>
      <c r="N8" s="122">
        <f t="shared" si="2"/>
        <v>0.3333333333</v>
      </c>
      <c r="O8" s="119" t="str">
        <f>'Set 3'!U8</f>
        <v/>
      </c>
    </row>
    <row r="9" ht="34.5" customHeight="1">
      <c r="A9" s="99" t="str">
        <f>'Pannello di controllo'!A8</f>
        <v>16 Elena</v>
      </c>
      <c r="B9" s="118">
        <f>'Set 3'!B9 + 'Set 3'!J9 + 'Set 3'!N9 + 'Set 3'!U9</f>
        <v>0</v>
      </c>
      <c r="C9" s="84">
        <f>'Set 3'!B9 + 'Set 3'!C9 + 'Set 3'!D9 + 'Set 3'!E9</f>
        <v>0</v>
      </c>
      <c r="D9" s="84" t="str">
        <f>'Set 3'!E9</f>
        <v/>
      </c>
      <c r="E9" s="119" t="str">
        <f>'Set 3'!B9</f>
        <v/>
      </c>
      <c r="F9" s="120">
        <f>'Set 3'!F9 + 'Set 3'!G9 + 'Set 3'!H9 + 'Set 3'!I9</f>
        <v>0</v>
      </c>
      <c r="G9" s="84" t="str">
        <f> 'Set 3'!I9</f>
        <v/>
      </c>
      <c r="H9" s="121" t="str">
        <f>IF(F9 = 0, "", ('Set 3'!F9 + 'Set 3'!G9) /F9)</f>
        <v/>
      </c>
      <c r="I9" s="122" t="str">
        <f>IF(F9 = 0, "", ('Set 3'!F9) /F9)</f>
        <v/>
      </c>
      <c r="J9" s="84">
        <f> 'Set 3'!J9 + 'Set 3'!K9 + 'Set 3'!L9 + 'Set 3'!M9 + 'Set 3'!N9 + 'Set 3'!O9 + 'Set 3'!P9 + 'Set 3'!Q9</f>
        <v>0</v>
      </c>
      <c r="K9" s="84">
        <f> 'Set 3'!M9 + 'Set 3'!Q9</f>
        <v>0</v>
      </c>
      <c r="L9" s="84" t="str">
        <f>'Set 3'!T9</f>
        <v/>
      </c>
      <c r="M9" s="84">
        <f> 'Set 3'!J9 + 'Set 3'!N9</f>
        <v>0</v>
      </c>
      <c r="N9" s="122" t="str">
        <f t="shared" si="2"/>
        <v/>
      </c>
      <c r="O9" s="119" t="str">
        <f>'Set 3'!U9</f>
        <v/>
      </c>
    </row>
    <row r="10" ht="34.5" customHeight="1">
      <c r="A10" s="99" t="str">
        <f>'Pannello di controllo'!A9</f>
        <v>9 Bea</v>
      </c>
      <c r="B10" s="118">
        <f>'Set 3'!B10 + 'Set 3'!J10 + 'Set 3'!N10 + 'Set 3'!U10</f>
        <v>2</v>
      </c>
      <c r="C10" s="84">
        <f>'Set 3'!B10 + 'Set 3'!C10 + 'Set 3'!D10 + 'Set 3'!E10</f>
        <v>5</v>
      </c>
      <c r="D10" s="84" t="str">
        <f>'Set 3'!E10</f>
        <v/>
      </c>
      <c r="E10" s="119">
        <f>'Set 3'!B10</f>
        <v>2</v>
      </c>
      <c r="F10" s="120">
        <f>'Set 3'!F10 + 'Set 3'!G10 + 'Set 3'!H10 + 'Set 3'!I10</f>
        <v>4</v>
      </c>
      <c r="G10" s="84">
        <f> 'Set 3'!I10</f>
        <v>1</v>
      </c>
      <c r="H10" s="121">
        <f>IF(F10 = 0, "", ('Set 3'!F10 + 'Set 3'!G10) /F10)</f>
        <v>0.75</v>
      </c>
      <c r="I10" s="122">
        <f>IF(F10 = 0, "", ('Set 3'!F10) /F10)</f>
        <v>0.25</v>
      </c>
      <c r="J10" s="84">
        <f> 'Set 3'!J10 + 'Set 3'!K10 + 'Set 3'!L10 + 'Set 3'!M10 + 'Set 3'!N10 + 'Set 3'!O10 + 'Set 3'!P10 + 'Set 3'!Q10</f>
        <v>8</v>
      </c>
      <c r="K10" s="84">
        <f> 'Set 3'!M10 + 'Set 3'!Q10</f>
        <v>2</v>
      </c>
      <c r="L10" s="84" t="str">
        <f>'Set 3'!T10</f>
        <v/>
      </c>
      <c r="M10" s="84">
        <f> 'Set 3'!J10 + 'Set 3'!N10</f>
        <v>0</v>
      </c>
      <c r="N10" s="122">
        <f t="shared" si="2"/>
        <v>0</v>
      </c>
      <c r="O10" s="119" t="str">
        <f>'Set 3'!U10</f>
        <v/>
      </c>
    </row>
    <row r="11" ht="34.5" customHeight="1">
      <c r="A11" s="99" t="str">
        <f>'Pannello di controllo'!A10</f>
        <v>25 Nicole S</v>
      </c>
      <c r="B11" s="118">
        <f>'Set 3'!B11 + 'Set 3'!J11 + 'Set 3'!N11 + 'Set 3'!U11</f>
        <v>0</v>
      </c>
      <c r="C11" s="84">
        <f>'Set 3'!B11 + 'Set 3'!C11 + 'Set 3'!D11 + 'Set 3'!E11</f>
        <v>0</v>
      </c>
      <c r="D11" s="84" t="str">
        <f>'Set 3'!E11</f>
        <v/>
      </c>
      <c r="E11" s="119" t="str">
        <f>'Set 3'!B11</f>
        <v/>
      </c>
      <c r="F11" s="120">
        <f>'Set 3'!F11 + 'Set 3'!G11 + 'Set 3'!H11 + 'Set 3'!I11</f>
        <v>0</v>
      </c>
      <c r="G11" s="84" t="str">
        <f> 'Set 3'!I11</f>
        <v/>
      </c>
      <c r="H11" s="121" t="str">
        <f>IF(F11 = 0, "", ('Set 3'!F11 + 'Set 3'!G11) /F11)</f>
        <v/>
      </c>
      <c r="I11" s="122" t="str">
        <f>IF(F11 = 0, "", ('Set 3'!F11) /F11)</f>
        <v/>
      </c>
      <c r="J11" s="84">
        <f> 'Set 3'!J11 + 'Set 3'!K11 + 'Set 3'!L11 + 'Set 3'!M11 + 'Set 3'!N11 + 'Set 3'!O11 + 'Set 3'!P11 + 'Set 3'!Q11</f>
        <v>0</v>
      </c>
      <c r="K11" s="84">
        <f> 'Set 3'!M11 + 'Set 3'!Q11</f>
        <v>0</v>
      </c>
      <c r="L11" s="84" t="str">
        <f>'Set 3'!T11</f>
        <v/>
      </c>
      <c r="M11" s="84">
        <f> 'Set 3'!J11 + 'Set 3'!N11</f>
        <v>0</v>
      </c>
      <c r="N11" s="122" t="str">
        <f t="shared" si="2"/>
        <v/>
      </c>
      <c r="O11" s="119" t="str">
        <f>'Set 3'!U11</f>
        <v/>
      </c>
    </row>
    <row r="12" ht="34.5" customHeight="1">
      <c r="A12" s="99" t="str">
        <f>'Pannello di controllo'!A11</f>
        <v>5 Chiara</v>
      </c>
      <c r="B12" s="118">
        <f>'Set 3'!B12 + 'Set 3'!J12 + 'Set 3'!N12 + 'Set 3'!U12</f>
        <v>0</v>
      </c>
      <c r="C12" s="84">
        <f>'Set 3'!B12 + 'Set 3'!C12 + 'Set 3'!D12 + 'Set 3'!E12</f>
        <v>0</v>
      </c>
      <c r="D12" s="84" t="str">
        <f>'Set 3'!E12</f>
        <v/>
      </c>
      <c r="E12" s="119" t="str">
        <f>'Set 3'!B12</f>
        <v/>
      </c>
      <c r="F12" s="120">
        <f>'Set 3'!F12 + 'Set 3'!G12 + 'Set 3'!H12 + 'Set 3'!I12</f>
        <v>0</v>
      </c>
      <c r="G12" s="84" t="str">
        <f> 'Set 3'!I12</f>
        <v/>
      </c>
      <c r="H12" s="121" t="str">
        <f>IF(F12 = 0, "", ('Set 3'!F12 + 'Set 3'!G12) /F12)</f>
        <v/>
      </c>
      <c r="I12" s="122" t="str">
        <f>IF(F12 = 0, "", ('Set 3'!F12) /F12)</f>
        <v/>
      </c>
      <c r="J12" s="84">
        <f> 'Set 3'!J12 + 'Set 3'!K12 + 'Set 3'!L12 + 'Set 3'!M12 + 'Set 3'!N12 + 'Set 3'!O12 + 'Set 3'!P12 + 'Set 3'!Q12</f>
        <v>0</v>
      </c>
      <c r="K12" s="84">
        <f> 'Set 3'!M12 + 'Set 3'!Q12</f>
        <v>0</v>
      </c>
      <c r="L12" s="84" t="str">
        <f>'Set 3'!T12</f>
        <v/>
      </c>
      <c r="M12" s="84">
        <f> 'Set 3'!J12 + 'Set 3'!N12</f>
        <v>0</v>
      </c>
      <c r="N12" s="122" t="str">
        <f t="shared" si="2"/>
        <v/>
      </c>
      <c r="O12" s="119" t="str">
        <f>'Set 3'!U12</f>
        <v/>
      </c>
    </row>
    <row r="13" ht="34.5" customHeight="1">
      <c r="A13" s="99"/>
      <c r="B13" s="118"/>
      <c r="C13" s="84"/>
      <c r="D13" s="84"/>
      <c r="E13" s="119"/>
      <c r="F13" s="120"/>
      <c r="G13" s="84"/>
      <c r="H13" s="121"/>
      <c r="I13" s="122"/>
      <c r="J13" s="84"/>
      <c r="K13" s="84"/>
      <c r="L13" s="84"/>
      <c r="M13" s="84"/>
      <c r="N13" s="122"/>
      <c r="O13" s="119"/>
    </row>
    <row r="14" ht="34.5" customHeight="1">
      <c r="A14" s="99" t="str">
        <f>'Pannello di controllo'!A13</f>
        <v>2 Sara</v>
      </c>
      <c r="B14" s="118">
        <f>'Set 3'!B14 + 'Set 3'!J14 + 'Set 3'!N14 + 'Set 3'!U14</f>
        <v>0</v>
      </c>
      <c r="C14" s="84">
        <f>'Set 3'!B14 + 'Set 3'!C14 + 'Set 3'!D14 + 'Set 3'!E14</f>
        <v>2</v>
      </c>
      <c r="D14" s="84" t="str">
        <f>'Set 3'!E14</f>
        <v/>
      </c>
      <c r="E14" s="119" t="str">
        <f>'Set 3'!B14</f>
        <v/>
      </c>
      <c r="F14" s="120">
        <f>'Set 3'!F14 + 'Set 3'!G14 + 'Set 3'!H14 + 'Set 3'!I14</f>
        <v>0</v>
      </c>
      <c r="G14" s="84" t="str">
        <f> 'Set 3'!I14</f>
        <v/>
      </c>
      <c r="H14" s="121" t="str">
        <f>IF(F14 = 0, "", ('Set 3'!F14 + 'Set 3'!G14) /F14)</f>
        <v/>
      </c>
      <c r="I14" s="122" t="str">
        <f>IF(F14 = 0, "", ('Set 3'!F14) /F14)</f>
        <v/>
      </c>
      <c r="J14" s="84">
        <f> 'Set 3'!J14 + 'Set 3'!K14 + 'Set 3'!L14 + 'Set 3'!M14 + 'Set 3'!N14 + 'Set 3'!O14 + 'Set 3'!P14 + 'Set 3'!Q14</f>
        <v>0</v>
      </c>
      <c r="K14" s="84">
        <f> 'Set 3'!M14 + 'Set 3'!Q14</f>
        <v>0</v>
      </c>
      <c r="L14" s="84" t="str">
        <f>'Set 3'!T14</f>
        <v/>
      </c>
      <c r="M14" s="84">
        <f> 'Set 3'!J14 + 'Set 3'!N14</f>
        <v>0</v>
      </c>
      <c r="N14" s="122" t="str">
        <f t="shared" ref="N14:N15" si="3"> IF(J14 = 0, "", M14/J14)</f>
        <v/>
      </c>
      <c r="O14" s="119" t="str">
        <f>'Set 3'!U14</f>
        <v/>
      </c>
    </row>
    <row r="15" ht="34.5" customHeight="1">
      <c r="A15" s="99" t="str">
        <f>'Pannello di controllo'!A14</f>
        <v>13 Sassa</v>
      </c>
      <c r="B15" s="118">
        <f>'Set 3'!B15 + 'Set 3'!J15 + 'Set 3'!N15 + 'Set 3'!U15</f>
        <v>0</v>
      </c>
      <c r="C15" s="84">
        <f>'Set 3'!B15 + 'Set 3'!C15 + 'Set 3'!D15 + 'Set 3'!E15</f>
        <v>0</v>
      </c>
      <c r="D15" s="84" t="str">
        <f>'Set 3'!E15</f>
        <v/>
      </c>
      <c r="E15" s="119" t="str">
        <f>'Set 3'!B15</f>
        <v/>
      </c>
      <c r="F15" s="120">
        <f>'Set 3'!F15 + 'Set 3'!G15 + 'Set 3'!H15 + 'Set 3'!I15</f>
        <v>0</v>
      </c>
      <c r="G15" s="84" t="str">
        <f> 'Set 3'!I15</f>
        <v/>
      </c>
      <c r="H15" s="121" t="str">
        <f>IF(F15 = 0, "", ('Set 3'!F15 + 'Set 3'!G15) /F15)</f>
        <v/>
      </c>
      <c r="I15" s="122" t="str">
        <f>IF(F15 = 0, "", ('Set 3'!F15) /F15)</f>
        <v/>
      </c>
      <c r="J15" s="84">
        <f> 'Set 3'!J15 + 'Set 3'!K15 + 'Set 3'!L15 + 'Set 3'!M15 + 'Set 3'!N15 + 'Set 3'!O15 + 'Set 3'!P15 + 'Set 3'!Q15</f>
        <v>0</v>
      </c>
      <c r="K15" s="84">
        <f> 'Set 3'!M15 + 'Set 3'!Q15</f>
        <v>0</v>
      </c>
      <c r="L15" s="84" t="str">
        <f>'Set 3'!T15</f>
        <v/>
      </c>
      <c r="M15" s="84">
        <f> 'Set 3'!J15 + 'Set 3'!N15</f>
        <v>0</v>
      </c>
      <c r="N15" s="122" t="str">
        <f t="shared" si="3"/>
        <v/>
      </c>
      <c r="O15" s="119" t="str">
        <f>'Set 3'!U15</f>
        <v/>
      </c>
    </row>
    <row r="16" ht="34.5" customHeight="1">
      <c r="A16" s="99"/>
      <c r="B16" s="118"/>
      <c r="C16" s="84"/>
      <c r="D16" s="84"/>
      <c r="E16" s="119"/>
      <c r="F16" s="120"/>
      <c r="G16" s="84"/>
      <c r="H16" s="121"/>
      <c r="I16" s="122"/>
      <c r="J16" s="84"/>
      <c r="K16" s="84"/>
      <c r="L16" s="84"/>
      <c r="M16" s="84"/>
      <c r="N16" s="122"/>
      <c r="O16" s="119"/>
    </row>
    <row r="17" ht="34.5" customHeight="1">
      <c r="A17" s="99" t="str">
        <f>'Pannello di controllo'!A16</f>
        <v>8 Leo </v>
      </c>
      <c r="B17" s="128">
        <f>'Set 3'!B17 + 'Set 3'!J17 + 'Set 3'!N17 + 'Set 3'!U17</f>
        <v>0</v>
      </c>
      <c r="C17" s="130">
        <f>'Set 3'!B17 + 'Set 3'!C17 + 'Set 3'!D17 + 'Set 3'!E17</f>
        <v>0</v>
      </c>
      <c r="D17" s="130" t="str">
        <f>'Set 3'!E17</f>
        <v/>
      </c>
      <c r="E17" s="131" t="str">
        <f>'Set 3'!B17</f>
        <v/>
      </c>
      <c r="F17" s="132">
        <f>'Set 3'!F17 + 'Set 3'!G17 + 'Set 3'!H17 + 'Set 3'!I17</f>
        <v>11</v>
      </c>
      <c r="G17" s="130">
        <f> 'Set 3'!I17</f>
        <v>2</v>
      </c>
      <c r="H17" s="133">
        <f>IF(F17 = 0, "", ('Set 3'!F17 + 'Set 3'!G17) /F17)</f>
        <v>0.5454545455</v>
      </c>
      <c r="I17" s="134">
        <f>IF(F17 = 0, "", ('Set 3'!F17) /F17)</f>
        <v>0.3636363636</v>
      </c>
      <c r="J17" s="130">
        <f> 'Set 3'!J17 + 'Set 3'!K17 + 'Set 3'!L17 + 'Set 3'!M17 + 'Set 3'!N17 + 'Set 3'!O17 + 'Set 3'!P17 + 'Set 3'!Q17</f>
        <v>0</v>
      </c>
      <c r="K17" s="130">
        <f> 'Set 3'!M17 + 'Set 3'!Q17</f>
        <v>0</v>
      </c>
      <c r="L17" s="130" t="str">
        <f>'Set 3'!T17</f>
        <v/>
      </c>
      <c r="M17" s="130">
        <f> 'Set 3'!J17 + 'Set 3'!N17</f>
        <v>0</v>
      </c>
      <c r="N17" s="134" t="str">
        <f> IF(J17 = 0, "", M17/J17)</f>
        <v/>
      </c>
      <c r="O17" s="131" t="str">
        <f>'Set 3'!U17</f>
        <v/>
      </c>
    </row>
  </sheetData>
  <mergeCells count="3">
    <mergeCell ref="C1:E1"/>
    <mergeCell ref="F1:I1"/>
    <mergeCell ref="J1:N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86"/>
    <col customWidth="1" min="2" max="7" width="13.29"/>
    <col customWidth="1" min="8" max="8" width="15.14"/>
    <col customWidth="1" min="9" max="9" width="14.71"/>
    <col customWidth="1" min="10" max="13" width="13.29"/>
    <col customWidth="1" min="14" max="14" width="15.57"/>
    <col customWidth="1" min="15" max="15" width="13.29"/>
  </cols>
  <sheetData>
    <row r="1">
      <c r="A1" s="84"/>
      <c r="B1" s="85" t="s">
        <v>56</v>
      </c>
      <c r="C1" s="86" t="s">
        <v>0</v>
      </c>
      <c r="D1" s="87"/>
      <c r="E1" s="88"/>
      <c r="F1" s="89" t="s">
        <v>1</v>
      </c>
      <c r="G1" s="87"/>
      <c r="H1" s="87"/>
      <c r="I1" s="88"/>
      <c r="J1" s="89" t="s">
        <v>57</v>
      </c>
      <c r="K1" s="87"/>
      <c r="L1" s="87"/>
      <c r="M1" s="87"/>
      <c r="N1" s="88"/>
      <c r="O1" s="90" t="s">
        <v>58</v>
      </c>
    </row>
    <row r="2">
      <c r="A2" s="84"/>
      <c r="B2" s="91" t="s">
        <v>59</v>
      </c>
      <c r="C2" s="92" t="s">
        <v>59</v>
      </c>
      <c r="D2" s="93" t="s">
        <v>60</v>
      </c>
      <c r="E2" s="94" t="s">
        <v>61</v>
      </c>
      <c r="F2" s="95" t="s">
        <v>59</v>
      </c>
      <c r="G2" s="93" t="s">
        <v>60</v>
      </c>
      <c r="H2" s="96" t="s">
        <v>62</v>
      </c>
      <c r="I2" s="97" t="s">
        <v>63</v>
      </c>
      <c r="J2" s="95" t="s">
        <v>59</v>
      </c>
      <c r="K2" s="93" t="s">
        <v>64</v>
      </c>
      <c r="L2" s="96" t="s">
        <v>65</v>
      </c>
      <c r="M2" s="93" t="s">
        <v>61</v>
      </c>
      <c r="N2" s="97" t="s">
        <v>66</v>
      </c>
      <c r="O2" s="98" t="s">
        <v>61</v>
      </c>
    </row>
    <row r="3" ht="34.5" customHeight="1">
      <c r="A3" s="99" t="str">
        <f>'Pannello di controllo'!A2</f>
        <v>14 Sara G</v>
      </c>
      <c r="B3" s="112">
        <f>'Set 4'!B3 + 'Set 4'!J3 + 'Set 4'!N3 + 'Set 4'!U3</f>
        <v>1</v>
      </c>
      <c r="C3" s="113">
        <f>'Set 4'!B3 + 'Set 4'!C3 + 'Set 4'!D3 + 'Set 4'!E3</f>
        <v>3</v>
      </c>
      <c r="D3" s="113">
        <f>'Set 4'!E3</f>
        <v>1</v>
      </c>
      <c r="E3" s="114" t="str">
        <f>'Set 4'!B3</f>
        <v/>
      </c>
      <c r="F3" s="115">
        <f>'Set 4'!F3 + 'Set 4'!G3 + 'Set 4'!H3 + 'Set 4'!I3</f>
        <v>0</v>
      </c>
      <c r="G3" s="113" t="str">
        <f> 'Set 4'!I3</f>
        <v/>
      </c>
      <c r="H3" s="116" t="str">
        <f>IF(F3 = 0, "", ('Set 4'!F3 + 'Set 4'!G3) /F3)</f>
        <v/>
      </c>
      <c r="I3" s="117" t="str">
        <f>IF(F3 = 0, "", ('Set 4'!F3) /F3)</f>
        <v/>
      </c>
      <c r="J3" s="113">
        <f> 'Set 4'!J3 + 'Set 4'!K3 + 'Set 4'!L3 + 'Set 4'!M3 + 'Set 4'!N3 + 'Set 4'!O3 + 'Set 4'!P3 + 'Set 4'!Q3</f>
        <v>5</v>
      </c>
      <c r="K3" s="113">
        <f> 'Set 4'!M3 + 'Set 4'!Q3</f>
        <v>1</v>
      </c>
      <c r="L3" s="113">
        <f>'Set 4'!T3</f>
        <v>1</v>
      </c>
      <c r="M3" s="113">
        <f> 'Set 4'!J3 + 'Set 4'!N3</f>
        <v>1</v>
      </c>
      <c r="N3" s="117">
        <f t="shared" ref="N3:N4" si="1"> IF(J3 = 0, "", M3/J3)</f>
        <v>0.2</v>
      </c>
      <c r="O3" s="114" t="str">
        <f>'Set 4'!U3</f>
        <v/>
      </c>
    </row>
    <row r="4" ht="34.5" customHeight="1">
      <c r="A4" s="99" t="str">
        <f>'Pannello di controllo'!A3</f>
        <v>15 Ilaria</v>
      </c>
      <c r="B4" s="118">
        <f>'Set 4'!B4 + 'Set 4'!J4 + 'Set 4'!N4 + 'Set 4'!U4</f>
        <v>1</v>
      </c>
      <c r="C4" s="84">
        <f>'Set 4'!B4 + 'Set 4'!C4 + 'Set 4'!D4 + 'Set 4'!E4</f>
        <v>4</v>
      </c>
      <c r="D4" s="84" t="str">
        <f>'Set 4'!E4</f>
        <v/>
      </c>
      <c r="E4" s="119">
        <f>'Set 4'!B4</f>
        <v>1</v>
      </c>
      <c r="F4" s="120">
        <f>'Set 4'!F4 + 'Set 4'!G4 + 'Set 4'!H4 + 'Set 4'!I4</f>
        <v>0</v>
      </c>
      <c r="G4" s="84" t="str">
        <f> 'Set 4'!I4</f>
        <v/>
      </c>
      <c r="H4" s="121" t="str">
        <f>IF(F4 = 0, "", ('Set 4'!F4 + 'Set 4'!G4) /F4)</f>
        <v/>
      </c>
      <c r="I4" s="122" t="str">
        <f>IF(F4 = 0, "", ('Set 4'!F4) /F4)</f>
        <v/>
      </c>
      <c r="J4" s="84">
        <f> 'Set 4'!J4 + 'Set 4'!K4 + 'Set 4'!L4 + 'Set 4'!M4 + 'Set 4'!N4 + 'Set 4'!O4 + 'Set 4'!P4 + 'Set 4'!Q4</f>
        <v>1</v>
      </c>
      <c r="K4" s="84">
        <f> 'Set 4'!M4 + 'Set 4'!Q4</f>
        <v>0</v>
      </c>
      <c r="L4" s="84" t="str">
        <f>'Set 4'!T4</f>
        <v/>
      </c>
      <c r="M4" s="84">
        <f> 'Set 4'!J4 + 'Set 4'!N4</f>
        <v>0</v>
      </c>
      <c r="N4" s="122">
        <f t="shared" si="1"/>
        <v>0</v>
      </c>
      <c r="O4" s="119" t="str">
        <f>'Set 4'!U4</f>
        <v/>
      </c>
    </row>
    <row r="5" ht="34.5" customHeight="1">
      <c r="A5" s="99"/>
      <c r="B5" s="118"/>
      <c r="C5" s="84"/>
      <c r="D5" s="84"/>
      <c r="E5" s="119"/>
      <c r="F5" s="120"/>
      <c r="G5" s="84"/>
      <c r="H5" s="121"/>
      <c r="I5" s="122"/>
      <c r="J5" s="84"/>
      <c r="K5" s="84"/>
      <c r="L5" s="84"/>
      <c r="M5" s="84"/>
      <c r="N5" s="122"/>
      <c r="O5" s="119"/>
    </row>
    <row r="6" ht="34.5" customHeight="1">
      <c r="A6" s="99" t="str">
        <f>'Pannello di controllo'!A5</f>
        <v>17 Irene</v>
      </c>
      <c r="B6" s="118">
        <f>'Set 4'!B6 + 'Set 4'!J6 + 'Set 4'!N6 + 'Set 4'!U6</f>
        <v>4</v>
      </c>
      <c r="C6" s="84">
        <f>'Set 4'!B6 + 'Set 4'!C6 + 'Set 4'!D6 + 'Set 4'!E6</f>
        <v>2</v>
      </c>
      <c r="D6" s="84" t="str">
        <f>'Set 4'!E6</f>
        <v/>
      </c>
      <c r="E6" s="119" t="str">
        <f>'Set 4'!B6</f>
        <v/>
      </c>
      <c r="F6" s="120">
        <f>'Set 4'!F6 + 'Set 4'!G6 + 'Set 4'!H6 + 'Set 4'!I6</f>
        <v>0</v>
      </c>
      <c r="G6" s="84" t="str">
        <f> 'Set 4'!I6</f>
        <v/>
      </c>
      <c r="H6" s="121" t="str">
        <f>IF(F6 = 0, "", ('Set 4'!F6 + 'Set 4'!G6) /F6)</f>
        <v/>
      </c>
      <c r="I6" s="122" t="str">
        <f>IF(F6 = 0, "", ('Set 4'!F6) /F6)</f>
        <v/>
      </c>
      <c r="J6" s="84">
        <f> 'Set 4'!J6 + 'Set 4'!K6 + 'Set 4'!L6 + 'Set 4'!M6 + 'Set 4'!N6 + 'Set 4'!O6 + 'Set 4'!P6 + 'Set 4'!Q6</f>
        <v>10</v>
      </c>
      <c r="K6" s="84">
        <f> 'Set 4'!M6 + 'Set 4'!Q6</f>
        <v>1</v>
      </c>
      <c r="L6" s="84" t="str">
        <f>'Set 4'!T6</f>
        <v/>
      </c>
      <c r="M6" s="84">
        <f> 'Set 4'!J6 + 'Set 4'!N6</f>
        <v>4</v>
      </c>
      <c r="N6" s="122">
        <f t="shared" ref="N6:N12" si="2"> IF(J6 = 0, "", M6/J6)</f>
        <v>0.4</v>
      </c>
      <c r="O6" s="119" t="str">
        <f>'Set 4'!U6</f>
        <v/>
      </c>
    </row>
    <row r="7" ht="34.5" customHeight="1">
      <c r="A7" s="99" t="str">
        <f>'Pannello di controllo'!A6</f>
        <v>18 Linda</v>
      </c>
      <c r="B7" s="118">
        <f>'Set 4'!B7 + 'Set 4'!J7 + 'Set 4'!N7 + 'Set 4'!U7</f>
        <v>0</v>
      </c>
      <c r="C7" s="84">
        <f>'Set 4'!B7 + 'Set 4'!C7 + 'Set 4'!D7 + 'Set 4'!E7</f>
        <v>0</v>
      </c>
      <c r="D7" s="84" t="str">
        <f>'Set 4'!E7</f>
        <v/>
      </c>
      <c r="E7" s="119" t="str">
        <f>'Set 4'!B7</f>
        <v/>
      </c>
      <c r="F7" s="120">
        <f>'Set 4'!F7 + 'Set 4'!G7 + 'Set 4'!H7 + 'Set 4'!I7</f>
        <v>0</v>
      </c>
      <c r="G7" s="84" t="str">
        <f> 'Set 4'!I7</f>
        <v/>
      </c>
      <c r="H7" s="121" t="str">
        <f>IF(F7 = 0, "", ('Set 4'!F7 + 'Set 4'!G7) /F7)</f>
        <v/>
      </c>
      <c r="I7" s="122" t="str">
        <f>IF(F7 = 0, "", ('Set 4'!F7) /F7)</f>
        <v/>
      </c>
      <c r="J7" s="84">
        <f> 'Set 4'!J7 + 'Set 4'!K7 + 'Set 4'!L7 + 'Set 4'!M7 + 'Set 4'!N7 + 'Set 4'!O7 + 'Set 4'!P7 + 'Set 4'!Q7</f>
        <v>0</v>
      </c>
      <c r="K7" s="84">
        <f> 'Set 4'!M7 + 'Set 4'!Q7</f>
        <v>0</v>
      </c>
      <c r="L7" s="84" t="str">
        <f>'Set 4'!T7</f>
        <v/>
      </c>
      <c r="M7" s="84">
        <f> 'Set 4'!J7 + 'Set 4'!N7</f>
        <v>0</v>
      </c>
      <c r="N7" s="122" t="str">
        <f t="shared" si="2"/>
        <v/>
      </c>
      <c r="O7" s="119" t="str">
        <f>'Set 4'!U7</f>
        <v/>
      </c>
    </row>
    <row r="8" ht="34.5" customHeight="1">
      <c r="A8" s="99" t="str">
        <f>'Pannello di controllo'!A7</f>
        <v>28 Nicole R</v>
      </c>
      <c r="B8" s="118">
        <f>'Set 4'!B8 + 'Set 4'!J8 + 'Set 4'!N8 + 'Set 4'!U8</f>
        <v>3</v>
      </c>
      <c r="C8" s="84">
        <f>'Set 4'!B8 + 'Set 4'!C8 + 'Set 4'!D8 + 'Set 4'!E8</f>
        <v>3</v>
      </c>
      <c r="D8" s="84">
        <f>'Set 4'!E8</f>
        <v>1</v>
      </c>
      <c r="E8" s="119" t="str">
        <f>'Set 4'!B8</f>
        <v/>
      </c>
      <c r="F8" s="120">
        <f>'Set 4'!F8 + 'Set 4'!G8 + 'Set 4'!H8 + 'Set 4'!I8</f>
        <v>4</v>
      </c>
      <c r="G8" s="84" t="str">
        <f> 'Set 4'!I8</f>
        <v/>
      </c>
      <c r="H8" s="121">
        <f>IF(F8 = 0, "", ('Set 4'!F8 + 'Set 4'!G8) /F8)</f>
        <v>0.75</v>
      </c>
      <c r="I8" s="122">
        <f>IF(F8 = 0, "", ('Set 4'!F8) /F8)</f>
        <v>0.25</v>
      </c>
      <c r="J8" s="84">
        <f> 'Set 4'!J8 + 'Set 4'!K8 + 'Set 4'!L8 + 'Set 4'!M8 + 'Set 4'!N8 + 'Set 4'!O8 + 'Set 4'!P8 + 'Set 4'!Q8</f>
        <v>10</v>
      </c>
      <c r="K8" s="84">
        <f> 'Set 4'!M8 + 'Set 4'!Q8</f>
        <v>1</v>
      </c>
      <c r="L8" s="84" t="str">
        <f>'Set 4'!T8</f>
        <v/>
      </c>
      <c r="M8" s="84">
        <f> 'Set 4'!J8 + 'Set 4'!N8</f>
        <v>3</v>
      </c>
      <c r="N8" s="122">
        <f t="shared" si="2"/>
        <v>0.3</v>
      </c>
      <c r="O8" s="119" t="str">
        <f>'Set 4'!U8</f>
        <v/>
      </c>
    </row>
    <row r="9" ht="34.5" customHeight="1">
      <c r="A9" s="99" t="str">
        <f>'Pannello di controllo'!A8</f>
        <v>16 Elena</v>
      </c>
      <c r="B9" s="118">
        <f>'Set 4'!B9 + 'Set 4'!J9 + 'Set 4'!N9 + 'Set 4'!U9</f>
        <v>1</v>
      </c>
      <c r="C9" s="84">
        <f>'Set 4'!B9 + 'Set 4'!C9 + 'Set 4'!D9 + 'Set 4'!E9</f>
        <v>2</v>
      </c>
      <c r="D9" s="84" t="str">
        <f>'Set 4'!E9</f>
        <v/>
      </c>
      <c r="E9" s="119" t="str">
        <f>'Set 4'!B9</f>
        <v/>
      </c>
      <c r="F9" s="120">
        <f>'Set 4'!F9 + 'Set 4'!G9 + 'Set 4'!H9 + 'Set 4'!I9</f>
        <v>2</v>
      </c>
      <c r="G9" s="84" t="str">
        <f> 'Set 4'!I9</f>
        <v/>
      </c>
      <c r="H9" s="121">
        <f>IF(F9 = 0, "", ('Set 4'!F9 + 'Set 4'!G9) /F9)</f>
        <v>0.5</v>
      </c>
      <c r="I9" s="122">
        <f>IF(F9 = 0, "", ('Set 4'!F9) /F9)</f>
        <v>0.5</v>
      </c>
      <c r="J9" s="84">
        <f> 'Set 4'!J9 + 'Set 4'!K9 + 'Set 4'!L9 + 'Set 4'!M9 + 'Set 4'!N9 + 'Set 4'!O9 + 'Set 4'!P9 + 'Set 4'!Q9</f>
        <v>7</v>
      </c>
      <c r="K9" s="84">
        <f> 'Set 4'!M9 + 'Set 4'!Q9</f>
        <v>1</v>
      </c>
      <c r="L9" s="84" t="str">
        <f>'Set 4'!T9</f>
        <v/>
      </c>
      <c r="M9" s="84">
        <f> 'Set 4'!J9 + 'Set 4'!N9</f>
        <v>1</v>
      </c>
      <c r="N9" s="122">
        <f t="shared" si="2"/>
        <v>0.1428571429</v>
      </c>
      <c r="O9" s="119" t="str">
        <f>'Set 4'!U9</f>
        <v/>
      </c>
    </row>
    <row r="10" ht="34.5" customHeight="1">
      <c r="A10" s="99" t="str">
        <f>'Pannello di controllo'!A9</f>
        <v>9 Bea</v>
      </c>
      <c r="B10" s="118">
        <f>'Set 4'!B10 + 'Set 4'!J10 + 'Set 4'!N10 + 'Set 4'!U10</f>
        <v>0</v>
      </c>
      <c r="C10" s="84">
        <f>'Set 4'!B10 + 'Set 4'!C10 + 'Set 4'!D10 + 'Set 4'!E10</f>
        <v>0</v>
      </c>
      <c r="D10" s="84" t="str">
        <f>'Set 4'!E10</f>
        <v/>
      </c>
      <c r="E10" s="119" t="str">
        <f>'Set 4'!B10</f>
        <v/>
      </c>
      <c r="F10" s="120">
        <f>'Set 4'!F10 + 'Set 4'!G10 + 'Set 4'!H10 + 'Set 4'!I10</f>
        <v>0</v>
      </c>
      <c r="G10" s="84" t="str">
        <f> 'Set 4'!I10</f>
        <v/>
      </c>
      <c r="H10" s="121" t="str">
        <f>IF(F10 = 0, "", ('Set 4'!F10 + 'Set 4'!G10) /F10)</f>
        <v/>
      </c>
      <c r="I10" s="122" t="str">
        <f>IF(F10 = 0, "", ('Set 4'!F10) /F10)</f>
        <v/>
      </c>
      <c r="J10" s="84">
        <f> 'Set 4'!J10 + 'Set 4'!K10 + 'Set 4'!L10 + 'Set 4'!M10 + 'Set 4'!N10 + 'Set 4'!O10 + 'Set 4'!P10 + 'Set 4'!Q10</f>
        <v>0</v>
      </c>
      <c r="K10" s="84">
        <f> 'Set 4'!M10 + 'Set 4'!Q10</f>
        <v>0</v>
      </c>
      <c r="L10" s="84" t="str">
        <f>'Set 4'!T10</f>
        <v/>
      </c>
      <c r="M10" s="84">
        <f> 'Set 4'!J10 + 'Set 4'!N10</f>
        <v>0</v>
      </c>
      <c r="N10" s="122" t="str">
        <f t="shared" si="2"/>
        <v/>
      </c>
      <c r="O10" s="119" t="str">
        <f>'Set 4'!U10</f>
        <v/>
      </c>
    </row>
    <row r="11" ht="34.5" customHeight="1">
      <c r="A11" s="99" t="str">
        <f>'Pannello di controllo'!A10</f>
        <v>25 Nicole S</v>
      </c>
      <c r="B11" s="118">
        <f>'Set 4'!B11 + 'Set 4'!J11 + 'Set 4'!N11 + 'Set 4'!U11</f>
        <v>1</v>
      </c>
      <c r="C11" s="84">
        <f>'Set 4'!B11 + 'Set 4'!C11 + 'Set 4'!D11 + 'Set 4'!E11</f>
        <v>0</v>
      </c>
      <c r="D11" s="84" t="str">
        <f>'Set 4'!E11</f>
        <v/>
      </c>
      <c r="E11" s="119" t="str">
        <f>'Set 4'!B11</f>
        <v/>
      </c>
      <c r="F11" s="120">
        <f>'Set 4'!F11 + 'Set 4'!G11 + 'Set 4'!H11 + 'Set 4'!I11</f>
        <v>7</v>
      </c>
      <c r="G11" s="84" t="str">
        <f> 'Set 4'!I11</f>
        <v/>
      </c>
      <c r="H11" s="121">
        <f>IF(F11 = 0, "", ('Set 4'!F11 + 'Set 4'!G11) /F11)</f>
        <v>0.4285714286</v>
      </c>
      <c r="I11" s="122">
        <f>IF(F11 = 0, "", ('Set 4'!F11) /F11)</f>
        <v>0.2857142857</v>
      </c>
      <c r="J11" s="84">
        <f> 'Set 4'!J11 + 'Set 4'!K11 + 'Set 4'!L11 + 'Set 4'!M11 + 'Set 4'!N11 + 'Set 4'!O11 + 'Set 4'!P11 + 'Set 4'!Q11</f>
        <v>7</v>
      </c>
      <c r="K11" s="84">
        <f> 'Set 4'!M11 + 'Set 4'!Q11</f>
        <v>2</v>
      </c>
      <c r="L11" s="84" t="str">
        <f>'Set 4'!T11</f>
        <v/>
      </c>
      <c r="M11" s="84">
        <f> 'Set 4'!J11 + 'Set 4'!N11</f>
        <v>1</v>
      </c>
      <c r="N11" s="122">
        <f t="shared" si="2"/>
        <v>0.1428571429</v>
      </c>
      <c r="O11" s="119" t="str">
        <f>'Set 4'!U11</f>
        <v/>
      </c>
    </row>
    <row r="12" ht="34.5" customHeight="1">
      <c r="A12" s="99" t="str">
        <f>'Pannello di controllo'!A11</f>
        <v>5 Chiara</v>
      </c>
      <c r="B12" s="118">
        <f>'Set 4'!B12 + 'Set 4'!J12 + 'Set 4'!N12 + 'Set 4'!U12</f>
        <v>0</v>
      </c>
      <c r="C12" s="84">
        <f>'Set 4'!B12 + 'Set 4'!C12 + 'Set 4'!D12 + 'Set 4'!E12</f>
        <v>0</v>
      </c>
      <c r="D12" s="84" t="str">
        <f>'Set 4'!E12</f>
        <v/>
      </c>
      <c r="E12" s="119" t="str">
        <f>'Set 4'!B12</f>
        <v/>
      </c>
      <c r="F12" s="120">
        <f>'Set 4'!F12 + 'Set 4'!G12 + 'Set 4'!H12 + 'Set 4'!I12</f>
        <v>0</v>
      </c>
      <c r="G12" s="84" t="str">
        <f> 'Set 4'!I12</f>
        <v/>
      </c>
      <c r="H12" s="121" t="str">
        <f>IF(F12 = 0, "", ('Set 4'!F12 + 'Set 4'!G12) /F12)</f>
        <v/>
      </c>
      <c r="I12" s="122" t="str">
        <f>IF(F12 = 0, "", ('Set 4'!F12) /F12)</f>
        <v/>
      </c>
      <c r="J12" s="84">
        <f> 'Set 4'!J12 + 'Set 4'!K12 + 'Set 4'!L12 + 'Set 4'!M12 + 'Set 4'!N12 + 'Set 4'!O12 + 'Set 4'!P12 + 'Set 4'!Q12</f>
        <v>0</v>
      </c>
      <c r="K12" s="84">
        <f> 'Set 4'!M12 + 'Set 4'!Q12</f>
        <v>0</v>
      </c>
      <c r="L12" s="84" t="str">
        <f>'Set 4'!T12</f>
        <v/>
      </c>
      <c r="M12" s="84">
        <f> 'Set 4'!J12 + 'Set 4'!N12</f>
        <v>0</v>
      </c>
      <c r="N12" s="122" t="str">
        <f t="shared" si="2"/>
        <v/>
      </c>
      <c r="O12" s="119" t="str">
        <f>'Set 4'!U12</f>
        <v/>
      </c>
    </row>
    <row r="13" ht="34.5" customHeight="1">
      <c r="A13" s="99"/>
      <c r="B13" s="118"/>
      <c r="C13" s="84"/>
      <c r="D13" s="84"/>
      <c r="E13" s="119"/>
      <c r="F13" s="120"/>
      <c r="G13" s="84"/>
      <c r="H13" s="121"/>
      <c r="I13" s="122"/>
      <c r="J13" s="84"/>
      <c r="K13" s="84"/>
      <c r="L13" s="84"/>
      <c r="M13" s="84"/>
      <c r="N13" s="122"/>
      <c r="O13" s="119"/>
    </row>
    <row r="14" ht="34.5" customHeight="1">
      <c r="A14" s="99" t="str">
        <f>'Pannello di controllo'!A13</f>
        <v>2 Sara</v>
      </c>
      <c r="B14" s="118">
        <f>'Set 4'!B14 + 'Set 4'!J14 + 'Set 4'!N14 + 'Set 4'!U14</f>
        <v>0</v>
      </c>
      <c r="C14" s="84">
        <f>'Set 4'!B14 + 'Set 4'!C14 + 'Set 4'!D14 + 'Set 4'!E14</f>
        <v>3</v>
      </c>
      <c r="D14" s="84">
        <f>'Set 4'!E14</f>
        <v>1</v>
      </c>
      <c r="E14" s="119" t="str">
        <f>'Set 4'!B14</f>
        <v/>
      </c>
      <c r="F14" s="120">
        <f>'Set 4'!F14 + 'Set 4'!G14 + 'Set 4'!H14 + 'Set 4'!I14</f>
        <v>1</v>
      </c>
      <c r="G14" s="84" t="str">
        <f> 'Set 4'!I14</f>
        <v/>
      </c>
      <c r="H14" s="121">
        <f>IF(F14 = 0, "", ('Set 4'!F14 + 'Set 4'!G14) /F14)</f>
        <v>0</v>
      </c>
      <c r="I14" s="122">
        <f>IF(F14 = 0, "", ('Set 4'!F14) /F14)</f>
        <v>0</v>
      </c>
      <c r="J14" s="84">
        <f> 'Set 4'!J14 + 'Set 4'!K14 + 'Set 4'!L14 + 'Set 4'!M14 + 'Set 4'!N14 + 'Set 4'!O14 + 'Set 4'!P14 + 'Set 4'!Q14</f>
        <v>0</v>
      </c>
      <c r="K14" s="84">
        <f> 'Set 4'!M14 + 'Set 4'!Q14</f>
        <v>0</v>
      </c>
      <c r="L14" s="84" t="str">
        <f>'Set 4'!T14</f>
        <v/>
      </c>
      <c r="M14" s="84">
        <f> 'Set 4'!J14 + 'Set 4'!N14</f>
        <v>0</v>
      </c>
      <c r="N14" s="122" t="str">
        <f t="shared" ref="N14:N15" si="3"> IF(J14 = 0, "", M14/J14)</f>
        <v/>
      </c>
      <c r="O14" s="119" t="str">
        <f>'Set 4'!U14</f>
        <v/>
      </c>
    </row>
    <row r="15" ht="34.5" customHeight="1">
      <c r="A15" s="99" t="str">
        <f>'Pannello di controllo'!A14</f>
        <v>13 Sassa</v>
      </c>
      <c r="B15" s="118">
        <f>'Set 4'!B15 + 'Set 4'!J15 + 'Set 4'!N15 + 'Set 4'!U15</f>
        <v>0</v>
      </c>
      <c r="C15" s="84">
        <f>'Set 4'!B15 + 'Set 4'!C15 + 'Set 4'!D15 + 'Set 4'!E15</f>
        <v>0</v>
      </c>
      <c r="D15" s="84" t="str">
        <f>'Set 4'!E15</f>
        <v/>
      </c>
      <c r="E15" s="119" t="str">
        <f>'Set 4'!B15</f>
        <v/>
      </c>
      <c r="F15" s="120">
        <f>'Set 4'!F15 + 'Set 4'!G15 + 'Set 4'!H15 + 'Set 4'!I15</f>
        <v>0</v>
      </c>
      <c r="G15" s="84" t="str">
        <f> 'Set 4'!I15</f>
        <v/>
      </c>
      <c r="H15" s="121" t="str">
        <f>IF(F15 = 0, "", ('Set 4'!F15 + 'Set 4'!G15) /F15)</f>
        <v/>
      </c>
      <c r="I15" s="122" t="str">
        <f>IF(F15 = 0, "", ('Set 4'!F15) /F15)</f>
        <v/>
      </c>
      <c r="J15" s="84">
        <f> 'Set 4'!J15 + 'Set 4'!K15 + 'Set 4'!L15 + 'Set 4'!M15 + 'Set 4'!N15 + 'Set 4'!O15 + 'Set 4'!P15 + 'Set 4'!Q15</f>
        <v>0</v>
      </c>
      <c r="K15" s="84">
        <f> 'Set 4'!M15 + 'Set 4'!Q15</f>
        <v>0</v>
      </c>
      <c r="L15" s="84" t="str">
        <f>'Set 4'!T15</f>
        <v/>
      </c>
      <c r="M15" s="84">
        <f> 'Set 4'!J15 + 'Set 4'!N15</f>
        <v>0</v>
      </c>
      <c r="N15" s="122" t="str">
        <f t="shared" si="3"/>
        <v/>
      </c>
      <c r="O15" s="119" t="str">
        <f>'Set 4'!U15</f>
        <v/>
      </c>
    </row>
    <row r="16" ht="34.5" customHeight="1">
      <c r="A16" s="99"/>
      <c r="B16" s="118"/>
      <c r="C16" s="84"/>
      <c r="D16" s="84"/>
      <c r="E16" s="119"/>
      <c r="F16" s="120"/>
      <c r="G16" s="84"/>
      <c r="H16" s="121"/>
      <c r="I16" s="122"/>
      <c r="J16" s="84"/>
      <c r="K16" s="84"/>
      <c r="L16" s="84"/>
      <c r="M16" s="84"/>
      <c r="N16" s="122"/>
      <c r="O16" s="119"/>
    </row>
    <row r="17" ht="34.5" customHeight="1">
      <c r="A17" s="99" t="str">
        <f>'Pannello di controllo'!A16</f>
        <v>8 Leo </v>
      </c>
      <c r="B17" s="128">
        <f>'Set 4'!B17 + 'Set 4'!J17 + 'Set 4'!N17 + 'Set 4'!U17</f>
        <v>0</v>
      </c>
      <c r="C17" s="130">
        <f>'Set 4'!B17 + 'Set 4'!C17 + 'Set 4'!D17 + 'Set 4'!E17</f>
        <v>0</v>
      </c>
      <c r="D17" s="130" t="str">
        <f>'Set 4'!E17</f>
        <v/>
      </c>
      <c r="E17" s="131" t="str">
        <f>'Set 4'!B17</f>
        <v/>
      </c>
      <c r="F17" s="132">
        <f>'Set 4'!F17 + 'Set 4'!G17 + 'Set 4'!H17 + 'Set 4'!I17</f>
        <v>8</v>
      </c>
      <c r="G17" s="130">
        <f> 'Set 4'!I17</f>
        <v>1</v>
      </c>
      <c r="H17" s="133">
        <f>IF(F17 = 0, "", ('Set 4'!F17 + 'Set 4'!G17) /F17)</f>
        <v>0.5</v>
      </c>
      <c r="I17" s="134">
        <f>IF(F17 = 0, "", ('Set 4'!F17) /F17)</f>
        <v>0.25</v>
      </c>
      <c r="J17" s="130">
        <f> 'Set 4'!J17 + 'Set 4'!K17 + 'Set 4'!L17 + 'Set 4'!M17 + 'Set 4'!N17 + 'Set 4'!O17 + 'Set 4'!P17 + 'Set 4'!Q17</f>
        <v>0</v>
      </c>
      <c r="K17" s="130">
        <f> 'Set 4'!M17 + 'Set 4'!Q17</f>
        <v>0</v>
      </c>
      <c r="L17" s="130" t="str">
        <f>'Set 4'!T17</f>
        <v/>
      </c>
      <c r="M17" s="130">
        <f> 'Set 4'!J17 + 'Set 4'!N17</f>
        <v>0</v>
      </c>
      <c r="N17" s="134" t="str">
        <f> IF(J17 = 0, "", M17/J17)</f>
        <v/>
      </c>
      <c r="O17" s="131" t="str">
        <f>'Set 4'!U17</f>
        <v/>
      </c>
    </row>
  </sheetData>
  <mergeCells count="3">
    <mergeCell ref="C1:E1"/>
    <mergeCell ref="F1:I1"/>
    <mergeCell ref="J1:N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7">
        <v>5.0</v>
      </c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5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7">
        <v>2.0</v>
      </c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2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6"/>
      <c r="E7" s="146"/>
      <c r="F7" s="147">
        <v>1.0</v>
      </c>
      <c r="G7" s="146"/>
      <c r="H7" s="146"/>
      <c r="I7" s="151">
        <v>1.0</v>
      </c>
      <c r="J7" s="151">
        <v>1.0</v>
      </c>
      <c r="K7" s="148"/>
      <c r="L7" s="148"/>
      <c r="M7" s="148"/>
      <c r="N7" s="148"/>
      <c r="O7" s="152">
        <v>2.0</v>
      </c>
      <c r="P7" s="152">
        <v>1.0</v>
      </c>
      <c r="Q7" s="149"/>
      <c r="R7" s="152">
        <v>1.0</v>
      </c>
      <c r="S7" s="149"/>
      <c r="T7" s="149"/>
      <c r="U7" s="150">
        <f t="shared" ref="U7:Z7" si="4">SUM(C7,I7,O7)
</f>
        <v>3</v>
      </c>
      <c r="V7" s="150">
        <f t="shared" si="4"/>
        <v>2</v>
      </c>
      <c r="W7" s="150">
        <f t="shared" si="4"/>
        <v>0</v>
      </c>
      <c r="X7" s="150">
        <f t="shared" si="4"/>
        <v>2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6"/>
      <c r="E9" s="146"/>
      <c r="F9" s="147">
        <v>3.0</v>
      </c>
      <c r="G9" s="146"/>
      <c r="H9" s="146"/>
      <c r="I9" s="148"/>
      <c r="J9" s="148"/>
      <c r="K9" s="148"/>
      <c r="L9" s="151">
        <v>3.0</v>
      </c>
      <c r="M9" s="148"/>
      <c r="N9" s="151">
        <v>2.0</v>
      </c>
      <c r="O9" s="149"/>
      <c r="P9" s="149"/>
      <c r="Q9" s="149"/>
      <c r="R9" s="152">
        <v>2.0</v>
      </c>
      <c r="S9" s="149"/>
      <c r="T9" s="149"/>
      <c r="U9" s="150">
        <f t="shared" ref="U9:Z9" si="6">SUM(C9,I9,O9)
</f>
        <v>0</v>
      </c>
      <c r="V9" s="150">
        <f t="shared" si="6"/>
        <v>0</v>
      </c>
      <c r="W9" s="150">
        <f t="shared" si="6"/>
        <v>0</v>
      </c>
      <c r="X9" s="150">
        <f t="shared" si="6"/>
        <v>8</v>
      </c>
      <c r="Y9" s="150">
        <f t="shared" si="6"/>
        <v>0</v>
      </c>
      <c r="Z9" s="150">
        <f t="shared" si="6"/>
        <v>2</v>
      </c>
      <c r="AA9" s="135"/>
    </row>
    <row r="10">
      <c r="A10" s="135"/>
      <c r="B10" s="145" t="str">
        <f>'Pannello di controllo'!A8</f>
        <v>16 Elena</v>
      </c>
      <c r="C10" s="146"/>
      <c r="D10" s="146"/>
      <c r="E10" s="146"/>
      <c r="F10" s="147">
        <v>2.0</v>
      </c>
      <c r="G10" s="146"/>
      <c r="H10" s="146"/>
      <c r="I10" s="148"/>
      <c r="J10" s="148"/>
      <c r="K10" s="148"/>
      <c r="L10" s="151">
        <v>6.0</v>
      </c>
      <c r="M10" s="148"/>
      <c r="N10" s="151"/>
      <c r="O10" s="149"/>
      <c r="P10" s="149"/>
      <c r="Q10" s="149"/>
      <c r="R10" s="152">
        <v>4.0</v>
      </c>
      <c r="S10" s="149"/>
      <c r="T10" s="149"/>
      <c r="U10" s="150">
        <f t="shared" ref="U10:Z10" si="7">SUM(C10,I10,O10)
</f>
        <v>0</v>
      </c>
      <c r="V10" s="150">
        <f t="shared" si="7"/>
        <v>0</v>
      </c>
      <c r="W10" s="150">
        <f t="shared" si="7"/>
        <v>0</v>
      </c>
      <c r="X10" s="150">
        <f t="shared" si="7"/>
        <v>12</v>
      </c>
      <c r="Y10" s="150">
        <f t="shared" si="7"/>
        <v>0</v>
      </c>
      <c r="Z10" s="150">
        <f t="shared" si="7"/>
        <v>0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7"/>
      <c r="G11" s="146"/>
      <c r="H11" s="146"/>
      <c r="I11" s="148"/>
      <c r="J11" s="148"/>
      <c r="K11" s="148"/>
      <c r="L11" s="148"/>
      <c r="M11" s="148"/>
      <c r="N11" s="148"/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0</v>
      </c>
      <c r="Y11" s="150">
        <f t="shared" si="8"/>
        <v>0</v>
      </c>
      <c r="Z11" s="150">
        <f t="shared" si="8"/>
        <v>0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6"/>
      <c r="G12" s="146"/>
      <c r="H12" s="146"/>
      <c r="I12" s="148"/>
      <c r="J12" s="148"/>
      <c r="K12" s="148"/>
      <c r="L12" s="148"/>
      <c r="M12" s="148"/>
      <c r="N12" s="148"/>
      <c r="O12" s="149"/>
      <c r="P12" s="149"/>
      <c r="Q12" s="149"/>
      <c r="R12" s="149"/>
      <c r="S12" s="149"/>
      <c r="T12" s="149"/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0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48"/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0</v>
      </c>
      <c r="E22" s="154">
        <f t="shared" si="16"/>
        <v>7</v>
      </c>
      <c r="F22" s="154">
        <f t="shared" si="16"/>
        <v>6</v>
      </c>
      <c r="G22" s="154">
        <f t="shared" si="16"/>
        <v>0</v>
      </c>
      <c r="H22" s="154">
        <f t="shared" si="16"/>
        <v>0</v>
      </c>
      <c r="I22" s="155">
        <f t="shared" si="16"/>
        <v>1</v>
      </c>
      <c r="J22" s="155">
        <f t="shared" si="16"/>
        <v>1</v>
      </c>
      <c r="K22" s="155">
        <f t="shared" si="16"/>
        <v>0</v>
      </c>
      <c r="L22" s="155">
        <f t="shared" si="16"/>
        <v>9</v>
      </c>
      <c r="M22" s="155">
        <f t="shared" si="16"/>
        <v>0</v>
      </c>
      <c r="N22" s="155">
        <f t="shared" si="16"/>
        <v>2</v>
      </c>
      <c r="O22" s="156">
        <f t="shared" si="16"/>
        <v>2</v>
      </c>
      <c r="P22" s="156">
        <f t="shared" si="16"/>
        <v>1</v>
      </c>
      <c r="Q22" s="156">
        <f t="shared" si="16"/>
        <v>0</v>
      </c>
      <c r="R22" s="156">
        <f t="shared" si="16"/>
        <v>7</v>
      </c>
      <c r="S22" s="156">
        <f t="shared" si="16"/>
        <v>0</v>
      </c>
      <c r="T22" s="156">
        <f t="shared" si="16"/>
        <v>0</v>
      </c>
      <c r="U22" s="150">
        <f t="shared" ref="U22:Z22" si="17">SUM(C22,I22,O22)
</f>
        <v>3</v>
      </c>
      <c r="V22" s="150">
        <f t="shared" si="17"/>
        <v>2</v>
      </c>
      <c r="W22" s="150">
        <f t="shared" si="17"/>
        <v>7</v>
      </c>
      <c r="X22" s="150">
        <f t="shared" si="17"/>
        <v>22</v>
      </c>
      <c r="Y22" s="150">
        <f t="shared" si="17"/>
        <v>0</v>
      </c>
      <c r="Z22" s="150">
        <f t="shared" si="17"/>
        <v>2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7"/>
      <c r="D27" s="147"/>
      <c r="E27" s="147"/>
      <c r="F27" s="147"/>
      <c r="G27" s="147"/>
      <c r="H27" s="147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6"/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48"/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6"/>
      <c r="E31" s="146"/>
      <c r="F31" s="146"/>
      <c r="G31" s="146"/>
      <c r="H31" s="146"/>
      <c r="I31" s="148"/>
      <c r="J31" s="148"/>
      <c r="K31" s="148"/>
      <c r="L31" s="148"/>
      <c r="M31" s="148"/>
      <c r="N31" s="148"/>
      <c r="O31" s="149"/>
      <c r="P31" s="149"/>
      <c r="Q31" s="149"/>
      <c r="R31" s="149"/>
      <c r="S31" s="149"/>
      <c r="T31" s="149"/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6"/>
      <c r="G32" s="146"/>
      <c r="H32" s="146"/>
      <c r="I32" s="148"/>
      <c r="J32" s="148"/>
      <c r="K32" s="148"/>
      <c r="L32" s="148"/>
      <c r="M32" s="148"/>
      <c r="N32" s="148"/>
      <c r="O32" s="149"/>
      <c r="P32" s="149"/>
      <c r="Q32" s="149"/>
      <c r="R32" s="149"/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7"/>
      <c r="G34" s="146"/>
      <c r="H34" s="146"/>
      <c r="I34" s="148"/>
      <c r="J34" s="148"/>
      <c r="K34" s="151"/>
      <c r="L34" s="151"/>
      <c r="M34" s="148"/>
      <c r="N34" s="148"/>
      <c r="O34" s="149"/>
      <c r="P34" s="149"/>
      <c r="Q34" s="149"/>
      <c r="R34" s="149"/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48"/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25:N25"/>
    <mergeCell ref="O25:T25"/>
    <mergeCell ref="U25:Z25"/>
    <mergeCell ref="I43:N43"/>
    <mergeCell ref="O43:T43"/>
    <mergeCell ref="C43:H43"/>
    <mergeCell ref="U43:Z43"/>
    <mergeCell ref="I2:N2"/>
    <mergeCell ref="C2:H2"/>
    <mergeCell ref="O2:T2"/>
    <mergeCell ref="U2:Z2"/>
    <mergeCell ref="C25:H25"/>
    <mergeCell ref="B25:B26"/>
    <mergeCell ref="O20:T20"/>
    <mergeCell ref="U20:Z20"/>
    <mergeCell ref="C20:H20"/>
    <mergeCell ref="I20:N20"/>
    <mergeCell ref="B2:B3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7">
        <v>2.0</v>
      </c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52">
        <v>1.0</v>
      </c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3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7">
        <v>3.0</v>
      </c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3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7">
        <v>2.0</v>
      </c>
      <c r="E7" s="146"/>
      <c r="F7" s="146"/>
      <c r="G7" s="146"/>
      <c r="H7" s="146"/>
      <c r="I7" s="151">
        <v>2.0</v>
      </c>
      <c r="J7" s="151">
        <v>1.0</v>
      </c>
      <c r="K7" s="148"/>
      <c r="L7" s="151">
        <v>2.0</v>
      </c>
      <c r="M7" s="148"/>
      <c r="N7" s="148"/>
      <c r="O7" s="149"/>
      <c r="P7" s="152">
        <v>1.0</v>
      </c>
      <c r="Q7" s="149"/>
      <c r="R7" s="152">
        <v>1.0</v>
      </c>
      <c r="S7" s="149"/>
      <c r="T7" s="149"/>
      <c r="U7" s="150">
        <f t="shared" ref="U7:Z7" si="4">SUM(C7,I7,O7)
</f>
        <v>2</v>
      </c>
      <c r="V7" s="150">
        <f t="shared" si="4"/>
        <v>4</v>
      </c>
      <c r="W7" s="150">
        <f t="shared" si="4"/>
        <v>0</v>
      </c>
      <c r="X7" s="150">
        <f t="shared" si="4"/>
        <v>3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7">
        <v>1.0</v>
      </c>
      <c r="E9" s="146"/>
      <c r="F9" s="147">
        <v>2.0</v>
      </c>
      <c r="G9" s="146"/>
      <c r="H9" s="146"/>
      <c r="I9" s="148"/>
      <c r="J9" s="151">
        <v>1.0</v>
      </c>
      <c r="K9" s="148"/>
      <c r="L9" s="151">
        <v>3.0</v>
      </c>
      <c r="M9" s="148"/>
      <c r="N9" s="148"/>
      <c r="O9" s="149"/>
      <c r="P9" s="149"/>
      <c r="Q9" s="149"/>
      <c r="R9" s="149"/>
      <c r="S9" s="149"/>
      <c r="T9" s="149"/>
      <c r="U9" s="150">
        <f t="shared" ref="U9:Z9" si="6">SUM(C9,I9,O9)
</f>
        <v>0</v>
      </c>
      <c r="V9" s="150">
        <f t="shared" si="6"/>
        <v>2</v>
      </c>
      <c r="W9" s="150">
        <f t="shared" si="6"/>
        <v>0</v>
      </c>
      <c r="X9" s="150">
        <f t="shared" si="6"/>
        <v>5</v>
      </c>
      <c r="Y9" s="150">
        <f t="shared" si="6"/>
        <v>0</v>
      </c>
      <c r="Z9" s="150">
        <f t="shared" si="6"/>
        <v>0</v>
      </c>
      <c r="AA9" s="135"/>
    </row>
    <row r="10">
      <c r="A10" s="135"/>
      <c r="B10" s="145" t="str">
        <f>'Pannello di controllo'!A8</f>
        <v>16 Elena</v>
      </c>
      <c r="C10" s="146"/>
      <c r="D10" s="146"/>
      <c r="E10" s="146"/>
      <c r="F10" s="146"/>
      <c r="G10" s="146"/>
      <c r="H10" s="146"/>
      <c r="I10" s="148"/>
      <c r="J10" s="148"/>
      <c r="K10" s="148"/>
      <c r="L10" s="151">
        <v>7.0</v>
      </c>
      <c r="M10" s="148"/>
      <c r="N10" s="148"/>
      <c r="O10" s="149"/>
      <c r="P10" s="149"/>
      <c r="Q10" s="149"/>
      <c r="R10" s="152">
        <v>3.0</v>
      </c>
      <c r="S10" s="149"/>
      <c r="T10" s="149"/>
      <c r="U10" s="150">
        <f t="shared" ref="U10:Z10" si="7">SUM(C10,I10,O10)
</f>
        <v>0</v>
      </c>
      <c r="V10" s="150">
        <f t="shared" si="7"/>
        <v>0</v>
      </c>
      <c r="W10" s="150">
        <f t="shared" si="7"/>
        <v>0</v>
      </c>
      <c r="X10" s="150">
        <f t="shared" si="7"/>
        <v>10</v>
      </c>
      <c r="Y10" s="150">
        <f t="shared" si="7"/>
        <v>0</v>
      </c>
      <c r="Z10" s="150">
        <f t="shared" si="7"/>
        <v>0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6"/>
      <c r="G11" s="146"/>
      <c r="H11" s="146"/>
      <c r="I11" s="148"/>
      <c r="J11" s="148"/>
      <c r="K11" s="148"/>
      <c r="L11" s="148"/>
      <c r="M11" s="148"/>
      <c r="N11" s="148"/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0</v>
      </c>
      <c r="Y11" s="150">
        <f t="shared" si="8"/>
        <v>0</v>
      </c>
      <c r="Z11" s="150">
        <f t="shared" si="8"/>
        <v>0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6"/>
      <c r="G12" s="146"/>
      <c r="H12" s="146"/>
      <c r="I12" s="148"/>
      <c r="J12" s="148"/>
      <c r="K12" s="148"/>
      <c r="L12" s="148"/>
      <c r="M12" s="148"/>
      <c r="N12" s="148"/>
      <c r="O12" s="149"/>
      <c r="P12" s="149"/>
      <c r="Q12" s="149"/>
      <c r="R12" s="149"/>
      <c r="S12" s="149"/>
      <c r="T12" s="149"/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0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48"/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3</v>
      </c>
      <c r="E22" s="154">
        <f t="shared" si="16"/>
        <v>5</v>
      </c>
      <c r="F22" s="154">
        <f t="shared" si="16"/>
        <v>2</v>
      </c>
      <c r="G22" s="154">
        <f t="shared" si="16"/>
        <v>0</v>
      </c>
      <c r="H22" s="154">
        <f t="shared" si="16"/>
        <v>0</v>
      </c>
      <c r="I22" s="155">
        <f t="shared" si="16"/>
        <v>2</v>
      </c>
      <c r="J22" s="155">
        <f t="shared" si="16"/>
        <v>2</v>
      </c>
      <c r="K22" s="155">
        <f t="shared" si="16"/>
        <v>0</v>
      </c>
      <c r="L22" s="155">
        <f t="shared" si="16"/>
        <v>12</v>
      </c>
      <c r="M22" s="155">
        <f t="shared" si="16"/>
        <v>0</v>
      </c>
      <c r="N22" s="155">
        <f t="shared" si="16"/>
        <v>0</v>
      </c>
      <c r="O22" s="156">
        <f t="shared" si="16"/>
        <v>0</v>
      </c>
      <c r="P22" s="156">
        <f t="shared" si="16"/>
        <v>1</v>
      </c>
      <c r="Q22" s="156">
        <f t="shared" si="16"/>
        <v>1</v>
      </c>
      <c r="R22" s="156">
        <f t="shared" si="16"/>
        <v>4</v>
      </c>
      <c r="S22" s="156">
        <f t="shared" si="16"/>
        <v>0</v>
      </c>
      <c r="T22" s="156">
        <f t="shared" si="16"/>
        <v>0</v>
      </c>
      <c r="U22" s="150">
        <f t="shared" ref="U22:Z22" si="17">SUM(C22,I22,O22)
</f>
        <v>2</v>
      </c>
      <c r="V22" s="150">
        <f t="shared" si="17"/>
        <v>6</v>
      </c>
      <c r="W22" s="150">
        <f t="shared" si="17"/>
        <v>6</v>
      </c>
      <c r="X22" s="150">
        <f t="shared" si="17"/>
        <v>18</v>
      </c>
      <c r="Y22" s="150">
        <f t="shared" si="17"/>
        <v>0</v>
      </c>
      <c r="Z22" s="150">
        <f t="shared" si="17"/>
        <v>0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/>
      <c r="D27" s="146"/>
      <c r="E27" s="146"/>
      <c r="F27" s="146"/>
      <c r="G27" s="146"/>
      <c r="H27" s="146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6"/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48"/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6"/>
      <c r="E31" s="146"/>
      <c r="F31" s="146"/>
      <c r="G31" s="146"/>
      <c r="H31" s="146"/>
      <c r="I31" s="148"/>
      <c r="J31" s="148"/>
      <c r="K31" s="148"/>
      <c r="L31" s="148"/>
      <c r="M31" s="148"/>
      <c r="N31" s="148"/>
      <c r="O31" s="149"/>
      <c r="P31" s="149"/>
      <c r="Q31" s="149"/>
      <c r="R31" s="149"/>
      <c r="S31" s="149"/>
      <c r="T31" s="149"/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6"/>
      <c r="G32" s="146"/>
      <c r="H32" s="146"/>
      <c r="I32" s="148"/>
      <c r="J32" s="148"/>
      <c r="K32" s="148"/>
      <c r="L32" s="148"/>
      <c r="M32" s="148"/>
      <c r="N32" s="148"/>
      <c r="O32" s="149"/>
      <c r="P32" s="149"/>
      <c r="Q32" s="149"/>
      <c r="R32" s="149"/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6"/>
      <c r="G34" s="146"/>
      <c r="H34" s="146"/>
      <c r="I34" s="148"/>
      <c r="J34" s="148"/>
      <c r="K34" s="148"/>
      <c r="L34" s="148"/>
      <c r="M34" s="148"/>
      <c r="N34" s="148"/>
      <c r="O34" s="149"/>
      <c r="P34" s="149"/>
      <c r="Q34" s="149"/>
      <c r="R34" s="149"/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48"/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2:N2"/>
    <mergeCell ref="C2:H2"/>
    <mergeCell ref="O2:T2"/>
    <mergeCell ref="U2:Z2"/>
    <mergeCell ref="B2:B3"/>
    <mergeCell ref="C25:H25"/>
    <mergeCell ref="B25:B26"/>
    <mergeCell ref="O20:T20"/>
    <mergeCell ref="U20:Z20"/>
    <mergeCell ref="C20:H20"/>
    <mergeCell ref="I20:N20"/>
    <mergeCell ref="I25:N25"/>
    <mergeCell ref="O25:T25"/>
    <mergeCell ref="U25:Z25"/>
    <mergeCell ref="I43:N43"/>
    <mergeCell ref="O43:T43"/>
    <mergeCell ref="C43:H43"/>
    <mergeCell ref="U43:Z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9" t="s">
        <v>6</v>
      </c>
      <c r="W1" s="11" t="s">
        <v>7</v>
      </c>
      <c r="AA1" s="1"/>
      <c r="AB1" s="1"/>
    </row>
    <row r="2">
      <c r="B2" s="13" t="s">
        <v>9</v>
      </c>
      <c r="C2" s="13" t="s">
        <v>11</v>
      </c>
      <c r="D2" s="13" t="s">
        <v>12</v>
      </c>
      <c r="E2" s="13" t="s">
        <v>13</v>
      </c>
      <c r="F2" s="15" t="s">
        <v>9</v>
      </c>
      <c r="G2" s="15" t="s">
        <v>11</v>
      </c>
      <c r="H2" s="15" t="s">
        <v>12</v>
      </c>
      <c r="I2" s="15" t="s">
        <v>13</v>
      </c>
      <c r="J2" s="17" t="s">
        <v>9</v>
      </c>
      <c r="K2" s="17" t="s">
        <v>11</v>
      </c>
      <c r="L2" s="17" t="s">
        <v>12</v>
      </c>
      <c r="M2" s="17" t="s">
        <v>13</v>
      </c>
      <c r="N2" s="19" t="s">
        <v>9</v>
      </c>
      <c r="O2" s="19" t="s">
        <v>11</v>
      </c>
      <c r="P2" s="19" t="s">
        <v>12</v>
      </c>
      <c r="Q2" s="19" t="s">
        <v>13</v>
      </c>
      <c r="R2" s="22"/>
      <c r="S2" s="23"/>
      <c r="T2" s="25" t="s">
        <v>13</v>
      </c>
      <c r="U2" s="25" t="s">
        <v>9</v>
      </c>
      <c r="V2" s="25" t="s">
        <v>12</v>
      </c>
      <c r="W2" s="28" t="s">
        <v>9</v>
      </c>
      <c r="X2" s="28" t="s">
        <v>11</v>
      </c>
      <c r="Y2" s="28" t="s">
        <v>12</v>
      </c>
      <c r="Z2" s="28" t="s">
        <v>13</v>
      </c>
      <c r="AB2" s="1"/>
    </row>
    <row r="3">
      <c r="A3" s="29" t="str">
        <f>'Pannello di controllo'!A2</f>
        <v>14 Sara G</v>
      </c>
      <c r="B3" s="30">
        <v>2.0</v>
      </c>
      <c r="C3" s="30">
        <v>3.0</v>
      </c>
      <c r="D3" s="30">
        <v>1.0</v>
      </c>
      <c r="E3" s="30">
        <v>1.0</v>
      </c>
      <c r="F3" s="30"/>
      <c r="G3" s="30"/>
      <c r="H3" s="30"/>
      <c r="I3" s="30"/>
      <c r="J3" s="30"/>
      <c r="K3" s="30">
        <v>1.0</v>
      </c>
      <c r="L3" s="30"/>
      <c r="M3" s="30"/>
      <c r="N3" s="30">
        <v>3.0</v>
      </c>
      <c r="O3" s="30">
        <v>1.0</v>
      </c>
      <c r="P3" s="30"/>
      <c r="Q3" s="30"/>
      <c r="R3" s="30"/>
      <c r="S3" s="44"/>
      <c r="T3" s="30"/>
      <c r="U3" s="34">
        <v>1.0</v>
      </c>
      <c r="V3" s="34"/>
      <c r="W3" s="34"/>
      <c r="X3" s="34">
        <v>1.0</v>
      </c>
      <c r="Y3" s="34"/>
      <c r="Z3" s="34"/>
      <c r="AA3" s="29" t="str">
        <f>'Pannello di controllo'!A2</f>
        <v>14 Sara G</v>
      </c>
      <c r="AB3" s="1"/>
    </row>
    <row r="4">
      <c r="A4" s="48" t="str">
        <f>'Pannello di controllo'!A3</f>
        <v>15 Ilaria</v>
      </c>
      <c r="B4" s="49"/>
      <c r="C4" s="49">
        <v>4.0</v>
      </c>
      <c r="D4" s="51"/>
      <c r="E4" s="49">
        <v>1.0</v>
      </c>
      <c r="F4" s="51"/>
      <c r="G4" s="51"/>
      <c r="H4" s="51"/>
      <c r="I4" s="51"/>
      <c r="J4" s="49"/>
      <c r="K4" s="49">
        <v>1.0</v>
      </c>
      <c r="L4" s="51"/>
      <c r="M4" s="51"/>
      <c r="N4" s="49"/>
      <c r="O4" s="49">
        <v>1.0</v>
      </c>
      <c r="P4" s="51"/>
      <c r="Q4" s="51"/>
      <c r="R4" s="51"/>
      <c r="S4" s="49"/>
      <c r="T4" s="51"/>
      <c r="U4" s="52"/>
      <c r="V4" s="55"/>
      <c r="W4" s="55"/>
      <c r="X4" s="52">
        <v>1.0</v>
      </c>
      <c r="Y4" s="55"/>
      <c r="Z4" s="52"/>
      <c r="AA4" s="48" t="str">
        <f>'Pannello di controllo'!A3</f>
        <v>15 Ilaria</v>
      </c>
      <c r="AB4" s="1"/>
    </row>
    <row r="5">
      <c r="A5" s="29" t="str">
        <f>'Pannello di controllo'!A4</f>
        <v/>
      </c>
      <c r="B5" s="30"/>
      <c r="C5" s="3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8"/>
      <c r="V5" s="58"/>
      <c r="W5" s="58"/>
      <c r="X5" s="58"/>
      <c r="Y5" s="34"/>
      <c r="Z5" s="58"/>
      <c r="AA5" s="29" t="str">
        <f>'Pannello di controllo'!A4</f>
        <v/>
      </c>
      <c r="AB5" s="1"/>
    </row>
    <row r="6">
      <c r="A6" s="48" t="str">
        <f>'Pannello di controllo'!A5</f>
        <v>17 Irene</v>
      </c>
      <c r="B6" s="51"/>
      <c r="C6" s="49">
        <v>2.0</v>
      </c>
      <c r="D6" s="49">
        <v>1.0</v>
      </c>
      <c r="E6" s="51"/>
      <c r="F6" s="51"/>
      <c r="G6" s="51"/>
      <c r="H6" s="49"/>
      <c r="I6" s="51"/>
      <c r="J6" s="49">
        <v>2.0</v>
      </c>
      <c r="K6" s="49">
        <v>2.0</v>
      </c>
      <c r="L6" s="51"/>
      <c r="M6" s="51"/>
      <c r="N6" s="49">
        <v>2.0</v>
      </c>
      <c r="O6" s="49">
        <v>2.0</v>
      </c>
      <c r="P6" s="51"/>
      <c r="Q6" s="51"/>
      <c r="R6" s="51"/>
      <c r="S6" s="51"/>
      <c r="T6" s="51"/>
      <c r="U6" s="55"/>
      <c r="V6" s="55"/>
      <c r="W6" s="52">
        <v>2.0</v>
      </c>
      <c r="X6" s="52">
        <v>5.0</v>
      </c>
      <c r="Y6" s="55"/>
      <c r="Z6" s="55"/>
      <c r="AA6" s="48" t="str">
        <f>'Pannello di controllo'!A5</f>
        <v>17 Irene</v>
      </c>
      <c r="AB6" s="1"/>
    </row>
    <row r="7">
      <c r="A7" s="29" t="str">
        <f>'Pannello di controllo'!A6</f>
        <v>18 Linda</v>
      </c>
      <c r="B7" s="44"/>
      <c r="C7" s="44"/>
      <c r="D7" s="44"/>
      <c r="E7" s="44"/>
      <c r="F7" s="44"/>
      <c r="G7" s="44"/>
      <c r="H7" s="44"/>
      <c r="I7" s="44"/>
      <c r="J7" s="44"/>
      <c r="K7" s="30"/>
      <c r="L7" s="44"/>
      <c r="M7" s="44"/>
      <c r="N7" s="30"/>
      <c r="O7" s="44"/>
      <c r="P7" s="44"/>
      <c r="Q7" s="44"/>
      <c r="R7" s="44"/>
      <c r="S7" s="44"/>
      <c r="T7" s="30"/>
      <c r="U7" s="58"/>
      <c r="V7" s="58"/>
      <c r="W7" s="58"/>
      <c r="X7" s="58"/>
      <c r="Y7" s="58"/>
      <c r="Z7" s="58"/>
      <c r="AA7" s="29" t="str">
        <f>'Pannello di controllo'!A6</f>
        <v>18 Linda</v>
      </c>
      <c r="AB7" s="1"/>
    </row>
    <row r="8">
      <c r="A8" s="48" t="str">
        <f>'Pannello di controllo'!A7</f>
        <v>28 Nicole R</v>
      </c>
      <c r="B8" s="51"/>
      <c r="C8" s="49">
        <v>2.0</v>
      </c>
      <c r="D8" s="51"/>
      <c r="E8" s="51"/>
      <c r="F8" s="49">
        <v>1.0</v>
      </c>
      <c r="G8" s="51"/>
      <c r="H8" s="49">
        <v>4.0</v>
      </c>
      <c r="I8" s="49">
        <v>1.0</v>
      </c>
      <c r="J8" s="49">
        <v>2.0</v>
      </c>
      <c r="K8" s="49">
        <v>4.0</v>
      </c>
      <c r="L8" s="51"/>
      <c r="M8" s="49">
        <v>2.0</v>
      </c>
      <c r="N8" s="49">
        <v>3.0</v>
      </c>
      <c r="O8" s="49">
        <v>1.0</v>
      </c>
      <c r="P8" s="51"/>
      <c r="Q8" s="51"/>
      <c r="R8" s="51"/>
      <c r="S8" s="49">
        <v>2.0</v>
      </c>
      <c r="T8" s="51"/>
      <c r="U8" s="55"/>
      <c r="V8" s="55"/>
      <c r="W8" s="52">
        <v>2.0</v>
      </c>
      <c r="X8" s="52">
        <v>2.0</v>
      </c>
      <c r="Y8" s="52"/>
      <c r="Z8" s="55"/>
      <c r="AA8" s="48" t="str">
        <f>'Pannello di controllo'!A7</f>
        <v>28 Nicole R</v>
      </c>
      <c r="AB8" s="1"/>
    </row>
    <row r="9">
      <c r="A9" s="29" t="str">
        <f>'Pannello di controllo'!A8</f>
        <v>16 Elena</v>
      </c>
      <c r="B9" s="44"/>
      <c r="C9" s="30">
        <v>3.0</v>
      </c>
      <c r="D9" s="30">
        <v>1.0</v>
      </c>
      <c r="E9" s="44"/>
      <c r="F9" s="30">
        <v>3.0</v>
      </c>
      <c r="G9" s="30">
        <v>1.0</v>
      </c>
      <c r="H9" s="30">
        <v>2.0</v>
      </c>
      <c r="I9" s="30"/>
      <c r="J9" s="30">
        <v>1.0</v>
      </c>
      <c r="K9" s="30">
        <v>4.0</v>
      </c>
      <c r="L9" s="44"/>
      <c r="M9" s="30">
        <v>2.0</v>
      </c>
      <c r="N9" s="30">
        <v>2.0</v>
      </c>
      <c r="O9" s="30">
        <v>2.0</v>
      </c>
      <c r="P9" s="30">
        <v>2.0</v>
      </c>
      <c r="Q9" s="30">
        <v>1.0</v>
      </c>
      <c r="R9" s="30">
        <v>1.0</v>
      </c>
      <c r="S9" s="30"/>
      <c r="T9" s="44"/>
      <c r="U9" s="58"/>
      <c r="V9" s="58"/>
      <c r="W9" s="58"/>
      <c r="X9" s="34">
        <v>1.0</v>
      </c>
      <c r="Y9" s="34">
        <v>1.0</v>
      </c>
      <c r="Z9" s="58"/>
      <c r="AA9" s="29" t="str">
        <f>'Pannello di controllo'!A8</f>
        <v>16 Elena</v>
      </c>
      <c r="AB9" s="1"/>
    </row>
    <row r="10">
      <c r="A10" s="48" t="str">
        <f>'Pannello di controllo'!A9</f>
        <v>9 Bea</v>
      </c>
      <c r="B10" s="51"/>
      <c r="C10" s="51"/>
      <c r="D10" s="51"/>
      <c r="E10" s="51"/>
      <c r="F10" s="51"/>
      <c r="G10" s="49"/>
      <c r="H10" s="51"/>
      <c r="I10" s="51"/>
      <c r="J10" s="49"/>
      <c r="K10" s="51"/>
      <c r="L10" s="51"/>
      <c r="M10" s="51"/>
      <c r="N10" s="49"/>
      <c r="O10" s="49"/>
      <c r="P10" s="51"/>
      <c r="Q10" s="51"/>
      <c r="R10" s="51"/>
      <c r="S10" s="51"/>
      <c r="T10" s="49"/>
      <c r="U10" s="55"/>
      <c r="V10" s="55"/>
      <c r="W10" s="52">
        <v>1.0</v>
      </c>
      <c r="X10" s="52">
        <v>1.0</v>
      </c>
      <c r="Y10" s="55"/>
      <c r="Z10" s="55"/>
      <c r="AA10" s="48" t="str">
        <f>'Pannello di controllo'!A9</f>
        <v>9 Bea</v>
      </c>
      <c r="AB10" s="1"/>
    </row>
    <row r="11">
      <c r="A11" s="29" t="str">
        <f>'Pannello di controllo'!A10</f>
        <v>25 Nicole S</v>
      </c>
      <c r="B11" s="44"/>
      <c r="C11" s="44"/>
      <c r="D11" s="44"/>
      <c r="E11" s="44"/>
      <c r="F11" s="30"/>
      <c r="G11" s="44"/>
      <c r="H11" s="44"/>
      <c r="I11" s="44"/>
      <c r="J11" s="44"/>
      <c r="K11" s="44"/>
      <c r="L11" s="44"/>
      <c r="M11" s="44"/>
      <c r="N11" s="30"/>
      <c r="O11" s="44"/>
      <c r="P11" s="44"/>
      <c r="Q11" s="44"/>
      <c r="R11" s="30"/>
      <c r="S11" s="44"/>
      <c r="T11" s="44"/>
      <c r="U11" s="58"/>
      <c r="V11" s="34"/>
      <c r="W11" s="34"/>
      <c r="X11" s="34"/>
      <c r="Y11" s="34"/>
      <c r="Z11" s="34"/>
      <c r="AA11" s="29" t="str">
        <f>'Pannello di controllo'!A10</f>
        <v>25 Nicole S</v>
      </c>
      <c r="AB11" s="1"/>
    </row>
    <row r="12">
      <c r="A12" s="48" t="str">
        <f>'Pannello di controllo'!A11</f>
        <v>5 Chiara</v>
      </c>
      <c r="B12" s="49"/>
      <c r="C12" s="51"/>
      <c r="D12" s="49"/>
      <c r="E12" s="51"/>
      <c r="F12" s="51"/>
      <c r="G12" s="51"/>
      <c r="H12" s="51"/>
      <c r="I12" s="51"/>
      <c r="J12" s="49"/>
      <c r="K12" s="49"/>
      <c r="L12" s="51"/>
      <c r="M12" s="51"/>
      <c r="N12" s="51"/>
      <c r="O12" s="51"/>
      <c r="P12" s="51"/>
      <c r="Q12" s="51"/>
      <c r="R12" s="51"/>
      <c r="S12" s="51"/>
      <c r="T12" s="51"/>
      <c r="U12" s="55"/>
      <c r="V12" s="55"/>
      <c r="W12" s="55"/>
      <c r="X12" s="52"/>
      <c r="Y12" s="55"/>
      <c r="Z12" s="55"/>
      <c r="AA12" s="48" t="str">
        <f>'Pannello di controllo'!A11</f>
        <v>5 Chiara</v>
      </c>
      <c r="AB12" s="1"/>
    </row>
    <row r="13">
      <c r="A13" s="29" t="str">
        <f>'Pannello di controllo'!A12</f>
        <v/>
      </c>
      <c r="B13" s="44"/>
      <c r="C13" s="30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0"/>
      <c r="O13" s="44"/>
      <c r="P13" s="44"/>
      <c r="Q13" s="44"/>
      <c r="R13" s="44"/>
      <c r="S13" s="44"/>
      <c r="T13" s="44"/>
      <c r="U13" s="58"/>
      <c r="V13" s="58"/>
      <c r="W13" s="58"/>
      <c r="X13" s="58"/>
      <c r="Y13" s="58"/>
      <c r="Z13" s="58"/>
      <c r="AA13" s="29" t="str">
        <f>'Pannello di controllo'!A12</f>
        <v/>
      </c>
      <c r="AB13" s="1"/>
    </row>
    <row r="14">
      <c r="A14" s="48" t="str">
        <f>'Pannello di controllo'!A13</f>
        <v>2 Sara</v>
      </c>
      <c r="B14" s="51"/>
      <c r="C14" s="49">
        <v>3.0</v>
      </c>
      <c r="D14" s="49">
        <v>1.0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49">
        <v>1.0</v>
      </c>
      <c r="S14" s="51"/>
      <c r="T14" s="51"/>
      <c r="U14" s="55"/>
      <c r="V14" s="55"/>
      <c r="W14" s="55"/>
      <c r="X14" s="55"/>
      <c r="Y14" s="55"/>
      <c r="Z14" s="55"/>
      <c r="AA14" s="48" t="str">
        <f>'Pannello di controllo'!A13</f>
        <v>2 Sara</v>
      </c>
      <c r="AB14" s="1"/>
    </row>
    <row r="15">
      <c r="A15" s="29" t="str">
        <f>'Pannello di controllo'!A14</f>
        <v>13 Sassa</v>
      </c>
      <c r="B15" s="30"/>
      <c r="C15" s="44"/>
      <c r="D15" s="44"/>
      <c r="E15" s="44"/>
      <c r="F15" s="30"/>
      <c r="G15" s="30"/>
      <c r="H15" s="30"/>
      <c r="I15" s="30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8"/>
      <c r="V15" s="58"/>
      <c r="W15" s="58"/>
      <c r="X15" s="58"/>
      <c r="Y15" s="58"/>
      <c r="Z15" s="58"/>
      <c r="AA15" s="29" t="str">
        <f>'Pannello di controllo'!A14</f>
        <v>13 Sassa</v>
      </c>
      <c r="AB15" s="1"/>
    </row>
    <row r="16">
      <c r="A16" s="48" t="str">
        <f>'Pannello di controllo'!A15</f>
        <v/>
      </c>
      <c r="B16" s="51"/>
      <c r="C16" s="51"/>
      <c r="D16" s="51"/>
      <c r="E16" s="51"/>
      <c r="F16" s="49"/>
      <c r="G16" s="49"/>
      <c r="H16" s="49"/>
      <c r="I16" s="51"/>
      <c r="J16" s="51"/>
      <c r="K16" s="51"/>
      <c r="L16" s="51"/>
      <c r="M16" s="51"/>
      <c r="N16" s="49"/>
      <c r="O16" s="49"/>
      <c r="P16" s="51"/>
      <c r="Q16" s="51"/>
      <c r="R16" s="51"/>
      <c r="S16" s="51"/>
      <c r="T16" s="49"/>
      <c r="U16" s="55"/>
      <c r="V16" s="52"/>
      <c r="W16" s="55"/>
      <c r="X16" s="55"/>
      <c r="Y16" s="52"/>
      <c r="Z16" s="52"/>
      <c r="AA16" s="48" t="str">
        <f>'Pannello di controllo'!A15</f>
        <v/>
      </c>
      <c r="AB16" s="1"/>
    </row>
    <row r="17">
      <c r="A17" s="29" t="str">
        <f>'Pannello di controllo'!A16</f>
        <v>8 Leo </v>
      </c>
      <c r="B17" s="44"/>
      <c r="C17" s="44"/>
      <c r="D17" s="44"/>
      <c r="E17" s="44"/>
      <c r="F17" s="30">
        <v>4.0</v>
      </c>
      <c r="G17" s="30">
        <v>1.0</v>
      </c>
      <c r="H17" s="30">
        <v>5.0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30">
        <v>1.0</v>
      </c>
      <c r="T17" s="44"/>
      <c r="U17" s="58"/>
      <c r="V17" s="58"/>
      <c r="W17" s="58"/>
      <c r="X17" s="34">
        <v>2.0</v>
      </c>
      <c r="Y17" s="34">
        <v>1.0</v>
      </c>
      <c r="Z17" s="58"/>
      <c r="AA17" s="29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v>8.0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9" t="s">
        <v>6</v>
      </c>
      <c r="W21" s="11" t="s">
        <v>7</v>
      </c>
      <c r="AA21" s="65" t="s">
        <v>4</v>
      </c>
      <c r="AB21" s="1"/>
    </row>
    <row r="22">
      <c r="A22" s="1"/>
      <c r="B22" s="13" t="s">
        <v>9</v>
      </c>
      <c r="C22" s="13" t="s">
        <v>11</v>
      </c>
      <c r="D22" s="13" t="s">
        <v>12</v>
      </c>
      <c r="E22" s="13" t="s">
        <v>13</v>
      </c>
      <c r="F22" s="15" t="s">
        <v>9</v>
      </c>
      <c r="G22" s="15" t="s">
        <v>11</v>
      </c>
      <c r="H22" s="15" t="s">
        <v>12</v>
      </c>
      <c r="I22" s="15" t="s">
        <v>13</v>
      </c>
      <c r="J22" s="17" t="s">
        <v>9</v>
      </c>
      <c r="K22" s="17" t="s">
        <v>11</v>
      </c>
      <c r="L22" s="17" t="s">
        <v>12</v>
      </c>
      <c r="M22" s="17" t="s">
        <v>13</v>
      </c>
      <c r="N22" s="19" t="s">
        <v>9</v>
      </c>
      <c r="O22" s="19" t="s">
        <v>11</v>
      </c>
      <c r="P22" s="19" t="s">
        <v>12</v>
      </c>
      <c r="Q22" s="19" t="s">
        <v>13</v>
      </c>
      <c r="R22" s="26"/>
      <c r="S22" s="23"/>
      <c r="T22" s="25" t="s">
        <v>13</v>
      </c>
      <c r="U22" s="25" t="s">
        <v>9</v>
      </c>
      <c r="V22" s="25" t="s">
        <v>12</v>
      </c>
      <c r="W22" s="28" t="s">
        <v>9</v>
      </c>
      <c r="X22" s="28" t="s">
        <v>11</v>
      </c>
      <c r="Y22" s="28" t="s">
        <v>12</v>
      </c>
      <c r="Z22" s="28" t="s">
        <v>13</v>
      </c>
      <c r="AB22" s="1"/>
    </row>
    <row r="23">
      <c r="A23" s="61" t="s">
        <v>48</v>
      </c>
      <c r="B23" s="66">
        <f t="shared" ref="B23:Z23" si="1">SUM(B3:B17)</f>
        <v>2</v>
      </c>
      <c r="C23" s="66">
        <f t="shared" si="1"/>
        <v>17</v>
      </c>
      <c r="D23" s="66">
        <f t="shared" si="1"/>
        <v>4</v>
      </c>
      <c r="E23" s="66">
        <f t="shared" si="1"/>
        <v>2</v>
      </c>
      <c r="F23" s="66">
        <f t="shared" si="1"/>
        <v>8</v>
      </c>
      <c r="G23" s="66">
        <f t="shared" si="1"/>
        <v>2</v>
      </c>
      <c r="H23" s="66">
        <f t="shared" si="1"/>
        <v>11</v>
      </c>
      <c r="I23" s="66">
        <f t="shared" si="1"/>
        <v>1</v>
      </c>
      <c r="J23" s="66">
        <f t="shared" si="1"/>
        <v>5</v>
      </c>
      <c r="K23" s="66">
        <f t="shared" si="1"/>
        <v>12</v>
      </c>
      <c r="L23" s="66">
        <f t="shared" si="1"/>
        <v>0</v>
      </c>
      <c r="M23" s="66">
        <f t="shared" si="1"/>
        <v>4</v>
      </c>
      <c r="N23" s="66">
        <f t="shared" si="1"/>
        <v>10</v>
      </c>
      <c r="O23" s="66">
        <f t="shared" si="1"/>
        <v>7</v>
      </c>
      <c r="P23" s="66">
        <f t="shared" si="1"/>
        <v>2</v>
      </c>
      <c r="Q23" s="66">
        <f t="shared" si="1"/>
        <v>1</v>
      </c>
      <c r="R23" s="66">
        <f t="shared" si="1"/>
        <v>2</v>
      </c>
      <c r="S23" s="66">
        <f t="shared" si="1"/>
        <v>3</v>
      </c>
      <c r="T23" s="66">
        <f t="shared" si="1"/>
        <v>0</v>
      </c>
      <c r="U23" s="66">
        <f t="shared" si="1"/>
        <v>1</v>
      </c>
      <c r="V23" s="66">
        <f t="shared" si="1"/>
        <v>0</v>
      </c>
      <c r="W23" s="66">
        <f t="shared" si="1"/>
        <v>5</v>
      </c>
      <c r="X23" s="66">
        <f t="shared" si="1"/>
        <v>13</v>
      </c>
      <c r="Y23" s="66">
        <f t="shared" si="1"/>
        <v>2</v>
      </c>
      <c r="Z23" s="66">
        <f t="shared" si="1"/>
        <v>0</v>
      </c>
      <c r="AA23" s="66">
        <f>SUM(R23,Q23,M23,I23,E23)
</f>
        <v>10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18"/>
    </row>
  </sheetData>
  <mergeCells count="15">
    <mergeCell ref="F21:I21"/>
    <mergeCell ref="J21:M21"/>
    <mergeCell ref="J1:M1"/>
    <mergeCell ref="N1:Q1"/>
    <mergeCell ref="F1:I1"/>
    <mergeCell ref="W1:Z1"/>
    <mergeCell ref="T1:V1"/>
    <mergeCell ref="N21:Q21"/>
    <mergeCell ref="W21:Z21"/>
    <mergeCell ref="T21:V21"/>
    <mergeCell ref="AA21:AA22"/>
    <mergeCell ref="B21:E21"/>
    <mergeCell ref="B1:E1"/>
    <mergeCell ref="A1:A2"/>
    <mergeCell ref="AA1:AA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7">
        <v>2.0</v>
      </c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2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7">
        <v>3.0</v>
      </c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3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6"/>
      <c r="E7" s="146"/>
      <c r="F7" s="146"/>
      <c r="G7" s="146"/>
      <c r="H7" s="146"/>
      <c r="I7" s="151">
        <v>1.0</v>
      </c>
      <c r="J7" s="151">
        <v>3.0</v>
      </c>
      <c r="K7" s="148"/>
      <c r="L7" s="151">
        <v>1.0</v>
      </c>
      <c r="M7" s="148"/>
      <c r="N7" s="148"/>
      <c r="O7" s="152">
        <v>1.0</v>
      </c>
      <c r="P7" s="152">
        <v>1.0</v>
      </c>
      <c r="Q7" s="149"/>
      <c r="R7" s="149"/>
      <c r="S7" s="149"/>
      <c r="T7" s="149"/>
      <c r="U7" s="150">
        <f t="shared" ref="U7:Z7" si="4">SUM(C7,I7,O7)
</f>
        <v>2</v>
      </c>
      <c r="V7" s="150">
        <f t="shared" si="4"/>
        <v>4</v>
      </c>
      <c r="W7" s="150">
        <f t="shared" si="4"/>
        <v>0</v>
      </c>
      <c r="X7" s="150">
        <f t="shared" si="4"/>
        <v>1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6"/>
      <c r="E9" s="146"/>
      <c r="F9" s="146"/>
      <c r="G9" s="146"/>
      <c r="H9" s="146"/>
      <c r="I9" s="148"/>
      <c r="J9" s="151">
        <v>1.0</v>
      </c>
      <c r="K9" s="148"/>
      <c r="L9" s="151">
        <v>7.0</v>
      </c>
      <c r="M9" s="148"/>
      <c r="N9" s="151">
        <v>1.0</v>
      </c>
      <c r="O9" s="149"/>
      <c r="P9" s="149"/>
      <c r="Q9" s="149"/>
      <c r="R9" s="152">
        <v>2.0</v>
      </c>
      <c r="S9" s="149"/>
      <c r="T9" s="149"/>
      <c r="U9" s="150">
        <f t="shared" ref="U9:Z9" si="6">SUM(C9,I9,O9)
</f>
        <v>0</v>
      </c>
      <c r="V9" s="150">
        <f t="shared" si="6"/>
        <v>1</v>
      </c>
      <c r="W9" s="150">
        <f t="shared" si="6"/>
        <v>0</v>
      </c>
      <c r="X9" s="150">
        <f t="shared" si="6"/>
        <v>9</v>
      </c>
      <c r="Y9" s="150">
        <f t="shared" si="6"/>
        <v>0</v>
      </c>
      <c r="Z9" s="150">
        <f t="shared" si="6"/>
        <v>1</v>
      </c>
      <c r="AA9" s="135"/>
    </row>
    <row r="10">
      <c r="A10" s="135"/>
      <c r="B10" s="145" t="str">
        <f>'Pannello di controllo'!A8</f>
        <v>16 Elena</v>
      </c>
      <c r="C10" s="146"/>
      <c r="D10" s="146"/>
      <c r="E10" s="146"/>
      <c r="F10" s="146"/>
      <c r="G10" s="146"/>
      <c r="H10" s="146"/>
      <c r="I10" s="148"/>
      <c r="J10" s="148"/>
      <c r="K10" s="148"/>
      <c r="L10" s="148"/>
      <c r="M10" s="148"/>
      <c r="N10" s="148"/>
      <c r="O10" s="149"/>
      <c r="P10" s="149"/>
      <c r="Q10" s="149"/>
      <c r="R10" s="149"/>
      <c r="S10" s="149"/>
      <c r="T10" s="149"/>
      <c r="U10" s="150">
        <f t="shared" ref="U10:Z10" si="7">SUM(C10,I10,O10)
</f>
        <v>0</v>
      </c>
      <c r="V10" s="150">
        <f t="shared" si="7"/>
        <v>0</v>
      </c>
      <c r="W10" s="150">
        <f t="shared" si="7"/>
        <v>0</v>
      </c>
      <c r="X10" s="150">
        <f t="shared" si="7"/>
        <v>0</v>
      </c>
      <c r="Y10" s="150">
        <f t="shared" si="7"/>
        <v>0</v>
      </c>
      <c r="Z10" s="150">
        <f t="shared" si="7"/>
        <v>0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6"/>
      <c r="G11" s="146"/>
      <c r="H11" s="146"/>
      <c r="I11" s="148"/>
      <c r="J11" s="148"/>
      <c r="K11" s="148"/>
      <c r="L11" s="151">
        <v>6.0</v>
      </c>
      <c r="M11" s="148"/>
      <c r="N11" s="151">
        <v>1.0</v>
      </c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6</v>
      </c>
      <c r="Y11" s="150">
        <f t="shared" si="8"/>
        <v>0</v>
      </c>
      <c r="Z11" s="150">
        <f t="shared" si="8"/>
        <v>1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6"/>
      <c r="G12" s="146"/>
      <c r="H12" s="146"/>
      <c r="I12" s="148"/>
      <c r="J12" s="148"/>
      <c r="K12" s="148"/>
      <c r="L12" s="148"/>
      <c r="M12" s="148"/>
      <c r="N12" s="148"/>
      <c r="O12" s="149"/>
      <c r="P12" s="149"/>
      <c r="Q12" s="149"/>
      <c r="R12" s="149"/>
      <c r="S12" s="149"/>
      <c r="T12" s="149"/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0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48"/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0</v>
      </c>
      <c r="E22" s="154">
        <f t="shared" si="16"/>
        <v>5</v>
      </c>
      <c r="F22" s="154">
        <f t="shared" si="16"/>
        <v>0</v>
      </c>
      <c r="G22" s="154">
        <f t="shared" si="16"/>
        <v>0</v>
      </c>
      <c r="H22" s="154">
        <f t="shared" si="16"/>
        <v>0</v>
      </c>
      <c r="I22" s="155">
        <f t="shared" si="16"/>
        <v>1</v>
      </c>
      <c r="J22" s="155">
        <f t="shared" si="16"/>
        <v>4</v>
      </c>
      <c r="K22" s="155">
        <f t="shared" si="16"/>
        <v>0</v>
      </c>
      <c r="L22" s="155">
        <f t="shared" si="16"/>
        <v>14</v>
      </c>
      <c r="M22" s="155">
        <f t="shared" si="16"/>
        <v>0</v>
      </c>
      <c r="N22" s="155">
        <f t="shared" si="16"/>
        <v>2</v>
      </c>
      <c r="O22" s="156">
        <f t="shared" si="16"/>
        <v>1</v>
      </c>
      <c r="P22" s="156">
        <f t="shared" si="16"/>
        <v>1</v>
      </c>
      <c r="Q22" s="156">
        <f t="shared" si="16"/>
        <v>0</v>
      </c>
      <c r="R22" s="156">
        <f t="shared" si="16"/>
        <v>2</v>
      </c>
      <c r="S22" s="156">
        <f t="shared" si="16"/>
        <v>0</v>
      </c>
      <c r="T22" s="156">
        <f t="shared" si="16"/>
        <v>0</v>
      </c>
      <c r="U22" s="150">
        <f t="shared" ref="U22:Z22" si="17">SUM(C22,I22,O22)
</f>
        <v>2</v>
      </c>
      <c r="V22" s="150">
        <f t="shared" si="17"/>
        <v>5</v>
      </c>
      <c r="W22" s="150">
        <f t="shared" si="17"/>
        <v>5</v>
      </c>
      <c r="X22" s="150">
        <f t="shared" si="17"/>
        <v>16</v>
      </c>
      <c r="Y22" s="150">
        <f t="shared" si="17"/>
        <v>0</v>
      </c>
      <c r="Z22" s="150">
        <f t="shared" si="17"/>
        <v>2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/>
      <c r="D27" s="146"/>
      <c r="E27" s="146"/>
      <c r="F27" s="146"/>
      <c r="G27" s="146"/>
      <c r="H27" s="146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6"/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48"/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6"/>
      <c r="E31" s="146"/>
      <c r="F31" s="146"/>
      <c r="G31" s="146"/>
      <c r="H31" s="146"/>
      <c r="I31" s="148"/>
      <c r="J31" s="148"/>
      <c r="K31" s="148"/>
      <c r="L31" s="148"/>
      <c r="M31" s="148"/>
      <c r="N31" s="148"/>
      <c r="O31" s="149"/>
      <c r="P31" s="149"/>
      <c r="Q31" s="149"/>
      <c r="R31" s="149"/>
      <c r="S31" s="149"/>
      <c r="T31" s="149"/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6"/>
      <c r="G32" s="146"/>
      <c r="H32" s="146"/>
      <c r="I32" s="148"/>
      <c r="J32" s="148"/>
      <c r="K32" s="148"/>
      <c r="L32" s="148"/>
      <c r="M32" s="148"/>
      <c r="N32" s="148"/>
      <c r="O32" s="149"/>
      <c r="P32" s="149"/>
      <c r="Q32" s="149"/>
      <c r="R32" s="149"/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6"/>
      <c r="G34" s="146"/>
      <c r="H34" s="146"/>
      <c r="I34" s="148"/>
      <c r="J34" s="148"/>
      <c r="K34" s="148"/>
      <c r="L34" s="148"/>
      <c r="M34" s="148"/>
      <c r="N34" s="148"/>
      <c r="O34" s="149"/>
      <c r="P34" s="149"/>
      <c r="Q34" s="149"/>
      <c r="R34" s="149"/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48"/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O20:T20"/>
    <mergeCell ref="U20:Z20"/>
    <mergeCell ref="C20:H20"/>
    <mergeCell ref="I20:N20"/>
    <mergeCell ref="I25:N25"/>
    <mergeCell ref="O25:T25"/>
    <mergeCell ref="I43:N43"/>
    <mergeCell ref="O43:T43"/>
    <mergeCell ref="C43:H43"/>
    <mergeCell ref="U43:Z43"/>
    <mergeCell ref="I2:N2"/>
    <mergeCell ref="C2:H2"/>
    <mergeCell ref="O2:T2"/>
    <mergeCell ref="U2:Z2"/>
    <mergeCell ref="B2:B3"/>
    <mergeCell ref="C25:H25"/>
    <mergeCell ref="B25:B26"/>
    <mergeCell ref="U25:Z2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7">
        <v>5.0</v>
      </c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5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6"/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0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6"/>
      <c r="E7" s="146"/>
      <c r="F7" s="146"/>
      <c r="G7" s="146"/>
      <c r="H7" s="146"/>
      <c r="I7" s="148"/>
      <c r="J7" s="151">
        <v>4.0</v>
      </c>
      <c r="K7" s="148"/>
      <c r="L7" s="151">
        <v>1.0</v>
      </c>
      <c r="M7" s="148"/>
      <c r="N7" s="148"/>
      <c r="O7" s="149"/>
      <c r="P7" s="152">
        <v>1.0</v>
      </c>
      <c r="Q7" s="149"/>
      <c r="R7" s="149"/>
      <c r="S7" s="149"/>
      <c r="T7" s="149"/>
      <c r="U7" s="150">
        <f t="shared" ref="U7:Z7" si="4">SUM(C7,I7,O7)
</f>
        <v>0</v>
      </c>
      <c r="V7" s="150">
        <f t="shared" si="4"/>
        <v>5</v>
      </c>
      <c r="W7" s="150">
        <f t="shared" si="4"/>
        <v>0</v>
      </c>
      <c r="X7" s="150">
        <f t="shared" si="4"/>
        <v>1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6"/>
      <c r="E9" s="146"/>
      <c r="F9" s="147">
        <v>1.0</v>
      </c>
      <c r="G9" s="146"/>
      <c r="H9" s="146"/>
      <c r="I9" s="148"/>
      <c r="J9" s="148"/>
      <c r="K9" s="148"/>
      <c r="L9" s="151">
        <v>4.0</v>
      </c>
      <c r="M9" s="148"/>
      <c r="N9" s="148"/>
      <c r="O9" s="149"/>
      <c r="P9" s="149"/>
      <c r="Q9" s="149"/>
      <c r="R9" s="149"/>
      <c r="S9" s="149"/>
      <c r="T9" s="149"/>
      <c r="U9" s="150">
        <f t="shared" ref="U9:Z9" si="6">SUM(C9,I9,O9)
</f>
        <v>0</v>
      </c>
      <c r="V9" s="150">
        <f t="shared" si="6"/>
        <v>0</v>
      </c>
      <c r="W9" s="150">
        <f t="shared" si="6"/>
        <v>0</v>
      </c>
      <c r="X9" s="150">
        <f t="shared" si="6"/>
        <v>5</v>
      </c>
      <c r="Y9" s="150">
        <f t="shared" si="6"/>
        <v>0</v>
      </c>
      <c r="Z9" s="150">
        <f t="shared" si="6"/>
        <v>0</v>
      </c>
      <c r="AA9" s="135"/>
    </row>
    <row r="10">
      <c r="A10" s="135"/>
      <c r="B10" s="145" t="str">
        <f>'Pannello di controllo'!A8</f>
        <v>16 Elena</v>
      </c>
      <c r="C10" s="146"/>
      <c r="D10" s="146"/>
      <c r="E10" s="146"/>
      <c r="F10" s="147">
        <v>3.0</v>
      </c>
      <c r="G10" s="146"/>
      <c r="H10" s="146"/>
      <c r="I10" s="148"/>
      <c r="J10" s="148"/>
      <c r="K10" s="148"/>
      <c r="L10" s="151">
        <v>1.0</v>
      </c>
      <c r="M10" s="148"/>
      <c r="N10" s="148"/>
      <c r="O10" s="149"/>
      <c r="P10" s="149"/>
      <c r="Q10" s="149"/>
      <c r="R10" s="152">
        <v>1.0</v>
      </c>
      <c r="S10" s="149"/>
      <c r="T10" s="149"/>
      <c r="U10" s="150">
        <f t="shared" ref="U10:Z10" si="7">SUM(C10,I10,O10)
</f>
        <v>0</v>
      </c>
      <c r="V10" s="150">
        <f t="shared" si="7"/>
        <v>0</v>
      </c>
      <c r="W10" s="150">
        <f t="shared" si="7"/>
        <v>0</v>
      </c>
      <c r="X10" s="150">
        <f t="shared" si="7"/>
        <v>5</v>
      </c>
      <c r="Y10" s="150">
        <f t="shared" si="7"/>
        <v>0</v>
      </c>
      <c r="Z10" s="150">
        <f t="shared" si="7"/>
        <v>0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6"/>
      <c r="G11" s="146"/>
      <c r="H11" s="146"/>
      <c r="I11" s="148"/>
      <c r="J11" s="148"/>
      <c r="K11" s="148"/>
      <c r="L11" s="148"/>
      <c r="M11" s="148"/>
      <c r="N11" s="148"/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0</v>
      </c>
      <c r="Y11" s="150">
        <f t="shared" si="8"/>
        <v>0</v>
      </c>
      <c r="Z11" s="150">
        <f t="shared" si="8"/>
        <v>0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7">
        <v>1.0</v>
      </c>
      <c r="G12" s="146"/>
      <c r="H12" s="146"/>
      <c r="I12" s="148"/>
      <c r="J12" s="148"/>
      <c r="K12" s="148"/>
      <c r="L12" s="151">
        <v>2.0</v>
      </c>
      <c r="M12" s="148"/>
      <c r="N12" s="148"/>
      <c r="O12" s="149"/>
      <c r="P12" s="149"/>
      <c r="Q12" s="149"/>
      <c r="R12" s="152">
        <v>3.0</v>
      </c>
      <c r="S12" s="149"/>
      <c r="T12" s="149"/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6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48"/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0</v>
      </c>
      <c r="E22" s="154">
        <f t="shared" si="16"/>
        <v>5</v>
      </c>
      <c r="F22" s="154">
        <f t="shared" si="16"/>
        <v>5</v>
      </c>
      <c r="G22" s="154">
        <f t="shared" si="16"/>
        <v>0</v>
      </c>
      <c r="H22" s="154">
        <f t="shared" si="16"/>
        <v>0</v>
      </c>
      <c r="I22" s="155">
        <f t="shared" si="16"/>
        <v>0</v>
      </c>
      <c r="J22" s="155">
        <f t="shared" si="16"/>
        <v>4</v>
      </c>
      <c r="K22" s="155">
        <f t="shared" si="16"/>
        <v>0</v>
      </c>
      <c r="L22" s="155">
        <f t="shared" si="16"/>
        <v>8</v>
      </c>
      <c r="M22" s="155">
        <f t="shared" si="16"/>
        <v>0</v>
      </c>
      <c r="N22" s="155">
        <f t="shared" si="16"/>
        <v>0</v>
      </c>
      <c r="O22" s="156">
        <f t="shared" si="16"/>
        <v>0</v>
      </c>
      <c r="P22" s="156">
        <f t="shared" si="16"/>
        <v>1</v>
      </c>
      <c r="Q22" s="156">
        <f t="shared" si="16"/>
        <v>0</v>
      </c>
      <c r="R22" s="156">
        <f t="shared" si="16"/>
        <v>4</v>
      </c>
      <c r="S22" s="156">
        <f t="shared" si="16"/>
        <v>0</v>
      </c>
      <c r="T22" s="156">
        <f t="shared" si="16"/>
        <v>0</v>
      </c>
      <c r="U22" s="150">
        <f t="shared" ref="U22:Z22" si="17">SUM(C22,I22,O22)
</f>
        <v>0</v>
      </c>
      <c r="V22" s="150">
        <f t="shared" si="17"/>
        <v>5</v>
      </c>
      <c r="W22" s="150">
        <f t="shared" si="17"/>
        <v>5</v>
      </c>
      <c r="X22" s="150">
        <f t="shared" si="17"/>
        <v>17</v>
      </c>
      <c r="Y22" s="150">
        <f t="shared" si="17"/>
        <v>0</v>
      </c>
      <c r="Z22" s="150">
        <f t="shared" si="17"/>
        <v>0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/>
      <c r="D27" s="146"/>
      <c r="E27" s="146"/>
      <c r="F27" s="146"/>
      <c r="G27" s="146"/>
      <c r="H27" s="146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6"/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48"/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6"/>
      <c r="E31" s="146"/>
      <c r="F31" s="146"/>
      <c r="G31" s="146"/>
      <c r="H31" s="146"/>
      <c r="I31" s="148"/>
      <c r="J31" s="148"/>
      <c r="K31" s="148"/>
      <c r="L31" s="148"/>
      <c r="M31" s="148"/>
      <c r="N31" s="148"/>
      <c r="O31" s="149"/>
      <c r="P31" s="149"/>
      <c r="Q31" s="149"/>
      <c r="R31" s="149"/>
      <c r="S31" s="149"/>
      <c r="T31" s="149"/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6"/>
      <c r="G32" s="146"/>
      <c r="H32" s="146"/>
      <c r="I32" s="148"/>
      <c r="J32" s="148"/>
      <c r="K32" s="148"/>
      <c r="L32" s="148"/>
      <c r="M32" s="148"/>
      <c r="N32" s="148"/>
      <c r="O32" s="149"/>
      <c r="P32" s="149"/>
      <c r="Q32" s="149"/>
      <c r="R32" s="149"/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6"/>
      <c r="G34" s="146"/>
      <c r="H34" s="146"/>
      <c r="I34" s="148"/>
      <c r="J34" s="148"/>
      <c r="K34" s="148"/>
      <c r="L34" s="148"/>
      <c r="M34" s="148"/>
      <c r="N34" s="148"/>
      <c r="O34" s="149"/>
      <c r="P34" s="149"/>
      <c r="Q34" s="149"/>
      <c r="R34" s="149"/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48"/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43:N43"/>
    <mergeCell ref="C43:H43"/>
    <mergeCell ref="I20:N20"/>
    <mergeCell ref="I2:N2"/>
    <mergeCell ref="C2:H2"/>
    <mergeCell ref="O2:T2"/>
    <mergeCell ref="U2:Z2"/>
    <mergeCell ref="B2:B3"/>
    <mergeCell ref="C25:H25"/>
    <mergeCell ref="B25:B26"/>
    <mergeCell ref="O20:T20"/>
    <mergeCell ref="U20:Z20"/>
    <mergeCell ref="C20:H20"/>
    <mergeCell ref="I25:N25"/>
    <mergeCell ref="O25:T25"/>
    <mergeCell ref="O43:T43"/>
    <mergeCell ref="U43:Z43"/>
    <mergeCell ref="U25:Z25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/>
      <c r="D4" s="146"/>
      <c r="E4" s="146"/>
      <c r="F4" s="146"/>
      <c r="G4" s="146"/>
      <c r="H4" s="146"/>
      <c r="I4" s="148"/>
      <c r="J4" s="148"/>
      <c r="K4" s="148"/>
      <c r="L4" s="148"/>
      <c r="M4" s="148"/>
      <c r="N4" s="148"/>
      <c r="O4" s="149"/>
      <c r="P4" s="149"/>
      <c r="Q4" s="149"/>
      <c r="R4" s="149"/>
      <c r="S4" s="149"/>
      <c r="T4" s="149"/>
      <c r="U4" s="150">
        <f t="shared" ref="U4:Z4" si="1">SUM(C4,I4,O4)
</f>
        <v>0</v>
      </c>
      <c r="V4" s="150">
        <f t="shared" si="1"/>
        <v>0</v>
      </c>
      <c r="W4" s="150">
        <f t="shared" si="1"/>
        <v>0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/>
      <c r="D5" s="146"/>
      <c r="E5" s="146"/>
      <c r="F5" s="146"/>
      <c r="G5" s="146"/>
      <c r="H5" s="146"/>
      <c r="I5" s="148"/>
      <c r="J5" s="148"/>
      <c r="K5" s="148"/>
      <c r="L5" s="148"/>
      <c r="M5" s="148"/>
      <c r="N5" s="148"/>
      <c r="O5" s="149"/>
      <c r="P5" s="149"/>
      <c r="Q5" s="149"/>
      <c r="R5" s="149"/>
      <c r="S5" s="149"/>
      <c r="T5" s="149"/>
      <c r="U5" s="150">
        <f t="shared" ref="U5:Z5" si="2">SUM(C5,I5,O5)
</f>
        <v>0</v>
      </c>
      <c r="V5" s="150">
        <f t="shared" si="2"/>
        <v>0</v>
      </c>
      <c r="W5" s="150">
        <f t="shared" si="2"/>
        <v>0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/>
      <c r="D6" s="146"/>
      <c r="E6" s="146"/>
      <c r="F6" s="146"/>
      <c r="G6" s="146"/>
      <c r="H6" s="146"/>
      <c r="I6" s="148"/>
      <c r="J6" s="148"/>
      <c r="K6" s="148"/>
      <c r="L6" s="148"/>
      <c r="M6" s="148"/>
      <c r="N6" s="148"/>
      <c r="O6" s="149"/>
      <c r="P6" s="149"/>
      <c r="Q6" s="149"/>
      <c r="R6" s="149"/>
      <c r="S6" s="149"/>
      <c r="T6" s="149"/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/>
      <c r="D7" s="146"/>
      <c r="E7" s="146"/>
      <c r="F7" s="146"/>
      <c r="G7" s="146"/>
      <c r="H7" s="146"/>
      <c r="I7" s="148"/>
      <c r="J7" s="148"/>
      <c r="K7" s="148"/>
      <c r="L7" s="148"/>
      <c r="M7" s="148"/>
      <c r="N7" s="148"/>
      <c r="O7" s="149"/>
      <c r="P7" s="149"/>
      <c r="Q7" s="149"/>
      <c r="R7" s="149"/>
      <c r="S7" s="149"/>
      <c r="T7" s="149"/>
      <c r="U7" s="150">
        <f t="shared" ref="U7:Z7" si="4">SUM(C7,I7,O7)
</f>
        <v>0</v>
      </c>
      <c r="V7" s="150">
        <f t="shared" si="4"/>
        <v>0</v>
      </c>
      <c r="W7" s="150">
        <f t="shared" si="4"/>
        <v>0</v>
      </c>
      <c r="X7" s="150">
        <f t="shared" si="4"/>
        <v>0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/>
      <c r="D8" s="146"/>
      <c r="E8" s="146"/>
      <c r="F8" s="146"/>
      <c r="G8" s="146"/>
      <c r="H8" s="146"/>
      <c r="I8" s="148"/>
      <c r="J8" s="148"/>
      <c r="K8" s="148"/>
      <c r="L8" s="148"/>
      <c r="M8" s="148"/>
      <c r="N8" s="148"/>
      <c r="O8" s="149"/>
      <c r="P8" s="149"/>
      <c r="Q8" s="149"/>
      <c r="R8" s="149"/>
      <c r="S8" s="149"/>
      <c r="T8" s="149"/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/>
      <c r="D9" s="146"/>
      <c r="E9" s="146"/>
      <c r="F9" s="146"/>
      <c r="G9" s="146"/>
      <c r="H9" s="146"/>
      <c r="I9" s="148"/>
      <c r="J9" s="148"/>
      <c r="K9" s="148"/>
      <c r="L9" s="148"/>
      <c r="M9" s="148"/>
      <c r="N9" s="148"/>
      <c r="O9" s="149"/>
      <c r="P9" s="149"/>
      <c r="Q9" s="149"/>
      <c r="R9" s="149"/>
      <c r="S9" s="149"/>
      <c r="T9" s="149"/>
      <c r="U9" s="150">
        <f t="shared" ref="U9:Z9" si="6">SUM(C9,I9,O9)
</f>
        <v>0</v>
      </c>
      <c r="V9" s="150">
        <f t="shared" si="6"/>
        <v>0</v>
      </c>
      <c r="W9" s="150">
        <f t="shared" si="6"/>
        <v>0</v>
      </c>
      <c r="X9" s="150">
        <f t="shared" si="6"/>
        <v>0</v>
      </c>
      <c r="Y9" s="150">
        <f t="shared" si="6"/>
        <v>0</v>
      </c>
      <c r="Z9" s="150">
        <f t="shared" si="6"/>
        <v>0</v>
      </c>
      <c r="AA9" s="135"/>
    </row>
    <row r="10">
      <c r="A10" s="135"/>
      <c r="B10" s="145" t="str">
        <f>'Pannello di controllo'!A8</f>
        <v>16 Elena</v>
      </c>
      <c r="C10" s="146"/>
      <c r="D10" s="146"/>
      <c r="E10" s="146"/>
      <c r="F10" s="146"/>
      <c r="G10" s="146"/>
      <c r="H10" s="146"/>
      <c r="I10" s="148"/>
      <c r="J10" s="148"/>
      <c r="K10" s="148"/>
      <c r="L10" s="148"/>
      <c r="M10" s="148"/>
      <c r="N10" s="148"/>
      <c r="O10" s="149"/>
      <c r="P10" s="149"/>
      <c r="Q10" s="149"/>
      <c r="R10" s="149"/>
      <c r="S10" s="149"/>
      <c r="T10" s="149"/>
      <c r="U10" s="150">
        <f t="shared" ref="U10:Z10" si="7">SUM(C10,I10,O10)
</f>
        <v>0</v>
      </c>
      <c r="V10" s="150">
        <f t="shared" si="7"/>
        <v>0</v>
      </c>
      <c r="W10" s="150">
        <f t="shared" si="7"/>
        <v>0</v>
      </c>
      <c r="X10" s="150">
        <f t="shared" si="7"/>
        <v>0</v>
      </c>
      <c r="Y10" s="150">
        <f t="shared" si="7"/>
        <v>0</v>
      </c>
      <c r="Z10" s="150">
        <f t="shared" si="7"/>
        <v>0</v>
      </c>
      <c r="AA10" s="135"/>
    </row>
    <row r="11">
      <c r="A11" s="135"/>
      <c r="B11" s="145" t="str">
        <f>'Pannello di controllo'!A9</f>
        <v>9 Bea</v>
      </c>
      <c r="C11" s="146"/>
      <c r="D11" s="146"/>
      <c r="E11" s="146"/>
      <c r="F11" s="146"/>
      <c r="G11" s="146"/>
      <c r="H11" s="146"/>
      <c r="I11" s="148"/>
      <c r="J11" s="148"/>
      <c r="K11" s="148"/>
      <c r="L11" s="148"/>
      <c r="M11" s="148"/>
      <c r="N11" s="148"/>
      <c r="O11" s="149"/>
      <c r="P11" s="149"/>
      <c r="Q11" s="149"/>
      <c r="R11" s="149"/>
      <c r="S11" s="149"/>
      <c r="T11" s="149"/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0</v>
      </c>
      <c r="Y11" s="150">
        <f t="shared" si="8"/>
        <v>0</v>
      </c>
      <c r="Z11" s="150">
        <f t="shared" si="8"/>
        <v>0</v>
      </c>
      <c r="AA11" s="135"/>
    </row>
    <row r="12">
      <c r="A12" s="135"/>
      <c r="B12" s="145" t="str">
        <f>'Pannello di controllo'!A10</f>
        <v>25 Nicole S</v>
      </c>
      <c r="C12" s="146"/>
      <c r="D12" s="146"/>
      <c r="E12" s="146"/>
      <c r="F12" s="146"/>
      <c r="G12" s="146"/>
      <c r="H12" s="146"/>
      <c r="I12" s="148"/>
      <c r="J12" s="148"/>
      <c r="K12" s="148"/>
      <c r="L12" s="148"/>
      <c r="M12" s="148"/>
      <c r="N12" s="148"/>
      <c r="O12" s="149"/>
      <c r="P12" s="149"/>
      <c r="Q12" s="149"/>
      <c r="R12" s="149"/>
      <c r="S12" s="149"/>
      <c r="T12" s="149"/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0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/>
      <c r="D13" s="146"/>
      <c r="E13" s="146"/>
      <c r="F13" s="146"/>
      <c r="G13" s="146"/>
      <c r="H13" s="146"/>
      <c r="I13" s="148"/>
      <c r="J13" s="148"/>
      <c r="K13" s="148"/>
      <c r="L13" s="148"/>
      <c r="M13" s="148"/>
      <c r="N13" s="148"/>
      <c r="O13" s="149"/>
      <c r="P13" s="149"/>
      <c r="Q13" s="149"/>
      <c r="R13" s="149"/>
      <c r="S13" s="149"/>
      <c r="T13" s="149"/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/>
      <c r="D14" s="146"/>
      <c r="E14" s="146"/>
      <c r="F14" s="146"/>
      <c r="G14" s="146"/>
      <c r="H14" s="146"/>
      <c r="I14" s="148"/>
      <c r="J14" s="148"/>
      <c r="K14" s="148"/>
      <c r="L14" s="148"/>
      <c r="M14" s="148"/>
      <c r="N14" s="148"/>
      <c r="O14" s="149"/>
      <c r="P14" s="149"/>
      <c r="Q14" s="149"/>
      <c r="R14" s="149"/>
      <c r="S14" s="149"/>
      <c r="T14" s="149"/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/>
      <c r="D15" s="146"/>
      <c r="E15" s="146"/>
      <c r="F15" s="146"/>
      <c r="G15" s="146"/>
      <c r="H15" s="146"/>
      <c r="I15" s="148"/>
      <c r="J15" s="148"/>
      <c r="K15" s="148"/>
      <c r="L15" s="148"/>
      <c r="M15" s="148"/>
      <c r="N15" s="148"/>
      <c r="O15" s="149"/>
      <c r="P15" s="149"/>
      <c r="Q15" s="149"/>
      <c r="R15" s="149"/>
      <c r="S15" s="149"/>
      <c r="T15" s="149"/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/>
      <c r="D16" s="146"/>
      <c r="E16" s="146"/>
      <c r="F16" s="146"/>
      <c r="G16" s="146"/>
      <c r="H16" s="146"/>
      <c r="I16" s="148"/>
      <c r="J16" s="148"/>
      <c r="K16" s="148"/>
      <c r="L16" s="148"/>
      <c r="M16" s="148"/>
      <c r="N16" s="148"/>
      <c r="O16" s="149"/>
      <c r="P16" s="149"/>
      <c r="Q16" s="149"/>
      <c r="R16" s="149"/>
      <c r="S16" s="149"/>
      <c r="T16" s="149"/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/>
      <c r="D17" s="146"/>
      <c r="E17" s="146"/>
      <c r="F17" s="146"/>
      <c r="G17" s="146"/>
      <c r="H17" s="146"/>
      <c r="I17" s="148"/>
      <c r="J17" s="148"/>
      <c r="K17" s="148"/>
      <c r="L17" s="148"/>
      <c r="M17" s="148"/>
      <c r="N17" s="148"/>
      <c r="O17" s="149"/>
      <c r="P17" s="149"/>
      <c r="Q17" s="149"/>
      <c r="R17" s="149"/>
      <c r="S17" s="149"/>
      <c r="T17" s="149"/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/>
      <c r="D18" s="146"/>
      <c r="E18" s="146"/>
      <c r="F18" s="146"/>
      <c r="G18" s="146"/>
      <c r="H18" s="146"/>
      <c r="I18" s="148"/>
      <c r="J18" s="148"/>
      <c r="K18" s="148"/>
      <c r="L18" s="148"/>
      <c r="M18" s="148"/>
      <c r="N18" s="148"/>
      <c r="O18" s="149"/>
      <c r="P18" s="149"/>
      <c r="Q18" s="149"/>
      <c r="R18" s="149"/>
      <c r="S18" s="149"/>
      <c r="T18" s="149"/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0</v>
      </c>
      <c r="E22" s="154">
        <f t="shared" si="16"/>
        <v>0</v>
      </c>
      <c r="F22" s="154">
        <f t="shared" si="16"/>
        <v>0</v>
      </c>
      <c r="G22" s="154">
        <f t="shared" si="16"/>
        <v>0</v>
      </c>
      <c r="H22" s="154">
        <f t="shared" si="16"/>
        <v>0</v>
      </c>
      <c r="I22" s="155">
        <f t="shared" si="16"/>
        <v>0</v>
      </c>
      <c r="J22" s="155">
        <f t="shared" si="16"/>
        <v>0</v>
      </c>
      <c r="K22" s="155">
        <f t="shared" si="16"/>
        <v>0</v>
      </c>
      <c r="L22" s="155">
        <f t="shared" si="16"/>
        <v>0</v>
      </c>
      <c r="M22" s="155">
        <f t="shared" si="16"/>
        <v>0</v>
      </c>
      <c r="N22" s="155">
        <f t="shared" si="16"/>
        <v>0</v>
      </c>
      <c r="O22" s="156">
        <f t="shared" si="16"/>
        <v>0</v>
      </c>
      <c r="P22" s="156">
        <f t="shared" si="16"/>
        <v>0</v>
      </c>
      <c r="Q22" s="156">
        <f t="shared" si="16"/>
        <v>0</v>
      </c>
      <c r="R22" s="156">
        <f t="shared" si="16"/>
        <v>0</v>
      </c>
      <c r="S22" s="156">
        <f t="shared" si="16"/>
        <v>0</v>
      </c>
      <c r="T22" s="156">
        <f t="shared" si="16"/>
        <v>0</v>
      </c>
      <c r="U22" s="150">
        <f t="shared" ref="U22:Z22" si="17">SUM(C22,I22,O22)
</f>
        <v>0</v>
      </c>
      <c r="V22" s="150">
        <f t="shared" si="17"/>
        <v>0</v>
      </c>
      <c r="W22" s="150">
        <f t="shared" si="17"/>
        <v>0</v>
      </c>
      <c r="X22" s="150">
        <f t="shared" si="17"/>
        <v>0</v>
      </c>
      <c r="Y22" s="150">
        <f t="shared" si="17"/>
        <v>0</v>
      </c>
      <c r="Z22" s="150">
        <f t="shared" si="17"/>
        <v>0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/>
      <c r="D27" s="146"/>
      <c r="E27" s="146"/>
      <c r="F27" s="146"/>
      <c r="G27" s="146"/>
      <c r="H27" s="146"/>
      <c r="I27" s="148"/>
      <c r="J27" s="148"/>
      <c r="K27" s="148"/>
      <c r="L27" s="148"/>
      <c r="M27" s="148"/>
      <c r="N27" s="148"/>
      <c r="O27" s="149"/>
      <c r="P27" s="149"/>
      <c r="Q27" s="149"/>
      <c r="R27" s="149"/>
      <c r="S27" s="149"/>
      <c r="T27" s="149"/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/>
      <c r="D28" s="146"/>
      <c r="E28" s="146"/>
      <c r="F28" s="146"/>
      <c r="G28" s="146"/>
      <c r="H28" s="146"/>
      <c r="I28" s="148"/>
      <c r="J28" s="148"/>
      <c r="K28" s="148"/>
      <c r="L28" s="148"/>
      <c r="M28" s="148"/>
      <c r="N28" s="148"/>
      <c r="O28" s="149"/>
      <c r="P28" s="149"/>
      <c r="Q28" s="149"/>
      <c r="R28" s="149"/>
      <c r="S28" s="149"/>
      <c r="T28" s="149"/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/>
      <c r="D29" s="146"/>
      <c r="E29" s="146"/>
      <c r="F29" s="146"/>
      <c r="G29" s="146"/>
      <c r="H29" s="146"/>
      <c r="I29" s="148"/>
      <c r="J29" s="148"/>
      <c r="K29" s="148"/>
      <c r="L29" s="148"/>
      <c r="M29" s="148"/>
      <c r="N29" s="148"/>
      <c r="O29" s="149"/>
      <c r="P29" s="149"/>
      <c r="Q29" s="149"/>
      <c r="R29" s="149"/>
      <c r="S29" s="149"/>
      <c r="T29" s="149"/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/>
      <c r="D30" s="146"/>
      <c r="E30" s="146"/>
      <c r="F30" s="146"/>
      <c r="G30" s="146"/>
      <c r="H30" s="146"/>
      <c r="I30" s="148"/>
      <c r="J30" s="148"/>
      <c r="K30" s="148"/>
      <c r="L30" s="148"/>
      <c r="M30" s="148"/>
      <c r="N30" s="148"/>
      <c r="O30" s="149"/>
      <c r="P30" s="149"/>
      <c r="Q30" s="149"/>
      <c r="R30" s="149"/>
      <c r="S30" s="149"/>
      <c r="T30" s="149"/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/>
      <c r="D31" s="146"/>
      <c r="E31" s="146"/>
      <c r="F31" s="146"/>
      <c r="G31" s="146"/>
      <c r="H31" s="146"/>
      <c r="I31" s="148"/>
      <c r="J31" s="148"/>
      <c r="K31" s="148"/>
      <c r="L31" s="148"/>
      <c r="M31" s="148"/>
      <c r="N31" s="148"/>
      <c r="O31" s="149"/>
      <c r="P31" s="149"/>
      <c r="Q31" s="149"/>
      <c r="R31" s="149"/>
      <c r="S31" s="149"/>
      <c r="T31" s="149"/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/>
      <c r="D32" s="146"/>
      <c r="E32" s="146"/>
      <c r="F32" s="146"/>
      <c r="G32" s="146"/>
      <c r="H32" s="146"/>
      <c r="I32" s="148"/>
      <c r="J32" s="148"/>
      <c r="K32" s="148"/>
      <c r="L32" s="148"/>
      <c r="M32" s="148"/>
      <c r="N32" s="148"/>
      <c r="O32" s="149"/>
      <c r="P32" s="149"/>
      <c r="Q32" s="149"/>
      <c r="R32" s="149"/>
      <c r="S32" s="149"/>
      <c r="T32" s="149"/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/>
      <c r="D33" s="146"/>
      <c r="E33" s="146"/>
      <c r="F33" s="146"/>
      <c r="G33" s="146"/>
      <c r="H33" s="146"/>
      <c r="I33" s="148"/>
      <c r="J33" s="148"/>
      <c r="K33" s="148"/>
      <c r="L33" s="148"/>
      <c r="M33" s="148"/>
      <c r="N33" s="148"/>
      <c r="O33" s="149"/>
      <c r="P33" s="149"/>
      <c r="Q33" s="149"/>
      <c r="R33" s="149"/>
      <c r="S33" s="149"/>
      <c r="T33" s="149"/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/>
      <c r="D34" s="146"/>
      <c r="E34" s="146"/>
      <c r="F34" s="146"/>
      <c r="G34" s="146"/>
      <c r="H34" s="146"/>
      <c r="I34" s="148"/>
      <c r="J34" s="148"/>
      <c r="K34" s="148"/>
      <c r="L34" s="148"/>
      <c r="M34" s="148"/>
      <c r="N34" s="148"/>
      <c r="O34" s="149"/>
      <c r="P34" s="149"/>
      <c r="Q34" s="149"/>
      <c r="R34" s="149"/>
      <c r="S34" s="149"/>
      <c r="T34" s="149"/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/>
      <c r="D35" s="146"/>
      <c r="E35" s="146"/>
      <c r="F35" s="146"/>
      <c r="G35" s="146"/>
      <c r="H35" s="146"/>
      <c r="I35" s="148"/>
      <c r="J35" s="148"/>
      <c r="K35" s="148"/>
      <c r="L35" s="148"/>
      <c r="M35" s="148"/>
      <c r="N35" s="148"/>
      <c r="O35" s="149"/>
      <c r="P35" s="149"/>
      <c r="Q35" s="149"/>
      <c r="R35" s="149"/>
      <c r="S35" s="149"/>
      <c r="T35" s="149"/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/>
      <c r="D36" s="146"/>
      <c r="E36" s="146"/>
      <c r="F36" s="146"/>
      <c r="G36" s="146"/>
      <c r="H36" s="146"/>
      <c r="I36" s="148"/>
      <c r="J36" s="148"/>
      <c r="K36" s="148"/>
      <c r="L36" s="148"/>
      <c r="M36" s="148"/>
      <c r="N36" s="148"/>
      <c r="O36" s="149"/>
      <c r="P36" s="149"/>
      <c r="Q36" s="149"/>
      <c r="R36" s="149"/>
      <c r="S36" s="149"/>
      <c r="T36" s="149"/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/>
      <c r="D37" s="146"/>
      <c r="E37" s="146"/>
      <c r="F37" s="146"/>
      <c r="G37" s="146"/>
      <c r="H37" s="146"/>
      <c r="I37" s="148"/>
      <c r="J37" s="148"/>
      <c r="K37" s="148"/>
      <c r="L37" s="148"/>
      <c r="M37" s="148"/>
      <c r="N37" s="148"/>
      <c r="O37" s="149"/>
      <c r="P37" s="149"/>
      <c r="Q37" s="149"/>
      <c r="R37" s="149"/>
      <c r="S37" s="149"/>
      <c r="T37" s="149"/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/>
      <c r="D38" s="146"/>
      <c r="E38" s="146"/>
      <c r="F38" s="146"/>
      <c r="G38" s="146"/>
      <c r="H38" s="146"/>
      <c r="I38" s="148"/>
      <c r="J38" s="148"/>
      <c r="K38" s="148"/>
      <c r="L38" s="148"/>
      <c r="M38" s="148"/>
      <c r="N38" s="148"/>
      <c r="O38" s="149"/>
      <c r="P38" s="149"/>
      <c r="Q38" s="149"/>
      <c r="R38" s="149"/>
      <c r="S38" s="149"/>
      <c r="T38" s="149"/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/>
      <c r="D39" s="146"/>
      <c r="E39" s="146"/>
      <c r="F39" s="146"/>
      <c r="G39" s="146"/>
      <c r="H39" s="146"/>
      <c r="I39" s="148"/>
      <c r="J39" s="148"/>
      <c r="K39" s="148"/>
      <c r="L39" s="148"/>
      <c r="M39" s="148"/>
      <c r="N39" s="148"/>
      <c r="O39" s="149"/>
      <c r="P39" s="149"/>
      <c r="Q39" s="149"/>
      <c r="R39" s="149"/>
      <c r="S39" s="149"/>
      <c r="T39" s="149"/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/>
      <c r="D40" s="146"/>
      <c r="E40" s="146"/>
      <c r="F40" s="146"/>
      <c r="G40" s="146"/>
      <c r="H40" s="146"/>
      <c r="I40" s="148"/>
      <c r="J40" s="148"/>
      <c r="K40" s="148"/>
      <c r="L40" s="148"/>
      <c r="M40" s="148"/>
      <c r="N40" s="148"/>
      <c r="O40" s="149"/>
      <c r="P40" s="149"/>
      <c r="Q40" s="149"/>
      <c r="R40" s="149"/>
      <c r="S40" s="149"/>
      <c r="T40" s="149"/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/>
      <c r="D41" s="146"/>
      <c r="E41" s="146"/>
      <c r="F41" s="146"/>
      <c r="G41" s="146"/>
      <c r="H41" s="146"/>
      <c r="I41" s="148"/>
      <c r="J41" s="148"/>
      <c r="K41" s="148"/>
      <c r="L41" s="148"/>
      <c r="M41" s="148"/>
      <c r="N41" s="148"/>
      <c r="O41" s="149"/>
      <c r="P41" s="149"/>
      <c r="Q41" s="149"/>
      <c r="R41" s="149"/>
      <c r="S41" s="149"/>
      <c r="T41" s="149"/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20:N20"/>
    <mergeCell ref="C25:H25"/>
    <mergeCell ref="C20:H20"/>
    <mergeCell ref="I25:N25"/>
    <mergeCell ref="O2:T2"/>
    <mergeCell ref="O20:T20"/>
    <mergeCell ref="B25:B26"/>
    <mergeCell ref="O25:T25"/>
    <mergeCell ref="O43:T43"/>
    <mergeCell ref="U43:Z43"/>
    <mergeCell ref="I43:N43"/>
    <mergeCell ref="C43:H43"/>
    <mergeCell ref="I2:N2"/>
    <mergeCell ref="C2:H2"/>
    <mergeCell ref="U2:Z2"/>
    <mergeCell ref="B2:B3"/>
    <mergeCell ref="U20:Z20"/>
    <mergeCell ref="U25:Z25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17.14"/>
    <col customWidth="1" min="3" max="26" width="7.29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35"/>
    </row>
    <row r="4">
      <c r="A4" s="135"/>
      <c r="B4" s="145" t="str">
        <f>'Pannello di controllo'!A2</f>
        <v>14 Sara G</v>
      </c>
      <c r="C4" s="146">
        <f> SUM(SSet1!C4,SSet2!C4,SSet3!C4,SSet4!C4,SSet5!C4)</f>
        <v>0</v>
      </c>
      <c r="D4" s="146">
        <f> SUM(SSet1!D4,SSet2!D4,SSet3!D4,SSet4!D4,SSet5!D4)</f>
        <v>0</v>
      </c>
      <c r="E4" s="146">
        <f> SUM(SSet1!E4,SSet2!E4,SSet3!E4,SSet4!E4,SSet5!E4)</f>
        <v>14</v>
      </c>
      <c r="F4" s="146">
        <f> SUM(SSet1!F4,SSet2!F4,SSet3!F4,SSet4!F4,SSet5!F4)</f>
        <v>0</v>
      </c>
      <c r="G4" s="146">
        <f> SUM(SSet1!G4,SSet2!G4,SSet3!G4,SSet4!G4,SSet5!G4)</f>
        <v>0</v>
      </c>
      <c r="H4" s="146">
        <f> SUM(SSet1!H4,SSet2!H4,SSet3!H4,SSet4!H4,SSet5!H4)</f>
        <v>0</v>
      </c>
      <c r="I4" s="148">
        <f> SUM(SSet1!I4,SSet2!I4,SSet3!I4,SSet4!I4,SSet5!I4)</f>
        <v>0</v>
      </c>
      <c r="J4" s="148">
        <f> SUM(SSet1!J4,SSet2!J4,SSet3!J4,SSet4!J4,SSet5!J4)</f>
        <v>0</v>
      </c>
      <c r="K4" s="148">
        <f> SUM(SSet1!K4,SSet2!K4,SSet3!K4,SSet4!K4,SSet5!K4)</f>
        <v>0</v>
      </c>
      <c r="L4" s="148">
        <f> SUM(SSet1!L4,SSet2!L4,SSet3!L4,SSet4!L4,SSet5!L4)</f>
        <v>0</v>
      </c>
      <c r="M4" s="148">
        <f> SUM(SSet1!M4,SSet2!M4,SSet3!M4,SSet4!M4,SSet5!M4)</f>
        <v>0</v>
      </c>
      <c r="N4" s="148">
        <f> SUM(SSet1!N4,SSet2!N4,SSet3!N4,SSet4!N4,SSet5!N4)</f>
        <v>0</v>
      </c>
      <c r="O4" s="149">
        <f> SUM(SSet1!O4,SSet2!O4,SSet3!O4,SSet4!O4,SSet5!O4)</f>
        <v>0</v>
      </c>
      <c r="P4" s="149">
        <f> SUM(SSet1!P4,SSet2!P4,SSet3!P4,SSet4!P4,SSet5!P4)</f>
        <v>0</v>
      </c>
      <c r="Q4" s="149">
        <f> SUM(SSet1!Q4,SSet2!Q4,SSet3!Q4,SSet4!Q4,SSet5!Q4)</f>
        <v>1</v>
      </c>
      <c r="R4" s="149">
        <f> SUM(SSet1!R4,SSet2!R4,SSet3!R4,SSet4!R4,SSet5!R4)</f>
        <v>0</v>
      </c>
      <c r="S4" s="149">
        <f> SUM(SSet1!S4,SSet2!S4,SSet3!S4,SSet4!S4,SSet5!S4)</f>
        <v>0</v>
      </c>
      <c r="T4" s="149">
        <f> SUM(SSet1!T4,SSet2!T4,SSet3!T4,SSet4!T4,SSet5!T4)</f>
        <v>0</v>
      </c>
      <c r="U4" s="150">
        <f t="shared" ref="U4:Z4" si="1">SUM(C4,I4,O4)
</f>
        <v>0</v>
      </c>
      <c r="V4" s="150">
        <f t="shared" si="1"/>
        <v>0</v>
      </c>
      <c r="W4" s="150">
        <f t="shared" si="1"/>
        <v>15</v>
      </c>
      <c r="X4" s="150">
        <f t="shared" si="1"/>
        <v>0</v>
      </c>
      <c r="Y4" s="150">
        <f t="shared" si="1"/>
        <v>0</v>
      </c>
      <c r="Z4" s="150">
        <f t="shared" si="1"/>
        <v>0</v>
      </c>
      <c r="AA4" s="135"/>
    </row>
    <row r="5">
      <c r="A5" s="135"/>
      <c r="B5" s="145" t="str">
        <f>'Pannello di controllo'!A3</f>
        <v>15 Ilaria</v>
      </c>
      <c r="C5" s="146">
        <f> SUM(SSet1!C5,SSet2!C5,SSet3!C5,SSet4!C5,SSet5!C5)</f>
        <v>0</v>
      </c>
      <c r="D5" s="146">
        <f> SUM(SSet1!D5,SSet2!D5,SSet3!D5,SSet4!D5,SSet5!D5)</f>
        <v>0</v>
      </c>
      <c r="E5" s="146">
        <f> SUM(SSet1!E5,SSet2!E5,SSet3!E5,SSet4!E5,SSet5!E5)</f>
        <v>8</v>
      </c>
      <c r="F5" s="146">
        <f> SUM(SSet1!F5,SSet2!F5,SSet3!F5,SSet4!F5,SSet5!F5)</f>
        <v>0</v>
      </c>
      <c r="G5" s="146">
        <f> SUM(SSet1!G5,SSet2!G5,SSet3!G5,SSet4!G5,SSet5!G5)</f>
        <v>0</v>
      </c>
      <c r="H5" s="146">
        <f> SUM(SSet1!H5,SSet2!H5,SSet3!H5,SSet4!H5,SSet5!H5)</f>
        <v>0</v>
      </c>
      <c r="I5" s="148">
        <f> SUM(SSet1!I5,SSet2!I5,SSet3!I5,SSet4!I5,SSet5!I5)</f>
        <v>0</v>
      </c>
      <c r="J5" s="148">
        <f> SUM(SSet1!J5,SSet2!J5,SSet3!J5,SSet4!J5,SSet5!J5)</f>
        <v>0</v>
      </c>
      <c r="K5" s="148">
        <f> SUM(SSet1!K5,SSet2!K5,SSet3!K5,SSet4!K5,SSet5!K5)</f>
        <v>0</v>
      </c>
      <c r="L5" s="148">
        <f> SUM(SSet1!L5,SSet2!L5,SSet3!L5,SSet4!L5,SSet5!L5)</f>
        <v>0</v>
      </c>
      <c r="M5" s="148">
        <f> SUM(SSet1!M5,SSet2!M5,SSet3!M5,SSet4!M5,SSet5!M5)</f>
        <v>0</v>
      </c>
      <c r="N5" s="148">
        <f> SUM(SSet1!N5,SSet2!N5,SSet3!N5,SSet4!N5,SSet5!N5)</f>
        <v>0</v>
      </c>
      <c r="O5" s="149">
        <f> SUM(SSet1!O5,SSet2!O5,SSet3!O5,SSet4!O5,SSet5!O5)</f>
        <v>0</v>
      </c>
      <c r="P5" s="149">
        <f> SUM(SSet1!P5,SSet2!P5,SSet3!P5,SSet4!P5,SSet5!P5)</f>
        <v>0</v>
      </c>
      <c r="Q5" s="149">
        <f> SUM(SSet1!Q5,SSet2!Q5,SSet3!Q5,SSet4!Q5,SSet5!Q5)</f>
        <v>0</v>
      </c>
      <c r="R5" s="149">
        <f> SUM(SSet1!R5,SSet2!R5,SSet3!R5,SSet4!R5,SSet5!R5)</f>
        <v>0</v>
      </c>
      <c r="S5" s="149">
        <f> SUM(SSet1!S5,SSet2!S5,SSet3!S5,SSet4!S5,SSet5!S5)</f>
        <v>0</v>
      </c>
      <c r="T5" s="149">
        <f> SUM(SSet1!T5,SSet2!T5,SSet3!T5,SSet4!T5,SSet5!T5)</f>
        <v>0</v>
      </c>
      <c r="U5" s="150">
        <f t="shared" ref="U5:Z5" si="2">SUM(C5,I5,O5)
</f>
        <v>0</v>
      </c>
      <c r="V5" s="150">
        <f t="shared" si="2"/>
        <v>0</v>
      </c>
      <c r="W5" s="150">
        <f t="shared" si="2"/>
        <v>8</v>
      </c>
      <c r="X5" s="150">
        <f t="shared" si="2"/>
        <v>0</v>
      </c>
      <c r="Y5" s="150">
        <f t="shared" si="2"/>
        <v>0</v>
      </c>
      <c r="Z5" s="150">
        <f t="shared" si="2"/>
        <v>0</v>
      </c>
      <c r="AA5" s="135"/>
    </row>
    <row r="6">
      <c r="A6" s="135"/>
      <c r="B6" s="145" t="str">
        <f>'Pannello di controllo'!A4</f>
        <v/>
      </c>
      <c r="C6" s="146">
        <f> SUM(SSet1!C6,SSet2!C6,SSet3!C6,SSet4!C6,SSet5!C6)</f>
        <v>0</v>
      </c>
      <c r="D6" s="146">
        <f> SUM(SSet1!D6,SSet2!D6,SSet3!D6,SSet4!D6,SSet5!D6)</f>
        <v>0</v>
      </c>
      <c r="E6" s="146">
        <f> SUM(SSet1!E6,SSet2!E6,SSet3!E6,SSet4!E6,SSet5!E6)</f>
        <v>0</v>
      </c>
      <c r="F6" s="146">
        <f> SUM(SSet1!F6,SSet2!F6,SSet3!F6,SSet4!F6,SSet5!F6)</f>
        <v>0</v>
      </c>
      <c r="G6" s="146">
        <f> SUM(SSet1!G6,SSet2!G6,SSet3!G6,SSet4!G6,SSet5!G6)</f>
        <v>0</v>
      </c>
      <c r="H6" s="146">
        <f> SUM(SSet1!H6,SSet2!H6,SSet3!H6,SSet4!H6,SSet5!H6)</f>
        <v>0</v>
      </c>
      <c r="I6" s="148">
        <f> SUM(SSet1!I6,SSet2!I6,SSet3!I6,SSet4!I6,SSet5!I6)</f>
        <v>0</v>
      </c>
      <c r="J6" s="148">
        <f> SUM(SSet1!J6,SSet2!J6,SSet3!J6,SSet4!J6,SSet5!J6)</f>
        <v>0</v>
      </c>
      <c r="K6" s="148">
        <f> SUM(SSet1!K6,SSet2!K6,SSet3!K6,SSet4!K6,SSet5!K6)</f>
        <v>0</v>
      </c>
      <c r="L6" s="148">
        <f> SUM(SSet1!L6,SSet2!L6,SSet3!L6,SSet4!L6,SSet5!L6)</f>
        <v>0</v>
      </c>
      <c r="M6" s="148">
        <f> SUM(SSet1!M6,SSet2!M6,SSet3!M6,SSet4!M6,SSet5!M6)</f>
        <v>0</v>
      </c>
      <c r="N6" s="148">
        <f> SUM(SSet1!N6,SSet2!N6,SSet3!N6,SSet4!N6,SSet5!N6)</f>
        <v>0</v>
      </c>
      <c r="O6" s="149">
        <f> SUM(SSet1!O6,SSet2!O6,SSet3!O6,SSet4!O6,SSet5!O6)</f>
        <v>0</v>
      </c>
      <c r="P6" s="149">
        <f> SUM(SSet1!P6,SSet2!P6,SSet3!P6,SSet4!P6,SSet5!P6)</f>
        <v>0</v>
      </c>
      <c r="Q6" s="149">
        <f> SUM(SSet1!Q6,SSet2!Q6,SSet3!Q6,SSet4!Q6,SSet5!Q6)</f>
        <v>0</v>
      </c>
      <c r="R6" s="149">
        <f> SUM(SSet1!R6,SSet2!R6,SSet3!R6,SSet4!R6,SSet5!R6)</f>
        <v>0</v>
      </c>
      <c r="S6" s="149">
        <f> SUM(SSet1!S6,SSet2!S6,SSet3!S6,SSet4!S6,SSet5!S6)</f>
        <v>0</v>
      </c>
      <c r="T6" s="149">
        <f> SUM(SSet1!T6,SSet2!T6,SSet3!T6,SSet4!T6,SSet5!T6)</f>
        <v>0</v>
      </c>
      <c r="U6" s="150">
        <f t="shared" ref="U6:Z6" si="3">SUM(C6,I6,O6)
</f>
        <v>0</v>
      </c>
      <c r="V6" s="150">
        <f t="shared" si="3"/>
        <v>0</v>
      </c>
      <c r="W6" s="150">
        <f t="shared" si="3"/>
        <v>0</v>
      </c>
      <c r="X6" s="150">
        <f t="shared" si="3"/>
        <v>0</v>
      </c>
      <c r="Y6" s="150">
        <f t="shared" si="3"/>
        <v>0</v>
      </c>
      <c r="Z6" s="150">
        <f t="shared" si="3"/>
        <v>0</v>
      </c>
      <c r="AA6" s="135"/>
    </row>
    <row r="7">
      <c r="A7" s="135"/>
      <c r="B7" s="145" t="str">
        <f>'Pannello di controllo'!A5</f>
        <v>17 Irene</v>
      </c>
      <c r="C7" s="146">
        <f> SUM(SSet1!C7,SSet2!C7,SSet3!C7,SSet4!C7,SSet5!C7)</f>
        <v>0</v>
      </c>
      <c r="D7" s="146">
        <f> SUM(SSet1!D7,SSet2!D7,SSet3!D7,SSet4!D7,SSet5!D7)</f>
        <v>2</v>
      </c>
      <c r="E7" s="146">
        <f> SUM(SSet1!E7,SSet2!E7,SSet3!E7,SSet4!E7,SSet5!E7)</f>
        <v>0</v>
      </c>
      <c r="F7" s="146">
        <f> SUM(SSet1!F7,SSet2!F7,SSet3!F7,SSet4!F7,SSet5!F7)</f>
        <v>1</v>
      </c>
      <c r="G7" s="146">
        <f> SUM(SSet1!G7,SSet2!G7,SSet3!G7,SSet4!G7,SSet5!G7)</f>
        <v>0</v>
      </c>
      <c r="H7" s="146">
        <f> SUM(SSet1!H7,SSet2!H7,SSet3!H7,SSet4!H7,SSet5!H7)</f>
        <v>0</v>
      </c>
      <c r="I7" s="148">
        <f> SUM(SSet1!I7,SSet2!I7,SSet3!I7,SSet4!I7,SSet5!I7)</f>
        <v>4</v>
      </c>
      <c r="J7" s="148">
        <f> SUM(SSet1!J7,SSet2!J7,SSet3!J7,SSet4!J7,SSet5!J7)</f>
        <v>9</v>
      </c>
      <c r="K7" s="148">
        <f> SUM(SSet1!K7,SSet2!K7,SSet3!K7,SSet4!K7,SSet5!K7)</f>
        <v>0</v>
      </c>
      <c r="L7" s="148">
        <f> SUM(SSet1!L7,SSet2!L7,SSet3!L7,SSet4!L7,SSet5!L7)</f>
        <v>4</v>
      </c>
      <c r="M7" s="148">
        <f> SUM(SSet1!M7,SSet2!M7,SSet3!M7,SSet4!M7,SSet5!M7)</f>
        <v>0</v>
      </c>
      <c r="N7" s="148">
        <f> SUM(SSet1!N7,SSet2!N7,SSet3!N7,SSet4!N7,SSet5!N7)</f>
        <v>0</v>
      </c>
      <c r="O7" s="149">
        <f> SUM(SSet1!O7,SSet2!O7,SSet3!O7,SSet4!O7,SSet5!O7)</f>
        <v>3</v>
      </c>
      <c r="P7" s="149">
        <f> SUM(SSet1!P7,SSet2!P7,SSet3!P7,SSet4!P7,SSet5!P7)</f>
        <v>4</v>
      </c>
      <c r="Q7" s="149">
        <f> SUM(SSet1!Q7,SSet2!Q7,SSet3!Q7,SSet4!Q7,SSet5!Q7)</f>
        <v>0</v>
      </c>
      <c r="R7" s="149">
        <f> SUM(SSet1!R7,SSet2!R7,SSet3!R7,SSet4!R7,SSet5!R7)</f>
        <v>2</v>
      </c>
      <c r="S7" s="149">
        <f> SUM(SSet1!S7,SSet2!S7,SSet3!S7,SSet4!S7,SSet5!S7)</f>
        <v>0</v>
      </c>
      <c r="T7" s="149">
        <f> SUM(SSet1!T7,SSet2!T7,SSet3!T7,SSet4!T7,SSet5!T7)</f>
        <v>0</v>
      </c>
      <c r="U7" s="150">
        <f t="shared" ref="U7:Z7" si="4">SUM(C7,I7,O7)
</f>
        <v>7</v>
      </c>
      <c r="V7" s="150">
        <f t="shared" si="4"/>
        <v>15</v>
      </c>
      <c r="W7" s="150">
        <f t="shared" si="4"/>
        <v>0</v>
      </c>
      <c r="X7" s="150">
        <f t="shared" si="4"/>
        <v>7</v>
      </c>
      <c r="Y7" s="150">
        <f t="shared" si="4"/>
        <v>0</v>
      </c>
      <c r="Z7" s="150">
        <f t="shared" si="4"/>
        <v>0</v>
      </c>
      <c r="AA7" s="135"/>
    </row>
    <row r="8">
      <c r="A8" s="135"/>
      <c r="B8" s="145" t="str">
        <f>'Pannello di controllo'!A6</f>
        <v>18 Linda</v>
      </c>
      <c r="C8" s="146">
        <f> SUM(SSet1!C8,SSet2!C8,SSet3!C8,SSet4!C8,SSet5!C8)</f>
        <v>0</v>
      </c>
      <c r="D8" s="146">
        <f> SUM(SSet1!D8,SSet2!D8,SSet3!D8,SSet4!D8,SSet5!D8)</f>
        <v>0</v>
      </c>
      <c r="E8" s="146">
        <f> SUM(SSet1!E8,SSet2!E8,SSet3!E8,SSet4!E8,SSet5!E8)</f>
        <v>0</v>
      </c>
      <c r="F8" s="146">
        <f> SUM(SSet1!F8,SSet2!F8,SSet3!F8,SSet4!F8,SSet5!F8)</f>
        <v>0</v>
      </c>
      <c r="G8" s="146">
        <f> SUM(SSet1!G8,SSet2!G8,SSet3!G8,SSet4!G8,SSet5!G8)</f>
        <v>0</v>
      </c>
      <c r="H8" s="146">
        <f> SUM(SSet1!H8,SSet2!H8,SSet3!H8,SSet4!H8,SSet5!H8)</f>
        <v>0</v>
      </c>
      <c r="I8" s="148">
        <f> SUM(SSet1!I8,SSet2!I8,SSet3!I8,SSet4!I8,SSet5!I8)</f>
        <v>0</v>
      </c>
      <c r="J8" s="148">
        <f> SUM(SSet1!J8,SSet2!J8,SSet3!J8,SSet4!J8,SSet5!J8)</f>
        <v>0</v>
      </c>
      <c r="K8" s="148">
        <f> SUM(SSet1!K8,SSet2!K8,SSet3!K8,SSet4!K8,SSet5!K8)</f>
        <v>0</v>
      </c>
      <c r="L8" s="148">
        <f> SUM(SSet1!L8,SSet2!L8,SSet3!L8,SSet4!L8,SSet5!L8)</f>
        <v>0</v>
      </c>
      <c r="M8" s="148">
        <f> SUM(SSet1!M8,SSet2!M8,SSet3!M8,SSet4!M8,SSet5!M8)</f>
        <v>0</v>
      </c>
      <c r="N8" s="148">
        <f> SUM(SSet1!N8,SSet2!N8,SSet3!N8,SSet4!N8,SSet5!N8)</f>
        <v>0</v>
      </c>
      <c r="O8" s="149">
        <f> SUM(SSet1!O8,SSet2!O8,SSet3!O8,SSet4!O8,SSet5!O8)</f>
        <v>0</v>
      </c>
      <c r="P8" s="149">
        <f> SUM(SSet1!P8,SSet2!P8,SSet3!P8,SSet4!P8,SSet5!P8)</f>
        <v>0</v>
      </c>
      <c r="Q8" s="149">
        <f> SUM(SSet1!Q8,SSet2!Q8,SSet3!Q8,SSet4!Q8,SSet5!Q8)</f>
        <v>0</v>
      </c>
      <c r="R8" s="149">
        <f> SUM(SSet1!R8,SSet2!R8,SSet3!R8,SSet4!R8,SSet5!R8)</f>
        <v>0</v>
      </c>
      <c r="S8" s="149">
        <f> SUM(SSet1!S8,SSet2!S8,SSet3!S8,SSet4!S8,SSet5!S8)</f>
        <v>0</v>
      </c>
      <c r="T8" s="149">
        <f> SUM(SSet1!T8,SSet2!T8,SSet3!T8,SSet4!T8,SSet5!T8)</f>
        <v>0</v>
      </c>
      <c r="U8" s="150">
        <f t="shared" ref="U8:Z8" si="5">SUM(C8,I8,O8)
</f>
        <v>0</v>
      </c>
      <c r="V8" s="150">
        <f t="shared" si="5"/>
        <v>0</v>
      </c>
      <c r="W8" s="150">
        <f t="shared" si="5"/>
        <v>0</v>
      </c>
      <c r="X8" s="150">
        <f t="shared" si="5"/>
        <v>0</v>
      </c>
      <c r="Y8" s="150">
        <f t="shared" si="5"/>
        <v>0</v>
      </c>
      <c r="Z8" s="150">
        <f t="shared" si="5"/>
        <v>0</v>
      </c>
      <c r="AA8" s="135"/>
    </row>
    <row r="9">
      <c r="A9" s="135"/>
      <c r="B9" s="145" t="str">
        <f>'Pannello di controllo'!A7</f>
        <v>28 Nicole R</v>
      </c>
      <c r="C9" s="146">
        <f> SUM(SSet1!C9,SSet2!C9,SSet3!C9,SSet4!C9,SSet5!C9)</f>
        <v>0</v>
      </c>
      <c r="D9" s="146">
        <f> SUM(SSet1!D9,SSet2!D9,SSet3!D9,SSet4!D9,SSet5!D9)</f>
        <v>1</v>
      </c>
      <c r="E9" s="146">
        <f> SUM(SSet1!E9,SSet2!E9,SSet3!E9,SSet4!E9,SSet5!E9)</f>
        <v>0</v>
      </c>
      <c r="F9" s="146">
        <f> SUM(SSet1!F9,SSet2!F9,SSet3!F9,SSet4!F9,SSet5!F9)</f>
        <v>6</v>
      </c>
      <c r="G9" s="146">
        <f> SUM(SSet1!G9,SSet2!G9,SSet3!G9,SSet4!G9,SSet5!G9)</f>
        <v>0</v>
      </c>
      <c r="H9" s="146">
        <f> SUM(SSet1!H9,SSet2!H9,SSet3!H9,SSet4!H9,SSet5!H9)</f>
        <v>0</v>
      </c>
      <c r="I9" s="148">
        <f> SUM(SSet1!I9,SSet2!I9,SSet3!I9,SSet4!I9,SSet5!I9)</f>
        <v>0</v>
      </c>
      <c r="J9" s="148">
        <f> SUM(SSet1!J9,SSet2!J9,SSet3!J9,SSet4!J9,SSet5!J9)</f>
        <v>2</v>
      </c>
      <c r="K9" s="148">
        <f> SUM(SSet1!K9,SSet2!K9,SSet3!K9,SSet4!K9,SSet5!K9)</f>
        <v>0</v>
      </c>
      <c r="L9" s="148">
        <f> SUM(SSet1!L9,SSet2!L9,SSet3!L9,SSet4!L9,SSet5!L9)</f>
        <v>17</v>
      </c>
      <c r="M9" s="148">
        <f> SUM(SSet1!M9,SSet2!M9,SSet3!M9,SSet4!M9,SSet5!M9)</f>
        <v>0</v>
      </c>
      <c r="N9" s="148">
        <f> SUM(SSet1!N9,SSet2!N9,SSet3!N9,SSet4!N9,SSet5!N9)</f>
        <v>3</v>
      </c>
      <c r="O9" s="149">
        <f> SUM(SSet1!O9,SSet2!O9,SSet3!O9,SSet4!O9,SSet5!O9)</f>
        <v>0</v>
      </c>
      <c r="P9" s="149">
        <f> SUM(SSet1!P9,SSet2!P9,SSet3!P9,SSet4!P9,SSet5!P9)</f>
        <v>0</v>
      </c>
      <c r="Q9" s="149">
        <f> SUM(SSet1!Q9,SSet2!Q9,SSet3!Q9,SSet4!Q9,SSet5!Q9)</f>
        <v>0</v>
      </c>
      <c r="R9" s="149">
        <f> SUM(SSet1!R9,SSet2!R9,SSet3!R9,SSet4!R9,SSet5!R9)</f>
        <v>4</v>
      </c>
      <c r="S9" s="149">
        <f> SUM(SSet1!S9,SSet2!S9,SSet3!S9,SSet4!S9,SSet5!S9)</f>
        <v>0</v>
      </c>
      <c r="T9" s="149">
        <f> SUM(SSet1!T9,SSet2!T9,SSet3!T9,SSet4!T9,SSet5!T9)</f>
        <v>0</v>
      </c>
      <c r="U9" s="150">
        <f t="shared" ref="U9:Z9" si="6">SUM(C9,I9,O9)
</f>
        <v>0</v>
      </c>
      <c r="V9" s="150">
        <f t="shared" si="6"/>
        <v>3</v>
      </c>
      <c r="W9" s="150">
        <f t="shared" si="6"/>
        <v>0</v>
      </c>
      <c r="X9" s="150">
        <f t="shared" si="6"/>
        <v>27</v>
      </c>
      <c r="Y9" s="150">
        <f t="shared" si="6"/>
        <v>0</v>
      </c>
      <c r="Z9" s="150">
        <f t="shared" si="6"/>
        <v>3</v>
      </c>
      <c r="AA9" s="135"/>
    </row>
    <row r="10">
      <c r="A10" s="135"/>
      <c r="B10" s="145" t="str">
        <f>'Pannello di controllo'!A8</f>
        <v>16 Elena</v>
      </c>
      <c r="C10" s="146">
        <f> SUM(SSet1!C10,SSet2!C10,SSet3!C10,SSet4!C10,SSet5!C10)</f>
        <v>0</v>
      </c>
      <c r="D10" s="146">
        <f> SUM(SSet1!D10,SSet2!D10,SSet3!D10,SSet4!D10,SSet5!D10)</f>
        <v>0</v>
      </c>
      <c r="E10" s="146">
        <f> SUM(SSet1!E10,SSet2!E10,SSet3!E10,SSet4!E10,SSet5!E10)</f>
        <v>0</v>
      </c>
      <c r="F10" s="146">
        <f> SUM(SSet1!F10,SSet2!F10,SSet3!F10,SSet4!F10,SSet5!F10)</f>
        <v>5</v>
      </c>
      <c r="G10" s="146">
        <f> SUM(SSet1!G10,SSet2!G10,SSet3!G10,SSet4!G10,SSet5!G10)</f>
        <v>0</v>
      </c>
      <c r="H10" s="146">
        <f> SUM(SSet1!H10,SSet2!H10,SSet3!H10,SSet4!H10,SSet5!H10)</f>
        <v>0</v>
      </c>
      <c r="I10" s="148">
        <f> SUM(SSet1!I10,SSet2!I10,SSet3!I10,SSet4!I10,SSet5!I10)</f>
        <v>0</v>
      </c>
      <c r="J10" s="148">
        <f> SUM(SSet1!J10,SSet2!J10,SSet3!J10,SSet4!J10,SSet5!J10)</f>
        <v>0</v>
      </c>
      <c r="K10" s="148">
        <f> SUM(SSet1!K10,SSet2!K10,SSet3!K10,SSet4!K10,SSet5!K10)</f>
        <v>0</v>
      </c>
      <c r="L10" s="148">
        <f> SUM(SSet1!L10,SSet2!L10,SSet3!L10,SSet4!L10,SSet5!L10)</f>
        <v>14</v>
      </c>
      <c r="M10" s="148">
        <f> SUM(SSet1!M10,SSet2!M10,SSet3!M10,SSet4!M10,SSet5!M10)</f>
        <v>0</v>
      </c>
      <c r="N10" s="148">
        <f> SUM(SSet1!N10,SSet2!N10,SSet3!N10,SSet4!N10,SSet5!N10)</f>
        <v>0</v>
      </c>
      <c r="O10" s="149">
        <f> SUM(SSet1!O10,SSet2!O10,SSet3!O10,SSet4!O10,SSet5!O10)</f>
        <v>0</v>
      </c>
      <c r="P10" s="149">
        <f> SUM(SSet1!P10,SSet2!P10,SSet3!P10,SSet4!P10,SSet5!P10)</f>
        <v>0</v>
      </c>
      <c r="Q10" s="149">
        <f> SUM(SSet1!Q10,SSet2!Q10,SSet3!Q10,SSet4!Q10,SSet5!Q10)</f>
        <v>0</v>
      </c>
      <c r="R10" s="149">
        <f> SUM(SSet1!R10,SSet2!R10,SSet3!R10,SSet4!R10,SSet5!R10)</f>
        <v>8</v>
      </c>
      <c r="S10" s="149">
        <f> SUM(SSet1!S10,SSet2!S10,SSet3!S10,SSet4!S10,SSet5!S10)</f>
        <v>0</v>
      </c>
      <c r="T10" s="149">
        <f> SUM(SSet1!T10,SSet2!T10,SSet3!T10,SSet4!T10,SSet5!T10)</f>
        <v>0</v>
      </c>
      <c r="U10" s="150">
        <f t="shared" ref="U10:Z10" si="7">SUM(C10,I10,O10)
</f>
        <v>0</v>
      </c>
      <c r="V10" s="150">
        <f t="shared" si="7"/>
        <v>0</v>
      </c>
      <c r="W10" s="150">
        <f t="shared" si="7"/>
        <v>0</v>
      </c>
      <c r="X10" s="150">
        <f t="shared" si="7"/>
        <v>27</v>
      </c>
      <c r="Y10" s="150">
        <f t="shared" si="7"/>
        <v>0</v>
      </c>
      <c r="Z10" s="150">
        <f t="shared" si="7"/>
        <v>0</v>
      </c>
      <c r="AA10" s="135"/>
    </row>
    <row r="11">
      <c r="A11" s="135"/>
      <c r="B11" s="145" t="str">
        <f>'Pannello di controllo'!A9</f>
        <v>9 Bea</v>
      </c>
      <c r="C11" s="146">
        <f> SUM(SSet1!C11,SSet2!C11,SSet3!C11,SSet4!C11,SSet5!C11)</f>
        <v>0</v>
      </c>
      <c r="D11" s="146">
        <f> SUM(SSet1!D11,SSet2!D11,SSet3!D11,SSet4!D11,SSet5!D11)</f>
        <v>0</v>
      </c>
      <c r="E11" s="146">
        <f> SUM(SSet1!E11,SSet2!E11,SSet3!E11,SSet4!E11,SSet5!E11)</f>
        <v>0</v>
      </c>
      <c r="F11" s="146">
        <f> SUM(SSet1!F11,SSet2!F11,SSet3!F11,SSet4!F11,SSet5!F11)</f>
        <v>0</v>
      </c>
      <c r="G11" s="146">
        <f> SUM(SSet1!G11,SSet2!G11,SSet3!G11,SSet4!G11,SSet5!G11)</f>
        <v>0</v>
      </c>
      <c r="H11" s="146">
        <f> SUM(SSet1!H11,SSet2!H11,SSet3!H11,SSet4!H11,SSet5!H11)</f>
        <v>0</v>
      </c>
      <c r="I11" s="148">
        <f> SUM(SSet1!I11,SSet2!I11,SSet3!I11,SSet4!I11,SSet5!I11)</f>
        <v>0</v>
      </c>
      <c r="J11" s="148">
        <f> SUM(SSet1!J11,SSet2!J11,SSet3!J11,SSet4!J11,SSet5!J11)</f>
        <v>0</v>
      </c>
      <c r="K11" s="148">
        <f> SUM(SSet1!K11,SSet2!K11,SSet3!K11,SSet4!K11,SSet5!K11)</f>
        <v>0</v>
      </c>
      <c r="L11" s="148">
        <f> SUM(SSet1!L11,SSet2!L11,SSet3!L11,SSet4!L11,SSet5!L11)</f>
        <v>6</v>
      </c>
      <c r="M11" s="148">
        <f> SUM(SSet1!M11,SSet2!M11,SSet3!M11,SSet4!M11,SSet5!M11)</f>
        <v>0</v>
      </c>
      <c r="N11" s="148">
        <f> SUM(SSet1!N11,SSet2!N11,SSet3!N11,SSet4!N11,SSet5!N11)</f>
        <v>1</v>
      </c>
      <c r="O11" s="149">
        <f> SUM(SSet1!O11,SSet2!O11,SSet3!O11,SSet4!O11,SSet5!O11)</f>
        <v>0</v>
      </c>
      <c r="P11" s="149">
        <f> SUM(SSet1!P11,SSet2!P11,SSet3!P11,SSet4!P11,SSet5!P11)</f>
        <v>0</v>
      </c>
      <c r="Q11" s="149">
        <f> SUM(SSet1!Q11,SSet2!Q11,SSet3!Q11,SSet4!Q11,SSet5!Q11)</f>
        <v>0</v>
      </c>
      <c r="R11" s="149">
        <f> SUM(SSet1!R11,SSet2!R11,SSet3!R11,SSet4!R11,SSet5!R11)</f>
        <v>0</v>
      </c>
      <c r="S11" s="149">
        <f> SUM(SSet1!S11,SSet2!S11,SSet3!S11,SSet4!S11,SSet5!S11)</f>
        <v>0</v>
      </c>
      <c r="T11" s="149">
        <f> SUM(SSet1!T11,SSet2!T11,SSet3!T11,SSet4!T11,SSet5!T11)</f>
        <v>0</v>
      </c>
      <c r="U11" s="150">
        <f t="shared" ref="U11:Z11" si="8">SUM(C11,I11,O11)
</f>
        <v>0</v>
      </c>
      <c r="V11" s="150">
        <f t="shared" si="8"/>
        <v>0</v>
      </c>
      <c r="W11" s="150">
        <f t="shared" si="8"/>
        <v>0</v>
      </c>
      <c r="X11" s="150">
        <f t="shared" si="8"/>
        <v>6</v>
      </c>
      <c r="Y11" s="150">
        <f t="shared" si="8"/>
        <v>0</v>
      </c>
      <c r="Z11" s="150">
        <f t="shared" si="8"/>
        <v>1</v>
      </c>
      <c r="AA11" s="135"/>
    </row>
    <row r="12">
      <c r="A12" s="135"/>
      <c r="B12" s="145" t="str">
        <f>'Pannello di controllo'!A10</f>
        <v>25 Nicole S</v>
      </c>
      <c r="C12" s="146">
        <f> SUM(SSet1!C12,SSet2!C12,SSet3!C12,SSet4!C12,SSet5!C12)</f>
        <v>0</v>
      </c>
      <c r="D12" s="146">
        <f> SUM(SSet1!D12,SSet2!D12,SSet3!D12,SSet4!D12,SSet5!D12)</f>
        <v>0</v>
      </c>
      <c r="E12" s="146">
        <f> SUM(SSet1!E12,SSet2!E12,SSet3!E12,SSet4!E12,SSet5!E12)</f>
        <v>0</v>
      </c>
      <c r="F12" s="146">
        <f> SUM(SSet1!F12,SSet2!F12,SSet3!F12,SSet4!F12,SSet5!F12)</f>
        <v>1</v>
      </c>
      <c r="G12" s="146">
        <f> SUM(SSet1!G12,SSet2!G12,SSet3!G12,SSet4!G12,SSet5!G12)</f>
        <v>0</v>
      </c>
      <c r="H12" s="146">
        <f> SUM(SSet1!H12,SSet2!H12,SSet3!H12,SSet4!H12,SSet5!H12)</f>
        <v>0</v>
      </c>
      <c r="I12" s="148">
        <f> SUM(SSet1!I12,SSet2!I12,SSet3!I12,SSet4!I12,SSet5!I12)</f>
        <v>0</v>
      </c>
      <c r="J12" s="148">
        <f> SUM(SSet1!J12,SSet2!J12,SSet3!J12,SSet4!J12,SSet5!J12)</f>
        <v>0</v>
      </c>
      <c r="K12" s="148">
        <f> SUM(SSet1!K12,SSet2!K12,SSet3!K12,SSet4!K12,SSet5!K12)</f>
        <v>0</v>
      </c>
      <c r="L12" s="148">
        <f> SUM(SSet1!L12,SSet2!L12,SSet3!L12,SSet4!L12,SSet5!L12)</f>
        <v>2</v>
      </c>
      <c r="M12" s="148">
        <f> SUM(SSet1!M12,SSet2!M12,SSet3!M12,SSet4!M12,SSet5!M12)</f>
        <v>0</v>
      </c>
      <c r="N12" s="148">
        <f> SUM(SSet1!N12,SSet2!N12,SSet3!N12,SSet4!N12,SSet5!N12)</f>
        <v>0</v>
      </c>
      <c r="O12" s="149">
        <f> SUM(SSet1!O12,SSet2!O12,SSet3!O12,SSet4!O12,SSet5!O12)</f>
        <v>0</v>
      </c>
      <c r="P12" s="149">
        <f> SUM(SSet1!P12,SSet2!P12,SSet3!P12,SSet4!P12,SSet5!P12)</f>
        <v>0</v>
      </c>
      <c r="Q12" s="149">
        <f> SUM(SSet1!Q12,SSet2!Q12,SSet3!Q12,SSet4!Q12,SSet5!Q12)</f>
        <v>0</v>
      </c>
      <c r="R12" s="149">
        <f> SUM(SSet1!R12,SSet2!R12,SSet3!R12,SSet4!R12,SSet5!R12)</f>
        <v>3</v>
      </c>
      <c r="S12" s="149">
        <f> SUM(SSet1!S12,SSet2!S12,SSet3!S12,SSet4!S12,SSet5!S12)</f>
        <v>0</v>
      </c>
      <c r="T12" s="149">
        <f> SUM(SSet1!T12,SSet2!T12,SSet3!T12,SSet4!T12,SSet5!T12)</f>
        <v>0</v>
      </c>
      <c r="U12" s="150">
        <f t="shared" ref="U12:Z12" si="9">SUM(C12,I12,O12)
</f>
        <v>0</v>
      </c>
      <c r="V12" s="150">
        <f t="shared" si="9"/>
        <v>0</v>
      </c>
      <c r="W12" s="150">
        <f t="shared" si="9"/>
        <v>0</v>
      </c>
      <c r="X12" s="150">
        <f t="shared" si="9"/>
        <v>6</v>
      </c>
      <c r="Y12" s="150">
        <f t="shared" si="9"/>
        <v>0</v>
      </c>
      <c r="Z12" s="150">
        <f t="shared" si="9"/>
        <v>0</v>
      </c>
      <c r="AA12" s="135"/>
    </row>
    <row r="13">
      <c r="A13" s="135"/>
      <c r="B13" s="145" t="str">
        <f>'Pannello di controllo'!A11</f>
        <v>5 Chiara</v>
      </c>
      <c r="C13" s="146">
        <f> SUM(SSet1!C13,SSet2!C13,SSet3!C13,SSet4!C13,SSet5!C13)</f>
        <v>0</v>
      </c>
      <c r="D13" s="146">
        <f> SUM(SSet1!D13,SSet2!D13,SSet3!D13,SSet4!D13,SSet5!D13)</f>
        <v>0</v>
      </c>
      <c r="E13" s="146">
        <f> SUM(SSet1!E13,SSet2!E13,SSet3!E13,SSet4!E13,SSet5!E13)</f>
        <v>0</v>
      </c>
      <c r="F13" s="146">
        <f> SUM(SSet1!F13,SSet2!F13,SSet3!F13,SSet4!F13,SSet5!F13)</f>
        <v>0</v>
      </c>
      <c r="G13" s="146">
        <f> SUM(SSet1!G13,SSet2!G13,SSet3!G13,SSet4!G13,SSet5!G13)</f>
        <v>0</v>
      </c>
      <c r="H13" s="146">
        <f> SUM(SSet1!H13,SSet2!H13,SSet3!H13,SSet4!H13,SSet5!H13)</f>
        <v>0</v>
      </c>
      <c r="I13" s="148">
        <f> SUM(SSet1!I13,SSet2!I13,SSet3!I13,SSet4!I13,SSet5!I13)</f>
        <v>0</v>
      </c>
      <c r="J13" s="148">
        <f> SUM(SSet1!J13,SSet2!J13,SSet3!J13,SSet4!J13,SSet5!J13)</f>
        <v>0</v>
      </c>
      <c r="K13" s="148">
        <f> SUM(SSet1!K13,SSet2!K13,SSet3!K13,SSet4!K13,SSet5!K13)</f>
        <v>0</v>
      </c>
      <c r="L13" s="148">
        <f> SUM(SSet1!L13,SSet2!L13,SSet3!L13,SSet4!L13,SSet5!L13)</f>
        <v>0</v>
      </c>
      <c r="M13" s="148">
        <f> SUM(SSet1!M13,SSet2!M13,SSet3!M13,SSet4!M13,SSet5!M13)</f>
        <v>0</v>
      </c>
      <c r="N13" s="148">
        <f> SUM(SSet1!N13,SSet2!N13,SSet3!N13,SSet4!N13,SSet5!N13)</f>
        <v>0</v>
      </c>
      <c r="O13" s="149">
        <f> SUM(SSet1!O13,SSet2!O13,SSet3!O13,SSet4!O13,SSet5!O13)</f>
        <v>0</v>
      </c>
      <c r="P13" s="149">
        <f> SUM(SSet1!P13,SSet2!P13,SSet3!P13,SSet4!P13,SSet5!P13)</f>
        <v>0</v>
      </c>
      <c r="Q13" s="149">
        <f> SUM(SSet1!Q13,SSet2!Q13,SSet3!Q13,SSet4!Q13,SSet5!Q13)</f>
        <v>0</v>
      </c>
      <c r="R13" s="149">
        <f> SUM(SSet1!R13,SSet2!R13,SSet3!R13,SSet4!R13,SSet5!R13)</f>
        <v>0</v>
      </c>
      <c r="S13" s="149">
        <f> SUM(SSet1!S13,SSet2!S13,SSet3!S13,SSet4!S13,SSet5!S13)</f>
        <v>0</v>
      </c>
      <c r="T13" s="149">
        <f> SUM(SSet1!T13,SSet2!T13,SSet3!T13,SSet4!T13,SSet5!T13)</f>
        <v>0</v>
      </c>
      <c r="U13" s="150">
        <f t="shared" ref="U13:Z13" si="10">SUM(C13,I13,O13)
</f>
        <v>0</v>
      </c>
      <c r="V13" s="150">
        <f t="shared" si="10"/>
        <v>0</v>
      </c>
      <c r="W13" s="150">
        <f t="shared" si="10"/>
        <v>0</v>
      </c>
      <c r="X13" s="150">
        <f t="shared" si="10"/>
        <v>0</v>
      </c>
      <c r="Y13" s="150">
        <f t="shared" si="10"/>
        <v>0</v>
      </c>
      <c r="Z13" s="150">
        <f t="shared" si="10"/>
        <v>0</v>
      </c>
      <c r="AA13" s="135"/>
    </row>
    <row r="14">
      <c r="A14" s="135"/>
      <c r="B14" s="145" t="str">
        <f>'Pannello di controllo'!A12</f>
        <v/>
      </c>
      <c r="C14" s="146">
        <f> SUM(SSet1!C14,SSet2!C14,SSet3!C14,SSet4!C14,SSet5!C14)</f>
        <v>0</v>
      </c>
      <c r="D14" s="146">
        <f> SUM(SSet1!D14,SSet2!D14,SSet3!D14,SSet4!D14,SSet5!D14)</f>
        <v>0</v>
      </c>
      <c r="E14" s="146">
        <f> SUM(SSet1!E14,SSet2!E14,SSet3!E14,SSet4!E14,SSet5!E14)</f>
        <v>0</v>
      </c>
      <c r="F14" s="146">
        <f> SUM(SSet1!F14,SSet2!F14,SSet3!F14,SSet4!F14,SSet5!F14)</f>
        <v>0</v>
      </c>
      <c r="G14" s="146">
        <f> SUM(SSet1!G14,SSet2!G14,SSet3!G14,SSet4!G14,SSet5!G14)</f>
        <v>0</v>
      </c>
      <c r="H14" s="146">
        <f> SUM(SSet1!H14,SSet2!H14,SSet3!H14,SSet4!H14,SSet5!H14)</f>
        <v>0</v>
      </c>
      <c r="I14" s="148">
        <f> SUM(SSet1!I14,SSet2!I14,SSet3!I14,SSet4!I14,SSet5!I14)</f>
        <v>0</v>
      </c>
      <c r="J14" s="148">
        <f> SUM(SSet1!J14,SSet2!J14,SSet3!J14,SSet4!J14,SSet5!J14)</f>
        <v>0</v>
      </c>
      <c r="K14" s="148">
        <f> SUM(SSet1!K14,SSet2!K14,SSet3!K14,SSet4!K14,SSet5!K14)</f>
        <v>0</v>
      </c>
      <c r="L14" s="148">
        <f> SUM(SSet1!L14,SSet2!L14,SSet3!L14,SSet4!L14,SSet5!L14)</f>
        <v>0</v>
      </c>
      <c r="M14" s="148">
        <f> SUM(SSet1!M14,SSet2!M14,SSet3!M14,SSet4!M14,SSet5!M14)</f>
        <v>0</v>
      </c>
      <c r="N14" s="148">
        <f> SUM(SSet1!N14,SSet2!N14,SSet3!N14,SSet4!N14,SSet5!N14)</f>
        <v>0</v>
      </c>
      <c r="O14" s="149">
        <f> SUM(SSet1!O14,SSet2!O14,SSet3!O14,SSet4!O14,SSet5!O14)</f>
        <v>0</v>
      </c>
      <c r="P14" s="149">
        <f> SUM(SSet1!P14,SSet2!P14,SSet3!P14,SSet4!P14,SSet5!P14)</f>
        <v>0</v>
      </c>
      <c r="Q14" s="149">
        <f> SUM(SSet1!Q14,SSet2!Q14,SSet3!Q14,SSet4!Q14,SSet5!Q14)</f>
        <v>0</v>
      </c>
      <c r="R14" s="149">
        <f> SUM(SSet1!R14,SSet2!R14,SSet3!R14,SSet4!R14,SSet5!R14)</f>
        <v>0</v>
      </c>
      <c r="S14" s="149">
        <f> SUM(SSet1!S14,SSet2!S14,SSet3!S14,SSet4!S14,SSet5!S14)</f>
        <v>0</v>
      </c>
      <c r="T14" s="149">
        <f> SUM(SSet1!T14,SSet2!T14,SSet3!T14,SSet4!T14,SSet5!T14)</f>
        <v>0</v>
      </c>
      <c r="U14" s="150">
        <f t="shared" ref="U14:Z14" si="11">SUM(C14,I14,O14)
</f>
        <v>0</v>
      </c>
      <c r="V14" s="150">
        <f t="shared" si="11"/>
        <v>0</v>
      </c>
      <c r="W14" s="150">
        <f t="shared" si="11"/>
        <v>0</v>
      </c>
      <c r="X14" s="150">
        <f t="shared" si="11"/>
        <v>0</v>
      </c>
      <c r="Y14" s="150">
        <f t="shared" si="11"/>
        <v>0</v>
      </c>
      <c r="Z14" s="150">
        <f t="shared" si="11"/>
        <v>0</v>
      </c>
      <c r="AA14" s="135"/>
    </row>
    <row r="15">
      <c r="A15" s="135"/>
      <c r="B15" s="145" t="str">
        <f>'Pannello di controllo'!A13</f>
        <v>2 Sara</v>
      </c>
      <c r="C15" s="146">
        <f> SUM(SSet1!C15,SSet2!C15,SSet3!C15,SSet4!C15,SSet5!C15)</f>
        <v>0</v>
      </c>
      <c r="D15" s="146">
        <f> SUM(SSet1!D15,SSet2!D15,SSet3!D15,SSet4!D15,SSet5!D15)</f>
        <v>0</v>
      </c>
      <c r="E15" s="146">
        <f> SUM(SSet1!E15,SSet2!E15,SSet3!E15,SSet4!E15,SSet5!E15)</f>
        <v>0</v>
      </c>
      <c r="F15" s="146">
        <f> SUM(SSet1!F15,SSet2!F15,SSet3!F15,SSet4!F15,SSet5!F15)</f>
        <v>0</v>
      </c>
      <c r="G15" s="146">
        <f> SUM(SSet1!G15,SSet2!G15,SSet3!G15,SSet4!G15,SSet5!G15)</f>
        <v>0</v>
      </c>
      <c r="H15" s="146">
        <f> SUM(SSet1!H15,SSet2!H15,SSet3!H15,SSet4!H15,SSet5!H15)</f>
        <v>0</v>
      </c>
      <c r="I15" s="148">
        <f> SUM(SSet1!I15,SSet2!I15,SSet3!I15,SSet4!I15,SSet5!I15)</f>
        <v>0</v>
      </c>
      <c r="J15" s="148">
        <f> SUM(SSet1!J15,SSet2!J15,SSet3!J15,SSet4!J15,SSet5!J15)</f>
        <v>0</v>
      </c>
      <c r="K15" s="148">
        <f> SUM(SSet1!K15,SSet2!K15,SSet3!K15,SSet4!K15,SSet5!K15)</f>
        <v>0</v>
      </c>
      <c r="L15" s="148">
        <f> SUM(SSet1!L15,SSet2!L15,SSet3!L15,SSet4!L15,SSet5!L15)</f>
        <v>0</v>
      </c>
      <c r="M15" s="148">
        <f> SUM(SSet1!M15,SSet2!M15,SSet3!M15,SSet4!M15,SSet5!M15)</f>
        <v>0</v>
      </c>
      <c r="N15" s="148">
        <f> SUM(SSet1!N15,SSet2!N15,SSet3!N15,SSet4!N15,SSet5!N15)</f>
        <v>0</v>
      </c>
      <c r="O15" s="149">
        <f> SUM(SSet1!O15,SSet2!O15,SSet3!O15,SSet4!O15,SSet5!O15)</f>
        <v>0</v>
      </c>
      <c r="P15" s="149">
        <f> SUM(SSet1!P15,SSet2!P15,SSet3!P15,SSet4!P15,SSet5!P15)</f>
        <v>0</v>
      </c>
      <c r="Q15" s="149">
        <f> SUM(SSet1!Q15,SSet2!Q15,SSet3!Q15,SSet4!Q15,SSet5!Q15)</f>
        <v>0</v>
      </c>
      <c r="R15" s="149">
        <f> SUM(SSet1!R15,SSet2!R15,SSet3!R15,SSet4!R15,SSet5!R15)</f>
        <v>0</v>
      </c>
      <c r="S15" s="149">
        <f> SUM(SSet1!S15,SSet2!S15,SSet3!S15,SSet4!S15,SSet5!S15)</f>
        <v>0</v>
      </c>
      <c r="T15" s="149">
        <f> SUM(SSet1!T15,SSet2!T15,SSet3!T15,SSet4!T15,SSet5!T15)</f>
        <v>0</v>
      </c>
      <c r="U15" s="150">
        <f t="shared" ref="U15:Z15" si="12">SUM(C15,I15,O15)
</f>
        <v>0</v>
      </c>
      <c r="V15" s="150">
        <f t="shared" si="12"/>
        <v>0</v>
      </c>
      <c r="W15" s="150">
        <f t="shared" si="12"/>
        <v>0</v>
      </c>
      <c r="X15" s="150">
        <f t="shared" si="12"/>
        <v>0</v>
      </c>
      <c r="Y15" s="150">
        <f t="shared" si="12"/>
        <v>0</v>
      </c>
      <c r="Z15" s="150">
        <f t="shared" si="12"/>
        <v>0</v>
      </c>
      <c r="AA15" s="135"/>
    </row>
    <row r="16">
      <c r="A16" s="135"/>
      <c r="B16" s="145" t="str">
        <f>'Pannello di controllo'!A14</f>
        <v>13 Sassa</v>
      </c>
      <c r="C16" s="146">
        <f> SUM(SSet1!C16,SSet2!C16,SSet3!C16,SSet4!C16,SSet5!C16)</f>
        <v>0</v>
      </c>
      <c r="D16" s="146">
        <f> SUM(SSet1!D16,SSet2!D16,SSet3!D16,SSet4!D16,SSet5!D16)</f>
        <v>0</v>
      </c>
      <c r="E16" s="146">
        <f> SUM(SSet1!E16,SSet2!E16,SSet3!E16,SSet4!E16,SSet5!E16)</f>
        <v>0</v>
      </c>
      <c r="F16" s="146">
        <f> SUM(SSet1!F16,SSet2!F16,SSet3!F16,SSet4!F16,SSet5!F16)</f>
        <v>0</v>
      </c>
      <c r="G16" s="146">
        <f> SUM(SSet1!G16,SSet2!G16,SSet3!G16,SSet4!G16,SSet5!G16)</f>
        <v>0</v>
      </c>
      <c r="H16" s="146">
        <f> SUM(SSet1!H16,SSet2!H16,SSet3!H16,SSet4!H16,SSet5!H16)</f>
        <v>0</v>
      </c>
      <c r="I16" s="148">
        <f> SUM(SSet1!I16,SSet2!I16,SSet3!I16,SSet4!I16,SSet5!I16)</f>
        <v>0</v>
      </c>
      <c r="J16" s="148">
        <f> SUM(SSet1!J16,SSet2!J16,SSet3!J16,SSet4!J16,SSet5!J16)</f>
        <v>0</v>
      </c>
      <c r="K16" s="148">
        <f> SUM(SSet1!K16,SSet2!K16,SSet3!K16,SSet4!K16,SSet5!K16)</f>
        <v>0</v>
      </c>
      <c r="L16" s="148">
        <f> SUM(SSet1!L16,SSet2!L16,SSet3!L16,SSet4!L16,SSet5!L16)</f>
        <v>0</v>
      </c>
      <c r="M16" s="148">
        <f> SUM(SSet1!M16,SSet2!M16,SSet3!M16,SSet4!M16,SSet5!M16)</f>
        <v>0</v>
      </c>
      <c r="N16" s="148">
        <f> SUM(SSet1!N16,SSet2!N16,SSet3!N16,SSet4!N16,SSet5!N16)</f>
        <v>0</v>
      </c>
      <c r="O16" s="149">
        <f> SUM(SSet1!O16,SSet2!O16,SSet3!O16,SSet4!O16,SSet5!O16)</f>
        <v>0</v>
      </c>
      <c r="P16" s="149">
        <f> SUM(SSet1!P16,SSet2!P16,SSet3!P16,SSet4!P16,SSet5!P16)</f>
        <v>0</v>
      </c>
      <c r="Q16" s="149">
        <f> SUM(SSet1!Q16,SSet2!Q16,SSet3!Q16,SSet4!Q16,SSet5!Q16)</f>
        <v>0</v>
      </c>
      <c r="R16" s="149">
        <f> SUM(SSet1!R16,SSet2!R16,SSet3!R16,SSet4!R16,SSet5!R16)</f>
        <v>0</v>
      </c>
      <c r="S16" s="149">
        <f> SUM(SSet1!S16,SSet2!S16,SSet3!S16,SSet4!S16,SSet5!S16)</f>
        <v>0</v>
      </c>
      <c r="T16" s="149">
        <f> SUM(SSet1!T16,SSet2!T16,SSet3!T16,SSet4!T16,SSet5!T16)</f>
        <v>0</v>
      </c>
      <c r="U16" s="150">
        <f t="shared" ref="U16:Z16" si="13">SUM(C16,I16,O16)
</f>
        <v>0</v>
      </c>
      <c r="V16" s="150">
        <f t="shared" si="13"/>
        <v>0</v>
      </c>
      <c r="W16" s="150">
        <f t="shared" si="13"/>
        <v>0</v>
      </c>
      <c r="X16" s="150">
        <f t="shared" si="13"/>
        <v>0</v>
      </c>
      <c r="Y16" s="150">
        <f t="shared" si="13"/>
        <v>0</v>
      </c>
      <c r="Z16" s="150">
        <f t="shared" si="13"/>
        <v>0</v>
      </c>
      <c r="AA16" s="135"/>
    </row>
    <row r="17">
      <c r="A17" s="135"/>
      <c r="B17" s="145" t="str">
        <f>'Pannello di controllo'!A15</f>
        <v/>
      </c>
      <c r="C17" s="146">
        <f> SUM(SSet1!C17,SSet2!C17,SSet3!C17,SSet4!C17,SSet5!C17)</f>
        <v>0</v>
      </c>
      <c r="D17" s="146">
        <f> SUM(SSet1!D17,SSet2!D17,SSet3!D17,SSet4!D17,SSet5!D17)</f>
        <v>0</v>
      </c>
      <c r="E17" s="146">
        <f> SUM(SSet1!E17,SSet2!E17,SSet3!E17,SSet4!E17,SSet5!E17)</f>
        <v>0</v>
      </c>
      <c r="F17" s="146">
        <f> SUM(SSet1!F17,SSet2!F17,SSet3!F17,SSet4!F17,SSet5!F17)</f>
        <v>0</v>
      </c>
      <c r="G17" s="146">
        <f> SUM(SSet1!G17,SSet2!G17,SSet3!G17,SSet4!G17,SSet5!G17)</f>
        <v>0</v>
      </c>
      <c r="H17" s="146">
        <f> SUM(SSet1!H17,SSet2!H17,SSet3!H17,SSet4!H17,SSet5!H17)</f>
        <v>0</v>
      </c>
      <c r="I17" s="148">
        <f> SUM(SSet1!I17,SSet2!I17,SSet3!I17,SSet4!I17,SSet5!I17)</f>
        <v>0</v>
      </c>
      <c r="J17" s="148">
        <f> SUM(SSet1!J17,SSet2!J17,SSet3!J17,SSet4!J17,SSet5!J17)</f>
        <v>0</v>
      </c>
      <c r="K17" s="148">
        <f> SUM(SSet1!K17,SSet2!K17,SSet3!K17,SSet4!K17,SSet5!K17)</f>
        <v>0</v>
      </c>
      <c r="L17" s="148">
        <f> SUM(SSet1!L17,SSet2!L17,SSet3!L17,SSet4!L17,SSet5!L17)</f>
        <v>0</v>
      </c>
      <c r="M17" s="148">
        <f> SUM(SSet1!M17,SSet2!M17,SSet3!M17,SSet4!M17,SSet5!M17)</f>
        <v>0</v>
      </c>
      <c r="N17" s="148">
        <f> SUM(SSet1!N17,SSet2!N17,SSet3!N17,SSet4!N17,SSet5!N17)</f>
        <v>0</v>
      </c>
      <c r="O17" s="149">
        <f> SUM(SSet1!O17,SSet2!O17,SSet3!O17,SSet4!O17,SSet5!O17)</f>
        <v>0</v>
      </c>
      <c r="P17" s="149">
        <f> SUM(SSet1!P17,SSet2!P17,SSet3!P17,SSet4!P17,SSet5!P17)</f>
        <v>0</v>
      </c>
      <c r="Q17" s="149">
        <f> SUM(SSet1!Q17,SSet2!Q17,SSet3!Q17,SSet4!Q17,SSet5!Q17)</f>
        <v>0</v>
      </c>
      <c r="R17" s="149">
        <f> SUM(SSet1!R17,SSet2!R17,SSet3!R17,SSet4!R17,SSet5!R17)</f>
        <v>0</v>
      </c>
      <c r="S17" s="149">
        <f> SUM(SSet1!S17,SSet2!S17,SSet3!S17,SSet4!S17,SSet5!S17)</f>
        <v>0</v>
      </c>
      <c r="T17" s="149">
        <f> SUM(SSet1!T17,SSet2!T17,SSet3!T17,SSet4!T17,SSet5!T17)</f>
        <v>0</v>
      </c>
      <c r="U17" s="150">
        <f t="shared" ref="U17:Z17" si="14">SUM(C17,I17,O17)
</f>
        <v>0</v>
      </c>
      <c r="V17" s="150">
        <f t="shared" si="14"/>
        <v>0</v>
      </c>
      <c r="W17" s="150">
        <f t="shared" si="14"/>
        <v>0</v>
      </c>
      <c r="X17" s="150">
        <f t="shared" si="14"/>
        <v>0</v>
      </c>
      <c r="Y17" s="150">
        <f t="shared" si="14"/>
        <v>0</v>
      </c>
      <c r="Z17" s="150">
        <f t="shared" si="14"/>
        <v>0</v>
      </c>
      <c r="AA17" s="135"/>
    </row>
    <row r="18">
      <c r="A18" s="135"/>
      <c r="B18" s="145" t="str">
        <f>'Pannello di controllo'!A16</f>
        <v>8 Leo </v>
      </c>
      <c r="C18" s="146">
        <f> SUM(SSet1!C18,SSet2!C18,SSet3!C18,SSet4!C18,SSet5!C18)</f>
        <v>0</v>
      </c>
      <c r="D18" s="146">
        <f> SUM(SSet1!D18,SSet2!D18,SSet3!D18,SSet4!D18,SSet5!D18)</f>
        <v>0</v>
      </c>
      <c r="E18" s="146">
        <f> SUM(SSet1!E18,SSet2!E18,SSet3!E18,SSet4!E18,SSet5!E18)</f>
        <v>0</v>
      </c>
      <c r="F18" s="146">
        <f> SUM(SSet1!F18,SSet2!F18,SSet3!F18,SSet4!F18,SSet5!F18)</f>
        <v>0</v>
      </c>
      <c r="G18" s="146">
        <f> SUM(SSet1!G18,SSet2!G18,SSet3!G18,SSet4!G18,SSet5!G18)</f>
        <v>0</v>
      </c>
      <c r="H18" s="146">
        <f> SUM(SSet1!H18,SSet2!H18,SSet3!H18,SSet4!H18,SSet5!H18)</f>
        <v>0</v>
      </c>
      <c r="I18" s="148">
        <f> SUM(SSet1!I18,SSet2!I18,SSet3!I18,SSet4!I18,SSet5!I18)</f>
        <v>0</v>
      </c>
      <c r="J18" s="148">
        <f> SUM(SSet1!J18,SSet2!J18,SSet3!J18,SSet4!J18,SSet5!J18)</f>
        <v>0</v>
      </c>
      <c r="K18" s="148">
        <f> SUM(SSet1!K18,SSet2!K18,SSet3!K18,SSet4!K18,SSet5!K18)</f>
        <v>0</v>
      </c>
      <c r="L18" s="148">
        <f> SUM(SSet1!L18,SSet2!L18,SSet3!L18,SSet4!L18,SSet5!L18)</f>
        <v>0</v>
      </c>
      <c r="M18" s="148">
        <f> SUM(SSet1!M18,SSet2!M18,SSet3!M18,SSet4!M18,SSet5!M18)</f>
        <v>0</v>
      </c>
      <c r="N18" s="148">
        <f> SUM(SSet1!N18,SSet2!N18,SSet3!N18,SSet4!N18,SSet5!N18)</f>
        <v>0</v>
      </c>
      <c r="O18" s="149">
        <f> SUM(SSet1!O18,SSet2!O18,SSet3!O18,SSet4!O18,SSet5!O18)</f>
        <v>0</v>
      </c>
      <c r="P18" s="149">
        <f> SUM(SSet1!P18,SSet2!P18,SSet3!P18,SSet4!P18,SSet5!P18)</f>
        <v>0</v>
      </c>
      <c r="Q18" s="149">
        <f> SUM(SSet1!Q18,SSet2!Q18,SSet3!Q18,SSet4!Q18,SSet5!Q18)</f>
        <v>0</v>
      </c>
      <c r="R18" s="149">
        <f> SUM(SSet1!R18,SSet2!R18,SSet3!R18,SSet4!R18,SSet5!R18)</f>
        <v>0</v>
      </c>
      <c r="S18" s="149">
        <f> SUM(SSet1!S18,SSet2!S18,SSet3!S18,SSet4!S18,SSet5!S18)</f>
        <v>0</v>
      </c>
      <c r="T18" s="149">
        <f> SUM(SSet1!T18,SSet2!T18,SSet3!T18,SSet4!T18,SSet5!T18)</f>
        <v>0</v>
      </c>
      <c r="U18" s="150">
        <f t="shared" ref="U18:Z18" si="15">SUM(C18,I18,O18)
</f>
        <v>0</v>
      </c>
      <c r="V18" s="150">
        <f t="shared" si="15"/>
        <v>0</v>
      </c>
      <c r="W18" s="150">
        <f t="shared" si="15"/>
        <v>0</v>
      </c>
      <c r="X18" s="150">
        <f t="shared" si="15"/>
        <v>0</v>
      </c>
      <c r="Y18" s="150">
        <f t="shared" si="15"/>
        <v>0</v>
      </c>
      <c r="Z18" s="150">
        <f t="shared" si="15"/>
        <v>0</v>
      </c>
      <c r="AA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35"/>
    </row>
    <row r="22">
      <c r="A22" s="135"/>
      <c r="B22" s="153" t="s">
        <v>48</v>
      </c>
      <c r="C22" s="154">
        <f t="shared" ref="C22:T22" si="16">SUM(C4:C18
)</f>
        <v>0</v>
      </c>
      <c r="D22" s="154">
        <f t="shared" si="16"/>
        <v>3</v>
      </c>
      <c r="E22" s="154">
        <f t="shared" si="16"/>
        <v>22</v>
      </c>
      <c r="F22" s="154">
        <f t="shared" si="16"/>
        <v>13</v>
      </c>
      <c r="G22" s="154">
        <f t="shared" si="16"/>
        <v>0</v>
      </c>
      <c r="H22" s="154">
        <f t="shared" si="16"/>
        <v>0</v>
      </c>
      <c r="I22" s="155">
        <f t="shared" si="16"/>
        <v>4</v>
      </c>
      <c r="J22" s="155">
        <f t="shared" si="16"/>
        <v>11</v>
      </c>
      <c r="K22" s="155">
        <f t="shared" si="16"/>
        <v>0</v>
      </c>
      <c r="L22" s="155">
        <f t="shared" si="16"/>
        <v>43</v>
      </c>
      <c r="M22" s="155">
        <f t="shared" si="16"/>
        <v>0</v>
      </c>
      <c r="N22" s="155">
        <f t="shared" si="16"/>
        <v>4</v>
      </c>
      <c r="O22" s="156">
        <f t="shared" si="16"/>
        <v>3</v>
      </c>
      <c r="P22" s="156">
        <f t="shared" si="16"/>
        <v>4</v>
      </c>
      <c r="Q22" s="156">
        <f t="shared" si="16"/>
        <v>1</v>
      </c>
      <c r="R22" s="156">
        <f t="shared" si="16"/>
        <v>17</v>
      </c>
      <c r="S22" s="156">
        <f t="shared" si="16"/>
        <v>0</v>
      </c>
      <c r="T22" s="156">
        <f t="shared" si="16"/>
        <v>0</v>
      </c>
      <c r="U22" s="150">
        <f t="shared" ref="U22:Z22" si="17">SUM(C22,I22,O22)
</f>
        <v>7</v>
      </c>
      <c r="V22" s="150">
        <f t="shared" si="17"/>
        <v>18</v>
      </c>
      <c r="W22" s="150">
        <f t="shared" si="17"/>
        <v>23</v>
      </c>
      <c r="X22" s="150">
        <f t="shared" si="17"/>
        <v>73</v>
      </c>
      <c r="Y22" s="150">
        <f t="shared" si="17"/>
        <v>0</v>
      </c>
      <c r="Z22" s="150">
        <f t="shared" si="17"/>
        <v>4</v>
      </c>
      <c r="AA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35"/>
    </row>
    <row r="27">
      <c r="A27" s="135"/>
      <c r="B27" s="145" t="str">
        <f>'Pannello di controllo'!A2</f>
        <v>14 Sara G</v>
      </c>
      <c r="C27" s="146">
        <f> SUM(SSet1!C27,SSet2!C27,SSet3!C27,SSet4!C27,SSet5!C27)</f>
        <v>0</v>
      </c>
      <c r="D27" s="146">
        <f> SUM(SSet1!D27,SSet2!D27,SSet3!D27,SSet4!D27,SSet5!D27)</f>
        <v>0</v>
      </c>
      <c r="E27" s="146">
        <f> SUM(SSet1!E27,SSet2!E27,SSet3!E27,SSet4!E27,SSet5!E27)</f>
        <v>0</v>
      </c>
      <c r="F27" s="146">
        <f> SUM(SSet1!F27,SSet2!F27,SSet3!F27,SSet4!F27,SSet5!F27)</f>
        <v>0</v>
      </c>
      <c r="G27" s="146">
        <f> SUM(SSet1!G27,SSet2!G27,SSet3!G27,SSet4!G27,SSet5!G27)</f>
        <v>0</v>
      </c>
      <c r="H27" s="146">
        <f> SUM(SSet1!H27,SSet2!H27,SSet3!H27,SSet4!H27,SSet5!H27)</f>
        <v>0</v>
      </c>
      <c r="I27" s="148">
        <f> SUM(SSet1!I27,SSet2!I27,SSet3!I27,SSet4!I27,SSet5!I27)</f>
        <v>0</v>
      </c>
      <c r="J27" s="148">
        <f> SUM(SSet1!J27,SSet2!J27,SSet3!J27,SSet4!J27,SSet5!J27)</f>
        <v>0</v>
      </c>
      <c r="K27" s="148">
        <f> SUM(SSet1!K27,SSet2!K27,SSet3!K27,SSet4!K27,SSet5!K27)</f>
        <v>0</v>
      </c>
      <c r="L27" s="148">
        <f> SUM(SSet1!L27,SSet2!L27,SSet3!L27,SSet4!L27,SSet5!L27)</f>
        <v>0</v>
      </c>
      <c r="M27" s="148">
        <f> SUM(SSet1!M27,SSet2!M27,SSet3!M27,SSet4!M27,SSet5!M27)</f>
        <v>0</v>
      </c>
      <c r="N27" s="148">
        <f> SUM(SSet1!N27,SSet2!N27,SSet3!N27,SSet4!N27,SSet5!N27)</f>
        <v>0</v>
      </c>
      <c r="O27" s="149">
        <f> SUM(SSet1!O27,SSet2!O27,SSet3!O27,SSet4!O27,SSet5!O27)</f>
        <v>0</v>
      </c>
      <c r="P27" s="149">
        <f> SUM(SSet1!P27,SSet2!P27,SSet3!P27,SSet4!P27,SSet5!P27)</f>
        <v>0</v>
      </c>
      <c r="Q27" s="149">
        <f> SUM(SSet1!Q27,SSet2!Q27,SSet3!Q27,SSet4!Q27,SSet5!Q27)</f>
        <v>0</v>
      </c>
      <c r="R27" s="149">
        <f> SUM(SSet1!R27,SSet2!R27,SSet3!R27,SSet4!R27,SSet5!R27)</f>
        <v>0</v>
      </c>
      <c r="S27" s="149">
        <f> SUM(SSet1!S27,SSet2!S27,SSet3!S27,SSet4!S27,SSet5!S27)</f>
        <v>0</v>
      </c>
      <c r="T27" s="149">
        <f> SUM(SSet1!T27,SSet2!T27,SSet3!T27,SSet4!T27,SSet5!T27)</f>
        <v>0</v>
      </c>
      <c r="U27" s="150">
        <f t="shared" ref="U27:Z27" si="18">SUM(C27,I27,O27)
</f>
        <v>0</v>
      </c>
      <c r="V27" s="150">
        <f t="shared" si="18"/>
        <v>0</v>
      </c>
      <c r="W27" s="150">
        <f t="shared" si="18"/>
        <v>0</v>
      </c>
      <c r="X27" s="150">
        <f t="shared" si="18"/>
        <v>0</v>
      </c>
      <c r="Y27" s="150">
        <f t="shared" si="18"/>
        <v>0</v>
      </c>
      <c r="Z27" s="150">
        <f t="shared" si="18"/>
        <v>0</v>
      </c>
      <c r="AA27" s="135"/>
    </row>
    <row r="28">
      <c r="A28" s="135"/>
      <c r="B28" s="145" t="str">
        <f>'Pannello di controllo'!A3</f>
        <v>15 Ilaria</v>
      </c>
      <c r="C28" s="146">
        <f> SUM(SSet1!C28,SSet2!C28,SSet3!C28,SSet4!C28,SSet5!C28)</f>
        <v>0</v>
      </c>
      <c r="D28" s="146">
        <f> SUM(SSet1!D28,SSet2!D28,SSet3!D28,SSet4!D28,SSet5!D28)</f>
        <v>0</v>
      </c>
      <c r="E28" s="146">
        <f> SUM(SSet1!E28,SSet2!E28,SSet3!E28,SSet4!E28,SSet5!E28)</f>
        <v>0</v>
      </c>
      <c r="F28" s="146">
        <f> SUM(SSet1!F28,SSet2!F28,SSet3!F28,SSet4!F28,SSet5!F28)</f>
        <v>0</v>
      </c>
      <c r="G28" s="146">
        <f> SUM(SSet1!G28,SSet2!G28,SSet3!G28,SSet4!G28,SSet5!G28)</f>
        <v>0</v>
      </c>
      <c r="H28" s="146">
        <f> SUM(SSet1!H28,SSet2!H28,SSet3!H28,SSet4!H28,SSet5!H28)</f>
        <v>0</v>
      </c>
      <c r="I28" s="148">
        <f> SUM(SSet1!I28,SSet2!I28,SSet3!I28,SSet4!I28,SSet5!I28)</f>
        <v>0</v>
      </c>
      <c r="J28" s="148">
        <f> SUM(SSet1!J28,SSet2!J28,SSet3!J28,SSet4!J28,SSet5!J28)</f>
        <v>0</v>
      </c>
      <c r="K28" s="148">
        <f> SUM(SSet1!K28,SSet2!K28,SSet3!K28,SSet4!K28,SSet5!K28)</f>
        <v>0</v>
      </c>
      <c r="L28" s="148">
        <f> SUM(SSet1!L28,SSet2!L28,SSet3!L28,SSet4!L28,SSet5!L28)</f>
        <v>0</v>
      </c>
      <c r="M28" s="148">
        <f> SUM(SSet1!M28,SSet2!M28,SSet3!M28,SSet4!M28,SSet5!M28)</f>
        <v>0</v>
      </c>
      <c r="N28" s="148">
        <f> SUM(SSet1!N28,SSet2!N28,SSet3!N28,SSet4!N28,SSet5!N28)</f>
        <v>0</v>
      </c>
      <c r="O28" s="149">
        <f> SUM(SSet1!O28,SSet2!O28,SSet3!O28,SSet4!O28,SSet5!O28)</f>
        <v>0</v>
      </c>
      <c r="P28" s="149">
        <f> SUM(SSet1!P28,SSet2!P28,SSet3!P28,SSet4!P28,SSet5!P28)</f>
        <v>0</v>
      </c>
      <c r="Q28" s="149">
        <f> SUM(SSet1!Q28,SSet2!Q28,SSet3!Q28,SSet4!Q28,SSet5!Q28)</f>
        <v>0</v>
      </c>
      <c r="R28" s="149">
        <f> SUM(SSet1!R28,SSet2!R28,SSet3!R28,SSet4!R28,SSet5!R28)</f>
        <v>0</v>
      </c>
      <c r="S28" s="149">
        <f> SUM(SSet1!S28,SSet2!S28,SSet3!S28,SSet4!S28,SSet5!S28)</f>
        <v>0</v>
      </c>
      <c r="T28" s="149">
        <f> SUM(SSet1!T28,SSet2!T28,SSet3!T28,SSet4!T28,SSet5!T28)</f>
        <v>0</v>
      </c>
      <c r="U28" s="150">
        <f t="shared" ref="U28:Z28" si="19">SUM(C28,I28,O28)
</f>
        <v>0</v>
      </c>
      <c r="V28" s="150">
        <f t="shared" si="19"/>
        <v>0</v>
      </c>
      <c r="W28" s="150">
        <f t="shared" si="19"/>
        <v>0</v>
      </c>
      <c r="X28" s="150">
        <f t="shared" si="19"/>
        <v>0</v>
      </c>
      <c r="Y28" s="150">
        <f t="shared" si="19"/>
        <v>0</v>
      </c>
      <c r="Z28" s="150">
        <f t="shared" si="19"/>
        <v>0</v>
      </c>
      <c r="AA28" s="135"/>
    </row>
    <row r="29">
      <c r="A29" s="135"/>
      <c r="B29" s="145" t="str">
        <f>'Pannello di controllo'!A4</f>
        <v/>
      </c>
      <c r="C29" s="146">
        <f> SUM(SSet1!C29,SSet2!C29,SSet3!C29,SSet4!C29,SSet5!C29)</f>
        <v>0</v>
      </c>
      <c r="D29" s="146">
        <f> SUM(SSet1!D29,SSet2!D29,SSet3!D29,SSet4!D29,SSet5!D29)</f>
        <v>0</v>
      </c>
      <c r="E29" s="146">
        <f> SUM(SSet1!E29,SSet2!E29,SSet3!E29,SSet4!E29,SSet5!E29)</f>
        <v>0</v>
      </c>
      <c r="F29" s="146">
        <f> SUM(SSet1!F29,SSet2!F29,SSet3!F29,SSet4!F29,SSet5!F29)</f>
        <v>0</v>
      </c>
      <c r="G29" s="146">
        <f> SUM(SSet1!G29,SSet2!G29,SSet3!G29,SSet4!G29,SSet5!G29)</f>
        <v>0</v>
      </c>
      <c r="H29" s="146">
        <f> SUM(SSet1!H29,SSet2!H29,SSet3!H29,SSet4!H29,SSet5!H29)</f>
        <v>0</v>
      </c>
      <c r="I29" s="148">
        <f> SUM(SSet1!I29,SSet2!I29,SSet3!I29,SSet4!I29,SSet5!I29)</f>
        <v>0</v>
      </c>
      <c r="J29" s="148">
        <f> SUM(SSet1!J29,SSet2!J29,SSet3!J29,SSet4!J29,SSet5!J29)</f>
        <v>0</v>
      </c>
      <c r="K29" s="148">
        <f> SUM(SSet1!K29,SSet2!K29,SSet3!K29,SSet4!K29,SSet5!K29)</f>
        <v>0</v>
      </c>
      <c r="L29" s="148">
        <f> SUM(SSet1!L29,SSet2!L29,SSet3!L29,SSet4!L29,SSet5!L29)</f>
        <v>0</v>
      </c>
      <c r="M29" s="148">
        <f> SUM(SSet1!M29,SSet2!M29,SSet3!M29,SSet4!M29,SSet5!M29)</f>
        <v>0</v>
      </c>
      <c r="N29" s="148">
        <f> SUM(SSet1!N29,SSet2!N29,SSet3!N29,SSet4!N29,SSet5!N29)</f>
        <v>0</v>
      </c>
      <c r="O29" s="149">
        <f> SUM(SSet1!O29,SSet2!O29,SSet3!O29,SSet4!O29,SSet5!O29)</f>
        <v>0</v>
      </c>
      <c r="P29" s="149">
        <f> SUM(SSet1!P29,SSet2!P29,SSet3!P29,SSet4!P29,SSet5!P29)</f>
        <v>0</v>
      </c>
      <c r="Q29" s="149">
        <f> SUM(SSet1!Q29,SSet2!Q29,SSet3!Q29,SSet4!Q29,SSet5!Q29)</f>
        <v>0</v>
      </c>
      <c r="R29" s="149">
        <f> SUM(SSet1!R29,SSet2!R29,SSet3!R29,SSet4!R29,SSet5!R29)</f>
        <v>0</v>
      </c>
      <c r="S29" s="149">
        <f> SUM(SSet1!S29,SSet2!S29,SSet3!S29,SSet4!S29,SSet5!S29)</f>
        <v>0</v>
      </c>
      <c r="T29" s="149">
        <f> SUM(SSet1!T29,SSet2!T29,SSet3!T29,SSet4!T29,SSet5!T29)</f>
        <v>0</v>
      </c>
      <c r="U29" s="150">
        <f t="shared" ref="U29:Z29" si="20">SUM(C29,I29,O29)
</f>
        <v>0</v>
      </c>
      <c r="V29" s="150">
        <f t="shared" si="20"/>
        <v>0</v>
      </c>
      <c r="W29" s="150">
        <f t="shared" si="20"/>
        <v>0</v>
      </c>
      <c r="X29" s="150">
        <f t="shared" si="20"/>
        <v>0</v>
      </c>
      <c r="Y29" s="150">
        <f t="shared" si="20"/>
        <v>0</v>
      </c>
      <c r="Z29" s="150">
        <f t="shared" si="20"/>
        <v>0</v>
      </c>
      <c r="AA29" s="135"/>
    </row>
    <row r="30">
      <c r="A30" s="135"/>
      <c r="B30" s="145" t="str">
        <f>'Pannello di controllo'!A5</f>
        <v>17 Irene</v>
      </c>
      <c r="C30" s="146">
        <f> SUM(SSet1!C30,SSet2!C30,SSet3!C30,SSet4!C30,SSet5!C30)</f>
        <v>0</v>
      </c>
      <c r="D30" s="146">
        <f> SUM(SSet1!D30,SSet2!D30,SSet3!D30,SSet4!D30,SSet5!D30)</f>
        <v>0</v>
      </c>
      <c r="E30" s="146">
        <f> SUM(SSet1!E30,SSet2!E30,SSet3!E30,SSet4!E30,SSet5!E30)</f>
        <v>0</v>
      </c>
      <c r="F30" s="146">
        <f> SUM(SSet1!F30,SSet2!F30,SSet3!F30,SSet4!F30,SSet5!F30)</f>
        <v>0</v>
      </c>
      <c r="G30" s="146">
        <f> SUM(SSet1!G30,SSet2!G30,SSet3!G30,SSet4!G30,SSet5!G30)</f>
        <v>0</v>
      </c>
      <c r="H30" s="146">
        <f> SUM(SSet1!H30,SSet2!H30,SSet3!H30,SSet4!H30,SSet5!H30)</f>
        <v>0</v>
      </c>
      <c r="I30" s="148">
        <f> SUM(SSet1!I30,SSet2!I30,SSet3!I30,SSet4!I30,SSet5!I30)</f>
        <v>0</v>
      </c>
      <c r="J30" s="148">
        <f> SUM(SSet1!J30,SSet2!J30,SSet3!J30,SSet4!J30,SSet5!J30)</f>
        <v>0</v>
      </c>
      <c r="K30" s="148">
        <f> SUM(SSet1!K30,SSet2!K30,SSet3!K30,SSet4!K30,SSet5!K30)</f>
        <v>0</v>
      </c>
      <c r="L30" s="148">
        <f> SUM(SSet1!L30,SSet2!L30,SSet3!L30,SSet4!L30,SSet5!L30)</f>
        <v>0</v>
      </c>
      <c r="M30" s="148">
        <f> SUM(SSet1!M30,SSet2!M30,SSet3!M30,SSet4!M30,SSet5!M30)</f>
        <v>0</v>
      </c>
      <c r="N30" s="148">
        <f> SUM(SSet1!N30,SSet2!N30,SSet3!N30,SSet4!N30,SSet5!N30)</f>
        <v>0</v>
      </c>
      <c r="O30" s="149">
        <f> SUM(SSet1!O30,SSet2!O30,SSet3!O30,SSet4!O30,SSet5!O30)</f>
        <v>0</v>
      </c>
      <c r="P30" s="149">
        <f> SUM(SSet1!P30,SSet2!P30,SSet3!P30,SSet4!P30,SSet5!P30)</f>
        <v>0</v>
      </c>
      <c r="Q30" s="149">
        <f> SUM(SSet1!Q30,SSet2!Q30,SSet3!Q30,SSet4!Q30,SSet5!Q30)</f>
        <v>0</v>
      </c>
      <c r="R30" s="149">
        <f> SUM(SSet1!R30,SSet2!R30,SSet3!R30,SSet4!R30,SSet5!R30)</f>
        <v>0</v>
      </c>
      <c r="S30" s="149">
        <f> SUM(SSet1!S30,SSet2!S30,SSet3!S30,SSet4!S30,SSet5!S30)</f>
        <v>0</v>
      </c>
      <c r="T30" s="149">
        <f> SUM(SSet1!T30,SSet2!T30,SSet3!T30,SSet4!T30,SSet5!T30)</f>
        <v>0</v>
      </c>
      <c r="U30" s="150">
        <f t="shared" ref="U30:Z30" si="21">SUM(C30,I30,O30)
</f>
        <v>0</v>
      </c>
      <c r="V30" s="150">
        <f t="shared" si="21"/>
        <v>0</v>
      </c>
      <c r="W30" s="150">
        <f t="shared" si="21"/>
        <v>0</v>
      </c>
      <c r="X30" s="150">
        <f t="shared" si="21"/>
        <v>0</v>
      </c>
      <c r="Y30" s="150">
        <f t="shared" si="21"/>
        <v>0</v>
      </c>
      <c r="Z30" s="150">
        <f t="shared" si="21"/>
        <v>0</v>
      </c>
      <c r="AA30" s="135"/>
    </row>
    <row r="31">
      <c r="A31" s="135"/>
      <c r="B31" s="145" t="str">
        <f>'Pannello di controllo'!A6</f>
        <v>18 Linda</v>
      </c>
      <c r="C31" s="146">
        <f> SUM(SSet1!C31,SSet2!C31,SSet3!C31,SSet4!C31,SSet5!C31)</f>
        <v>0</v>
      </c>
      <c r="D31" s="146">
        <f> SUM(SSet1!D31,SSet2!D31,SSet3!D31,SSet4!D31,SSet5!D31)</f>
        <v>0</v>
      </c>
      <c r="E31" s="146">
        <f> SUM(SSet1!E31,SSet2!E31,SSet3!E31,SSet4!E31,SSet5!E31)</f>
        <v>0</v>
      </c>
      <c r="F31" s="146">
        <f> SUM(SSet1!F31,SSet2!F31,SSet3!F31,SSet4!F31,SSet5!F31)</f>
        <v>0</v>
      </c>
      <c r="G31" s="146">
        <f> SUM(SSet1!G31,SSet2!G31,SSet3!G31,SSet4!G31,SSet5!G31)</f>
        <v>0</v>
      </c>
      <c r="H31" s="146">
        <f> SUM(SSet1!H31,SSet2!H31,SSet3!H31,SSet4!H31,SSet5!H31)</f>
        <v>0</v>
      </c>
      <c r="I31" s="148">
        <f> SUM(SSet1!I31,SSet2!I31,SSet3!I31,SSet4!I31,SSet5!I31)</f>
        <v>0</v>
      </c>
      <c r="J31" s="148">
        <f> SUM(SSet1!J31,SSet2!J31,SSet3!J31,SSet4!J31,SSet5!J31)</f>
        <v>0</v>
      </c>
      <c r="K31" s="148">
        <f> SUM(SSet1!K31,SSet2!K31,SSet3!K31,SSet4!K31,SSet5!K31)</f>
        <v>0</v>
      </c>
      <c r="L31" s="148">
        <f> SUM(SSet1!L31,SSet2!L31,SSet3!L31,SSet4!L31,SSet5!L31)</f>
        <v>0</v>
      </c>
      <c r="M31" s="148">
        <f> SUM(SSet1!M31,SSet2!M31,SSet3!M31,SSet4!M31,SSet5!M31)</f>
        <v>0</v>
      </c>
      <c r="N31" s="148">
        <f> SUM(SSet1!N31,SSet2!N31,SSet3!N31,SSet4!N31,SSet5!N31)</f>
        <v>0</v>
      </c>
      <c r="O31" s="149">
        <f> SUM(SSet1!O31,SSet2!O31,SSet3!O31,SSet4!O31,SSet5!O31)</f>
        <v>0</v>
      </c>
      <c r="P31" s="149">
        <f> SUM(SSet1!P31,SSet2!P31,SSet3!P31,SSet4!P31,SSet5!P31)</f>
        <v>0</v>
      </c>
      <c r="Q31" s="149">
        <f> SUM(SSet1!Q31,SSet2!Q31,SSet3!Q31,SSet4!Q31,SSet5!Q31)</f>
        <v>0</v>
      </c>
      <c r="R31" s="149">
        <f> SUM(SSet1!R31,SSet2!R31,SSet3!R31,SSet4!R31,SSet5!R31)</f>
        <v>0</v>
      </c>
      <c r="S31" s="149">
        <f> SUM(SSet1!S31,SSet2!S31,SSet3!S31,SSet4!S31,SSet5!S31)</f>
        <v>0</v>
      </c>
      <c r="T31" s="149">
        <f> SUM(SSet1!T31,SSet2!T31,SSet3!T31,SSet4!T31,SSet5!T31)</f>
        <v>0</v>
      </c>
      <c r="U31" s="150">
        <f t="shared" ref="U31:Z31" si="22">SUM(C31,I31,O31)
</f>
        <v>0</v>
      </c>
      <c r="V31" s="150">
        <f t="shared" si="22"/>
        <v>0</v>
      </c>
      <c r="W31" s="150">
        <f t="shared" si="22"/>
        <v>0</v>
      </c>
      <c r="X31" s="150">
        <f t="shared" si="22"/>
        <v>0</v>
      </c>
      <c r="Y31" s="150">
        <f t="shared" si="22"/>
        <v>0</v>
      </c>
      <c r="Z31" s="150">
        <f t="shared" si="22"/>
        <v>0</v>
      </c>
      <c r="AA31" s="135"/>
    </row>
    <row r="32">
      <c r="A32" s="135"/>
      <c r="B32" s="145" t="str">
        <f>'Pannello di controllo'!A7</f>
        <v>28 Nicole R</v>
      </c>
      <c r="C32" s="146">
        <f> SUM(SSet1!C32,SSet2!C32,SSet3!C32,SSet4!C32,SSet5!C32)</f>
        <v>0</v>
      </c>
      <c r="D32" s="146">
        <f> SUM(SSet1!D32,SSet2!D32,SSet3!D32,SSet4!D32,SSet5!D32)</f>
        <v>0</v>
      </c>
      <c r="E32" s="146">
        <f> SUM(SSet1!E32,SSet2!E32,SSet3!E32,SSet4!E32,SSet5!E32)</f>
        <v>0</v>
      </c>
      <c r="F32" s="146">
        <f> SUM(SSet1!F32,SSet2!F32,SSet3!F32,SSet4!F32,SSet5!F32)</f>
        <v>0</v>
      </c>
      <c r="G32" s="146">
        <f> SUM(SSet1!G32,SSet2!G32,SSet3!G32,SSet4!G32,SSet5!G32)</f>
        <v>0</v>
      </c>
      <c r="H32" s="146">
        <f> SUM(SSet1!H32,SSet2!H32,SSet3!H32,SSet4!H32,SSet5!H32)</f>
        <v>0</v>
      </c>
      <c r="I32" s="148">
        <f> SUM(SSet1!I32,SSet2!I32,SSet3!I32,SSet4!I32,SSet5!I32)</f>
        <v>0</v>
      </c>
      <c r="J32" s="148">
        <f> SUM(SSet1!J32,SSet2!J32,SSet3!J32,SSet4!J32,SSet5!J32)</f>
        <v>0</v>
      </c>
      <c r="K32" s="148">
        <f> SUM(SSet1!K32,SSet2!K32,SSet3!K32,SSet4!K32,SSet5!K32)</f>
        <v>0</v>
      </c>
      <c r="L32" s="148">
        <f> SUM(SSet1!L32,SSet2!L32,SSet3!L32,SSet4!L32,SSet5!L32)</f>
        <v>0</v>
      </c>
      <c r="M32" s="148">
        <f> SUM(SSet1!M32,SSet2!M32,SSet3!M32,SSet4!M32,SSet5!M32)</f>
        <v>0</v>
      </c>
      <c r="N32" s="148">
        <f> SUM(SSet1!N32,SSet2!N32,SSet3!N32,SSet4!N32,SSet5!N32)</f>
        <v>0</v>
      </c>
      <c r="O32" s="149">
        <f> SUM(SSet1!O32,SSet2!O32,SSet3!O32,SSet4!O32,SSet5!O32)</f>
        <v>0</v>
      </c>
      <c r="P32" s="149">
        <f> SUM(SSet1!P32,SSet2!P32,SSet3!P32,SSet4!P32,SSet5!P32)</f>
        <v>0</v>
      </c>
      <c r="Q32" s="149">
        <f> SUM(SSet1!Q32,SSet2!Q32,SSet3!Q32,SSet4!Q32,SSet5!Q32)</f>
        <v>0</v>
      </c>
      <c r="R32" s="149">
        <f> SUM(SSet1!R32,SSet2!R32,SSet3!R32,SSet4!R32,SSet5!R32)</f>
        <v>0</v>
      </c>
      <c r="S32" s="149">
        <f> SUM(SSet1!S32,SSet2!S32,SSet3!S32,SSet4!S32,SSet5!S32)</f>
        <v>0</v>
      </c>
      <c r="T32" s="149">
        <f> SUM(SSet1!T32,SSet2!T32,SSet3!T32,SSet4!T32,SSet5!T32)</f>
        <v>0</v>
      </c>
      <c r="U32" s="150">
        <f t="shared" ref="U32:Z32" si="23">SUM(C32,I32,O32)
</f>
        <v>0</v>
      </c>
      <c r="V32" s="150">
        <f t="shared" si="23"/>
        <v>0</v>
      </c>
      <c r="W32" s="150">
        <f t="shared" si="23"/>
        <v>0</v>
      </c>
      <c r="X32" s="150">
        <f t="shared" si="23"/>
        <v>0</v>
      </c>
      <c r="Y32" s="150">
        <f t="shared" si="23"/>
        <v>0</v>
      </c>
      <c r="Z32" s="150">
        <f t="shared" si="23"/>
        <v>0</v>
      </c>
      <c r="AA32" s="135"/>
    </row>
    <row r="33">
      <c r="A33" s="135"/>
      <c r="B33" s="145" t="str">
        <f>'Pannello di controllo'!A8</f>
        <v>16 Elena</v>
      </c>
      <c r="C33" s="146">
        <f> SUM(SSet1!C33,SSet2!C33,SSet3!C33,SSet4!C33,SSet5!C33)</f>
        <v>0</v>
      </c>
      <c r="D33" s="146">
        <f> SUM(SSet1!D33,SSet2!D33,SSet3!D33,SSet4!D33,SSet5!D33)</f>
        <v>0</v>
      </c>
      <c r="E33" s="146">
        <f> SUM(SSet1!E33,SSet2!E33,SSet3!E33,SSet4!E33,SSet5!E33)</f>
        <v>0</v>
      </c>
      <c r="F33" s="146">
        <f> SUM(SSet1!F33,SSet2!F33,SSet3!F33,SSet4!F33,SSet5!F33)</f>
        <v>0</v>
      </c>
      <c r="G33" s="146">
        <f> SUM(SSet1!G33,SSet2!G33,SSet3!G33,SSet4!G33,SSet5!G33)</f>
        <v>0</v>
      </c>
      <c r="H33" s="146">
        <f> SUM(SSet1!H33,SSet2!H33,SSet3!H33,SSet4!H33,SSet5!H33)</f>
        <v>0</v>
      </c>
      <c r="I33" s="148">
        <f> SUM(SSet1!I33,SSet2!I33,SSet3!I33,SSet4!I33,SSet5!I33)</f>
        <v>0</v>
      </c>
      <c r="J33" s="148">
        <f> SUM(SSet1!J33,SSet2!J33,SSet3!J33,SSet4!J33,SSet5!J33)</f>
        <v>0</v>
      </c>
      <c r="K33" s="148">
        <f> SUM(SSet1!K33,SSet2!K33,SSet3!K33,SSet4!K33,SSet5!K33)</f>
        <v>0</v>
      </c>
      <c r="L33" s="148">
        <f> SUM(SSet1!L33,SSet2!L33,SSet3!L33,SSet4!L33,SSet5!L33)</f>
        <v>0</v>
      </c>
      <c r="M33" s="148">
        <f> SUM(SSet1!M33,SSet2!M33,SSet3!M33,SSet4!M33,SSet5!M33)</f>
        <v>0</v>
      </c>
      <c r="N33" s="148">
        <f> SUM(SSet1!N33,SSet2!N33,SSet3!N33,SSet4!N33,SSet5!N33)</f>
        <v>0</v>
      </c>
      <c r="O33" s="149">
        <f> SUM(SSet1!O33,SSet2!O33,SSet3!O33,SSet4!O33,SSet5!O33)</f>
        <v>0</v>
      </c>
      <c r="P33" s="149">
        <f> SUM(SSet1!P33,SSet2!P33,SSet3!P33,SSet4!P33,SSet5!P33)</f>
        <v>0</v>
      </c>
      <c r="Q33" s="149">
        <f> SUM(SSet1!Q33,SSet2!Q33,SSet3!Q33,SSet4!Q33,SSet5!Q33)</f>
        <v>0</v>
      </c>
      <c r="R33" s="149">
        <f> SUM(SSet1!R33,SSet2!R33,SSet3!R33,SSet4!R33,SSet5!R33)</f>
        <v>0</v>
      </c>
      <c r="S33" s="149">
        <f> SUM(SSet1!S33,SSet2!S33,SSet3!S33,SSet4!S33,SSet5!S33)</f>
        <v>0</v>
      </c>
      <c r="T33" s="149">
        <f> SUM(SSet1!T33,SSet2!T33,SSet3!T33,SSet4!T33,SSet5!T33)</f>
        <v>0</v>
      </c>
      <c r="U33" s="150">
        <f t="shared" ref="U33:Z33" si="24">SUM(C33,I33,O33)
</f>
        <v>0</v>
      </c>
      <c r="V33" s="150">
        <f t="shared" si="24"/>
        <v>0</v>
      </c>
      <c r="W33" s="150">
        <f t="shared" si="24"/>
        <v>0</v>
      </c>
      <c r="X33" s="150">
        <f t="shared" si="24"/>
        <v>0</v>
      </c>
      <c r="Y33" s="150">
        <f t="shared" si="24"/>
        <v>0</v>
      </c>
      <c r="Z33" s="150">
        <f t="shared" si="24"/>
        <v>0</v>
      </c>
      <c r="AA33" s="135"/>
    </row>
    <row r="34">
      <c r="A34" s="135"/>
      <c r="B34" s="145" t="str">
        <f>'Pannello di controllo'!A9</f>
        <v>9 Bea</v>
      </c>
      <c r="C34" s="146">
        <f> SUM(SSet1!C34,SSet2!C34,SSet3!C34,SSet4!C34,SSet5!C34)</f>
        <v>0</v>
      </c>
      <c r="D34" s="146">
        <f> SUM(SSet1!D34,SSet2!D34,SSet3!D34,SSet4!D34,SSet5!D34)</f>
        <v>0</v>
      </c>
      <c r="E34" s="146">
        <f> SUM(SSet1!E34,SSet2!E34,SSet3!E34,SSet4!E34,SSet5!E34)</f>
        <v>0</v>
      </c>
      <c r="F34" s="146">
        <f> SUM(SSet1!F34,SSet2!F34,SSet3!F34,SSet4!F34,SSet5!F34)</f>
        <v>0</v>
      </c>
      <c r="G34" s="146">
        <f> SUM(SSet1!G34,SSet2!G34,SSet3!G34,SSet4!G34,SSet5!G34)</f>
        <v>0</v>
      </c>
      <c r="H34" s="146">
        <f> SUM(SSet1!H34,SSet2!H34,SSet3!H34,SSet4!H34,SSet5!H34)</f>
        <v>0</v>
      </c>
      <c r="I34" s="148">
        <f> SUM(SSet1!I34,SSet2!I34,SSet3!I34,SSet4!I34,SSet5!I34)</f>
        <v>0</v>
      </c>
      <c r="J34" s="148">
        <f> SUM(SSet1!J34,SSet2!J34,SSet3!J34,SSet4!J34,SSet5!J34)</f>
        <v>0</v>
      </c>
      <c r="K34" s="148">
        <f> SUM(SSet1!K34,SSet2!K34,SSet3!K34,SSet4!K34,SSet5!K34)</f>
        <v>0</v>
      </c>
      <c r="L34" s="148">
        <f> SUM(SSet1!L34,SSet2!L34,SSet3!L34,SSet4!L34,SSet5!L34)</f>
        <v>0</v>
      </c>
      <c r="M34" s="148">
        <f> SUM(SSet1!M34,SSet2!M34,SSet3!M34,SSet4!M34,SSet5!M34)</f>
        <v>0</v>
      </c>
      <c r="N34" s="148">
        <f> SUM(SSet1!N34,SSet2!N34,SSet3!N34,SSet4!N34,SSet5!N34)</f>
        <v>0</v>
      </c>
      <c r="O34" s="149">
        <f> SUM(SSet1!O34,SSet2!O34,SSet3!O34,SSet4!O34,SSet5!O34)</f>
        <v>0</v>
      </c>
      <c r="P34" s="149">
        <f> SUM(SSet1!P34,SSet2!P34,SSet3!P34,SSet4!P34,SSet5!P34)</f>
        <v>0</v>
      </c>
      <c r="Q34" s="149">
        <f> SUM(SSet1!Q34,SSet2!Q34,SSet3!Q34,SSet4!Q34,SSet5!Q34)</f>
        <v>0</v>
      </c>
      <c r="R34" s="149">
        <f> SUM(SSet1!R34,SSet2!R34,SSet3!R34,SSet4!R34,SSet5!R34)</f>
        <v>0</v>
      </c>
      <c r="S34" s="149">
        <f> SUM(SSet1!S34,SSet2!S34,SSet3!S34,SSet4!S34,SSet5!S34)</f>
        <v>0</v>
      </c>
      <c r="T34" s="149">
        <f> SUM(SSet1!T34,SSet2!T34,SSet3!T34,SSet4!T34,SSet5!T34)</f>
        <v>0</v>
      </c>
      <c r="U34" s="150">
        <f t="shared" ref="U34:Z34" si="25">SUM(C34,I34,O34)
</f>
        <v>0</v>
      </c>
      <c r="V34" s="150">
        <f t="shared" si="25"/>
        <v>0</v>
      </c>
      <c r="W34" s="150">
        <f t="shared" si="25"/>
        <v>0</v>
      </c>
      <c r="X34" s="150">
        <f t="shared" si="25"/>
        <v>0</v>
      </c>
      <c r="Y34" s="150">
        <f t="shared" si="25"/>
        <v>0</v>
      </c>
      <c r="Z34" s="150">
        <f t="shared" si="25"/>
        <v>0</v>
      </c>
      <c r="AA34" s="135"/>
    </row>
    <row r="35">
      <c r="A35" s="135"/>
      <c r="B35" s="145" t="str">
        <f>'Pannello di controllo'!A10</f>
        <v>25 Nicole S</v>
      </c>
      <c r="C35" s="146">
        <f> SUM(SSet1!C35,SSet2!C35,SSet3!C35,SSet4!C35,SSet5!C35)</f>
        <v>0</v>
      </c>
      <c r="D35" s="146">
        <f> SUM(SSet1!D35,SSet2!D35,SSet3!D35,SSet4!D35,SSet5!D35)</f>
        <v>0</v>
      </c>
      <c r="E35" s="146">
        <f> SUM(SSet1!E35,SSet2!E35,SSet3!E35,SSet4!E35,SSet5!E35)</f>
        <v>0</v>
      </c>
      <c r="F35" s="146">
        <f> SUM(SSet1!F35,SSet2!F35,SSet3!F35,SSet4!F35,SSet5!F35)</f>
        <v>0</v>
      </c>
      <c r="G35" s="146">
        <f> SUM(SSet1!G35,SSet2!G35,SSet3!G35,SSet4!G35,SSet5!G35)</f>
        <v>0</v>
      </c>
      <c r="H35" s="146">
        <f> SUM(SSet1!H35,SSet2!H35,SSet3!H35,SSet4!H35,SSet5!H35)</f>
        <v>0</v>
      </c>
      <c r="I35" s="148">
        <f> SUM(SSet1!I35,SSet2!I35,SSet3!I35,SSet4!I35,SSet5!I35)</f>
        <v>0</v>
      </c>
      <c r="J35" s="148">
        <f> SUM(SSet1!J35,SSet2!J35,SSet3!J35,SSet4!J35,SSet5!J35)</f>
        <v>0</v>
      </c>
      <c r="K35" s="148">
        <f> SUM(SSet1!K35,SSet2!K35,SSet3!K35,SSet4!K35,SSet5!K35)</f>
        <v>0</v>
      </c>
      <c r="L35" s="148">
        <f> SUM(SSet1!L35,SSet2!L35,SSet3!L35,SSet4!L35,SSet5!L35)</f>
        <v>0</v>
      </c>
      <c r="M35" s="148">
        <f> SUM(SSet1!M35,SSet2!M35,SSet3!M35,SSet4!M35,SSet5!M35)</f>
        <v>0</v>
      </c>
      <c r="N35" s="148">
        <f> SUM(SSet1!N35,SSet2!N35,SSet3!N35,SSet4!N35,SSet5!N35)</f>
        <v>0</v>
      </c>
      <c r="O35" s="149">
        <f> SUM(SSet1!O35,SSet2!O35,SSet3!O35,SSet4!O35,SSet5!O35)</f>
        <v>0</v>
      </c>
      <c r="P35" s="149">
        <f> SUM(SSet1!P35,SSet2!P35,SSet3!P35,SSet4!P35,SSet5!P35)</f>
        <v>0</v>
      </c>
      <c r="Q35" s="149">
        <f> SUM(SSet1!Q35,SSet2!Q35,SSet3!Q35,SSet4!Q35,SSet5!Q35)</f>
        <v>0</v>
      </c>
      <c r="R35" s="149">
        <f> SUM(SSet1!R35,SSet2!R35,SSet3!R35,SSet4!R35,SSet5!R35)</f>
        <v>0</v>
      </c>
      <c r="S35" s="149">
        <f> SUM(SSet1!S35,SSet2!S35,SSet3!S35,SSet4!S35,SSet5!S35)</f>
        <v>0</v>
      </c>
      <c r="T35" s="149">
        <f> SUM(SSet1!T35,SSet2!T35,SSet3!T35,SSet4!T35,SSet5!T35)</f>
        <v>0</v>
      </c>
      <c r="U35" s="150">
        <f t="shared" ref="U35:Z35" si="26">SUM(C35,I35,O35)
</f>
        <v>0</v>
      </c>
      <c r="V35" s="150">
        <f t="shared" si="26"/>
        <v>0</v>
      </c>
      <c r="W35" s="150">
        <f t="shared" si="26"/>
        <v>0</v>
      </c>
      <c r="X35" s="150">
        <f t="shared" si="26"/>
        <v>0</v>
      </c>
      <c r="Y35" s="150">
        <f t="shared" si="26"/>
        <v>0</v>
      </c>
      <c r="Z35" s="150">
        <f t="shared" si="26"/>
        <v>0</v>
      </c>
      <c r="AA35" s="135"/>
    </row>
    <row r="36">
      <c r="A36" s="135"/>
      <c r="B36" s="145" t="str">
        <f>'Pannello di controllo'!A11</f>
        <v>5 Chiara</v>
      </c>
      <c r="C36" s="146">
        <f> SUM(SSet1!C36,SSet2!C36,SSet3!C36,SSet4!C36,SSet5!C36)</f>
        <v>0</v>
      </c>
      <c r="D36" s="146">
        <f> SUM(SSet1!D36,SSet2!D36,SSet3!D36,SSet4!D36,SSet5!D36)</f>
        <v>0</v>
      </c>
      <c r="E36" s="146">
        <f> SUM(SSet1!E36,SSet2!E36,SSet3!E36,SSet4!E36,SSet5!E36)</f>
        <v>0</v>
      </c>
      <c r="F36" s="146">
        <f> SUM(SSet1!F36,SSet2!F36,SSet3!F36,SSet4!F36,SSet5!F36)</f>
        <v>0</v>
      </c>
      <c r="G36" s="146">
        <f> SUM(SSet1!G36,SSet2!G36,SSet3!G36,SSet4!G36,SSet5!G36)</f>
        <v>0</v>
      </c>
      <c r="H36" s="146">
        <f> SUM(SSet1!H36,SSet2!H36,SSet3!H36,SSet4!H36,SSet5!H36)</f>
        <v>0</v>
      </c>
      <c r="I36" s="148">
        <f> SUM(SSet1!I36,SSet2!I36,SSet3!I36,SSet4!I36,SSet5!I36)</f>
        <v>0</v>
      </c>
      <c r="J36" s="148">
        <f> SUM(SSet1!J36,SSet2!J36,SSet3!J36,SSet4!J36,SSet5!J36)</f>
        <v>0</v>
      </c>
      <c r="K36" s="148">
        <f> SUM(SSet1!K36,SSet2!K36,SSet3!K36,SSet4!K36,SSet5!K36)</f>
        <v>0</v>
      </c>
      <c r="L36" s="148">
        <f> SUM(SSet1!L36,SSet2!L36,SSet3!L36,SSet4!L36,SSet5!L36)</f>
        <v>0</v>
      </c>
      <c r="M36" s="148">
        <f> SUM(SSet1!M36,SSet2!M36,SSet3!M36,SSet4!M36,SSet5!M36)</f>
        <v>0</v>
      </c>
      <c r="N36" s="148">
        <f> SUM(SSet1!N36,SSet2!N36,SSet3!N36,SSet4!N36,SSet5!N36)</f>
        <v>0</v>
      </c>
      <c r="O36" s="149">
        <f> SUM(SSet1!O36,SSet2!O36,SSet3!O36,SSet4!O36,SSet5!O36)</f>
        <v>0</v>
      </c>
      <c r="P36" s="149">
        <f> SUM(SSet1!P36,SSet2!P36,SSet3!P36,SSet4!P36,SSet5!P36)</f>
        <v>0</v>
      </c>
      <c r="Q36" s="149">
        <f> SUM(SSet1!Q36,SSet2!Q36,SSet3!Q36,SSet4!Q36,SSet5!Q36)</f>
        <v>0</v>
      </c>
      <c r="R36" s="149">
        <f> SUM(SSet1!R36,SSet2!R36,SSet3!R36,SSet4!R36,SSet5!R36)</f>
        <v>0</v>
      </c>
      <c r="S36" s="149">
        <f> SUM(SSet1!S36,SSet2!S36,SSet3!S36,SSet4!S36,SSet5!S36)</f>
        <v>0</v>
      </c>
      <c r="T36" s="149">
        <f> SUM(SSet1!T36,SSet2!T36,SSet3!T36,SSet4!T36,SSet5!T36)</f>
        <v>0</v>
      </c>
      <c r="U36" s="150">
        <f t="shared" ref="U36:Z36" si="27">SUM(C36,I36,O36)
</f>
        <v>0</v>
      </c>
      <c r="V36" s="150">
        <f t="shared" si="27"/>
        <v>0</v>
      </c>
      <c r="W36" s="150">
        <f t="shared" si="27"/>
        <v>0</v>
      </c>
      <c r="X36" s="150">
        <f t="shared" si="27"/>
        <v>0</v>
      </c>
      <c r="Y36" s="150">
        <f t="shared" si="27"/>
        <v>0</v>
      </c>
      <c r="Z36" s="150">
        <f t="shared" si="27"/>
        <v>0</v>
      </c>
      <c r="AA36" s="135"/>
    </row>
    <row r="37">
      <c r="A37" s="135"/>
      <c r="B37" s="145" t="str">
        <f>'Pannello di controllo'!A12</f>
        <v/>
      </c>
      <c r="C37" s="146">
        <f> SUM(SSet1!C37,SSet2!C37,SSet3!C37,SSet4!C37,SSet5!C37)</f>
        <v>0</v>
      </c>
      <c r="D37" s="146">
        <f> SUM(SSet1!D37,SSet2!D37,SSet3!D37,SSet4!D37,SSet5!D37)</f>
        <v>0</v>
      </c>
      <c r="E37" s="146">
        <f> SUM(SSet1!E37,SSet2!E37,SSet3!E37,SSet4!E37,SSet5!E37)</f>
        <v>0</v>
      </c>
      <c r="F37" s="146">
        <f> SUM(SSet1!F37,SSet2!F37,SSet3!F37,SSet4!F37,SSet5!F37)</f>
        <v>0</v>
      </c>
      <c r="G37" s="146">
        <f> SUM(SSet1!G37,SSet2!G37,SSet3!G37,SSet4!G37,SSet5!G37)</f>
        <v>0</v>
      </c>
      <c r="H37" s="146">
        <f> SUM(SSet1!H37,SSet2!H37,SSet3!H37,SSet4!H37,SSet5!H37)</f>
        <v>0</v>
      </c>
      <c r="I37" s="148">
        <f> SUM(SSet1!I37,SSet2!I37,SSet3!I37,SSet4!I37,SSet5!I37)</f>
        <v>0</v>
      </c>
      <c r="J37" s="148">
        <f> SUM(SSet1!J37,SSet2!J37,SSet3!J37,SSet4!J37,SSet5!J37)</f>
        <v>0</v>
      </c>
      <c r="K37" s="148">
        <f> SUM(SSet1!K37,SSet2!K37,SSet3!K37,SSet4!K37,SSet5!K37)</f>
        <v>0</v>
      </c>
      <c r="L37" s="148">
        <f> SUM(SSet1!L37,SSet2!L37,SSet3!L37,SSet4!L37,SSet5!L37)</f>
        <v>0</v>
      </c>
      <c r="M37" s="148">
        <f> SUM(SSet1!M37,SSet2!M37,SSet3!M37,SSet4!M37,SSet5!M37)</f>
        <v>0</v>
      </c>
      <c r="N37" s="148">
        <f> SUM(SSet1!N37,SSet2!N37,SSet3!N37,SSet4!N37,SSet5!N37)</f>
        <v>0</v>
      </c>
      <c r="O37" s="149">
        <f> SUM(SSet1!O37,SSet2!O37,SSet3!O37,SSet4!O37,SSet5!O37)</f>
        <v>0</v>
      </c>
      <c r="P37" s="149">
        <f> SUM(SSet1!P37,SSet2!P37,SSet3!P37,SSet4!P37,SSet5!P37)</f>
        <v>0</v>
      </c>
      <c r="Q37" s="149">
        <f> SUM(SSet1!Q37,SSet2!Q37,SSet3!Q37,SSet4!Q37,SSet5!Q37)</f>
        <v>0</v>
      </c>
      <c r="R37" s="149">
        <f> SUM(SSet1!R37,SSet2!R37,SSet3!R37,SSet4!R37,SSet5!R37)</f>
        <v>0</v>
      </c>
      <c r="S37" s="149">
        <f> SUM(SSet1!S37,SSet2!S37,SSet3!S37,SSet4!S37,SSet5!S37)</f>
        <v>0</v>
      </c>
      <c r="T37" s="149">
        <f> SUM(SSet1!T37,SSet2!T37,SSet3!T37,SSet4!T37,SSet5!T37)</f>
        <v>0</v>
      </c>
      <c r="U37" s="150">
        <f t="shared" ref="U37:Z37" si="28">SUM(C37,I37,O37)
</f>
        <v>0</v>
      </c>
      <c r="V37" s="150">
        <f t="shared" si="28"/>
        <v>0</v>
      </c>
      <c r="W37" s="150">
        <f t="shared" si="28"/>
        <v>0</v>
      </c>
      <c r="X37" s="150">
        <f t="shared" si="28"/>
        <v>0</v>
      </c>
      <c r="Y37" s="150">
        <f t="shared" si="28"/>
        <v>0</v>
      </c>
      <c r="Z37" s="150">
        <f t="shared" si="28"/>
        <v>0</v>
      </c>
      <c r="AA37" s="135"/>
    </row>
    <row r="38">
      <c r="A38" s="135"/>
      <c r="B38" s="145" t="str">
        <f>'Pannello di controllo'!A13</f>
        <v>2 Sara</v>
      </c>
      <c r="C38" s="146">
        <f> SUM(SSet1!C38,SSet2!C38,SSet3!C38,SSet4!C38,SSet5!C38)</f>
        <v>0</v>
      </c>
      <c r="D38" s="146">
        <f> SUM(SSet1!D38,SSet2!D38,SSet3!D38,SSet4!D38,SSet5!D38)</f>
        <v>0</v>
      </c>
      <c r="E38" s="146">
        <f> SUM(SSet1!E38,SSet2!E38,SSet3!E38,SSet4!E38,SSet5!E38)</f>
        <v>0</v>
      </c>
      <c r="F38" s="146">
        <f> SUM(SSet1!F38,SSet2!F38,SSet3!F38,SSet4!F38,SSet5!F38)</f>
        <v>0</v>
      </c>
      <c r="G38" s="146">
        <f> SUM(SSet1!G38,SSet2!G38,SSet3!G38,SSet4!G38,SSet5!G38)</f>
        <v>0</v>
      </c>
      <c r="H38" s="146">
        <f> SUM(SSet1!H38,SSet2!H38,SSet3!H38,SSet4!H38,SSet5!H38)</f>
        <v>0</v>
      </c>
      <c r="I38" s="148">
        <f> SUM(SSet1!I38,SSet2!I38,SSet3!I38,SSet4!I38,SSet5!I38)</f>
        <v>0</v>
      </c>
      <c r="J38" s="148">
        <f> SUM(SSet1!J38,SSet2!J38,SSet3!J38,SSet4!J38,SSet5!J38)</f>
        <v>0</v>
      </c>
      <c r="K38" s="148">
        <f> SUM(SSet1!K38,SSet2!K38,SSet3!K38,SSet4!K38,SSet5!K38)</f>
        <v>0</v>
      </c>
      <c r="L38" s="148">
        <f> SUM(SSet1!L38,SSet2!L38,SSet3!L38,SSet4!L38,SSet5!L38)</f>
        <v>0</v>
      </c>
      <c r="M38" s="148">
        <f> SUM(SSet1!M38,SSet2!M38,SSet3!M38,SSet4!M38,SSet5!M38)</f>
        <v>0</v>
      </c>
      <c r="N38" s="148">
        <f> SUM(SSet1!N38,SSet2!N38,SSet3!N38,SSet4!N38,SSet5!N38)</f>
        <v>0</v>
      </c>
      <c r="O38" s="149">
        <f> SUM(SSet1!O38,SSet2!O38,SSet3!O38,SSet4!O38,SSet5!O38)</f>
        <v>0</v>
      </c>
      <c r="P38" s="149">
        <f> SUM(SSet1!P38,SSet2!P38,SSet3!P38,SSet4!P38,SSet5!P38)</f>
        <v>0</v>
      </c>
      <c r="Q38" s="149">
        <f> SUM(SSet1!Q38,SSet2!Q38,SSet3!Q38,SSet4!Q38,SSet5!Q38)</f>
        <v>0</v>
      </c>
      <c r="R38" s="149">
        <f> SUM(SSet1!R38,SSet2!R38,SSet3!R38,SSet4!R38,SSet5!R38)</f>
        <v>0</v>
      </c>
      <c r="S38" s="149">
        <f> SUM(SSet1!S38,SSet2!S38,SSet3!S38,SSet4!S38,SSet5!S38)</f>
        <v>0</v>
      </c>
      <c r="T38" s="149">
        <f> SUM(SSet1!T38,SSet2!T38,SSet3!T38,SSet4!T38,SSet5!T38)</f>
        <v>0</v>
      </c>
      <c r="U38" s="150">
        <f t="shared" ref="U38:Z38" si="29">SUM(C38,I38,O38)
</f>
        <v>0</v>
      </c>
      <c r="V38" s="150">
        <f t="shared" si="29"/>
        <v>0</v>
      </c>
      <c r="W38" s="150">
        <f t="shared" si="29"/>
        <v>0</v>
      </c>
      <c r="X38" s="150">
        <f t="shared" si="29"/>
        <v>0</v>
      </c>
      <c r="Y38" s="150">
        <f t="shared" si="29"/>
        <v>0</v>
      </c>
      <c r="Z38" s="150">
        <f t="shared" si="29"/>
        <v>0</v>
      </c>
      <c r="AA38" s="135"/>
    </row>
    <row r="39">
      <c r="A39" s="135"/>
      <c r="B39" s="145" t="str">
        <f>'Pannello di controllo'!A14</f>
        <v>13 Sassa</v>
      </c>
      <c r="C39" s="146">
        <f> SUM(SSet1!C39,SSet2!C39,SSet3!C39,SSet4!C39,SSet5!C39)</f>
        <v>0</v>
      </c>
      <c r="D39" s="146">
        <f> SUM(SSet1!D39,SSet2!D39,SSet3!D39,SSet4!D39,SSet5!D39)</f>
        <v>0</v>
      </c>
      <c r="E39" s="146">
        <f> SUM(SSet1!E39,SSet2!E39,SSet3!E39,SSet4!E39,SSet5!E39)</f>
        <v>0</v>
      </c>
      <c r="F39" s="146">
        <f> SUM(SSet1!F39,SSet2!F39,SSet3!F39,SSet4!F39,SSet5!F39)</f>
        <v>0</v>
      </c>
      <c r="G39" s="146">
        <f> SUM(SSet1!G39,SSet2!G39,SSet3!G39,SSet4!G39,SSet5!G39)</f>
        <v>0</v>
      </c>
      <c r="H39" s="146">
        <f> SUM(SSet1!H39,SSet2!H39,SSet3!H39,SSet4!H39,SSet5!H39)</f>
        <v>0</v>
      </c>
      <c r="I39" s="148">
        <f> SUM(SSet1!I39,SSet2!I39,SSet3!I39,SSet4!I39,SSet5!I39)</f>
        <v>0</v>
      </c>
      <c r="J39" s="148">
        <f> SUM(SSet1!J39,SSet2!J39,SSet3!J39,SSet4!J39,SSet5!J39)</f>
        <v>0</v>
      </c>
      <c r="K39" s="148">
        <f> SUM(SSet1!K39,SSet2!K39,SSet3!K39,SSet4!K39,SSet5!K39)</f>
        <v>0</v>
      </c>
      <c r="L39" s="148">
        <f> SUM(SSet1!L39,SSet2!L39,SSet3!L39,SSet4!L39,SSet5!L39)</f>
        <v>0</v>
      </c>
      <c r="M39" s="148">
        <f> SUM(SSet1!M39,SSet2!M39,SSet3!M39,SSet4!M39,SSet5!M39)</f>
        <v>0</v>
      </c>
      <c r="N39" s="148">
        <f> SUM(SSet1!N39,SSet2!N39,SSet3!N39,SSet4!N39,SSet5!N39)</f>
        <v>0</v>
      </c>
      <c r="O39" s="149">
        <f> SUM(SSet1!O39,SSet2!O39,SSet3!O39,SSet4!O39,SSet5!O39)</f>
        <v>0</v>
      </c>
      <c r="P39" s="149">
        <f> SUM(SSet1!P39,SSet2!P39,SSet3!P39,SSet4!P39,SSet5!P39)</f>
        <v>0</v>
      </c>
      <c r="Q39" s="149">
        <f> SUM(SSet1!Q39,SSet2!Q39,SSet3!Q39,SSet4!Q39,SSet5!Q39)</f>
        <v>0</v>
      </c>
      <c r="R39" s="149">
        <f> SUM(SSet1!R39,SSet2!R39,SSet3!R39,SSet4!R39,SSet5!R39)</f>
        <v>0</v>
      </c>
      <c r="S39" s="149">
        <f> SUM(SSet1!S39,SSet2!S39,SSet3!S39,SSet4!S39,SSet5!S39)</f>
        <v>0</v>
      </c>
      <c r="T39" s="149">
        <f> SUM(SSet1!T39,SSet2!T39,SSet3!T39,SSet4!T39,SSet5!T39)</f>
        <v>0</v>
      </c>
      <c r="U39" s="150">
        <f t="shared" ref="U39:Z39" si="30">SUM(C39,I39,O39)
</f>
        <v>0</v>
      </c>
      <c r="V39" s="150">
        <f t="shared" si="30"/>
        <v>0</v>
      </c>
      <c r="W39" s="150">
        <f t="shared" si="30"/>
        <v>0</v>
      </c>
      <c r="X39" s="150">
        <f t="shared" si="30"/>
        <v>0</v>
      </c>
      <c r="Y39" s="150">
        <f t="shared" si="30"/>
        <v>0</v>
      </c>
      <c r="Z39" s="150">
        <f t="shared" si="30"/>
        <v>0</v>
      </c>
      <c r="AA39" s="135"/>
    </row>
    <row r="40">
      <c r="A40" s="135"/>
      <c r="B40" s="145" t="str">
        <f>'Pannello di controllo'!A15</f>
        <v/>
      </c>
      <c r="C40" s="146">
        <f> SUM(SSet1!C40,SSet2!C40,SSet3!C40,SSet4!C40,SSet5!C40)</f>
        <v>0</v>
      </c>
      <c r="D40" s="146">
        <f> SUM(SSet1!D40,SSet2!D40,SSet3!D40,SSet4!D40,SSet5!D40)</f>
        <v>0</v>
      </c>
      <c r="E40" s="146">
        <f> SUM(SSet1!E40,SSet2!E40,SSet3!E40,SSet4!E40,SSet5!E40)</f>
        <v>0</v>
      </c>
      <c r="F40" s="146">
        <f> SUM(SSet1!F40,SSet2!F40,SSet3!F40,SSet4!F40,SSet5!F40)</f>
        <v>0</v>
      </c>
      <c r="G40" s="146">
        <f> SUM(SSet1!G40,SSet2!G40,SSet3!G40,SSet4!G40,SSet5!G40)</f>
        <v>0</v>
      </c>
      <c r="H40" s="146">
        <f> SUM(SSet1!H40,SSet2!H40,SSet3!H40,SSet4!H40,SSet5!H40)</f>
        <v>0</v>
      </c>
      <c r="I40" s="148">
        <f> SUM(SSet1!I40,SSet2!I40,SSet3!I40,SSet4!I40,SSet5!I40)</f>
        <v>0</v>
      </c>
      <c r="J40" s="148">
        <f> SUM(SSet1!J40,SSet2!J40,SSet3!J40,SSet4!J40,SSet5!J40)</f>
        <v>0</v>
      </c>
      <c r="K40" s="148">
        <f> SUM(SSet1!K40,SSet2!K40,SSet3!K40,SSet4!K40,SSet5!K40)</f>
        <v>0</v>
      </c>
      <c r="L40" s="148">
        <f> SUM(SSet1!L40,SSet2!L40,SSet3!L40,SSet4!L40,SSet5!L40)</f>
        <v>0</v>
      </c>
      <c r="M40" s="148">
        <f> SUM(SSet1!M40,SSet2!M40,SSet3!M40,SSet4!M40,SSet5!M40)</f>
        <v>0</v>
      </c>
      <c r="N40" s="148">
        <f> SUM(SSet1!N40,SSet2!N40,SSet3!N40,SSet4!N40,SSet5!N40)</f>
        <v>0</v>
      </c>
      <c r="O40" s="149">
        <f> SUM(SSet1!O40,SSet2!O40,SSet3!O40,SSet4!O40,SSet5!O40)</f>
        <v>0</v>
      </c>
      <c r="P40" s="149">
        <f> SUM(SSet1!P40,SSet2!P40,SSet3!P40,SSet4!P40,SSet5!P40)</f>
        <v>0</v>
      </c>
      <c r="Q40" s="149">
        <f> SUM(SSet1!Q40,SSet2!Q40,SSet3!Q40,SSet4!Q40,SSet5!Q40)</f>
        <v>0</v>
      </c>
      <c r="R40" s="149">
        <f> SUM(SSet1!R40,SSet2!R40,SSet3!R40,SSet4!R40,SSet5!R40)</f>
        <v>0</v>
      </c>
      <c r="S40" s="149">
        <f> SUM(SSet1!S40,SSet2!S40,SSet3!S40,SSet4!S40,SSet5!S40)</f>
        <v>0</v>
      </c>
      <c r="T40" s="149">
        <f> SUM(SSet1!T40,SSet2!T40,SSet3!T40,SSet4!T40,SSet5!T40)</f>
        <v>0</v>
      </c>
      <c r="U40" s="150">
        <f t="shared" ref="U40:Z40" si="31">SUM(C40,I40,O40)
</f>
        <v>0</v>
      </c>
      <c r="V40" s="150">
        <f t="shared" si="31"/>
        <v>0</v>
      </c>
      <c r="W40" s="150">
        <f t="shared" si="31"/>
        <v>0</v>
      </c>
      <c r="X40" s="150">
        <f t="shared" si="31"/>
        <v>0</v>
      </c>
      <c r="Y40" s="150">
        <f t="shared" si="31"/>
        <v>0</v>
      </c>
      <c r="Z40" s="150">
        <f t="shared" si="31"/>
        <v>0</v>
      </c>
      <c r="AA40" s="135"/>
    </row>
    <row r="41">
      <c r="A41" s="135"/>
      <c r="B41" s="145" t="str">
        <f>'Pannello di controllo'!A16</f>
        <v>8 Leo </v>
      </c>
      <c r="C41" s="146">
        <f> SUM(SSet1!C41,SSet2!C41,SSet3!C41,SSet4!C41,SSet5!C41)</f>
        <v>0</v>
      </c>
      <c r="D41" s="146">
        <f> SUM(SSet1!D41,SSet2!D41,SSet3!D41,SSet4!D41,SSet5!D41)</f>
        <v>0</v>
      </c>
      <c r="E41" s="146">
        <f> SUM(SSet1!E41,SSet2!E41,SSet3!E41,SSet4!E41,SSet5!E41)</f>
        <v>0</v>
      </c>
      <c r="F41" s="146">
        <f> SUM(SSet1!F41,SSet2!F41,SSet3!F41,SSet4!F41,SSet5!F41)</f>
        <v>0</v>
      </c>
      <c r="G41" s="146">
        <f> SUM(SSet1!G41,SSet2!G41,SSet3!G41,SSet4!G41,SSet5!G41)</f>
        <v>0</v>
      </c>
      <c r="H41" s="146">
        <f> SUM(SSet1!H41,SSet2!H41,SSet3!H41,SSet4!H41,SSet5!H41)</f>
        <v>0</v>
      </c>
      <c r="I41" s="148">
        <f> SUM(SSet1!I41,SSet2!I41,SSet3!I41,SSet4!I41,SSet5!I41)</f>
        <v>0</v>
      </c>
      <c r="J41" s="148">
        <f> SUM(SSet1!J41,SSet2!J41,SSet3!J41,SSet4!J41,SSet5!J41)</f>
        <v>0</v>
      </c>
      <c r="K41" s="148">
        <f> SUM(SSet1!K41,SSet2!K41,SSet3!K41,SSet4!K41,SSet5!K41)</f>
        <v>0</v>
      </c>
      <c r="L41" s="148">
        <f> SUM(SSet1!L41,SSet2!L41,SSet3!L41,SSet4!L41,SSet5!L41)</f>
        <v>0</v>
      </c>
      <c r="M41" s="148">
        <f> SUM(SSet1!M41,SSet2!M41,SSet3!M41,SSet4!M41,SSet5!M41)</f>
        <v>0</v>
      </c>
      <c r="N41" s="148">
        <f> SUM(SSet1!N41,SSet2!N41,SSet3!N41,SSet4!N41,SSet5!N41)</f>
        <v>0</v>
      </c>
      <c r="O41" s="149">
        <f> SUM(SSet1!O41,SSet2!O41,SSet3!O41,SSet4!O41,SSet5!O41)</f>
        <v>0</v>
      </c>
      <c r="P41" s="149">
        <f> SUM(SSet1!P41,SSet2!P41,SSet3!P41,SSet4!P41,SSet5!P41)</f>
        <v>0</v>
      </c>
      <c r="Q41" s="149">
        <f> SUM(SSet1!Q41,SSet2!Q41,SSet3!Q41,SSet4!Q41,SSet5!Q41)</f>
        <v>0</v>
      </c>
      <c r="R41" s="149">
        <f> SUM(SSet1!R41,SSet2!R41,SSet3!R41,SSet4!R41,SSet5!R41)</f>
        <v>0</v>
      </c>
      <c r="S41" s="149">
        <f> SUM(SSet1!S41,SSet2!S41,SSet3!S41,SSet4!S41,SSet5!S41)</f>
        <v>0</v>
      </c>
      <c r="T41" s="149">
        <f> SUM(SSet1!T41,SSet2!T41,SSet3!T41,SSet4!T41,SSet5!T41)</f>
        <v>0</v>
      </c>
      <c r="U41" s="150">
        <f t="shared" ref="U41:Z41" si="32">SUM(C41,I41,O41)
</f>
        <v>0</v>
      </c>
      <c r="V41" s="150">
        <f t="shared" si="32"/>
        <v>0</v>
      </c>
      <c r="W41" s="150">
        <f t="shared" si="32"/>
        <v>0</v>
      </c>
      <c r="X41" s="150">
        <f t="shared" si="32"/>
        <v>0</v>
      </c>
      <c r="Y41" s="150">
        <f t="shared" si="32"/>
        <v>0</v>
      </c>
      <c r="Z41" s="150">
        <f t="shared" si="32"/>
        <v>0</v>
      </c>
      <c r="AA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35"/>
    </row>
    <row r="45">
      <c r="A45" s="135"/>
      <c r="B45" s="153" t="s">
        <v>48</v>
      </c>
      <c r="C45" s="154">
        <f t="shared" ref="C45:T45" si="33">SUM(C27:C41
)</f>
        <v>0</v>
      </c>
      <c r="D45" s="154">
        <f t="shared" si="33"/>
        <v>0</v>
      </c>
      <c r="E45" s="154">
        <f t="shared" si="33"/>
        <v>0</v>
      </c>
      <c r="F45" s="154">
        <f t="shared" si="33"/>
        <v>0</v>
      </c>
      <c r="G45" s="154">
        <f t="shared" si="33"/>
        <v>0</v>
      </c>
      <c r="H45" s="154">
        <f t="shared" si="33"/>
        <v>0</v>
      </c>
      <c r="I45" s="155">
        <f t="shared" si="33"/>
        <v>0</v>
      </c>
      <c r="J45" s="155">
        <f t="shared" si="33"/>
        <v>0</v>
      </c>
      <c r="K45" s="155">
        <f t="shared" si="33"/>
        <v>0</v>
      </c>
      <c r="L45" s="155">
        <f t="shared" si="33"/>
        <v>0</v>
      </c>
      <c r="M45" s="155">
        <f t="shared" si="33"/>
        <v>0</v>
      </c>
      <c r="N45" s="155">
        <f t="shared" si="33"/>
        <v>0</v>
      </c>
      <c r="O45" s="156">
        <f t="shared" si="33"/>
        <v>0</v>
      </c>
      <c r="P45" s="156">
        <f t="shared" si="33"/>
        <v>0</v>
      </c>
      <c r="Q45" s="156">
        <f t="shared" si="33"/>
        <v>0</v>
      </c>
      <c r="R45" s="156">
        <f t="shared" si="33"/>
        <v>0</v>
      </c>
      <c r="S45" s="156">
        <f t="shared" si="33"/>
        <v>0</v>
      </c>
      <c r="T45" s="156">
        <f t="shared" si="33"/>
        <v>0</v>
      </c>
      <c r="U45" s="150">
        <f t="shared" ref="U45:Z45" si="34">SUM(C45,I45,O45)
</f>
        <v>0</v>
      </c>
      <c r="V45" s="150">
        <f t="shared" si="34"/>
        <v>0</v>
      </c>
      <c r="W45" s="150">
        <f t="shared" si="34"/>
        <v>0</v>
      </c>
      <c r="X45" s="150">
        <f t="shared" si="34"/>
        <v>0</v>
      </c>
      <c r="Y45" s="150">
        <f t="shared" si="34"/>
        <v>0</v>
      </c>
      <c r="Z45" s="150">
        <f t="shared" si="34"/>
        <v>0</v>
      </c>
      <c r="AA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</row>
  </sheetData>
  <mergeCells count="18">
    <mergeCell ref="I20:N20"/>
    <mergeCell ref="C25:H25"/>
    <mergeCell ref="C20:H20"/>
    <mergeCell ref="I25:N25"/>
    <mergeCell ref="O2:T2"/>
    <mergeCell ref="O20:T20"/>
    <mergeCell ref="B25:B26"/>
    <mergeCell ref="O25:T25"/>
    <mergeCell ref="O43:T43"/>
    <mergeCell ref="U43:Z43"/>
    <mergeCell ref="I43:N43"/>
    <mergeCell ref="C43:H43"/>
    <mergeCell ref="I2:N2"/>
    <mergeCell ref="C2:H2"/>
    <mergeCell ref="U2:Z2"/>
    <mergeCell ref="B2:B3"/>
    <mergeCell ref="U20:Z20"/>
    <mergeCell ref="U25:Z25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4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12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/>
      <c r="D4" s="162"/>
      <c r="E4" s="162">
        <f>IF(SUM(SSet1!C4, SSet1!D4, SSet1!E4, SSet1!F4,SSet1!G4, SSet1!H4) = 0, "", SSet1!E4 / SUM(SSet1!C4, SSet1!D4, SSet1!E4, SSet1!F4,SSet1!G4, SSet1!H4))</f>
        <v>1</v>
      </c>
      <c r="F4" s="162"/>
      <c r="G4" s="162"/>
      <c r="H4" s="162"/>
      <c r="I4" s="163" t="str">
        <f>IF(SUM(SSet1!I4, SSet1!J4, SSet1!K4, SSet1!L4,SSet1!M4, SSet1!N4) = 0, "", SSet1!I4 / SUM(SSet1!I4, SSet1!J4, SSet1!K4, SSet1!L4,SSet1!M4, SSet1!N4))</f>
        <v/>
      </c>
      <c r="J4" s="163" t="str">
        <f>IF(SUM(SSet1!I4, SSet1!J4, SSet1!K4, SSet1!L4,SSet1!M4, SSet1!N4) = 0, "", SSet1!J4 / SUM(SSet1!I4, SSet1!J4, SSet1!K4, SSet1!L4,SSet1!M4, SSet1!N4))</f>
        <v/>
      </c>
      <c r="K4" s="163" t="str">
        <f>IF(SUM(SSet1!I4, SSet1!J4, SSet1!K4, SSet1!L4,SSet1!M4, SSet1!N4) = 0, "", SSet1!K4 / SUM(SSet1!I4, SSet1!J4, SSet1!K4, SSet1!L4,SSet1!M4, SSet1!N4))</f>
        <v/>
      </c>
      <c r="L4" s="163" t="str">
        <f>IF(SUM(SSet1!I4, SSet1!J4, SSet1!K4, SSet1!L4,SSet1!M4, SSet1!N4) = 0, "", SSet1!L4 / SUM(SSet1!I4, SSet1!J4, SSet1!K4, SSet1!L4,SSet1!M4, SSet1!N4))</f>
        <v/>
      </c>
      <c r="M4" s="163" t="str">
        <f>IF(SUM(SSet1!I4, SSet1!J4, SSet1!K4, SSet1!L4,SSet1!M4, SSet1!N4) = 0, "", SSet1!M4 / SUM(SSet1!I4, SSet1!J4, SSet1!K4, SSet1!L4,SSet1!M4, SSet1!N4))</f>
        <v/>
      </c>
      <c r="N4" s="163" t="str">
        <f>IF(SUM(SSet1!I4, SSet1!J4, SSet1!K4, SSet1!L4,SSet1!M4, SSet1!N4) = 0, "", SSet1!N4 / SUM(SSet1!I4, SSet1!J4, SSet1!K4, SSet1!L4,SSet1!M4, SSet1!N4))</f>
        <v/>
      </c>
      <c r="O4" s="164" t="str">
        <f>IF(SUM(SSet1!O4, SSet1!P4, SSet1!Q4, SSet1!R4,SSet1!S4, SSet1!T4) = 0, "", SSet1!O4 / SUM(SSet1!O4, SSet1!P4, SSet1!Q4, SSet1!R4,SSet1!S4, SSet1!T4))</f>
        <v/>
      </c>
      <c r="P4" s="164" t="str">
        <f>IF(SUM(SSet1!O4, SSet1!P4, SSet1!Q4, SSet1!R4,SSet1!S4, SSet1!T4) = 0, "", SSet1!P4 / SUM(SSet1!O4, SSet1!P4, SSet1!Q4, SSet1!R4,SSet1!S4, SSet1!T4))</f>
        <v/>
      </c>
      <c r="Q4" s="164" t="str">
        <f>IF(SUM(SSet1!O4, SSet1!P4, SSet1!Q4, SSet1!R4,SSet1!S4, SSet1!T4) = 0, "", SSet1!Q4 / SUM(SSet1!O4, SSet1!P4, SSet1!Q4, SSet1!R4,SSet1!S4, SSet1!T4))</f>
        <v/>
      </c>
      <c r="R4" s="164" t="str">
        <f>IF(SUM(SSet1!O4, SSet1!P4, SSet1!Q4, SSet1!R4,SSet1!S4, SSet1!T4) = 0, "", SSet1!R4 / SUM(SSet1!O4, SSet1!P4, SSet1!Q4, SSet1!R4,SSet1!S4, SSet1!T4))</f>
        <v/>
      </c>
      <c r="S4" s="164" t="str">
        <f>IF(SUM(SSet1!O4, SSet1!P4, SSet1!Q4, SSet1!R4,SSet1!S4, SSet1!T4) = 0, "", SSet1!S4 / SUM(SSet1!O4, SSet1!P4, SSet1!Q4, SSet1!R4,SSet1!S4, SSet1!T4))</f>
        <v/>
      </c>
      <c r="T4" s="164" t="str">
        <f>IF(SUM(SSet1!O4, SSet1!P4, SSet1!Q4, SSet1!R4,SSet1!S4, SSet1!T4) = 0, "", SSet1!T4 / SUM(SSet1!O4, SSet1!P4, SSet1!Q4, SSet1!R4,SSet1!S4, SSet1!T4))</f>
        <v/>
      </c>
      <c r="U4" s="165"/>
      <c r="V4" s="165"/>
      <c r="W4" s="165">
        <f>IF(SUM(SSet1!U4, SSet1!V4, SSet1!W4, SSet1!X4,SSet1!Y4, SSet1!Z4) = 0, "", SSet1!W4 / SUM(SSet1!U4, SSet1!V4, SSet1!W4, SSet1!X4,SSet1!Y4, SSet1!Z4))</f>
        <v>1</v>
      </c>
      <c r="X4" s="165"/>
      <c r="Y4" s="165"/>
      <c r="Z4" s="165"/>
      <c r="AA4" s="162">
        <f>IF(SUM(SSet1!C22, SSet1!D22, SSet1!E22, SSet1!F22,SSet1!G22, SSet1!H22) = 0, "", SUM(SSet1!C4, SSet1!D4, SSet1!E4, SSet1!F4,SSet1!G4, SSet1!H4) / SUM(SSet1!C22, SSet1!D22, SSet1!E22, SSet1!F22,SSet1!G22, SSet1!H22))</f>
        <v>0.3846153846</v>
      </c>
      <c r="AB4" s="163"/>
      <c r="AC4" s="164"/>
      <c r="AD4" s="165">
        <f>IF(SUM(SSet1!U22, SSet1!V22, SSet1!W22, SSet1!X22,SSet1!Y22, SSet1!Z22) = 0, "", SUM(SSet1!U4, SSet1!V4, SSet1!W4, SSet1!X4,SSet1!Y4, SSet1!Z4) / SUM(SSet1!U22, SSet1!V22, SSet1!W22, SSet1!X22,SSet1!Y22, SSet1!Z22))</f>
        <v>0.1388888889</v>
      </c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/>
      <c r="D5" s="162"/>
      <c r="E5" s="162">
        <f>IF(SUM(SSet1!C5, SSet1!D5, SSet1!E5, SSet1!F5,SSet1!G5, SSet1!H5) = 0, "", SSet1!E5 / SUM(SSet1!C5, SSet1!D5, SSet1!E5, SSet1!F5,SSet1!G5, SSet1!H5))</f>
        <v>1</v>
      </c>
      <c r="F5" s="162"/>
      <c r="G5" s="162"/>
      <c r="H5" s="162"/>
      <c r="I5" s="163" t="str">
        <f>IF(SUM(SSet1!I5, SSet1!J5, SSet1!K5, SSet1!L5,SSet1!M5, SSet1!N5) = 0, "", SSet1!I5 / SUM(SSet1!I5, SSet1!J5, SSet1!K5, SSet1!L5,SSet1!M5, SSet1!N5))</f>
        <v/>
      </c>
      <c r="J5" s="163" t="str">
        <f>IF(SUM(SSet1!I5, SSet1!J5, SSet1!K5, SSet1!L5,SSet1!M5, SSet1!N5) = 0, "", SSet1!J5 / SUM(SSet1!I5, SSet1!J5, SSet1!K5, SSet1!L5,SSet1!M5, SSet1!N5))</f>
        <v/>
      </c>
      <c r="K5" s="163" t="str">
        <f>IF(SUM(SSet1!I5, SSet1!J5, SSet1!K5, SSet1!L5,SSet1!M5, SSet1!N5) = 0, "", SSet1!K5 / SUM(SSet1!I5, SSet1!J5, SSet1!K5, SSet1!L5,SSet1!M5, SSet1!N5))</f>
        <v/>
      </c>
      <c r="L5" s="163" t="str">
        <f>IF(SUM(SSet1!I5, SSet1!J5, SSet1!K5, SSet1!L5,SSet1!M5, SSet1!N5) = 0, "", SSet1!L5 / SUM(SSet1!I5, SSet1!J5, SSet1!K5, SSet1!L5,SSet1!M5, SSet1!N5))</f>
        <v/>
      </c>
      <c r="M5" s="163" t="str">
        <f>IF(SUM(SSet1!I5, SSet1!J5, SSet1!K5, SSet1!L5,SSet1!M5, SSet1!N5) = 0, "", SSet1!M5 / SUM(SSet1!I5, SSet1!J5, SSet1!K5, SSet1!L5,SSet1!M5, SSet1!N5))</f>
        <v/>
      </c>
      <c r="N5" s="163" t="str">
        <f>IF(SUM(SSet1!I5, SSet1!J5, SSet1!K5, SSet1!L5,SSet1!M5, SSet1!N5) = 0, "", SSet1!N5 / SUM(SSet1!I5, SSet1!J5, SSet1!K5, SSet1!L5,SSet1!M5, SSet1!N5))</f>
        <v/>
      </c>
      <c r="O5" s="164" t="str">
        <f>IF(SUM(SSet1!O5, SSet1!P5, SSet1!Q5, SSet1!R5,SSet1!S5, SSet1!T5) = 0, "", SSet1!O5 / SUM(SSet1!O5, SSet1!P5, SSet1!Q5, SSet1!R5,SSet1!S5, SSet1!T5))</f>
        <v/>
      </c>
      <c r="P5" s="164" t="str">
        <f>IF(SUM(SSet1!O5, SSet1!P5, SSet1!Q5, SSet1!R5,SSet1!S5, SSet1!T5) = 0, "", SSet1!P5 / SUM(SSet1!O5, SSet1!P5, SSet1!Q5, SSet1!R5,SSet1!S5, SSet1!T5))</f>
        <v/>
      </c>
      <c r="Q5" s="164" t="str">
        <f>IF(SUM(SSet1!O5, SSet1!P5, SSet1!Q5, SSet1!R5,SSet1!S5, SSet1!T5) = 0, "", SSet1!Q5 / SUM(SSet1!O5, SSet1!P5, SSet1!Q5, SSet1!R5,SSet1!S5, SSet1!T5))</f>
        <v/>
      </c>
      <c r="R5" s="164" t="str">
        <f>IF(SUM(SSet1!O5, SSet1!P5, SSet1!Q5, SSet1!R5,SSet1!S5, SSet1!T5) = 0, "", SSet1!R5 / SUM(SSet1!O5, SSet1!P5, SSet1!Q5, SSet1!R5,SSet1!S5, SSet1!T5))</f>
        <v/>
      </c>
      <c r="S5" s="164" t="str">
        <f>IF(SUM(SSet1!O5, SSet1!P5, SSet1!Q5, SSet1!R5,SSet1!S5, SSet1!T5) = 0, "", SSet1!S5 / SUM(SSet1!O5, SSet1!P5, SSet1!Q5, SSet1!R5,SSet1!S5, SSet1!T5))</f>
        <v/>
      </c>
      <c r="T5" s="164" t="str">
        <f>IF(SUM(SSet1!O5, SSet1!P5, SSet1!Q5, SSet1!R5,SSet1!S5, SSet1!T5) = 0, "", SSet1!T5 / SUM(SSet1!O5, SSet1!P5, SSet1!Q5, SSet1!R5,SSet1!S5, SSet1!T5))</f>
        <v/>
      </c>
      <c r="U5" s="165"/>
      <c r="V5" s="165"/>
      <c r="W5" s="165">
        <f>IF(SUM(SSet1!U5, SSet1!V5, SSet1!W5, SSet1!X5,SSet1!Y5, SSet1!Z5) = 0, "", SSet1!W5 / SUM(SSet1!U5, SSet1!V5, SSet1!W5, SSet1!X5,SSet1!Y5, SSet1!Z5))</f>
        <v>1</v>
      </c>
      <c r="X5" s="165"/>
      <c r="Y5" s="165"/>
      <c r="Z5" s="165"/>
      <c r="AA5" s="162">
        <f>IF(SUM(SSet1!C22, SSet1!D22, SSet1!E22, SSet1!F22,SSet1!G22, SSet1!H22) = 0, "", SUM(SSet1!C5, SSet1!D5, SSet1!E5, SSet1!F5,SSet1!G5, SSet1!H5) / SUM(SSet1!C22, SSet1!D22, SSet1!E22, SSet1!F22,SSet1!G22, SSet1!H22))</f>
        <v>0.1538461538</v>
      </c>
      <c r="AB5" s="163"/>
      <c r="AC5" s="164"/>
      <c r="AD5" s="165">
        <f>IF(SUM(SSet1!U22, SSet1!V22, SSet1!W22, SSet1!X22,SSet1!Y22, SSet1!Z22) = 0, "", SUM(SSet1!U5, SSet1!V5, SSet1!W5, SSet1!X5,SSet1!Y5, SSet1!Z5) / SUM(SSet1!U22, SSet1!V22, SSet1!W22, SSet1!X22,SSet1!Y22, SSet1!Z22))</f>
        <v>0.05555555556</v>
      </c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/>
      <c r="D6" s="162"/>
      <c r="E6" s="162"/>
      <c r="F6" s="162" t="str">
        <f>IF(SUM(SSet1!C6, SSet1!D6, SSet1!E6, SSet1!F6,SSet1!G6, SSet1!H6) = 0, "", SSet1!F6 / SUM(SSet1!C6, SSet1!D6, SSet1!E6, SSet1!F6,SSet1!G6, SSet1!H6))</f>
        <v/>
      </c>
      <c r="G6" s="162"/>
      <c r="H6" s="162"/>
      <c r="I6" s="163" t="str">
        <f>IF(SUM(SSet1!I6, SSet1!J6, SSet1!K6, SSet1!L6,SSet1!M6, SSet1!N6) = 0, "", SSet1!I6 / SUM(SSet1!I6, SSet1!J6, SSet1!K6, SSet1!L6,SSet1!M6, SSet1!N6))</f>
        <v/>
      </c>
      <c r="J6" s="163" t="str">
        <f>IF(SUM(SSet1!I6, SSet1!J6, SSet1!K6, SSet1!L6,SSet1!M6, SSet1!N6) = 0, "", SSet1!J6 / SUM(SSet1!I6, SSet1!J6, SSet1!K6, SSet1!L6,SSet1!M6, SSet1!N6))</f>
        <v/>
      </c>
      <c r="K6" s="163"/>
      <c r="L6" s="163"/>
      <c r="M6" s="163"/>
      <c r="N6" s="163"/>
      <c r="O6" s="164" t="str">
        <f>IF(SUM(SSet1!O6, SSet1!P6, SSet1!Q6, SSet1!R6,SSet1!S6, SSet1!T6) = 0, "", SSet1!O6 / SUM(SSet1!O6, SSet1!P6, SSet1!Q6, SSet1!R6,SSet1!S6, SSet1!T6))</f>
        <v/>
      </c>
      <c r="P6" s="164" t="str">
        <f>IF(SUM(SSet1!O6, SSet1!P6, SSet1!Q6, SSet1!R6,SSet1!S6, SSet1!T6) = 0, "", SSet1!P6 / SUM(SSet1!O6, SSet1!P6, SSet1!Q6, SSet1!R6,SSet1!S6, SSet1!T6))</f>
        <v/>
      </c>
      <c r="Q6" s="164"/>
      <c r="R6" s="164" t="str">
        <f>IF(SUM(SSet1!O6, SSet1!P6, SSet1!Q6, SSet1!R6,SSet1!S6, SSet1!T6) = 0, "", SSet1!R6 / SUM(SSet1!O6, SSet1!P6, SSet1!Q6, SSet1!R6,SSet1!S6, SSet1!T6))</f>
        <v/>
      </c>
      <c r="S6" s="164"/>
      <c r="T6" s="164"/>
      <c r="U6" s="165"/>
      <c r="V6" s="165"/>
      <c r="W6" s="165" t="str">
        <f>IF(SUM(SSet1!U6, SSet1!V6, SSet1!W6, SSet1!X6,SSet1!Y6, SSet1!Z6) = 0, "", SSet1!W6 / SUM(SSet1!U6, SSet1!V6, SSet1!W6, SSet1!X6,SSet1!Y6, SSet1!Z6))</f>
        <v/>
      </c>
      <c r="X6" s="165" t="str">
        <f>IF(SUM(SSet1!U6, SSet1!V6, SSet1!W6, SSet1!X6,SSet1!Y6, SSet1!Z6) = 0, "", SSet1!X6 / SUM(SSet1!U6, SSet1!V6, SSet1!W6, SSet1!X6,SSet1!Y6, SSet1!Z6))</f>
        <v/>
      </c>
      <c r="Y6" s="165"/>
      <c r="Z6" s="165"/>
      <c r="AA6" s="162"/>
      <c r="AB6" s="163"/>
      <c r="AC6" s="164"/>
      <c r="AD6" s="165"/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/>
      <c r="D7" s="162"/>
      <c r="E7" s="162"/>
      <c r="F7" s="162">
        <f>IF(SUM(SSet1!C7, SSet1!D7, SSet1!E7, SSet1!F7,SSet1!G7, SSet1!H7) = 0, "", SSet1!F7 / SUM(SSet1!C7, SSet1!D7, SSet1!E7, SSet1!F7,SSet1!G7, SSet1!H7))</f>
        <v>1</v>
      </c>
      <c r="G7" s="162"/>
      <c r="H7" s="162"/>
      <c r="I7" s="163">
        <f>IF(SUM(SSet1!I7, SSet1!J7, SSet1!K7, SSet1!L7,SSet1!M7, SSet1!N7) = 0, "", SSet1!I7 / SUM(SSet1!I7, SSet1!J7, SSet1!K7, SSet1!L7,SSet1!M7, SSet1!N7))</f>
        <v>0.5</v>
      </c>
      <c r="J7" s="163">
        <f>IF(SUM(SSet1!I7, SSet1!J7, SSet1!K7, SSet1!L7,SSet1!M7, SSet1!N7) = 0, "", SSet1!J7 / SUM(SSet1!I7, SSet1!J7, SSet1!K7, SSet1!L7,SSet1!M7, SSet1!N7))</f>
        <v>0.5</v>
      </c>
      <c r="K7" s="163"/>
      <c r="L7" s="163"/>
      <c r="M7" s="163"/>
      <c r="N7" s="163"/>
      <c r="O7" s="164">
        <f>IF(SUM(SSet1!O7, SSet1!P7, SSet1!Q7, SSet1!R7,SSet1!S7, SSet1!T7) = 0, "", SSet1!O7 / SUM(SSet1!O7, SSet1!P7, SSet1!Q7, SSet1!R7,SSet1!S7, SSet1!T7))</f>
        <v>0.5</v>
      </c>
      <c r="P7" s="164">
        <f>IF(SUM(SSet1!O7, SSet1!P7, SSet1!Q7, SSet1!R7,SSet1!S7, SSet1!T7) = 0, "", SSet1!P7 / SUM(SSet1!O7, SSet1!P7, SSet1!Q7, SSet1!R7,SSet1!S7, SSet1!T7))</f>
        <v>0.25</v>
      </c>
      <c r="Q7" s="164"/>
      <c r="R7" s="164">
        <f>IF(SUM(SSet1!O7, SSet1!P7, SSet1!Q7, SSet1!R7,SSet1!S7, SSet1!T7) = 0, "", SSet1!R7 / SUM(SSet1!O7, SSet1!P7, SSet1!Q7, SSet1!R7,SSet1!S7, SSet1!T7))</f>
        <v>0.25</v>
      </c>
      <c r="S7" s="164"/>
      <c r="T7" s="164"/>
      <c r="U7" s="165">
        <f>IF(SUM(SSet1!U7, SSet1!V7, SSet1!W7, SSet1!X7,SSet1!Y7, SSet1!Z7) = 0, "", SSet1!U7 / SUM(SSet1!U7, SSet1!V7, SSet1!W7, SSet1!X7,SSet1!Y7, SSet1!Z7))</f>
        <v>0.4285714286</v>
      </c>
      <c r="V7" s="165">
        <f>IF(SUM(SSet1!U7, SSet1!V7, SSet1!W7, SSet1!X7,SSet1!Y7, SSet1!Z7) = 0, "", SSet1!V7 / SUM(SSet1!U7, SSet1!V7, SSet1!W7, SSet1!X7,SSet1!Y7, SSet1!Z7))</f>
        <v>0.2857142857</v>
      </c>
      <c r="W7" s="165"/>
      <c r="X7" s="165">
        <f>IF(SUM(SSet1!U7, SSet1!V7, SSet1!W7, SSet1!X7,SSet1!Y7, SSet1!Z7) = 0, "", SSet1!X7 / SUM(SSet1!U7, SSet1!V7, SSet1!W7, SSet1!X7,SSet1!Y7, SSet1!Z7))</f>
        <v>0.2857142857</v>
      </c>
      <c r="Y7" s="165"/>
      <c r="Z7" s="165"/>
      <c r="AA7" s="162">
        <f>IF(SUM(SSet1!C22, SSet1!D22, SSet1!E22, SSet1!F22,SSet1!G22, SSet1!H22) = 0, "", SUM(SSet1!C7, SSet1!D7, SSet1!E7, SSet1!F7,SSet1!G7, SSet1!H7) / SUM(SSet1!C22, SSet1!D22, SSet1!E22, SSet1!F22,SSet1!G22, SSet1!H22))</f>
        <v>0.07692307692</v>
      </c>
      <c r="AB7" s="163">
        <f>IF(SUM(SSet1!I22, SSet1!J22, SSet1!K22, SSet1!L22,SSet1!M22, SSet1!N22) = 0, "", SUM(SSet1!I7, SSet1!J7, SSet1!K7, SSet1!L7,SSet1!M7, SSet1!N7) / SUM(SSet1!I22, SSet1!J22, SSet1!K22, SSet1!L22,SSet1!M22, SSet1!N22))</f>
        <v>0.1538461538</v>
      </c>
      <c r="AC7" s="164">
        <f>IF(SUM(SSet1!O22, SSet1!P22, SSet1!Q22, SSet1!R22,SSet1!S22, SSet1!T22) = 0, "", SUM(SSet1!O7, SSet1!P7, SSet1!Q7, SSet1!R7,SSet1!S7, SSet1!T7) / SUM(SSet1!O22, SSet1!P22, SSet1!Q22, SSet1!R22,SSet1!S22, SSet1!T22))</f>
        <v>0.4</v>
      </c>
      <c r="AD7" s="165">
        <f>IF(SUM(SSet1!U22, SSet1!V22, SSet1!W22, SSet1!X22,SSet1!Y22, SSet1!Z22) = 0, "", SUM(SSet1!U7, SSet1!V7, SSet1!W7, SSet1!X7,SSet1!Y7, SSet1!Z7) / SUM(SSet1!U22, SSet1!V22, SSet1!W22, SSet1!X22,SSet1!Y22, SSet1!Z22))</f>
        <v>0.1944444444</v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/>
      <c r="D8" s="162"/>
      <c r="E8" s="162"/>
      <c r="F8" s="162" t="str">
        <f>IF(SUM(SSet1!C8, SSet1!D8, SSet1!E8, SSet1!F8,SSet1!G8, SSet1!H8) = 0, "", SSet1!F8 / SUM(SSet1!C8, SSet1!D8, SSet1!E8, SSet1!F8,SSet1!G8, SSet1!H8))</f>
        <v/>
      </c>
      <c r="G8" s="162"/>
      <c r="H8" s="162"/>
      <c r="I8" s="163"/>
      <c r="J8" s="163"/>
      <c r="K8" s="163"/>
      <c r="L8" s="163" t="str">
        <f>IF(SUM(SSet1!I8, SSet1!J8, SSet1!K8, SSet1!L8,SSet1!M8, SSet1!N8) = 0, "", SSet1!L8 / SUM(SSet1!I8, SSet1!J8, SSet1!K8, SSet1!L8,SSet1!M8, SSet1!N8))</f>
        <v/>
      </c>
      <c r="M8" s="163"/>
      <c r="N8" s="163" t="str">
        <f>IF(SUM(SSet1!I8, SSet1!J8, SSet1!K8, SSet1!L8,SSet1!M8, SSet1!N8) = 0, "", SSet1!N8 / SUM(SSet1!I8, SSet1!J8, SSet1!K8, SSet1!L8,SSet1!M8, SSet1!N8))</f>
        <v/>
      </c>
      <c r="O8" s="164" t="str">
        <f>IF(SUM(SSet1!O8, SSet1!P8, SSet1!Q8, SSet1!R8,SSet1!S8, SSet1!T8) = 0, "", SSet1!O8 / SUM(SSet1!O8, SSet1!P8, SSet1!Q8, SSet1!R8,SSet1!S8, SSet1!T8))</f>
        <v/>
      </c>
      <c r="P8" s="164" t="str">
        <f>IF(SUM(SSet1!O8, SSet1!P8, SSet1!Q8, SSet1!R8,SSet1!S8, SSet1!T8) = 0, "", SSet1!P8 / SUM(SSet1!O8, SSet1!P8, SSet1!Q8, SSet1!R8,SSet1!S8, SSet1!T8))</f>
        <v/>
      </c>
      <c r="Q8" s="164"/>
      <c r="R8" s="164" t="str">
        <f>IF(SUM(SSet1!O8, SSet1!P8, SSet1!Q8, SSet1!R8,SSet1!S8, SSet1!T8) = 0, "", SSet1!R8 / SUM(SSet1!O8, SSet1!P8, SSet1!Q8, SSet1!R8,SSet1!S8, SSet1!T8))</f>
        <v/>
      </c>
      <c r="S8" s="164"/>
      <c r="T8" s="164"/>
      <c r="U8" s="165" t="str">
        <f>IF(SUM(SSet1!U8, SSet1!V8, SSet1!W8, SSet1!X8,SSet1!Y8, SSet1!Z8) = 0, "", SSet1!U8 / SUM(SSet1!U8, SSet1!V8, SSet1!W8, SSet1!X8,SSet1!Y8, SSet1!Z8))</f>
        <v/>
      </c>
      <c r="V8" s="165" t="str">
        <f>IF(SUM(SSet1!U8, SSet1!V8, SSet1!W8, SSet1!X8,SSet1!Y8, SSet1!Z8) = 0, "", SSet1!V8 / SUM(SSet1!U8, SSet1!V8, SSet1!W8, SSet1!X8,SSet1!Y8, SSet1!Z8))</f>
        <v/>
      </c>
      <c r="W8" s="165" t="str">
        <f>IF(SUM(SSet1!U8, SSet1!V8, SSet1!W8, SSet1!X8,SSet1!Y8, SSet1!Z8) = 0, "", SSet1!W8 / SUM(SSet1!U8, SSet1!V8, SSet1!W8, SSet1!X8,SSet1!Y8, SSet1!Z8))</f>
        <v/>
      </c>
      <c r="X8" s="165" t="str">
        <f>IF(SUM(SSet1!U8, SSet1!V8, SSet1!W8, SSet1!X8,SSet1!Y8, SSet1!Z8) = 0, "", SSet1!X8 / SUM(SSet1!U8, SSet1!V8, SSet1!W8, SSet1!X8,SSet1!Y8, SSet1!Z8))</f>
        <v/>
      </c>
      <c r="Y8" s="165"/>
      <c r="Z8" s="165" t="str">
        <f>IF(SUM(SSet1!U8, SSet1!V8, SSet1!W8, SSet1!X8,SSet1!Y8, SSet1!Z8) = 0, "", SSet1!Z8 / SUM(SSet1!U8, SSet1!V8, SSet1!W8, SSet1!X8,SSet1!Y8, SSet1!Z8))</f>
        <v/>
      </c>
      <c r="AA8" s="162"/>
      <c r="AB8" s="163"/>
      <c r="AC8" s="164"/>
      <c r="AD8" s="165"/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/>
      <c r="D9" s="162"/>
      <c r="E9" s="162"/>
      <c r="F9" s="162">
        <f>IF(SUM(SSet1!C9, SSet1!D9, SSet1!E9, SSet1!F9,SSet1!G9, SSet1!H9) = 0, "", SSet1!F9 / SUM(SSet1!C9, SSet1!D9, SSet1!E9, SSet1!F9,SSet1!G9, SSet1!H9))</f>
        <v>1</v>
      </c>
      <c r="G9" s="162"/>
      <c r="H9" s="162"/>
      <c r="I9" s="163"/>
      <c r="J9" s="163"/>
      <c r="K9" s="163"/>
      <c r="L9" s="163">
        <f>IF(SUM(SSet1!I9, SSet1!J9, SSet1!K9, SSet1!L9,SSet1!M9, SSet1!N9) = 0, "", SSet1!L9 / SUM(SSet1!I9, SSet1!J9, SSet1!K9, SSet1!L9,SSet1!M9, SSet1!N9))</f>
        <v>0.6</v>
      </c>
      <c r="M9" s="163"/>
      <c r="N9" s="163">
        <f>IF(SUM(SSet1!I9, SSet1!J9, SSet1!K9, SSet1!L9,SSet1!M9, SSet1!N9) = 0, "", SSet1!N9 / SUM(SSet1!I9, SSet1!J9, SSet1!K9, SSet1!L9,SSet1!M9, SSet1!N9))</f>
        <v>0.4</v>
      </c>
      <c r="O9" s="164"/>
      <c r="P9" s="164"/>
      <c r="Q9" s="164"/>
      <c r="R9" s="164">
        <f>IF(SUM(SSet1!O9, SSet1!P9, SSet1!Q9, SSet1!R9,SSet1!S9, SSet1!T9) = 0, "", SSet1!R9 / SUM(SSet1!O9, SSet1!P9, SSet1!Q9, SSet1!R9,SSet1!S9, SSet1!T9))</f>
        <v>1</v>
      </c>
      <c r="S9" s="164"/>
      <c r="T9" s="164"/>
      <c r="U9" s="165"/>
      <c r="V9" s="165"/>
      <c r="W9" s="165"/>
      <c r="X9" s="165">
        <f>IF(SUM(SSet1!U9, SSet1!V9, SSet1!W9, SSet1!X9,SSet1!Y9, SSet1!Z9) = 0, "", SSet1!X9 / SUM(SSet1!U9, SSet1!V9, SSet1!W9, SSet1!X9,SSet1!Y9, SSet1!Z9))</f>
        <v>0.8</v>
      </c>
      <c r="Y9" s="165"/>
      <c r="Z9" s="165">
        <f>IF(SUM(SSet1!U9, SSet1!V9, SSet1!W9, SSet1!X9,SSet1!Y9, SSet1!Z9) = 0, "", SSet1!Z9 / SUM(SSet1!U9, SSet1!V9, SSet1!W9, SSet1!X9,SSet1!Y9, SSet1!Z9))</f>
        <v>0.2</v>
      </c>
      <c r="AA9" s="162">
        <f>IF(SUM(SSet1!C22, SSet1!D22, SSet1!E22, SSet1!F22,SSet1!G22, SSet1!H22) = 0, "", SUM(SSet1!C9, SSet1!D9, SSet1!E9, SSet1!F9,SSet1!G9, SSet1!H9) / SUM(SSet1!C22, SSet1!D22, SSet1!E22, SSet1!F22,SSet1!G22, SSet1!H22))</f>
        <v>0.2307692308</v>
      </c>
      <c r="AB9" s="163">
        <f>IF(SUM(SSet1!I22, SSet1!J22, SSet1!K22, SSet1!L22,SSet1!M22, SSet1!N22) = 0, "", SUM(SSet1!I9, SSet1!J9, SSet1!K9, SSet1!L9,SSet1!M9, SSet1!N9) / SUM(SSet1!I22, SSet1!J22, SSet1!K22, SSet1!L22,SSet1!M22, SSet1!N22))</f>
        <v>0.3846153846</v>
      </c>
      <c r="AC9" s="164">
        <f>IF(SUM(SSet1!O22, SSet1!P22, SSet1!Q22, SSet1!R22,SSet1!S22, SSet1!T22) = 0, "", SUM(SSet1!O9, SSet1!P9, SSet1!Q9, SSet1!R9,SSet1!S9, SSet1!T9) / SUM(SSet1!O22, SSet1!P22, SSet1!Q22, SSet1!R22,SSet1!S22, SSet1!T22))</f>
        <v>0.2</v>
      </c>
      <c r="AD9" s="165">
        <f>IF(SUM(SSet1!U22, SSet1!V22, SSet1!W22, SSet1!X22,SSet1!Y22, SSet1!Z22) = 0, "", SUM(SSet1!U9, SSet1!V9, SSet1!W9, SSet1!X9,SSet1!Y9, SSet1!Z9) / SUM(SSet1!U22, SSet1!V22, SSet1!W22, SSet1!X22,SSet1!Y22, SSet1!Z22))</f>
        <v>0.2777777778</v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/>
      <c r="D10" s="162"/>
      <c r="E10" s="162"/>
      <c r="F10" s="162">
        <f>IF(SUM(SSet1!C10, SSet1!D10, SSet1!E10, SSet1!F10,SSet1!G10, SSet1!H10) = 0, "", SSet1!F10 / SUM(SSet1!C10, SSet1!D10, SSet1!E10, SSet1!F10,SSet1!G10, SSet1!H10))</f>
        <v>1</v>
      </c>
      <c r="G10" s="162"/>
      <c r="H10" s="162"/>
      <c r="I10" s="163"/>
      <c r="J10" s="163"/>
      <c r="K10" s="163"/>
      <c r="L10" s="163">
        <f>IF(SUM(SSet1!I10, SSet1!J10, SSet1!K10, SSet1!L10,SSet1!M10, SSet1!N10) = 0, "", SSet1!L10 / SUM(SSet1!I10, SSet1!J10, SSet1!K10, SSet1!L10,SSet1!M10, SSet1!N10))</f>
        <v>1</v>
      </c>
      <c r="M10" s="163"/>
      <c r="N10" s="163"/>
      <c r="O10" s="164"/>
      <c r="P10" s="164"/>
      <c r="Q10" s="164"/>
      <c r="R10" s="164">
        <f>IF(SUM(SSet1!O10, SSet1!P10, SSet1!Q10, SSet1!R10,SSet1!S10, SSet1!T10) = 0, "", SSet1!R10 / SUM(SSet1!O10, SSet1!P10, SSet1!Q10, SSet1!R10,SSet1!S10, SSet1!T10))</f>
        <v>1</v>
      </c>
      <c r="S10" s="164"/>
      <c r="T10" s="164"/>
      <c r="U10" s="165"/>
      <c r="V10" s="165"/>
      <c r="W10" s="165"/>
      <c r="X10" s="165">
        <f>IF(SUM(SSet1!U10, SSet1!V10, SSet1!W10, SSet1!X10,SSet1!Y10, SSet1!Z10) = 0, "", SSet1!X10 / SUM(SSet1!U10, SSet1!V10, SSet1!W10, SSet1!X10,SSet1!Y10, SSet1!Z10))</f>
        <v>1</v>
      </c>
      <c r="Y10" s="165"/>
      <c r="Z10" s="165"/>
      <c r="AA10" s="162">
        <f>IF(SUM(SSet1!C22, SSet1!D22, SSet1!E22, SSet1!F22,SSet1!G22, SSet1!H22) = 0, "", SUM(SSet1!C10, SSet1!D10, SSet1!E10, SSet1!F10,SSet1!G10, SSet1!H10) / SUM(SSet1!C22, SSet1!D22, SSet1!E22, SSet1!F22,SSet1!G22, SSet1!H22))</f>
        <v>0.1538461538</v>
      </c>
      <c r="AB10" s="163">
        <f>IF(SUM(SSet1!I22, SSet1!J22, SSet1!K22, SSet1!L22,SSet1!M22, SSet1!N22) = 0, "", SUM(SSet1!I10, SSet1!J10, SSet1!K10, SSet1!L10,SSet1!M10, SSet1!N10) / SUM(SSet1!I22, SSet1!J22, SSet1!K22, SSet1!L22,SSet1!M22, SSet1!N22))</f>
        <v>0.4615384615</v>
      </c>
      <c r="AC10" s="164">
        <f>IF(SUM(SSet1!O22, SSet1!P22, SSet1!Q22, SSet1!R22,SSet1!S22, SSet1!T22) = 0, "", SUM(SSet1!O10, SSet1!P10, SSet1!Q10, SSet1!R10,SSet1!S10, SSet1!T10) / SUM(SSet1!O22, SSet1!P22, SSet1!Q22, SSet1!R22,SSet1!S22, SSet1!T22))</f>
        <v>0.4</v>
      </c>
      <c r="AD10" s="165">
        <f>IF(SUM(SSet1!U22, SSet1!V22, SSet1!W22, SSet1!X22,SSet1!Y22, SSet1!Z22) = 0, "", SUM(SSet1!U10, SSet1!V10, SSet1!W10, SSet1!X10,SSet1!Y10, SSet1!Z10) / SUM(SSet1!U22, SSet1!V22, SSet1!W22, SSet1!X22,SSet1!Y22, SSet1!Z22))</f>
        <v>0.3333333333</v>
      </c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/>
      <c r="D11" s="162"/>
      <c r="E11" s="162" t="str">
        <f>IF(SUM(SSet1!C11, SSet1!D11, SSet1!E11, SSet1!F11,SSet1!G11, SSet1!H11) = 0, "", SSet1!E11 / SUM(SSet1!C11, SSet1!D11, SSet1!E11, SSet1!F11,SSet1!G11, SSet1!H11))</f>
        <v/>
      </c>
      <c r="F11" s="162" t="str">
        <f>IF(SUM(SSet1!C11, SSet1!D11, SSet1!E11, SSet1!F11,SSet1!G11, SSet1!H11) = 0, "", SSet1!F11 / SUM(SSet1!C11, SSet1!D11, SSet1!E11, SSet1!F11,SSet1!G11, SSet1!H11))</f>
        <v/>
      </c>
      <c r="G11" s="162"/>
      <c r="H11" s="162"/>
      <c r="I11" s="163"/>
      <c r="J11" s="163"/>
      <c r="K11" s="163"/>
      <c r="L11" s="163" t="str">
        <f>IF(SUM(SSet1!I11, SSet1!J11, SSet1!K11, SSet1!L11,SSet1!M11, SSet1!N11) = 0, "", SSet1!L11 / SUM(SSet1!I11, SSet1!J11, SSet1!K11, SSet1!L11,SSet1!M11, SSet1!N11))</f>
        <v/>
      </c>
      <c r="M11" s="163"/>
      <c r="N11" s="163" t="str">
        <f>IF(SUM(SSet1!I11, SSet1!J11, SSet1!K11, SSet1!L11,SSet1!M11, SSet1!N11) = 0, "", SSet1!N11 / SUM(SSet1!I11, SSet1!J11, SSet1!K11, SSet1!L11,SSet1!M11, SSet1!N11))</f>
        <v/>
      </c>
      <c r="O11" s="164"/>
      <c r="P11" s="164"/>
      <c r="Q11" s="164"/>
      <c r="R11" s="164" t="str">
        <f>IF(SUM(SSet1!O11, SSet1!P11, SSet1!Q11, SSet1!R11,SSet1!S11, SSet1!T11) = 0, "", SSet1!R11 / SUM(SSet1!O11, SSet1!P11, SSet1!Q11, SSet1!R11,SSet1!S11, SSet1!T11))</f>
        <v/>
      </c>
      <c r="S11" s="164"/>
      <c r="T11" s="164"/>
      <c r="U11" s="165" t="str">
        <f>IF(SUM(SSet1!U11, SSet1!V11, SSet1!W11, SSet1!X11,SSet1!Y11, SSet1!Z11) = 0, "", SSet1!U11 / SUM(SSet1!U11, SSet1!V11, SSet1!W11, SSet1!X11,SSet1!Y11, SSet1!Z11))</f>
        <v/>
      </c>
      <c r="V11" s="165" t="str">
        <f>IF(SUM(SSet1!U11, SSet1!V11, SSet1!W11, SSet1!X11,SSet1!Y11, SSet1!Z11) = 0, "", SSet1!V11 / SUM(SSet1!U11, SSet1!V11, SSet1!W11, SSet1!X11,SSet1!Y11, SSet1!Z11))</f>
        <v/>
      </c>
      <c r="W11" s="165" t="str">
        <f>IF(SUM(SSet1!U11, SSet1!V11, SSet1!W11, SSet1!X11,SSet1!Y11, SSet1!Z11) = 0, "", SSet1!W11 / SUM(SSet1!U11, SSet1!V11, SSet1!W11, SSet1!X11,SSet1!Y11, SSet1!Z11))</f>
        <v/>
      </c>
      <c r="X11" s="165" t="str">
        <f>IF(SUM(SSet1!U11, SSet1!V11, SSet1!W11, SSet1!X11,SSet1!Y11, SSet1!Z11) = 0, "", SSet1!X11 / SUM(SSet1!U11, SSet1!V11, SSet1!W11, SSet1!X11,SSet1!Y11, SSet1!Z11))</f>
        <v/>
      </c>
      <c r="Y11" s="165"/>
      <c r="Z11" s="165" t="str">
        <f>IF(SUM(SSet1!U11, SSet1!V11, SSet1!W11, SSet1!X11,SSet1!Y11, SSet1!Z11) = 0, "", SSet1!Z11 / SUM(SSet1!U11, SSet1!V11, SSet1!W11, SSet1!X11,SSet1!Y11, SSet1!Z11))</f>
        <v/>
      </c>
      <c r="AA11" s="162"/>
      <c r="AB11" s="163"/>
      <c r="AC11" s="164"/>
      <c r="AD11" s="165"/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/>
      <c r="D12" s="162"/>
      <c r="E12" s="162" t="str">
        <f>IF(SUM(SSet1!C12, SSet1!D12, SSet1!E12, SSet1!F12,SSet1!G12, SSet1!H12) = 0, "", SSet1!E12 / SUM(SSet1!C12, SSet1!D12, SSet1!E12, SSet1!F12,SSet1!G12, SSet1!H12))</f>
        <v/>
      </c>
      <c r="F12" s="162" t="str">
        <f>IF(SUM(SSet1!C12, SSet1!D12, SSet1!E12, SSet1!F12,SSet1!G12, SSet1!H12) = 0, "", SSet1!F12 / SUM(SSet1!C12, SSet1!D12, SSet1!E12, SSet1!F12,SSet1!G12, SSet1!H12))</f>
        <v/>
      </c>
      <c r="G12" s="162"/>
      <c r="H12" s="162"/>
      <c r="I12" s="163" t="str">
        <f>IF(SUM(SSet1!I12, SSet1!J12, SSet1!K12, SSet1!L12,SSet1!M12, SSet1!N12) = 0, "", SSet1!I12 / SUM(SSet1!I12, SSet1!J12, SSet1!K12, SSet1!L12,SSet1!M12, SSet1!N12))</f>
        <v/>
      </c>
      <c r="J12" s="163" t="str">
        <f>IF(SUM(SSet1!I12, SSet1!J12, SSet1!K12, SSet1!L12,SSet1!M12, SSet1!N12) = 0, "", SSet1!J12 / SUM(SSet1!I12, SSet1!J12, SSet1!K12, SSet1!L12,SSet1!M12, SSet1!N12))</f>
        <v/>
      </c>
      <c r="K12" s="163"/>
      <c r="L12" s="163" t="str">
        <f>IF(SUM(SSet1!I12, SSet1!J12, SSet1!K12, SSet1!L12,SSet1!M12, SSet1!N12) = 0, "", SSet1!L12 / SUM(SSet1!I12, SSet1!J12, SSet1!K12, SSet1!L12,SSet1!M12, SSet1!N12))</f>
        <v/>
      </c>
      <c r="M12" s="163" t="str">
        <f>IF(SUM(SSet1!I12, SSet1!J12, SSet1!K12, SSet1!L12,SSet1!M12, SSet1!N12) = 0, "", SSet1!M12 / SUM(SSet1!I12, SSet1!J12, SSet1!K12, SSet1!L12,SSet1!M12, SSet1!N12))</f>
        <v/>
      </c>
      <c r="N12" s="163" t="str">
        <f>IF(SUM(SSet1!I12, SSet1!J12, SSet1!K12, SSet1!L12,SSet1!M12, SSet1!N12) = 0, "", SSet1!N12 / SUM(SSet1!I12, SSet1!J12, SSet1!K12, SSet1!L12,SSet1!M12, SSet1!N12))</f>
        <v/>
      </c>
      <c r="O12" s="164"/>
      <c r="P12" s="164"/>
      <c r="Q12" s="164" t="str">
        <f>IF(SUM(SSet1!O12, SSet1!P12, SSet1!Q12, SSet1!R12,SSet1!S12, SSet1!T12) = 0, "", SSet1!Q12 / SUM(SSet1!O12, SSet1!P12, SSet1!Q12, SSet1!R12,SSet1!S12, SSet1!T12))</f>
        <v/>
      </c>
      <c r="R12" s="164" t="str">
        <f>IF(SUM(SSet1!O12, SSet1!P12, SSet1!Q12, SSet1!R12,SSet1!S12, SSet1!T12) = 0, "", SSet1!R12 / SUM(SSet1!O12, SSet1!P12, SSet1!Q12, SSet1!R12,SSet1!S12, SSet1!T12))</f>
        <v/>
      </c>
      <c r="S12" s="164" t="str">
        <f>IF(SUM(SSet1!O12, SSet1!P12, SSet1!Q12, SSet1!R12,SSet1!S12, SSet1!T12) = 0, "", SSet1!S12 / SUM(SSet1!O12, SSet1!P12, SSet1!Q12, SSet1!R12,SSet1!S12, SSet1!T12))</f>
        <v/>
      </c>
      <c r="T12" s="164" t="str">
        <f>IF(SUM(SSet1!O12, SSet1!P12, SSet1!Q12, SSet1!R12,SSet1!S12, SSet1!T12) = 0, "", SSet1!T12 / SUM(SSet1!O12, SSet1!P12, SSet1!Q12, SSet1!R12,SSet1!S12, SSet1!T12))</f>
        <v/>
      </c>
      <c r="U12" s="165" t="str">
        <f>IF(SUM(SSet1!U12, SSet1!V12, SSet1!W12, SSet1!X12,SSet1!Y12, SSet1!Z12) = 0, "", SSet1!U12 / SUM(SSet1!U12, SSet1!V12, SSet1!W12, SSet1!X12,SSet1!Y12, SSet1!Z12))</f>
        <v/>
      </c>
      <c r="V12" s="165" t="str">
        <f>IF(SUM(SSet1!U12, SSet1!V12, SSet1!W12, SSet1!X12,SSet1!Y12, SSet1!Z12) = 0, "", SSet1!V12 / SUM(SSet1!U12, SSet1!V12, SSet1!W12, SSet1!X12,SSet1!Y12, SSet1!Z12))</f>
        <v/>
      </c>
      <c r="W12" s="165" t="str">
        <f>IF(SUM(SSet1!U12, SSet1!V12, SSet1!W12, SSet1!X12,SSet1!Y12, SSet1!Z12) = 0, "", SSet1!W12 / SUM(SSet1!U12, SSet1!V12, SSet1!W12, SSet1!X12,SSet1!Y12, SSet1!Z12))</f>
        <v/>
      </c>
      <c r="X12" s="165" t="str">
        <f>IF(SUM(SSet1!U12, SSet1!V12, SSet1!W12, SSet1!X12,SSet1!Y12, SSet1!Z12) = 0, "", SSet1!X12 / SUM(SSet1!U12, SSet1!V12, SSet1!W12, SSet1!X12,SSet1!Y12, SSet1!Z12))</f>
        <v/>
      </c>
      <c r="Y12" s="165"/>
      <c r="Z12" s="165" t="str">
        <f>IF(SUM(SSet1!U12, SSet1!V12, SSet1!W12, SSet1!X12,SSet1!Y12, SSet1!Z12) = 0, "", SSet1!Z12 / SUM(SSet1!U12, SSet1!V12, SSet1!W12, SSet1!X12,SSet1!Y12, SSet1!Z12))</f>
        <v/>
      </c>
      <c r="AA12" s="162"/>
      <c r="AB12" s="163"/>
      <c r="AC12" s="164"/>
      <c r="AD12" s="165"/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/>
      <c r="D13" s="162"/>
      <c r="E13" s="162" t="str">
        <f>IF(SUM(SSet1!C13, SSet1!D13, SSet1!E13, SSet1!F13,SSet1!G13, SSet1!H13) = 0, "", SSet1!E13 / SUM(SSet1!C13, SSet1!D13, SSet1!E13, SSet1!F13,SSet1!G13, SSet1!H13))</f>
        <v/>
      </c>
      <c r="F13" s="162" t="str">
        <f>IF(SUM(SSet1!C13, SSet1!D13, SSet1!E13, SSet1!F13,SSet1!G13, SSet1!H13) = 0, "", SSet1!F13 / SUM(SSet1!C13, SSet1!D13, SSet1!E13, SSet1!F13,SSet1!G13, SSet1!H13))</f>
        <v/>
      </c>
      <c r="G13" s="162" t="str">
        <f>IF(SUM(SSet1!C13, SSet1!D13, SSet1!E13, SSet1!F13,SSet1!G13, SSet1!H13) = 0, "", SSet1!G13 / SUM(SSet1!C13, SSet1!D13, SSet1!E13, SSet1!F13,SSet1!G13, SSet1!H13))</f>
        <v/>
      </c>
      <c r="H13" s="162" t="str">
        <f>IF(SUM(SSet1!C13, SSet1!D13, SSet1!E13, SSet1!F13,SSet1!G13, SSet1!H13) = 0, "", SSet1!H13 / SUM(SSet1!C13, SSet1!D13, SSet1!E13, SSet1!F13,SSet1!G13, SSet1!H13))</f>
        <v/>
      </c>
      <c r="I13" s="163" t="str">
        <f>IF(SUM(SSet1!I13, SSet1!J13, SSet1!K13, SSet1!L13,SSet1!M13, SSet1!N13) = 0, "", SSet1!I13 / SUM(SSet1!I13, SSet1!J13, SSet1!K13, SSet1!L13,SSet1!M13, SSet1!N13))</f>
        <v/>
      </c>
      <c r="J13" s="163" t="str">
        <f>IF(SUM(SSet1!I13, SSet1!J13, SSet1!K13, SSet1!L13,SSet1!M13, SSet1!N13) = 0, "", SSet1!J13 / SUM(SSet1!I13, SSet1!J13, SSet1!K13, SSet1!L13,SSet1!M13, SSet1!N13))</f>
        <v/>
      </c>
      <c r="K13" s="163"/>
      <c r="L13" s="163" t="str">
        <f>IF(SUM(SSet1!I13, SSet1!J13, SSet1!K13, SSet1!L13,SSet1!M13, SSet1!N13) = 0, "", SSet1!L13 / SUM(SSet1!I13, SSet1!J13, SSet1!K13, SSet1!L13,SSet1!M13, SSet1!N13))</f>
        <v/>
      </c>
      <c r="M13" s="163" t="str">
        <f>IF(SUM(SSet1!I13, SSet1!J13, SSet1!K13, SSet1!L13,SSet1!M13, SSet1!N13) = 0, "", SSet1!M13 / SUM(SSet1!I13, SSet1!J13, SSet1!K13, SSet1!L13,SSet1!M13, SSet1!N13))</f>
        <v/>
      </c>
      <c r="N13" s="163" t="str">
        <f>IF(SUM(SSet1!I13, SSet1!J13, SSet1!K13, SSet1!L13,SSet1!M13, SSet1!N13) = 0, "", SSet1!N13 / SUM(SSet1!I13, SSet1!J13, SSet1!K13, SSet1!L13,SSet1!M13, SSet1!N13))</f>
        <v/>
      </c>
      <c r="O13" s="164" t="str">
        <f>IF(SUM(SSet1!O13, SSet1!P13, SSet1!Q13, SSet1!R13,SSet1!S13, SSet1!T13) = 0, "", SSet1!O13 / SUM(SSet1!O13, SSet1!P13, SSet1!Q13, SSet1!R13,SSet1!S13, SSet1!T13))</f>
        <v/>
      </c>
      <c r="P13" s="164" t="str">
        <f>IF(SUM(SSet1!O13, SSet1!P13, SSet1!Q13, SSet1!R13,SSet1!S13, SSet1!T13) = 0, "", SSet1!P13 / SUM(SSet1!O13, SSet1!P13, SSet1!Q13, SSet1!R13,SSet1!S13, SSet1!T13))</f>
        <v/>
      </c>
      <c r="Q13" s="164" t="str">
        <f>IF(SUM(SSet1!O13, SSet1!P13, SSet1!Q13, SSet1!R13,SSet1!S13, SSet1!T13) = 0, "", SSet1!Q13 / SUM(SSet1!O13, SSet1!P13, SSet1!Q13, SSet1!R13,SSet1!S13, SSet1!T13))</f>
        <v/>
      </c>
      <c r="R13" s="164" t="str">
        <f>IF(SUM(SSet1!O13, SSet1!P13, SSet1!Q13, SSet1!R13,SSet1!S13, SSet1!T13) = 0, "", SSet1!R13 / SUM(SSet1!O13, SSet1!P13, SSet1!Q13, SSet1!R13,SSet1!S13, SSet1!T13))</f>
        <v/>
      </c>
      <c r="S13" s="164" t="str">
        <f>IF(SUM(SSet1!O13, SSet1!P13, SSet1!Q13, SSet1!R13,SSet1!S13, SSet1!T13) = 0, "", SSet1!S13 / SUM(SSet1!O13, SSet1!P13, SSet1!Q13, SSet1!R13,SSet1!S13, SSet1!T13))</f>
        <v/>
      </c>
      <c r="T13" s="164" t="str">
        <f>IF(SUM(SSet1!O13, SSet1!P13, SSet1!Q13, SSet1!R13,SSet1!S13, SSet1!T13) = 0, "", SSet1!T13 / SUM(SSet1!O13, SSet1!P13, SSet1!Q13, SSet1!R13,SSet1!S13, SSet1!T13))</f>
        <v/>
      </c>
      <c r="U13" s="165" t="str">
        <f>IF(SUM(SSet1!U13, SSet1!V13, SSet1!W13, SSet1!X13,SSet1!Y13, SSet1!Z13) = 0, "", SSet1!U13 / SUM(SSet1!U13, SSet1!V13, SSet1!W13, SSet1!X13,SSet1!Y13, SSet1!Z13))</f>
        <v/>
      </c>
      <c r="V13" s="165" t="str">
        <f>IF(SUM(SSet1!U13, SSet1!V13, SSet1!W13, SSet1!X13,SSet1!Y13, SSet1!Z13) = 0, "", SSet1!V13 / SUM(SSet1!U13, SSet1!V13, SSet1!W13, SSet1!X13,SSet1!Y13, SSet1!Z13))</f>
        <v/>
      </c>
      <c r="W13" s="165" t="str">
        <f>IF(SUM(SSet1!U13, SSet1!V13, SSet1!W13, SSet1!X13,SSet1!Y13, SSet1!Z13) = 0, "", SSet1!W13 / SUM(SSet1!U13, SSet1!V13, SSet1!W13, SSet1!X13,SSet1!Y13, SSet1!Z13))</f>
        <v/>
      </c>
      <c r="X13" s="165" t="str">
        <f>IF(SUM(SSet1!U13, SSet1!V13, SSet1!W13, SSet1!X13,SSet1!Y13, SSet1!Z13) = 0, "", SSet1!X13 / SUM(SSet1!U13, SSet1!V13, SSet1!W13, SSet1!X13,SSet1!Y13, SSet1!Z13))</f>
        <v/>
      </c>
      <c r="Y13" s="165" t="str">
        <f>IF(SUM(SSet1!U13, SSet1!V13, SSet1!W13, SSet1!X13,SSet1!Y13, SSet1!Z13) = 0, "", SSet1!Y13 / SUM(SSet1!U13, SSet1!V13, SSet1!W13, SSet1!X13,SSet1!Y13, SSet1!Z13))</f>
        <v/>
      </c>
      <c r="Z13" s="165" t="str">
        <f>IF(SUM(SSet1!U13, SSet1!V13, SSet1!W13, SSet1!X13,SSet1!Y13, SSet1!Z13) = 0, "", SSet1!Z13 / SUM(SSet1!U13, SSet1!V13, SSet1!W13, SSet1!X13,SSet1!Y13, SSet1!Z13))</f>
        <v/>
      </c>
      <c r="AA13" s="162"/>
      <c r="AB13" s="163"/>
      <c r="AC13" s="164"/>
      <c r="AD13" s="166"/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IF(SUM(SSet1!C14, SSet1!D14, SSet1!E14, SSet1!F14,SSet1!G14, SSet1!H14) = 0, "", SSet1!C14 / SUM(SSet1!C14, SSet1!D14, SSet1!E14, SSet1!F14,SSet1!G14, SSet1!H14))</f>
        <v/>
      </c>
      <c r="D14" s="162" t="str">
        <f>IF(SUM(SSet1!C14, SSet1!D14, SSet1!E14, SSet1!F14,SSet1!G14, SSet1!H14) = 0, "", SSet1!D14 / SUM(SSet1!C14, SSet1!D14, SSet1!E14, SSet1!F14,SSet1!G14, SSet1!H14))</f>
        <v/>
      </c>
      <c r="E14" s="162" t="str">
        <f>IF(SUM(SSet1!C14, SSet1!D14, SSet1!E14, SSet1!F14,SSet1!G14, SSet1!H14) = 0, "", SSet1!E14 / SUM(SSet1!C14, SSet1!D14, SSet1!E14, SSet1!F14,SSet1!G14, SSet1!H14))</f>
        <v/>
      </c>
      <c r="F14" s="162" t="str">
        <f>IF(SUM(SSet1!C14, SSet1!D14, SSet1!E14, SSet1!F14,SSet1!G14, SSet1!H14) = 0, "", SSet1!F14 / SUM(SSet1!C14, SSet1!D14, SSet1!E14, SSet1!F14,SSet1!G14, SSet1!H14))</f>
        <v/>
      </c>
      <c r="G14" s="162" t="str">
        <f>IF(SUM(SSet1!C14, SSet1!D14, SSet1!E14, SSet1!F14,SSet1!G14, SSet1!H14) = 0, "", SSet1!G14 / SUM(SSet1!C14, SSet1!D14, SSet1!E14, SSet1!F14,SSet1!G14, SSet1!H14))</f>
        <v/>
      </c>
      <c r="H14" s="162" t="str">
        <f>IF(SUM(SSet1!C14, SSet1!D14, SSet1!E14, SSet1!F14,SSet1!G14, SSet1!H14) = 0, "", SSet1!H14 / SUM(SSet1!C14, SSet1!D14, SSet1!E14, SSet1!F14,SSet1!G14, SSet1!H14))</f>
        <v/>
      </c>
      <c r="I14" s="163" t="str">
        <f>IF(SUM(SSet1!I14, SSet1!J14, SSet1!K14, SSet1!L14,SSet1!M14, SSet1!N14) = 0, "", SSet1!I14 / SUM(SSet1!I14, SSet1!J14, SSet1!K14, SSet1!L14,SSet1!M14, SSet1!N14))</f>
        <v/>
      </c>
      <c r="J14" s="163" t="str">
        <f>IF(SUM(SSet1!I14, SSet1!J14, SSet1!K14, SSet1!L14,SSet1!M14, SSet1!N14) = 0, "", SSet1!J14 / SUM(SSet1!I14, SSet1!J14, SSet1!K14, SSet1!L14,SSet1!M14, SSet1!N14))</f>
        <v/>
      </c>
      <c r="K14" s="163"/>
      <c r="L14" s="163" t="str">
        <f>IF(SUM(SSet1!I14, SSet1!J14, SSet1!K14, SSet1!L14,SSet1!M14, SSet1!N14) = 0, "", SSet1!L14 / SUM(SSet1!I14, SSet1!J14, SSet1!K14, SSet1!L14,SSet1!M14, SSet1!N14))</f>
        <v/>
      </c>
      <c r="M14" s="163" t="str">
        <f>IF(SUM(SSet1!I14, SSet1!J14, SSet1!K14, SSet1!L14,SSet1!M14, SSet1!N14) = 0, "", SSet1!M14 / SUM(SSet1!I14, SSet1!J14, SSet1!K14, SSet1!L14,SSet1!M14, SSet1!N14))</f>
        <v/>
      </c>
      <c r="N14" s="163" t="str">
        <f>IF(SUM(SSet1!I14, SSet1!J14, SSet1!K14, SSet1!L14,SSet1!M14, SSet1!N14) = 0, "", SSet1!N14 / SUM(SSet1!I14, SSet1!J14, SSet1!K14, SSet1!L14,SSet1!M14, SSet1!N14))</f>
        <v/>
      </c>
      <c r="O14" s="164" t="str">
        <f>IF(SUM(SSet1!O14, SSet1!P14, SSet1!Q14, SSet1!R14,SSet1!S14, SSet1!T14) = 0, "", SSet1!O14 / SUM(SSet1!O14, SSet1!P14, SSet1!Q14, SSet1!R14,SSet1!S14, SSet1!T14))</f>
        <v/>
      </c>
      <c r="P14" s="164" t="str">
        <f>IF(SUM(SSet1!O14, SSet1!P14, SSet1!Q14, SSet1!R14,SSet1!S14, SSet1!T14) = 0, "", SSet1!P14 / SUM(SSet1!O14, SSet1!P14, SSet1!Q14, SSet1!R14,SSet1!S14, SSet1!T14))</f>
        <v/>
      </c>
      <c r="Q14" s="164" t="str">
        <f>IF(SUM(SSet1!O14, SSet1!P14, SSet1!Q14, SSet1!R14,SSet1!S14, SSet1!T14) = 0, "", SSet1!Q14 / SUM(SSet1!O14, SSet1!P14, SSet1!Q14, SSet1!R14,SSet1!S14, SSet1!T14))</f>
        <v/>
      </c>
      <c r="R14" s="164" t="str">
        <f>IF(SUM(SSet1!O14, SSet1!P14, SSet1!Q14, SSet1!R14,SSet1!S14, SSet1!T14) = 0, "", SSet1!R14 / SUM(SSet1!O14, SSet1!P14, SSet1!Q14, SSet1!R14,SSet1!S14, SSet1!T14))</f>
        <v/>
      </c>
      <c r="S14" s="164" t="str">
        <f>IF(SUM(SSet1!O14, SSet1!P14, SSet1!Q14, SSet1!R14,SSet1!S14, SSet1!T14) = 0, "", SSet1!S14 / SUM(SSet1!O14, SSet1!P14, SSet1!Q14, SSet1!R14,SSet1!S14, SSet1!T14))</f>
        <v/>
      </c>
      <c r="T14" s="164" t="str">
        <f>IF(SUM(SSet1!O14, SSet1!P14, SSet1!Q14, SSet1!R14,SSet1!S14, SSet1!T14) = 0, "", SSet1!T14 / SUM(SSet1!O14, SSet1!P14, SSet1!Q14, SSet1!R14,SSet1!S14, SSet1!T14))</f>
        <v/>
      </c>
      <c r="U14" s="165" t="str">
        <f>IF(SUM(SSet1!U14, SSet1!V14, SSet1!W14, SSet1!X14,SSet1!Y14, SSet1!Z14) = 0, "", SSet1!U14 / SUM(SSet1!U14, SSet1!V14, SSet1!W14, SSet1!X14,SSet1!Y14, SSet1!Z14))</f>
        <v/>
      </c>
      <c r="V14" s="165" t="str">
        <f>IF(SUM(SSet1!U14, SSet1!V14, SSet1!W14, SSet1!X14,SSet1!Y14, SSet1!Z14) = 0, "", SSet1!V14 / SUM(SSet1!U14, SSet1!V14, SSet1!W14, SSet1!X14,SSet1!Y14, SSet1!Z14))</f>
        <v/>
      </c>
      <c r="W14" s="165" t="str">
        <f>IF(SUM(SSet1!U14, SSet1!V14, SSet1!W14, SSet1!X14,SSet1!Y14, SSet1!Z14) = 0, "", SSet1!W14 / SUM(SSet1!U14, SSet1!V14, SSet1!W14, SSet1!X14,SSet1!Y14, SSet1!Z14))</f>
        <v/>
      </c>
      <c r="X14" s="165" t="str">
        <f>IF(SUM(SSet1!U14, SSet1!V14, SSet1!W14, SSet1!X14,SSet1!Y14, SSet1!Z14) = 0, "", SSet1!X14 / SUM(SSet1!U14, SSet1!V14, SSet1!W14, SSet1!X14,SSet1!Y14, SSet1!Z14))</f>
        <v/>
      </c>
      <c r="Y14" s="165" t="str">
        <f>IF(SUM(SSet1!U14, SSet1!V14, SSet1!W14, SSet1!X14,SSet1!Y14, SSet1!Z14) = 0, "", SSet1!Y14 / SUM(SSet1!U14, SSet1!V14, SSet1!W14, SSet1!X14,SSet1!Y14, SSet1!Z14))</f>
        <v/>
      </c>
      <c r="Z14" s="165" t="str">
        <f>IF(SUM(SSet1!U14, SSet1!V14, SSet1!W14, SSet1!X14,SSet1!Y14, SSet1!Z14) = 0, "", SSet1!Z14 / SUM(SSet1!U14, SSet1!V14, SSet1!W14, SSet1!X14,SSet1!Y14, SSet1!Z14))</f>
        <v/>
      </c>
      <c r="AA14" s="162"/>
      <c r="AB14" s="163"/>
      <c r="AC14" s="164"/>
      <c r="AD14" s="165"/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IF(SUM(SSet1!C15, SSet1!D15, SSet1!E15, SSet1!F15,SSet1!G15, SSet1!H15) = 0, "", SSet1!C15 / SUM(SSet1!C15, SSet1!D15, SSet1!E15, SSet1!F15,SSet1!G15, SSet1!H15))</f>
        <v/>
      </c>
      <c r="D15" s="162" t="str">
        <f>IF(SUM(SSet1!C15, SSet1!D15, SSet1!E15, SSet1!F15,SSet1!G15, SSet1!H15) = 0, "", SSet1!D15 / SUM(SSet1!C15, SSet1!D15, SSet1!E15, SSet1!F15,SSet1!G15, SSet1!H15))</f>
        <v/>
      </c>
      <c r="E15" s="162" t="str">
        <f>IF(SUM(SSet1!C15, SSet1!D15, SSet1!E15, SSet1!F15,SSet1!G15, SSet1!H15) = 0, "", SSet1!E15 / SUM(SSet1!C15, SSet1!D15, SSet1!E15, SSet1!F15,SSet1!G15, SSet1!H15))</f>
        <v/>
      </c>
      <c r="F15" s="162" t="str">
        <f>IF(SUM(SSet1!C15, SSet1!D15, SSet1!E15, SSet1!F15,SSet1!G15, SSet1!H15) = 0, "", SSet1!F15 / SUM(SSet1!C15, SSet1!D15, SSet1!E15, SSet1!F15,SSet1!G15, SSet1!H15))</f>
        <v/>
      </c>
      <c r="G15" s="162" t="str">
        <f>IF(SUM(SSet1!C15, SSet1!D15, SSet1!E15, SSet1!F15,SSet1!G15, SSet1!H15) = 0, "", SSet1!G15 / SUM(SSet1!C15, SSet1!D15, SSet1!E15, SSet1!F15,SSet1!G15, SSet1!H15))</f>
        <v/>
      </c>
      <c r="H15" s="162" t="str">
        <f>IF(SUM(SSet1!C15, SSet1!D15, SSet1!E15, SSet1!F15,SSet1!G15, SSet1!H15) = 0, "", SSet1!H15 / SUM(SSet1!C15, SSet1!D15, SSet1!E15, SSet1!F15,SSet1!G15, SSet1!H15))</f>
        <v/>
      </c>
      <c r="I15" s="163" t="str">
        <f>IF(SUM(SSet1!I15, SSet1!J15, SSet1!K15, SSet1!L15,SSet1!M15, SSet1!N15) = 0, "", SSet1!I15 / SUM(SSet1!I15, SSet1!J15, SSet1!K15, SSet1!L15,SSet1!M15, SSet1!N15))</f>
        <v/>
      </c>
      <c r="J15" s="163" t="str">
        <f>IF(SUM(SSet1!I15, SSet1!J15, SSet1!K15, SSet1!L15,SSet1!M15, SSet1!N15) = 0, "", SSet1!J15 / SUM(SSet1!I15, SSet1!J15, SSet1!K15, SSet1!L15,SSet1!M15, SSet1!N15))</f>
        <v/>
      </c>
      <c r="K15" s="163" t="str">
        <f>IF(SUM(SSet1!I15, SSet1!J15, SSet1!K15, SSet1!L15,SSet1!M15, SSet1!N15) = 0, "", SSet1!K15 / SUM(SSet1!I15, SSet1!J15, SSet1!K15, SSet1!L15,SSet1!M15, SSet1!N15))</f>
        <v/>
      </c>
      <c r="L15" s="163" t="str">
        <f>IF(SUM(SSet1!I15, SSet1!J15, SSet1!K15, SSet1!L15,SSet1!M15, SSet1!N15) = 0, "", SSet1!L15 / SUM(SSet1!I15, SSet1!J15, SSet1!K15, SSet1!L15,SSet1!M15, SSet1!N15))</f>
        <v/>
      </c>
      <c r="M15" s="163" t="str">
        <f>IF(SUM(SSet1!I15, SSet1!J15, SSet1!K15, SSet1!L15,SSet1!M15, SSet1!N15) = 0, "", SSet1!M15 / SUM(SSet1!I15, SSet1!J15, SSet1!K15, SSet1!L15,SSet1!M15, SSet1!N15))</f>
        <v/>
      </c>
      <c r="N15" s="163" t="str">
        <f>IF(SUM(SSet1!I15, SSet1!J15, SSet1!K15, SSet1!L15,SSet1!M15, SSet1!N15) = 0, "", SSet1!N15 / SUM(SSet1!I15, SSet1!J15, SSet1!K15, SSet1!L15,SSet1!M15, SSet1!N15))</f>
        <v/>
      </c>
      <c r="O15" s="164" t="str">
        <f>IF(SUM(SSet1!O15, SSet1!P15, SSet1!Q15, SSet1!R15,SSet1!S15, SSet1!T15) = 0, "", SSet1!O15 / SUM(SSet1!O15, SSet1!P15, SSet1!Q15, SSet1!R15,SSet1!S15, SSet1!T15))</f>
        <v/>
      </c>
      <c r="P15" s="164" t="str">
        <f>IF(SUM(SSet1!O15, SSet1!P15, SSet1!Q15, SSet1!R15,SSet1!S15, SSet1!T15) = 0, "", SSet1!P15 / SUM(SSet1!O15, SSet1!P15, SSet1!Q15, SSet1!R15,SSet1!S15, SSet1!T15))</f>
        <v/>
      </c>
      <c r="Q15" s="164" t="str">
        <f>IF(SUM(SSet1!O15, SSet1!P15, SSet1!Q15, SSet1!R15,SSet1!S15, SSet1!T15) = 0, "", SSet1!Q15 / SUM(SSet1!O15, SSet1!P15, SSet1!Q15, SSet1!R15,SSet1!S15, SSet1!T15))</f>
        <v/>
      </c>
      <c r="R15" s="164" t="str">
        <f>IF(SUM(SSet1!O15, SSet1!P15, SSet1!Q15, SSet1!R15,SSet1!S15, SSet1!T15) = 0, "", SSet1!R15 / SUM(SSet1!O15, SSet1!P15, SSet1!Q15, SSet1!R15,SSet1!S15, SSet1!T15))</f>
        <v/>
      </c>
      <c r="S15" s="164" t="str">
        <f>IF(SUM(SSet1!O15, SSet1!P15, SSet1!Q15, SSet1!R15,SSet1!S15, SSet1!T15) = 0, "", SSet1!S15 / SUM(SSet1!O15, SSet1!P15, SSet1!Q15, SSet1!R15,SSet1!S15, SSet1!T15))</f>
        <v/>
      </c>
      <c r="T15" s="164" t="str">
        <f>IF(SUM(SSet1!O15, SSet1!P15, SSet1!Q15, SSet1!R15,SSet1!S15, SSet1!T15) = 0, "", SSet1!T15 / SUM(SSet1!O15, SSet1!P15, SSet1!Q15, SSet1!R15,SSet1!S15, SSet1!T15))</f>
        <v/>
      </c>
      <c r="U15" s="165" t="str">
        <f>IF(SUM(SSet1!U15, SSet1!V15, SSet1!W15, SSet1!X15,SSet1!Y15, SSet1!Z15) = 0, "", SSet1!U15 / SUM(SSet1!U15, SSet1!V15, SSet1!W15, SSet1!X15,SSet1!Y15, SSet1!Z15))</f>
        <v/>
      </c>
      <c r="V15" s="165" t="str">
        <f>IF(SUM(SSet1!U15, SSet1!V15, SSet1!W15, SSet1!X15,SSet1!Y15, SSet1!Z15) = 0, "", SSet1!V15 / SUM(SSet1!U15, SSet1!V15, SSet1!W15, SSet1!X15,SSet1!Y15, SSet1!Z15))</f>
        <v/>
      </c>
      <c r="W15" s="165" t="str">
        <f>IF(SUM(SSet1!U15, SSet1!V15, SSet1!W15, SSet1!X15,SSet1!Y15, SSet1!Z15) = 0, "", SSet1!W15 / SUM(SSet1!U15, SSet1!V15, SSet1!W15, SSet1!X15,SSet1!Y15, SSet1!Z15))</f>
        <v/>
      </c>
      <c r="X15" s="165" t="str">
        <f>IF(SUM(SSet1!U15, SSet1!V15, SSet1!W15, SSet1!X15,SSet1!Y15, SSet1!Z15) = 0, "", SSet1!X15 / SUM(SSet1!U15, SSet1!V15, SSet1!W15, SSet1!X15,SSet1!Y15, SSet1!Z15))</f>
        <v/>
      </c>
      <c r="Y15" s="165" t="str">
        <f>IF(SUM(SSet1!U15, SSet1!V15, SSet1!W15, SSet1!X15,SSet1!Y15, SSet1!Z15) = 0, "", SSet1!Y15 / SUM(SSet1!U15, SSet1!V15, SSet1!W15, SSet1!X15,SSet1!Y15, SSet1!Z15))</f>
        <v/>
      </c>
      <c r="Z15" s="165" t="str">
        <f>IF(SUM(SSet1!U15, SSet1!V15, SSet1!W15, SSet1!X15,SSet1!Y15, SSet1!Z15) = 0, "", SSet1!Z15 / SUM(SSet1!U15, SSet1!V15, SSet1!W15, SSet1!X15,SSet1!Y15, SSet1!Z15))</f>
        <v/>
      </c>
      <c r="AA15" s="162"/>
      <c r="AB15" s="163"/>
      <c r="AC15" s="164"/>
      <c r="AD15" s="165"/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IF(SUM(SSet1!C16, SSet1!D16, SSet1!E16, SSet1!F16,SSet1!G16, SSet1!H16) = 0, "", SSet1!C16 / SUM(SSet1!C16, SSet1!D16, SSet1!E16, SSet1!F16,SSet1!G16, SSet1!H16))</f>
        <v/>
      </c>
      <c r="D16" s="162" t="str">
        <f>IF(SUM(SSet1!C16, SSet1!D16, SSet1!E16, SSet1!F16,SSet1!G16, SSet1!H16) = 0, "", SSet1!D16 / SUM(SSet1!C16, SSet1!D16, SSet1!E16, SSet1!F16,SSet1!G16, SSet1!H16))</f>
        <v/>
      </c>
      <c r="E16" s="162" t="str">
        <f>IF(SUM(SSet1!C16, SSet1!D16, SSet1!E16, SSet1!F16,SSet1!G16, SSet1!H16) = 0, "", SSet1!E16 / SUM(SSet1!C16, SSet1!D16, SSet1!E16, SSet1!F16,SSet1!G16, SSet1!H16))</f>
        <v/>
      </c>
      <c r="F16" s="162" t="str">
        <f>IF(SUM(SSet1!C16, SSet1!D16, SSet1!E16, SSet1!F16,SSet1!G16, SSet1!H16) = 0, "", SSet1!F16 / SUM(SSet1!C16, SSet1!D16, SSet1!E16, SSet1!F16,SSet1!G16, SSet1!H16))</f>
        <v/>
      </c>
      <c r="G16" s="162" t="str">
        <f>IF(SUM(SSet1!C16, SSet1!D16, SSet1!E16, SSet1!F16,SSet1!G16, SSet1!H16) = 0, "", SSet1!G16 / SUM(SSet1!C16, SSet1!D16, SSet1!E16, SSet1!F16,SSet1!G16, SSet1!H16))</f>
        <v/>
      </c>
      <c r="H16" s="162" t="str">
        <f>IF(SUM(SSet1!C16, SSet1!D16, SSet1!E16, SSet1!F16,SSet1!G16, SSet1!H16) = 0, "", SSet1!H16 / SUM(SSet1!C16, SSet1!D16, SSet1!E16, SSet1!F16,SSet1!G16, SSet1!H16))</f>
        <v/>
      </c>
      <c r="I16" s="163" t="str">
        <f>IF(SUM(SSet1!I16, SSet1!J16, SSet1!K16, SSet1!L16,SSet1!M16, SSet1!N16) = 0, "", SSet1!I16 / SUM(SSet1!I16, SSet1!J16, SSet1!K16, SSet1!L16,SSet1!M16, SSet1!N16))</f>
        <v/>
      </c>
      <c r="J16" s="163" t="str">
        <f>IF(SUM(SSet1!I16, SSet1!J16, SSet1!K16, SSet1!L16,SSet1!M16, SSet1!N16) = 0, "", SSet1!J16 / SUM(SSet1!I16, SSet1!J16, SSet1!K16, SSet1!L16,SSet1!M16, SSet1!N16))</f>
        <v/>
      </c>
      <c r="K16" s="163" t="str">
        <f>IF(SUM(SSet1!I16, SSet1!J16, SSet1!K16, SSet1!L16,SSet1!M16, SSet1!N16) = 0, "", SSet1!K16 / SUM(SSet1!I16, SSet1!J16, SSet1!K16, SSet1!L16,SSet1!M16, SSet1!N16))</f>
        <v/>
      </c>
      <c r="L16" s="163" t="str">
        <f>IF(SUM(SSet1!I16, SSet1!J16, SSet1!K16, SSet1!L16,SSet1!M16, SSet1!N16) = 0, "", SSet1!L16 / SUM(SSet1!I16, SSet1!J16, SSet1!K16, SSet1!L16,SSet1!M16, SSet1!N16))</f>
        <v/>
      </c>
      <c r="M16" s="163" t="str">
        <f>IF(SUM(SSet1!I16, SSet1!J16, SSet1!K16, SSet1!L16,SSet1!M16, SSet1!N16) = 0, "", SSet1!M16 / SUM(SSet1!I16, SSet1!J16, SSet1!K16, SSet1!L16,SSet1!M16, SSet1!N16))</f>
        <v/>
      </c>
      <c r="N16" s="163" t="str">
        <f>IF(SUM(SSet1!I16, SSet1!J16, SSet1!K16, SSet1!L16,SSet1!M16, SSet1!N16) = 0, "", SSet1!N16 / SUM(SSet1!I16, SSet1!J16, SSet1!K16, SSet1!L16,SSet1!M16, SSet1!N16))</f>
        <v/>
      </c>
      <c r="O16" s="164" t="str">
        <f>IF(SUM(SSet1!O16, SSet1!P16, SSet1!Q16, SSet1!R16,SSet1!S16, SSet1!T16) = 0, "", SSet1!O16 / SUM(SSet1!O16, SSet1!P16, SSet1!Q16, SSet1!R16,SSet1!S16, SSet1!T16))</f>
        <v/>
      </c>
      <c r="P16" s="164" t="str">
        <f>IF(SUM(SSet1!O16, SSet1!P16, SSet1!Q16, SSet1!R16,SSet1!S16, SSet1!T16) = 0, "", SSet1!P16 / SUM(SSet1!O16, SSet1!P16, SSet1!Q16, SSet1!R16,SSet1!S16, SSet1!T16))</f>
        <v/>
      </c>
      <c r="Q16" s="164" t="str">
        <f>IF(SUM(SSet1!O16, SSet1!P16, SSet1!Q16, SSet1!R16,SSet1!S16, SSet1!T16) = 0, "", SSet1!Q16 / SUM(SSet1!O16, SSet1!P16, SSet1!Q16, SSet1!R16,SSet1!S16, SSet1!T16))</f>
        <v/>
      </c>
      <c r="R16" s="164" t="str">
        <f>IF(SUM(SSet1!O16, SSet1!P16, SSet1!Q16, SSet1!R16,SSet1!S16, SSet1!T16) = 0, "", SSet1!R16 / SUM(SSet1!O16, SSet1!P16, SSet1!Q16, SSet1!R16,SSet1!S16, SSet1!T16))</f>
        <v/>
      </c>
      <c r="S16" s="164" t="str">
        <f>IF(SUM(SSet1!O16, SSet1!P16, SSet1!Q16, SSet1!R16,SSet1!S16, SSet1!T16) = 0, "", SSet1!S16 / SUM(SSet1!O16, SSet1!P16, SSet1!Q16, SSet1!R16,SSet1!S16, SSet1!T16))</f>
        <v/>
      </c>
      <c r="T16" s="164" t="str">
        <f>IF(SUM(SSet1!O16, SSet1!P16, SSet1!Q16, SSet1!R16,SSet1!S16, SSet1!T16) = 0, "", SSet1!T16 / SUM(SSet1!O16, SSet1!P16, SSet1!Q16, SSet1!R16,SSet1!S16, SSet1!T16))</f>
        <v/>
      </c>
      <c r="U16" s="165" t="str">
        <f>IF(SUM(SSet1!U16, SSet1!V16, SSet1!W16, SSet1!X16,SSet1!Y16, SSet1!Z16) = 0, "", SSet1!U16 / SUM(SSet1!U16, SSet1!V16, SSet1!W16, SSet1!X16,SSet1!Y16, SSet1!Z16))</f>
        <v/>
      </c>
      <c r="V16" s="165" t="str">
        <f>IF(SUM(SSet1!U16, SSet1!V16, SSet1!W16, SSet1!X16,SSet1!Y16, SSet1!Z16) = 0, "", SSet1!V16 / SUM(SSet1!U16, SSet1!V16, SSet1!W16, SSet1!X16,SSet1!Y16, SSet1!Z16))</f>
        <v/>
      </c>
      <c r="W16" s="165" t="str">
        <f>IF(SUM(SSet1!U16, SSet1!V16, SSet1!W16, SSet1!X16,SSet1!Y16, SSet1!Z16) = 0, "", SSet1!W16 / SUM(SSet1!U16, SSet1!V16, SSet1!W16, SSet1!X16,SSet1!Y16, SSet1!Z16))</f>
        <v/>
      </c>
      <c r="X16" s="165" t="str">
        <f>IF(SUM(SSet1!U16, SSet1!V16, SSet1!W16, SSet1!X16,SSet1!Y16, SSet1!Z16) = 0, "", SSet1!X16 / SUM(SSet1!U16, SSet1!V16, SSet1!W16, SSet1!X16,SSet1!Y16, SSet1!Z16))</f>
        <v/>
      </c>
      <c r="Y16" s="165" t="str">
        <f>IF(SUM(SSet1!U16, SSet1!V16, SSet1!W16, SSet1!X16,SSet1!Y16, SSet1!Z16) = 0, "", SSet1!Y16 / SUM(SSet1!U16, SSet1!V16, SSet1!W16, SSet1!X16,SSet1!Y16, SSet1!Z16))</f>
        <v/>
      </c>
      <c r="Z16" s="165" t="str">
        <f>IF(SUM(SSet1!U16, SSet1!V16, SSet1!W16, SSet1!X16,SSet1!Y16, SSet1!Z16) = 0, "", SSet1!Z16 / SUM(SSet1!U16, SSet1!V16, SSet1!W16, SSet1!X16,SSet1!Y16, SSet1!Z16))</f>
        <v/>
      </c>
      <c r="AA16" s="162"/>
      <c r="AB16" s="163"/>
      <c r="AC16" s="164"/>
      <c r="AD16" s="165"/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IF(SUM(SSet1!C17, SSet1!D17, SSet1!E17, SSet1!F17,SSet1!G17, SSet1!H17) = 0, "", SSet1!C17 / SUM(SSet1!C17, SSet1!D17, SSet1!E17, SSet1!F17,SSet1!G17, SSet1!H17))</f>
        <v/>
      </c>
      <c r="D17" s="162" t="str">
        <f>IF(SUM(SSet1!C17, SSet1!D17, SSet1!E17, SSet1!F17,SSet1!G17, SSet1!H17) = 0, "", SSet1!D17 / SUM(SSet1!C17, SSet1!D17, SSet1!E17, SSet1!F17,SSet1!G17, SSet1!H17))</f>
        <v/>
      </c>
      <c r="E17" s="162" t="str">
        <f>IF(SUM(SSet1!C17, SSet1!D17, SSet1!E17, SSet1!F17,SSet1!G17, SSet1!H17) = 0, "", SSet1!E17 / SUM(SSet1!C17, SSet1!D17, SSet1!E17, SSet1!F17,SSet1!G17, SSet1!H17))</f>
        <v/>
      </c>
      <c r="F17" s="162" t="str">
        <f>IF(SUM(SSet1!C17, SSet1!D17, SSet1!E17, SSet1!F17,SSet1!G17, SSet1!H17) = 0, "", SSet1!F17 / SUM(SSet1!C17, SSet1!D17, SSet1!E17, SSet1!F17,SSet1!G17, SSet1!H17))</f>
        <v/>
      </c>
      <c r="G17" s="162" t="str">
        <f>IF(SUM(SSet1!C17, SSet1!D17, SSet1!E17, SSet1!F17,SSet1!G17, SSet1!H17) = 0, "", SSet1!G17 / SUM(SSet1!C17, SSet1!D17, SSet1!E17, SSet1!F17,SSet1!G17, SSet1!H17))</f>
        <v/>
      </c>
      <c r="H17" s="162" t="str">
        <f>IF(SUM(SSet1!C17, SSet1!D17, SSet1!E17, SSet1!F17,SSet1!G17, SSet1!H17) = 0, "", SSet1!H17 / SUM(SSet1!C17, SSet1!D17, SSet1!E17, SSet1!F17,SSet1!G17, SSet1!H17))</f>
        <v/>
      </c>
      <c r="I17" s="163" t="str">
        <f>IF(SUM(SSet1!I17, SSet1!J17, SSet1!K17, SSet1!L17,SSet1!M17, SSet1!N17) = 0, "", SSet1!I17 / SUM(SSet1!I17, SSet1!J17, SSet1!K17, SSet1!L17,SSet1!M17, SSet1!N17))</f>
        <v/>
      </c>
      <c r="J17" s="163" t="str">
        <f>IF(SUM(SSet1!I17, SSet1!J17, SSet1!K17, SSet1!L17,SSet1!M17, SSet1!N17) = 0, "", SSet1!J17 / SUM(SSet1!I17, SSet1!J17, SSet1!K17, SSet1!L17,SSet1!M17, SSet1!N17))</f>
        <v/>
      </c>
      <c r="K17" s="163" t="str">
        <f>IF(SUM(SSet1!I17, SSet1!J17, SSet1!K17, SSet1!L17,SSet1!M17, SSet1!N17) = 0, "", SSet1!K17 / SUM(SSet1!I17, SSet1!J17, SSet1!K17, SSet1!L17,SSet1!M17, SSet1!N17))</f>
        <v/>
      </c>
      <c r="L17" s="163" t="str">
        <f>IF(SUM(SSet1!I17, SSet1!J17, SSet1!K17, SSet1!L17,SSet1!M17, SSet1!N17) = 0, "", SSet1!L17 / SUM(SSet1!I17, SSet1!J17, SSet1!K17, SSet1!L17,SSet1!M17, SSet1!N17))</f>
        <v/>
      </c>
      <c r="M17" s="163" t="str">
        <f>IF(SUM(SSet1!I17, SSet1!J17, SSet1!K17, SSet1!L17,SSet1!M17, SSet1!N17) = 0, "", SSet1!M17 / SUM(SSet1!I17, SSet1!J17, SSet1!K17, SSet1!L17,SSet1!M17, SSet1!N17))</f>
        <v/>
      </c>
      <c r="N17" s="163" t="str">
        <f>IF(SUM(SSet1!I17, SSet1!J17, SSet1!K17, SSet1!L17,SSet1!M17, SSet1!N17) = 0, "", SSet1!N17 / SUM(SSet1!I17, SSet1!J17, SSet1!K17, SSet1!L17,SSet1!M17, SSet1!N17))</f>
        <v/>
      </c>
      <c r="O17" s="164" t="str">
        <f>IF(SUM(SSet1!O17, SSet1!P17, SSet1!Q17, SSet1!R17,SSet1!S17, SSet1!T17) = 0, "", SSet1!O17 / SUM(SSet1!O17, SSet1!P17, SSet1!Q17, SSet1!R17,SSet1!S17, SSet1!T17))</f>
        <v/>
      </c>
      <c r="P17" s="164" t="str">
        <f>IF(SUM(SSet1!O17, SSet1!P17, SSet1!Q17, SSet1!R17,SSet1!S17, SSet1!T17) = 0, "", SSet1!P17 / SUM(SSet1!O17, SSet1!P17, SSet1!Q17, SSet1!R17,SSet1!S17, SSet1!T17))</f>
        <v/>
      </c>
      <c r="Q17" s="164" t="str">
        <f>IF(SUM(SSet1!O17, SSet1!P17, SSet1!Q17, SSet1!R17,SSet1!S17, SSet1!T17) = 0, "", SSet1!Q17 / SUM(SSet1!O17, SSet1!P17, SSet1!Q17, SSet1!R17,SSet1!S17, SSet1!T17))</f>
        <v/>
      </c>
      <c r="R17" s="164" t="str">
        <f>IF(SUM(SSet1!O17, SSet1!P17, SSet1!Q17, SSet1!R17,SSet1!S17, SSet1!T17) = 0, "", SSet1!R17 / SUM(SSet1!O17, SSet1!P17, SSet1!Q17, SSet1!R17,SSet1!S17, SSet1!T17))</f>
        <v/>
      </c>
      <c r="S17" s="164" t="str">
        <f>IF(SUM(SSet1!O17, SSet1!P17, SSet1!Q17, SSet1!R17,SSet1!S17, SSet1!T17) = 0, "", SSet1!S17 / SUM(SSet1!O17, SSet1!P17, SSet1!Q17, SSet1!R17,SSet1!S17, SSet1!T17))</f>
        <v/>
      </c>
      <c r="T17" s="164" t="str">
        <f>IF(SUM(SSet1!O17, SSet1!P17, SSet1!Q17, SSet1!R17,SSet1!S17, SSet1!T17) = 0, "", SSet1!T17 / SUM(SSet1!O17, SSet1!P17, SSet1!Q17, SSet1!R17,SSet1!S17, SSet1!T17))</f>
        <v/>
      </c>
      <c r="U17" s="165" t="str">
        <f>IF(SUM(SSet1!U17, SSet1!V17, SSet1!W17, SSet1!X17,SSet1!Y17, SSet1!Z17) = 0, "", SSet1!U17 / SUM(SSet1!U17, SSet1!V17, SSet1!W17, SSet1!X17,SSet1!Y17, SSet1!Z17))</f>
        <v/>
      </c>
      <c r="V17" s="165" t="str">
        <f>IF(SUM(SSet1!U17, SSet1!V17, SSet1!W17, SSet1!X17,SSet1!Y17, SSet1!Z17) = 0, "", SSet1!V17 / SUM(SSet1!U17, SSet1!V17, SSet1!W17, SSet1!X17,SSet1!Y17, SSet1!Z17))</f>
        <v/>
      </c>
      <c r="W17" s="165" t="str">
        <f>IF(SUM(SSet1!U17, SSet1!V17, SSet1!W17, SSet1!X17,SSet1!Y17, SSet1!Z17) = 0, "", SSet1!W17 / SUM(SSet1!U17, SSet1!V17, SSet1!W17, SSet1!X17,SSet1!Y17, SSet1!Z17))</f>
        <v/>
      </c>
      <c r="X17" s="165" t="str">
        <f>IF(SUM(SSet1!U17, SSet1!V17, SSet1!W17, SSet1!X17,SSet1!Y17, SSet1!Z17) = 0, "", SSet1!X17 / SUM(SSet1!U17, SSet1!V17, SSet1!W17, SSet1!X17,SSet1!Y17, SSet1!Z17))</f>
        <v/>
      </c>
      <c r="Y17" s="165" t="str">
        <f>IF(SUM(SSet1!U17, SSet1!V17, SSet1!W17, SSet1!X17,SSet1!Y17, SSet1!Z17) = 0, "", SSet1!Y17 / SUM(SSet1!U17, SSet1!V17, SSet1!W17, SSet1!X17,SSet1!Y17, SSet1!Z17))</f>
        <v/>
      </c>
      <c r="Z17" s="165" t="str">
        <f>IF(SUM(SSet1!U17, SSet1!V17, SSet1!W17, SSet1!X17,SSet1!Y17, SSet1!Z17) = 0, "", SSet1!Z17 / SUM(SSet1!U17, SSet1!V17, SSet1!W17, SSet1!X17,SSet1!Y17, SSet1!Z17))</f>
        <v/>
      </c>
      <c r="AA17" s="162"/>
      <c r="AB17" s="163"/>
      <c r="AC17" s="164"/>
      <c r="AD17" s="165"/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IF(SUM(SSet1!C18, SSet1!D18, SSet1!E18, SSet1!F18,SSet1!G18, SSet1!H18) = 0, "", SSet1!C18 / SUM(SSet1!C18, SSet1!D18, SSet1!E18, SSet1!F18,SSet1!G18, SSet1!H18))</f>
        <v/>
      </c>
      <c r="D18" s="162" t="str">
        <f>IF(SUM(SSet1!C18, SSet1!D18, SSet1!E18, SSet1!F18,SSet1!G18, SSet1!H18) = 0, "", SSet1!D18 / SUM(SSet1!C18, SSet1!D18, SSet1!E18, SSet1!F18,SSet1!G18, SSet1!H18))</f>
        <v/>
      </c>
      <c r="E18" s="162" t="str">
        <f>IF(SUM(SSet1!C18, SSet1!D18, SSet1!E18, SSet1!F18,SSet1!G18, SSet1!H18) = 0, "", SSet1!E18 / SUM(SSet1!C18, SSet1!D18, SSet1!E18, SSet1!F18,SSet1!G18, SSet1!H18))</f>
        <v/>
      </c>
      <c r="F18" s="162" t="str">
        <f>IF(SUM(SSet1!C18, SSet1!D18, SSet1!E18, SSet1!F18,SSet1!G18, SSet1!H18) = 0, "", SSet1!F18 / SUM(SSet1!C18, SSet1!D18, SSet1!E18, SSet1!F18,SSet1!G18, SSet1!H18))</f>
        <v/>
      </c>
      <c r="G18" s="162" t="str">
        <f>IF(SUM(SSet1!C18, SSet1!D18, SSet1!E18, SSet1!F18,SSet1!G18, SSet1!H18) = 0, "", SSet1!G18 / SUM(SSet1!C18, SSet1!D18, SSet1!E18, SSet1!F18,SSet1!G18, SSet1!H18))</f>
        <v/>
      </c>
      <c r="H18" s="162" t="str">
        <f>IF(SUM(SSet1!C18, SSet1!D18, SSet1!E18, SSet1!F18,SSet1!G18, SSet1!H18) = 0, "", SSet1!H18 / SUM(SSet1!C18, SSet1!D18, SSet1!E18, SSet1!F18,SSet1!G18, SSet1!H18))</f>
        <v/>
      </c>
      <c r="I18" s="163" t="str">
        <f>IF(SUM(SSet1!I18, SSet1!J18, SSet1!K18, SSet1!L18,SSet1!M18, SSet1!N18) = 0, "", SSet1!I18 / SUM(SSet1!I18, SSet1!J18, SSet1!K18, SSet1!L18,SSet1!M18, SSet1!N18))</f>
        <v/>
      </c>
      <c r="J18" s="163" t="str">
        <f>IF(SUM(SSet1!I18, SSet1!J18, SSet1!K18, SSet1!L18,SSet1!M18, SSet1!N18) = 0, "", SSet1!J18 / SUM(SSet1!I18, SSet1!J18, SSet1!K18, SSet1!L18,SSet1!M18, SSet1!N18))</f>
        <v/>
      </c>
      <c r="K18" s="163" t="str">
        <f>IF(SUM(SSet1!I18, SSet1!J18, SSet1!K18, SSet1!L18,SSet1!M18, SSet1!N18) = 0, "", SSet1!K18 / SUM(SSet1!I18, SSet1!J18, SSet1!K18, SSet1!L18,SSet1!M18, SSet1!N18))</f>
        <v/>
      </c>
      <c r="L18" s="163" t="str">
        <f>IF(SUM(SSet1!I18, SSet1!J18, SSet1!K18, SSet1!L18,SSet1!M18, SSet1!N18) = 0, "", SSet1!L18 / SUM(SSet1!I18, SSet1!J18, SSet1!K18, SSet1!L18,SSet1!M18, SSet1!N18))</f>
        <v/>
      </c>
      <c r="M18" s="163" t="str">
        <f>IF(SUM(SSet1!I18, SSet1!J18, SSet1!K18, SSet1!L18,SSet1!M18, SSet1!N18) = 0, "", SSet1!M18 / SUM(SSet1!I18, SSet1!J18, SSet1!K18, SSet1!L18,SSet1!M18, SSet1!N18))</f>
        <v/>
      </c>
      <c r="N18" s="163" t="str">
        <f>IF(SUM(SSet1!I18, SSet1!J18, SSet1!K18, SSet1!L18,SSet1!M18, SSet1!N18) = 0, "", SSet1!N18 / SUM(SSet1!I18, SSet1!J18, SSet1!K18, SSet1!L18,SSet1!M18, SSet1!N18))</f>
        <v/>
      </c>
      <c r="O18" s="164" t="str">
        <f>IF(SUM(SSet1!O18, SSet1!P18, SSet1!Q18, SSet1!R18,SSet1!S18, SSet1!T18) = 0, "", SSet1!O18 / SUM(SSet1!O18, SSet1!P18, SSet1!Q18, SSet1!R18,SSet1!S18, SSet1!T18))</f>
        <v/>
      </c>
      <c r="P18" s="164" t="str">
        <f>IF(SUM(SSet1!O18, SSet1!P18, SSet1!Q18, SSet1!R18,SSet1!S18, SSet1!T18) = 0, "", SSet1!P18 / SUM(SSet1!O18, SSet1!P18, SSet1!Q18, SSet1!R18,SSet1!S18, SSet1!T18))</f>
        <v/>
      </c>
      <c r="Q18" s="164" t="str">
        <f>IF(SUM(SSet1!O18, SSet1!P18, SSet1!Q18, SSet1!R18,SSet1!S18, SSet1!T18) = 0, "", SSet1!Q18 / SUM(SSet1!O18, SSet1!P18, SSet1!Q18, SSet1!R18,SSet1!S18, SSet1!T18))</f>
        <v/>
      </c>
      <c r="R18" s="164" t="str">
        <f>IF(SUM(SSet1!O18, SSet1!P18, SSet1!Q18, SSet1!R18,SSet1!S18, SSet1!T18) = 0, "", SSet1!R18 / SUM(SSet1!O18, SSet1!P18, SSet1!Q18, SSet1!R18,SSet1!S18, SSet1!T18))</f>
        <v/>
      </c>
      <c r="S18" s="164" t="str">
        <f>IF(SUM(SSet1!O18, SSet1!P18, SSet1!Q18, SSet1!R18,SSet1!S18, SSet1!T18) = 0, "", SSet1!S18 / SUM(SSet1!O18, SSet1!P18, SSet1!Q18, SSet1!R18,SSet1!S18, SSet1!T18))</f>
        <v/>
      </c>
      <c r="T18" s="164" t="str">
        <f>IF(SUM(SSet1!O18, SSet1!P18, SSet1!Q18, SSet1!R18,SSet1!S18, SSet1!T18) = 0, "", SSet1!T18 / SUM(SSet1!O18, SSet1!P18, SSet1!Q18, SSet1!R18,SSet1!S18, SSet1!T18))</f>
        <v/>
      </c>
      <c r="U18" s="165" t="str">
        <f>IF(SUM(SSet1!U18, SSet1!V18, SSet1!W18, SSet1!X18,SSet1!Y18, SSet1!Z18) = 0, "", SSet1!U18 / SUM(SSet1!U18, SSet1!V18, SSet1!W18, SSet1!X18,SSet1!Y18, SSet1!Z18))</f>
        <v/>
      </c>
      <c r="V18" s="165" t="str">
        <f>IF(SUM(SSet1!U18, SSet1!V18, SSet1!W18, SSet1!X18,SSet1!Y18, SSet1!Z18) = 0, "", SSet1!V18 / SUM(SSet1!U18, SSet1!V18, SSet1!W18, SSet1!X18,SSet1!Y18, SSet1!Z18))</f>
        <v/>
      </c>
      <c r="W18" s="165" t="str">
        <f>IF(SUM(SSet1!U18, SSet1!V18, SSet1!W18, SSet1!X18,SSet1!Y18, SSet1!Z18) = 0, "", SSet1!W18 / SUM(SSet1!U18, SSet1!V18, SSet1!W18, SSet1!X18,SSet1!Y18, SSet1!Z18))</f>
        <v/>
      </c>
      <c r="X18" s="165" t="str">
        <f>IF(SUM(SSet1!U18, SSet1!V18, SSet1!W18, SSet1!X18,SSet1!Y18, SSet1!Z18) = 0, "", SSet1!X18 / SUM(SSet1!U18, SSet1!V18, SSet1!W18, SSet1!X18,SSet1!Y18, SSet1!Z18))</f>
        <v/>
      </c>
      <c r="Y18" s="165" t="str">
        <f>IF(SUM(SSet1!U18, SSet1!V18, SSet1!W18, SSet1!X18,SSet1!Y18, SSet1!Z18) = 0, "", SSet1!Y18 / SUM(SSet1!U18, SSet1!V18, SSet1!W18, SSet1!X18,SSet1!Y18, SSet1!Z18))</f>
        <v/>
      </c>
      <c r="Z18" s="165" t="str">
        <f>IF(SUM(SSet1!U18, SSet1!V18, SSet1!W18, SSet1!X18,SSet1!Y18, SSet1!Z18) = 0, "", SSet1!Z18 / SUM(SSet1!U18, SSet1!V18, SSet1!W18, SSet1!X18,SSet1!Y18, SSet1!Z18))</f>
        <v/>
      </c>
      <c r="AA18" s="162"/>
      <c r="AB18" s="163"/>
      <c r="AC18" s="164"/>
      <c r="AD18" s="165"/>
      <c r="AE18" s="145" t="str">
        <f>'Pannello di controllo'!A16</f>
        <v>8 Leo </v>
      </c>
      <c r="AF18" s="135"/>
    </row>
    <row r="19" ht="4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12</v>
      </c>
      <c r="AD21" s="161" t="s">
        <v>80</v>
      </c>
      <c r="AE21" s="167"/>
      <c r="AF21" s="135"/>
    </row>
    <row r="22">
      <c r="A22" s="135"/>
      <c r="B22" s="153" t="s">
        <v>48</v>
      </c>
      <c r="C22" s="162"/>
      <c r="D22" s="162"/>
      <c r="E22" s="162">
        <f>IF(SUM(SSet1!C22, SSet1!D22, SSet1!E22, SSet1!F22,SSet1!G22, SSet1!H22) = 0, "", SSet1!E22 / SUM(SSet1!C22, SSet1!D22, SSet1!E22, SSet1!F22,SSet1!G22, SSet1!H22))</f>
        <v>0.5384615385</v>
      </c>
      <c r="F22" s="162">
        <f>IF(SUM(SSet1!C22, SSet1!D22, SSet1!E22, SSet1!F22,SSet1!G22, SSet1!H22) = 0, "", SSet1!F22 / SUM(SSet1!C22, SSet1!D22, SSet1!E22, SSet1!F22,SSet1!G22, SSet1!H22))</f>
        <v>0.4615384615</v>
      </c>
      <c r="G22" s="162"/>
      <c r="H22" s="162"/>
      <c r="I22" s="163">
        <f>IF(SUM(SSet1!I22, SSet1!J22, SSet1!K22, SSet1!L22,SSet1!M22, SSet1!N22) = 0, "", SSet1!I22 / SUM(SSet1!I22, SSet1!J22, SSet1!K22, SSet1!L22,SSet1!M22, SSet1!N22))</f>
        <v>0.07692307692</v>
      </c>
      <c r="J22" s="163">
        <f>IF(SUM(SSet1!I22, SSet1!J22, SSet1!K22, SSet1!L22,SSet1!M22, SSet1!N22) = 0, "", SSet1!J22 / SUM(SSet1!I22, SSet1!J22, SSet1!K22, SSet1!L22,SSet1!M22, SSet1!N22))</f>
        <v>0.07692307692</v>
      </c>
      <c r="K22" s="163"/>
      <c r="L22" s="163">
        <f>IF(SUM(SSet1!I22, SSet1!J22, SSet1!K22, SSet1!L22,SSet1!M22, SSet1!N22) = 0, "", SSet1!L22 / SUM(SSet1!I22, SSet1!J22, SSet1!K22, SSet1!L22,SSet1!M22, SSet1!N22))</f>
        <v>0.6923076923</v>
      </c>
      <c r="M22" s="163"/>
      <c r="N22" s="163">
        <f>IF(SUM(SSet1!I22, SSet1!J22, SSet1!K22, SSet1!L22,SSet1!M22, SSet1!N22) = 0, "", SSet1!N22 / SUM(SSet1!I22, SSet1!J22, SSet1!K22, SSet1!L22,SSet1!M22, SSet1!N22))</f>
        <v>0.1538461538</v>
      </c>
      <c r="O22" s="164">
        <f>IF(SUM(SSet1!O22, SSet1!P22, SSet1!Q22, SSet1!R22,SSet1!S22, SSet1!T22) = 0, "", SSet1!O22 / SUM(SSet1!O22, SSet1!P22, SSet1!Q22, SSet1!R22,SSet1!S22, SSet1!T22))</f>
        <v>0.2</v>
      </c>
      <c r="P22" s="164">
        <f>IF(SUM(SSet1!O22, SSet1!P22, SSet1!Q22, SSet1!R22,SSet1!S22, SSet1!T22) = 0, "", SSet1!P22 / SUM(SSet1!O22, SSet1!P22, SSet1!Q22, SSet1!R22,SSet1!S22, SSet1!T22))</f>
        <v>0.1</v>
      </c>
      <c r="Q22" s="164"/>
      <c r="R22" s="164">
        <f>IF(SUM(SSet1!O22, SSet1!P22, SSet1!Q22, SSet1!R22,SSet1!S22, SSet1!T22) = 0, "", SSet1!R22 / SUM(SSet1!O22, SSet1!P22, SSet1!Q22, SSet1!R22,SSet1!S22, SSet1!T22))</f>
        <v>0.7</v>
      </c>
      <c r="S22" s="164"/>
      <c r="T22" s="164"/>
      <c r="U22" s="165">
        <f>IF(SUM(SSet1!U22, SSet1!V22, SSet1!W22, SSet1!X22,SSet1!Y22, SSet1!Z22) = 0, "", SSet1!U22 / SUM(SSet1!U22, SSet1!V22, SSet1!W22, SSet1!X22,SSet1!Y22, SSet1!Z22))</f>
        <v>0.08333333333</v>
      </c>
      <c r="V22" s="165">
        <f>IF(SUM(SSet1!U22, SSet1!V22, SSet1!W22, SSet1!X22,SSet1!Y22, SSet1!Z22) = 0, "", SSet1!V22 / SUM(SSet1!U22, SSet1!V22, SSet1!W22, SSet1!X22,SSet1!Y22, SSet1!Z22))</f>
        <v>0.05555555556</v>
      </c>
      <c r="W22" s="165">
        <f>IF(SUM(SSet1!U22, SSet1!V22, SSet1!W22, SSet1!X22,SSet1!Y22, SSet1!Z22) = 0, "", SSet1!W22 / SUM(SSet1!U22, SSet1!V22, SSet1!W22, SSet1!X22,SSet1!Y22, SSet1!Z22))</f>
        <v>0.1944444444</v>
      </c>
      <c r="X22" s="165">
        <f>IF(SUM(SSet1!U22, SSet1!V22, SSet1!W22, SSet1!X22,SSet1!Y22, SSet1!Z22) = 0, "", SSet1!X22 / SUM(SSet1!U22, SSet1!V22, SSet1!W22, SSet1!X22,SSet1!Y22, SSet1!Z22))</f>
        <v>0.6111111111</v>
      </c>
      <c r="Y22" s="165"/>
      <c r="Z22" s="165">
        <f>IF(SUM(SSet1!U22, SSet1!V22, SSet1!W22, SSet1!X22,SSet1!Y22, SSet1!Z22) = 0, "", SSet1!Z22 / SUM(SSet1!U22, SSet1!V22, SSet1!W22, SSet1!X22,SSet1!Y22, SSet1!Z22))</f>
        <v>0.05555555556</v>
      </c>
      <c r="AA22" s="168">
        <f>SUM(SSet1!C22, SSet1!D22, SSet1!E22, SSet1!F22,SSet1!G22, SSet1!H22)</f>
        <v>13</v>
      </c>
      <c r="AB22" s="155">
        <f>SUM(SSet1!I22, SSet1!J22, SSet1!K22, SSet1!L22,SSet1!M22, SSet1!N22)</f>
        <v>13</v>
      </c>
      <c r="AC22" s="156">
        <f>SUM(SSet1!O22, SSet1!P22, SSet1!Q22, SSet1!R22,SSet1!S22, SSet1!T22)</f>
        <v>10</v>
      </c>
      <c r="AD22" s="150">
        <f>SUM(SSet1!U22, SSet1!V22, SSet1!W22, SSet1!X22,SSet1!Y22, SSet1!Z22)</f>
        <v>36</v>
      </c>
      <c r="AE22" s="169"/>
      <c r="AF22" s="135"/>
    </row>
    <row r="23" ht="4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4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12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 t="str">
        <f>IF(SUM(SSet1!C27, SSet1!D27, SSet1!E27, SSet1!F27,SSet1!G27, SSet1!H27) = 0, "", SSet1!C27 / SUM(SSet1!C27, SSet1!D27, SSet1!E27, SSet1!F27,SSet1!G27, SSet1!H27))</f>
        <v/>
      </c>
      <c r="D27" s="162" t="str">
        <f>IF(SUM(SSet1!C27, SSet1!D27, SSet1!E27, SSet1!F27,SSet1!G27, SSet1!H27) = 0, "", SSet1!D27 / SUM(SSet1!C27, SSet1!D27, SSet1!E27, SSet1!F27,SSet1!G27, SSet1!H27))</f>
        <v/>
      </c>
      <c r="E27" s="162" t="str">
        <f>IF(SUM(SSet1!C27, SSet1!D27, SSet1!E27, SSet1!F27,SSet1!G27, SSet1!H27) = 0, "", SSet1!E27 / SUM(SSet1!C27, SSet1!D27, SSet1!E27, SSet1!F27,SSet1!G27, SSet1!H27))</f>
        <v/>
      </c>
      <c r="F27" s="162" t="str">
        <f>IF(SUM(SSet1!C27, SSet1!D27, SSet1!E27, SSet1!F27,SSet1!G27, SSet1!H27) = 0, "", SSet1!F27 / SUM(SSet1!C27, SSet1!D27, SSet1!E27, SSet1!F27,SSet1!G27, SSet1!H27))</f>
        <v/>
      </c>
      <c r="G27" s="162" t="str">
        <f>IF(SUM(SSet1!C27, SSet1!D27, SSet1!E27, SSet1!F27,SSet1!G27, SSet1!H27) = 0, "", SSet1!G27 / SUM(SSet1!C27, SSet1!D27, SSet1!E27, SSet1!F27,SSet1!G27, SSet1!H27))</f>
        <v/>
      </c>
      <c r="H27" s="162" t="str">
        <f>IF(SUM(SSet1!C27, SSet1!D27, SSet1!E27, SSet1!F27,SSet1!G27, SSet1!H27) = 0, "", SSet1!H27 / SUM(SSet1!C27, SSet1!D27, SSet1!E27, SSet1!F27,SSet1!G27, SSet1!H27))</f>
        <v/>
      </c>
      <c r="I27" s="163" t="str">
        <f>IF(SUM(SSet1!I27, SSet1!J27, SSet1!K27, SSet1!L27,SSet1!M27, SSet1!N27) = 0, "", SSet1!I27 / SUM(SSet1!I27, SSet1!J27, SSet1!K27, SSet1!L27,SSet1!M27, SSet1!N27))</f>
        <v/>
      </c>
      <c r="J27" s="163" t="str">
        <f>IF(SUM(SSet1!I27, SSet1!J27, SSet1!K27, SSet1!L27,SSet1!M27, SSet1!N27) = 0, "", SSet1!J27 / SUM(SSet1!I27, SSet1!J27, SSet1!K27, SSet1!L27,SSet1!M27, SSet1!N27))</f>
        <v/>
      </c>
      <c r="K27" s="163" t="str">
        <f>IF(SUM(SSet1!I27, SSet1!J27, SSet1!K27, SSet1!L27,SSet1!M27, SSet1!N27) = 0, "", SSet1!K27 / SUM(SSet1!I27, SSet1!J27, SSet1!K27, SSet1!L27,SSet1!M27, SSet1!N27))</f>
        <v/>
      </c>
      <c r="L27" s="163" t="str">
        <f>IF(SUM(SSet1!I27, SSet1!J27, SSet1!K27, SSet1!L27,SSet1!M27, SSet1!N27) = 0, "", SSet1!L27 / SUM(SSet1!I27, SSet1!J27, SSet1!K27, SSet1!L27,SSet1!M27, SSet1!N27))</f>
        <v/>
      </c>
      <c r="M27" s="163" t="str">
        <f>IF(SUM(SSet1!I27, SSet1!J27, SSet1!K27, SSet1!L27,SSet1!M27, SSet1!N27) = 0, "", SSet1!M27 / SUM(SSet1!I27, SSet1!J27, SSet1!K27, SSet1!L27,SSet1!M27, SSet1!N27))</f>
        <v/>
      </c>
      <c r="N27" s="163" t="str">
        <f>IF(SUM(SSet1!I27, SSet1!J27, SSet1!K27, SSet1!L27,SSet1!M27, SSet1!N27) = 0, "", SSet1!N27 / SUM(SSet1!I27, SSet1!J27, SSet1!K27, SSet1!L27,SSet1!M27, SSet1!N27))</f>
        <v/>
      </c>
      <c r="O27" s="164" t="str">
        <f>IF(SUM(SSet1!O27, SSet1!P27, SSet1!Q27, SSet1!R27,SSet1!S27, SSet1!T27) = 0, "", SSet1!O27 / SUM(SSet1!O27, SSet1!P27, SSet1!Q27, SSet1!R27,SSet1!S27, SSet1!T27))</f>
        <v/>
      </c>
      <c r="P27" s="164" t="str">
        <f>IF(SUM(SSet1!O27, SSet1!P27, SSet1!Q27, SSet1!R27,SSet1!S27, SSet1!T27) = 0, "", SSet1!P27 / SUM(SSet1!O27, SSet1!P27, SSet1!Q27, SSet1!R27,SSet1!S27, SSet1!T27))</f>
        <v/>
      </c>
      <c r="Q27" s="164" t="str">
        <f>IF(SUM(SSet1!O27, SSet1!P27, SSet1!Q27, SSet1!R27,SSet1!S27, SSet1!T27) = 0, "", SSet1!Q27 / SUM(SSet1!O27, SSet1!P27, SSet1!Q27, SSet1!R27,SSet1!S27, SSet1!T27))</f>
        <v/>
      </c>
      <c r="R27" s="164" t="str">
        <f>IF(SUM(SSet1!O27, SSet1!P27, SSet1!Q27, SSet1!R27,SSet1!S27, SSet1!T27) = 0, "", SSet1!R27 / SUM(SSet1!O27, SSet1!P27, SSet1!Q27, SSet1!R27,SSet1!S27, SSet1!T27))</f>
        <v/>
      </c>
      <c r="S27" s="164" t="str">
        <f>IF(SUM(SSet1!O27, SSet1!P27, SSet1!Q27, SSet1!R27,SSet1!S27, SSet1!T27) = 0, "", SSet1!S27 / SUM(SSet1!O27, SSet1!P27, SSet1!Q27, SSet1!R27,SSet1!S27, SSet1!T27))</f>
        <v/>
      </c>
      <c r="T27" s="164" t="str">
        <f>IF(SUM(SSet1!O27, SSet1!P27, SSet1!Q27, SSet1!R27,SSet1!S27, SSet1!T27) = 0, "", SSet1!T27 / SUM(SSet1!O27, SSet1!P27, SSet1!Q27, SSet1!R27,SSet1!S27, SSet1!T27))</f>
        <v/>
      </c>
      <c r="U27" s="165" t="str">
        <f>IF(SUM(SSet1!U27, SSet1!V27, SSet1!W27, SSet1!X27,SSet1!Y27, SSet1!Z27) = 0, "", SSet1!U27 / SUM(SSet1!U27, SSet1!V27, SSet1!W27, SSet1!X27,SSet1!Y27, SSet1!Z27))</f>
        <v/>
      </c>
      <c r="V27" s="165" t="str">
        <f>IF(SUM(SSet1!U27, SSet1!V27, SSet1!W27, SSet1!X27,SSet1!Y27, SSet1!Z27) = 0, "", SSet1!V27 / SUM(SSet1!U27, SSet1!V27, SSet1!W27, SSet1!X27,SSet1!Y27, SSet1!Z27))</f>
        <v/>
      </c>
      <c r="W27" s="165" t="str">
        <f>IF(SUM(SSet1!U27, SSet1!V27, SSet1!W27, SSet1!X27,SSet1!Y27, SSet1!Z27) = 0, "", SSet1!W27 / SUM(SSet1!U27, SSet1!V27, SSet1!W27, SSet1!X27,SSet1!Y27, SSet1!Z27))</f>
        <v/>
      </c>
      <c r="X27" s="165" t="str">
        <f>IF(SUM(SSet1!U27, SSet1!V27, SSet1!W27, SSet1!X27,SSet1!Y27, SSet1!Z27) = 0, "", SSet1!X27 / SUM(SSet1!U27, SSet1!V27, SSet1!W27, SSet1!X27,SSet1!Y27, SSet1!Z27))</f>
        <v/>
      </c>
      <c r="Y27" s="165" t="str">
        <f>IF(SUM(SSet1!U27, SSet1!V27, SSet1!W27, SSet1!X27,SSet1!Y27, SSet1!Z27) = 0, "", SSet1!Y27 / SUM(SSet1!U27, SSet1!V27, SSet1!W27, SSet1!X27,SSet1!Y27, SSet1!Z27))</f>
        <v/>
      </c>
      <c r="Z27" s="165" t="str">
        <f>IF(SUM(SSet1!U27, SSet1!V27, SSet1!W27, SSet1!X27,SSet1!Y27, SSet1!Z27) = 0, "", SSet1!Z27 / SUM(SSet1!U27, SSet1!V27, SSet1!W27, SSet1!X27,SSet1!Y27, SSet1!Z27))</f>
        <v/>
      </c>
      <c r="AA27" s="162" t="str">
        <f>IF(SUM(SSet1!C45, SSet1!D45, SSet1!E45, SSet1!F45,SSet1!G45, SSet1!H45) = 0, "", SUM(SSet1!C27, SSet1!D27, SSet1!E27, SSet1!F27,SSet1!G27, SSet1!H27) / SUM(SSet1!C45, SSet1!D45, SSet1!E45, SSet1!F45,SSet1!G45, SSet1!H45))</f>
        <v/>
      </c>
      <c r="AB27" s="163" t="str">
        <f>IF(SUM(SSet1!I45, SSet1!J45, SSet1!K45, SSet1!L45,SSet1!M45, SSet1!N45) = 0, "", SUM(SSet1!I27, SSet1!J27, SSet1!K27, SSet1!L27,SSet1!M27, SSet1!N27) / SUM(SSet1!I45, SSet1!J45, SSet1!K45, SSet1!L45,SSet1!M45, SSet1!N45))</f>
        <v/>
      </c>
      <c r="AC27" s="164" t="str">
        <f>IF(SUM(SSet1!O45, SSet1!P45, SSet1!Q45, SSet1!R45,SSet1!S45, SSet1!T45) = 0, "", SUM(SSet1!O27, SSet1!P27, SSet1!Q27, SSet1!R27,SSet1!S27, SSet1!T27) / SUM(SSet1!O45, SSet1!P45, SSet1!Q45, SSet1!R45,SSet1!S45, SSet1!T45))</f>
        <v/>
      </c>
      <c r="AD27" s="165" t="str">
        <f>IF(SUM(SSet1!U45, SSet1!V45, SSet1!W45, SSet1!X45,SSet1!Y45, SSet1!Z45) = 0, "", SUM(SSet1!U27, SSet1!V27, SSet1!W27, SSet1!X27,SSet1!Y27, SSet1!Z27) / SUM(SSet1!U45, SSet1!V45, SSet1!W45, SSet1!X45,SSet1!Y45, SSet1!Z45))</f>
        <v/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 t="str">
        <f>IF(SUM(SSet1!C28, SSet1!D28, SSet1!E28, SSet1!F28,SSet1!G28, SSet1!H28) = 0, "", SSet1!C28 / SUM(SSet1!C28, SSet1!D28, SSet1!E28, SSet1!F28,SSet1!G28, SSet1!H28))</f>
        <v/>
      </c>
      <c r="D28" s="162" t="str">
        <f>IF(SUM(SSet1!C28, SSet1!D28, SSet1!E28, SSet1!F28,SSet1!G28, SSet1!H28) = 0, "", SSet1!D28 / SUM(SSet1!C28, SSet1!D28, SSet1!E28, SSet1!F28,SSet1!G28, SSet1!H28))</f>
        <v/>
      </c>
      <c r="E28" s="162" t="str">
        <f>IF(SUM(SSet1!C28, SSet1!D28, SSet1!E28, SSet1!F28,SSet1!G28, SSet1!H28) = 0, "", SSet1!E28 / SUM(SSet1!C28, SSet1!D28, SSet1!E28, SSet1!F28,SSet1!G28, SSet1!H28))</f>
        <v/>
      </c>
      <c r="F28" s="162" t="str">
        <f>IF(SUM(SSet1!C28, SSet1!D28, SSet1!E28, SSet1!F28,SSet1!G28, SSet1!H28) = 0, "", SSet1!F28 / SUM(SSet1!C28, SSet1!D28, SSet1!E28, SSet1!F28,SSet1!G28, SSet1!H28))</f>
        <v/>
      </c>
      <c r="G28" s="162" t="str">
        <f>IF(SUM(SSet1!C28, SSet1!D28, SSet1!E28, SSet1!F28,SSet1!G28, SSet1!H28) = 0, "", SSet1!G28 / SUM(SSet1!C28, SSet1!D28, SSet1!E28, SSet1!F28,SSet1!G28, SSet1!H28))</f>
        <v/>
      </c>
      <c r="H28" s="162" t="str">
        <f>IF(SUM(SSet1!C28, SSet1!D28, SSet1!E28, SSet1!F28,SSet1!G28, SSet1!H28) = 0, "", SSet1!H28 / SUM(SSet1!C28, SSet1!D28, SSet1!E28, SSet1!F28,SSet1!G28, SSet1!H28))</f>
        <v/>
      </c>
      <c r="I28" s="163" t="str">
        <f>IF(SUM(SSet1!I28, SSet1!J28, SSet1!K28, SSet1!L28,SSet1!M28, SSet1!N28) = 0, "", SSet1!I28 / SUM(SSet1!I28, SSet1!J28, SSet1!K28, SSet1!L28,SSet1!M28, SSet1!N28))</f>
        <v/>
      </c>
      <c r="J28" s="163" t="str">
        <f>IF(SUM(SSet1!I28, SSet1!J28, SSet1!K28, SSet1!L28,SSet1!M28, SSet1!N28) = 0, "", SSet1!J28 / SUM(SSet1!I28, SSet1!J28, SSet1!K28, SSet1!L28,SSet1!M28, SSet1!N28))</f>
        <v/>
      </c>
      <c r="K28" s="163" t="str">
        <f>IF(SUM(SSet1!I28, SSet1!J28, SSet1!K28, SSet1!L28,SSet1!M28, SSet1!N28) = 0, "", SSet1!K28 / SUM(SSet1!I28, SSet1!J28, SSet1!K28, SSet1!L28,SSet1!M28, SSet1!N28))</f>
        <v/>
      </c>
      <c r="L28" s="163" t="str">
        <f>IF(SUM(SSet1!I28, SSet1!J28, SSet1!K28, SSet1!L28,SSet1!M28, SSet1!N28) = 0, "", SSet1!L28 / SUM(SSet1!I28, SSet1!J28, SSet1!K28, SSet1!L28,SSet1!M28, SSet1!N28))</f>
        <v/>
      </c>
      <c r="M28" s="163" t="str">
        <f>IF(SUM(SSet1!I28, SSet1!J28, SSet1!K28, SSet1!L28,SSet1!M28, SSet1!N28) = 0, "", SSet1!M28 / SUM(SSet1!I28, SSet1!J28, SSet1!K28, SSet1!L28,SSet1!M28, SSet1!N28))</f>
        <v/>
      </c>
      <c r="N28" s="163" t="str">
        <f>IF(SUM(SSet1!I28, SSet1!J28, SSet1!K28, SSet1!L28,SSet1!M28, SSet1!N28) = 0, "", SSet1!N28 / SUM(SSet1!I28, SSet1!J28, SSet1!K28, SSet1!L28,SSet1!M28, SSet1!N28))</f>
        <v/>
      </c>
      <c r="O28" s="164" t="str">
        <f>IF(SUM(SSet1!O28, SSet1!P28, SSet1!Q28, SSet1!R28,SSet1!S28, SSet1!T28) = 0, "", SSet1!O28 / SUM(SSet1!O28, SSet1!P28, SSet1!Q28, SSet1!R28,SSet1!S28, SSet1!T28))</f>
        <v/>
      </c>
      <c r="P28" s="164" t="str">
        <f>IF(SUM(SSet1!O28, SSet1!P28, SSet1!Q28, SSet1!R28,SSet1!S28, SSet1!T28) = 0, "", SSet1!P28 / SUM(SSet1!O28, SSet1!P28, SSet1!Q28, SSet1!R28,SSet1!S28, SSet1!T28))</f>
        <v/>
      </c>
      <c r="Q28" s="164" t="str">
        <f>IF(SUM(SSet1!O28, SSet1!P28, SSet1!Q28, SSet1!R28,SSet1!S28, SSet1!T28) = 0, "", SSet1!Q28 / SUM(SSet1!O28, SSet1!P28, SSet1!Q28, SSet1!R28,SSet1!S28, SSet1!T28))</f>
        <v/>
      </c>
      <c r="R28" s="164" t="str">
        <f>IF(SUM(SSet1!O28, SSet1!P28, SSet1!Q28, SSet1!R28,SSet1!S28, SSet1!T28) = 0, "", SSet1!R28 / SUM(SSet1!O28, SSet1!P28, SSet1!Q28, SSet1!R28,SSet1!S28, SSet1!T28))</f>
        <v/>
      </c>
      <c r="S28" s="164" t="str">
        <f>IF(SUM(SSet1!O28, SSet1!P28, SSet1!Q28, SSet1!R28,SSet1!S28, SSet1!T28) = 0, "", SSet1!S28 / SUM(SSet1!O28, SSet1!P28, SSet1!Q28, SSet1!R28,SSet1!S28, SSet1!T28))</f>
        <v/>
      </c>
      <c r="T28" s="164" t="str">
        <f>IF(SUM(SSet1!O28, SSet1!P28, SSet1!Q28, SSet1!R28,SSet1!S28, SSet1!T28) = 0, "", SSet1!T28 / SUM(SSet1!O28, SSet1!P28, SSet1!Q28, SSet1!R28,SSet1!S28, SSet1!T28))</f>
        <v/>
      </c>
      <c r="U28" s="165" t="str">
        <f>IF(SUM(SSet1!U28, SSet1!V28, SSet1!W28, SSet1!X28,SSet1!Y28, SSet1!Z28) = 0, "", SSet1!U28 / SUM(SSet1!U28, SSet1!V28, SSet1!W28, SSet1!X28,SSet1!Y28, SSet1!Z28))</f>
        <v/>
      </c>
      <c r="V28" s="165" t="str">
        <f>IF(SUM(SSet1!U28, SSet1!V28, SSet1!W28, SSet1!X28,SSet1!Y28, SSet1!Z28) = 0, "", SSet1!V28 / SUM(SSet1!U28, SSet1!V28, SSet1!W28, SSet1!X28,SSet1!Y28, SSet1!Z28))</f>
        <v/>
      </c>
      <c r="W28" s="165" t="str">
        <f>IF(SUM(SSet1!U28, SSet1!V28, SSet1!W28, SSet1!X28,SSet1!Y28, SSet1!Z28) = 0, "", SSet1!W28 / SUM(SSet1!U28, SSet1!V28, SSet1!W28, SSet1!X28,SSet1!Y28, SSet1!Z28))</f>
        <v/>
      </c>
      <c r="X28" s="165" t="str">
        <f>IF(SUM(SSet1!U28, SSet1!V28, SSet1!W28, SSet1!X28,SSet1!Y28, SSet1!Z28) = 0, "", SSet1!X28 / SUM(SSet1!U28, SSet1!V28, SSet1!W28, SSet1!X28,SSet1!Y28, SSet1!Z28))</f>
        <v/>
      </c>
      <c r="Y28" s="165" t="str">
        <f>IF(SUM(SSet1!U28, SSet1!V28, SSet1!W28, SSet1!X28,SSet1!Y28, SSet1!Z28) = 0, "", SSet1!Y28 / SUM(SSet1!U28, SSet1!V28, SSet1!W28, SSet1!X28,SSet1!Y28, SSet1!Z28))</f>
        <v/>
      </c>
      <c r="Z28" s="165" t="str">
        <f>IF(SUM(SSet1!U28, SSet1!V28, SSet1!W28, SSet1!X28,SSet1!Y28, SSet1!Z28) = 0, "", SSet1!Z28 / SUM(SSet1!U28, SSet1!V28, SSet1!W28, SSet1!X28,SSet1!Y28, SSet1!Z28))</f>
        <v/>
      </c>
      <c r="AA28" s="162" t="str">
        <f>IF(SUM(SSet1!C45, SSet1!D45, SSet1!E45, SSet1!F45,SSet1!G45, SSet1!H45) = 0, "", SUM(SSet1!C28, SSet1!D28, SSet1!E28, SSet1!F28,SSet1!G28, SSet1!H28) / SUM(SSet1!C45, SSet1!D45, SSet1!E45, SSet1!F45,SSet1!G45, SSet1!H45))</f>
        <v/>
      </c>
      <c r="AB28" s="163" t="str">
        <f>IF(SUM(SSet1!I45, SSet1!J45, SSet1!K45, SSet1!L45,SSet1!M45, SSet1!N45) = 0, "", SUM(SSet1!I28, SSet1!J28, SSet1!K28, SSet1!L28,SSet1!M28, SSet1!N28) / SUM(SSet1!I45, SSet1!J45, SSet1!K45, SSet1!L45,SSet1!M45, SSet1!N45))</f>
        <v/>
      </c>
      <c r="AC28" s="164" t="str">
        <f>IF(SUM(SSet1!O45, SSet1!P45, SSet1!Q45, SSet1!R45,SSet1!S45, SSet1!T45) = 0, "", SUM(SSet1!O28, SSet1!P28, SSet1!Q28, SSet1!R28,SSet1!S28, SSet1!T28) / SUM(SSet1!O45, SSet1!P45, SSet1!Q45, SSet1!R45,SSet1!S45, SSet1!T45))</f>
        <v/>
      </c>
      <c r="AD28" s="165" t="str">
        <f>IF(SUM(SSet1!U45, SSet1!V45, SSet1!W45, SSet1!X45,SSet1!Y45, SSet1!Z45) = 0, "", SUM(SSet1!U28, SSet1!V28, SSet1!W28, SSet1!X28,SSet1!Y28, SSet1!Z28) / SUM(SSet1!U45, SSet1!V45, SSet1!W45, SSet1!X45,SSet1!Y45, SSet1!Z45))</f>
        <v/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 t="str">
        <f>IF(SUM(SSet1!C29, SSet1!D29, SSet1!E29, SSet1!F29,SSet1!G29, SSet1!H29) = 0, "", SSet1!C29 / SUM(SSet1!C29, SSet1!D29, SSet1!E29, SSet1!F29,SSet1!G29, SSet1!H29))</f>
        <v/>
      </c>
      <c r="D29" s="162" t="str">
        <f>IF(SUM(SSet1!C29, SSet1!D29, SSet1!E29, SSet1!F29,SSet1!G29, SSet1!H29) = 0, "", SSet1!D29 / SUM(SSet1!C29, SSet1!D29, SSet1!E29, SSet1!F29,SSet1!G29, SSet1!H29))</f>
        <v/>
      </c>
      <c r="E29" s="162" t="str">
        <f>IF(SUM(SSet1!C29, SSet1!D29, SSet1!E29, SSet1!F29,SSet1!G29, SSet1!H29) = 0, "", SSet1!E29 / SUM(SSet1!C29, SSet1!D29, SSet1!E29, SSet1!F29,SSet1!G29, SSet1!H29))</f>
        <v/>
      </c>
      <c r="F29" s="162" t="str">
        <f>IF(SUM(SSet1!C29, SSet1!D29, SSet1!E29, SSet1!F29,SSet1!G29, SSet1!H29) = 0, "", SSet1!F29 / SUM(SSet1!C29, SSet1!D29, SSet1!E29, SSet1!F29,SSet1!G29, SSet1!H29))</f>
        <v/>
      </c>
      <c r="G29" s="162" t="str">
        <f>IF(SUM(SSet1!C29, SSet1!D29, SSet1!E29, SSet1!F29,SSet1!G29, SSet1!H29) = 0, "", SSet1!G29 / SUM(SSet1!C29, SSet1!D29, SSet1!E29, SSet1!F29,SSet1!G29, SSet1!H29))</f>
        <v/>
      </c>
      <c r="H29" s="162" t="str">
        <f>IF(SUM(SSet1!C29, SSet1!D29, SSet1!E29, SSet1!F29,SSet1!G29, SSet1!H29) = 0, "", SSet1!H29 / SUM(SSet1!C29, SSet1!D29, SSet1!E29, SSet1!F29,SSet1!G29, SSet1!H29))</f>
        <v/>
      </c>
      <c r="I29" s="163" t="str">
        <f>IF(SUM(SSet1!I29, SSet1!J29, SSet1!K29, SSet1!L29,SSet1!M29, SSet1!N29) = 0, "", SSet1!I29 / SUM(SSet1!I29, SSet1!J29, SSet1!K29, SSet1!L29,SSet1!M29, SSet1!N29))</f>
        <v/>
      </c>
      <c r="J29" s="163" t="str">
        <f>IF(SUM(SSet1!I29, SSet1!J29, SSet1!K29, SSet1!L29,SSet1!M29, SSet1!N29) = 0, "", SSet1!J29 / SUM(SSet1!I29, SSet1!J29, SSet1!K29, SSet1!L29,SSet1!M29, SSet1!N29))</f>
        <v/>
      </c>
      <c r="K29" s="163" t="str">
        <f>IF(SUM(SSet1!I29, SSet1!J29, SSet1!K29, SSet1!L29,SSet1!M29, SSet1!N29) = 0, "", SSet1!K29 / SUM(SSet1!I29, SSet1!J29, SSet1!K29, SSet1!L29,SSet1!M29, SSet1!N29))</f>
        <v/>
      </c>
      <c r="L29" s="163" t="str">
        <f>IF(SUM(SSet1!I29, SSet1!J29, SSet1!K29, SSet1!L29,SSet1!M29, SSet1!N29) = 0, "", SSet1!L29 / SUM(SSet1!I29, SSet1!J29, SSet1!K29, SSet1!L29,SSet1!M29, SSet1!N29))</f>
        <v/>
      </c>
      <c r="M29" s="163" t="str">
        <f>IF(SUM(SSet1!I29, SSet1!J29, SSet1!K29, SSet1!L29,SSet1!M29, SSet1!N29) = 0, "", SSet1!M29 / SUM(SSet1!I29, SSet1!J29, SSet1!K29, SSet1!L29,SSet1!M29, SSet1!N29))</f>
        <v/>
      </c>
      <c r="N29" s="163" t="str">
        <f>IF(SUM(SSet1!I29, SSet1!J29, SSet1!K29, SSet1!L29,SSet1!M29, SSet1!N29) = 0, "", SSet1!N29 / SUM(SSet1!I29, SSet1!J29, SSet1!K29, SSet1!L29,SSet1!M29, SSet1!N29))</f>
        <v/>
      </c>
      <c r="O29" s="164" t="str">
        <f>IF(SUM(SSet1!O29, SSet1!P29, SSet1!Q29, SSet1!R29,SSet1!S29, SSet1!T29) = 0, "", SSet1!O29 / SUM(SSet1!O29, SSet1!P29, SSet1!Q29, SSet1!R29,SSet1!S29, SSet1!T29))</f>
        <v/>
      </c>
      <c r="P29" s="164" t="str">
        <f>IF(SUM(SSet1!O29, SSet1!P29, SSet1!Q29, SSet1!R29,SSet1!S29, SSet1!T29) = 0, "", SSet1!P29 / SUM(SSet1!O29, SSet1!P29, SSet1!Q29, SSet1!R29,SSet1!S29, SSet1!T29))</f>
        <v/>
      </c>
      <c r="Q29" s="164" t="str">
        <f>IF(SUM(SSet1!O29, SSet1!P29, SSet1!Q29, SSet1!R29,SSet1!S29, SSet1!T29) = 0, "", SSet1!Q29 / SUM(SSet1!O29, SSet1!P29, SSet1!Q29, SSet1!R29,SSet1!S29, SSet1!T29))</f>
        <v/>
      </c>
      <c r="R29" s="164" t="str">
        <f>IF(SUM(SSet1!O29, SSet1!P29, SSet1!Q29, SSet1!R29,SSet1!S29, SSet1!T29) = 0, "", SSet1!R29 / SUM(SSet1!O29, SSet1!P29, SSet1!Q29, SSet1!R29,SSet1!S29, SSet1!T29))</f>
        <v/>
      </c>
      <c r="S29" s="164" t="str">
        <f>IF(SUM(SSet1!O29, SSet1!P29, SSet1!Q29, SSet1!R29,SSet1!S29, SSet1!T29) = 0, "", SSet1!S29 / SUM(SSet1!O29, SSet1!P29, SSet1!Q29, SSet1!R29,SSet1!S29, SSet1!T29))</f>
        <v/>
      </c>
      <c r="T29" s="164" t="str">
        <f>IF(SUM(SSet1!O29, SSet1!P29, SSet1!Q29, SSet1!R29,SSet1!S29, SSet1!T29) = 0, "", SSet1!T29 / SUM(SSet1!O29, SSet1!P29, SSet1!Q29, SSet1!R29,SSet1!S29, SSet1!T29))</f>
        <v/>
      </c>
      <c r="U29" s="165" t="str">
        <f>IF(SUM(SSet1!U29, SSet1!V29, SSet1!W29, SSet1!X29,SSet1!Y29, SSet1!Z29) = 0, "", SSet1!U29 / SUM(SSet1!U29, SSet1!V29, SSet1!W29, SSet1!X29,SSet1!Y29, SSet1!Z29))</f>
        <v/>
      </c>
      <c r="V29" s="165" t="str">
        <f>IF(SUM(SSet1!U29, SSet1!V29, SSet1!W29, SSet1!X29,SSet1!Y29, SSet1!Z29) = 0, "", SSet1!V29 / SUM(SSet1!U29, SSet1!V29, SSet1!W29, SSet1!X29,SSet1!Y29, SSet1!Z29))</f>
        <v/>
      </c>
      <c r="W29" s="165" t="str">
        <f>IF(SUM(SSet1!U29, SSet1!V29, SSet1!W29, SSet1!X29,SSet1!Y29, SSet1!Z29) = 0, "", SSet1!W29 / SUM(SSet1!U29, SSet1!V29, SSet1!W29, SSet1!X29,SSet1!Y29, SSet1!Z29))</f>
        <v/>
      </c>
      <c r="X29" s="165" t="str">
        <f>IF(SUM(SSet1!U29, SSet1!V29, SSet1!W29, SSet1!X29,SSet1!Y29, SSet1!Z29) = 0, "", SSet1!X29 / SUM(SSet1!U29, SSet1!V29, SSet1!W29, SSet1!X29,SSet1!Y29, SSet1!Z29))</f>
        <v/>
      </c>
      <c r="Y29" s="165" t="str">
        <f>IF(SUM(SSet1!U29, SSet1!V29, SSet1!W29, SSet1!X29,SSet1!Y29, SSet1!Z29) = 0, "", SSet1!Y29 / SUM(SSet1!U29, SSet1!V29, SSet1!W29, SSet1!X29,SSet1!Y29, SSet1!Z29))</f>
        <v/>
      </c>
      <c r="Z29" s="165" t="str">
        <f>IF(SUM(SSet1!U29, SSet1!V29, SSet1!W29, SSet1!X29,SSet1!Y29, SSet1!Z29) = 0, "", SSet1!Z29 / SUM(SSet1!U29, SSet1!V29, SSet1!W29, SSet1!X29,SSet1!Y29, SSet1!Z29))</f>
        <v/>
      </c>
      <c r="AA29" s="162" t="str">
        <f>IF(SUM(SSet1!C45, SSet1!D45, SSet1!E45, SSet1!F45,SSet1!G45, SSet1!H45) = 0, "", SUM(SSet1!C29, SSet1!D29, SSet1!E29, SSet1!F29,SSet1!G29, SSet1!H29) / SUM(SSet1!C45, SSet1!D45, SSet1!E45, SSet1!F45,SSet1!G45, SSet1!H45))</f>
        <v/>
      </c>
      <c r="AB29" s="163" t="str">
        <f>IF(SUM(SSet1!I45, SSet1!J45, SSet1!K45, SSet1!L45,SSet1!M45, SSet1!N45) = 0, "", SUM(SSet1!I29, SSet1!J29, SSet1!K29, SSet1!L29,SSet1!M29, SSet1!N29) / SUM(SSet1!I45, SSet1!J45, SSet1!K45, SSet1!L45,SSet1!M45, SSet1!N45))</f>
        <v/>
      </c>
      <c r="AC29" s="164" t="str">
        <f>IF(SUM(SSet1!O45, SSet1!P45, SSet1!Q45, SSet1!R45,SSet1!S45, SSet1!T45) = 0, "", SUM(SSet1!O29, SSet1!P29, SSet1!Q29, SSet1!R29,SSet1!S29, SSet1!T29) / SUM(SSet1!O45, SSet1!P45, SSet1!Q45, SSet1!R45,SSet1!S45, SSet1!T45))</f>
        <v/>
      </c>
      <c r="AD29" s="165" t="str">
        <f>IF(SUM(SSet1!U45, SSet1!V45, SSet1!W45, SSet1!X45,SSet1!Y45, SSet1!Z45) = 0, "", SUM(SSet1!U29, SSet1!V29, SSet1!W29, SSet1!X29,SSet1!Y29, SSet1!Z29) / SUM(SSet1!U45, SSet1!V45, SSet1!W45, SSet1!X45,SSet1!Y45, SSet1!Z45))</f>
        <v/>
      </c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 t="str">
        <f>IF(SUM(SSet1!C30, SSet1!D30, SSet1!E30, SSet1!F30,SSet1!G30, SSet1!H30) = 0, "", SSet1!C30 / SUM(SSet1!C30, SSet1!D30, SSet1!E30, SSet1!F30,SSet1!G30, SSet1!H30))</f>
        <v/>
      </c>
      <c r="D30" s="162" t="str">
        <f>IF(SUM(SSet1!C30, SSet1!D30, SSet1!E30, SSet1!F30,SSet1!G30, SSet1!H30) = 0, "", SSet1!D30 / SUM(SSet1!C30, SSet1!D30, SSet1!E30, SSet1!F30,SSet1!G30, SSet1!H30))</f>
        <v/>
      </c>
      <c r="E30" s="162" t="str">
        <f>IF(SUM(SSet1!C30, SSet1!D30, SSet1!E30, SSet1!F30,SSet1!G30, SSet1!H30) = 0, "", SSet1!E30 / SUM(SSet1!C30, SSet1!D30, SSet1!E30, SSet1!F30,SSet1!G30, SSet1!H30))</f>
        <v/>
      </c>
      <c r="F30" s="162" t="str">
        <f>IF(SUM(SSet1!C30, SSet1!D30, SSet1!E30, SSet1!F30,SSet1!G30, SSet1!H30) = 0, "", SSet1!F30 / SUM(SSet1!C30, SSet1!D30, SSet1!E30, SSet1!F30,SSet1!G30, SSet1!H30))</f>
        <v/>
      </c>
      <c r="G30" s="162" t="str">
        <f>IF(SUM(SSet1!C30, SSet1!D30, SSet1!E30, SSet1!F30,SSet1!G30, SSet1!H30) = 0, "", SSet1!G30 / SUM(SSet1!C30, SSet1!D30, SSet1!E30, SSet1!F30,SSet1!G30, SSet1!H30))</f>
        <v/>
      </c>
      <c r="H30" s="162" t="str">
        <f>IF(SUM(SSet1!C30, SSet1!D30, SSet1!E30, SSet1!F30,SSet1!G30, SSet1!H30) = 0, "", SSet1!H30 / SUM(SSet1!C30, SSet1!D30, SSet1!E30, SSet1!F30,SSet1!G30, SSet1!H30))</f>
        <v/>
      </c>
      <c r="I30" s="163" t="str">
        <f>IF(SUM(SSet1!I30, SSet1!J30, SSet1!K30, SSet1!L30,SSet1!M30, SSet1!N30) = 0, "", SSet1!I30 / SUM(SSet1!I30, SSet1!J30, SSet1!K30, SSet1!L30,SSet1!M30, SSet1!N30))</f>
        <v/>
      </c>
      <c r="J30" s="163" t="str">
        <f>IF(SUM(SSet1!I30, SSet1!J30, SSet1!K30, SSet1!L30,SSet1!M30, SSet1!N30) = 0, "", SSet1!J30 / SUM(SSet1!I30, SSet1!J30, SSet1!K30, SSet1!L30,SSet1!M30, SSet1!N30))</f>
        <v/>
      </c>
      <c r="K30" s="163" t="str">
        <f>IF(SUM(SSet1!I30, SSet1!J30, SSet1!K30, SSet1!L30,SSet1!M30, SSet1!N30) = 0, "", SSet1!K30 / SUM(SSet1!I30, SSet1!J30, SSet1!K30, SSet1!L30,SSet1!M30, SSet1!N30))</f>
        <v/>
      </c>
      <c r="L30" s="163" t="str">
        <f>IF(SUM(SSet1!I30, SSet1!J30, SSet1!K30, SSet1!L30,SSet1!M30, SSet1!N30) = 0, "", SSet1!L30 / SUM(SSet1!I30, SSet1!J30, SSet1!K30, SSet1!L30,SSet1!M30, SSet1!N30))</f>
        <v/>
      </c>
      <c r="M30" s="163" t="str">
        <f>IF(SUM(SSet1!I30, SSet1!J30, SSet1!K30, SSet1!L30,SSet1!M30, SSet1!N30) = 0, "", SSet1!M30 / SUM(SSet1!I30, SSet1!J30, SSet1!K30, SSet1!L30,SSet1!M30, SSet1!N30))</f>
        <v/>
      </c>
      <c r="N30" s="163" t="str">
        <f>IF(SUM(SSet1!I30, SSet1!J30, SSet1!K30, SSet1!L30,SSet1!M30, SSet1!N30) = 0, "", SSet1!N30 / SUM(SSet1!I30, SSet1!J30, SSet1!K30, SSet1!L30,SSet1!M30, SSet1!N30))</f>
        <v/>
      </c>
      <c r="O30" s="164" t="str">
        <f>IF(SUM(SSet1!O30, SSet1!P30, SSet1!Q30, SSet1!R30,SSet1!S30, SSet1!T30) = 0, "", SSet1!O30 / SUM(SSet1!O30, SSet1!P30, SSet1!Q30, SSet1!R30,SSet1!S30, SSet1!T30))</f>
        <v/>
      </c>
      <c r="P30" s="164" t="str">
        <f>IF(SUM(SSet1!O30, SSet1!P30, SSet1!Q30, SSet1!R30,SSet1!S30, SSet1!T30) = 0, "", SSet1!P30 / SUM(SSet1!O30, SSet1!P30, SSet1!Q30, SSet1!R30,SSet1!S30, SSet1!T30))</f>
        <v/>
      </c>
      <c r="Q30" s="164" t="str">
        <f>IF(SUM(SSet1!O30, SSet1!P30, SSet1!Q30, SSet1!R30,SSet1!S30, SSet1!T30) = 0, "", SSet1!Q30 / SUM(SSet1!O30, SSet1!P30, SSet1!Q30, SSet1!R30,SSet1!S30, SSet1!T30))</f>
        <v/>
      </c>
      <c r="R30" s="164" t="str">
        <f>IF(SUM(SSet1!O30, SSet1!P30, SSet1!Q30, SSet1!R30,SSet1!S30, SSet1!T30) = 0, "", SSet1!R30 / SUM(SSet1!O30, SSet1!P30, SSet1!Q30, SSet1!R30,SSet1!S30, SSet1!T30))</f>
        <v/>
      </c>
      <c r="S30" s="164" t="str">
        <f>IF(SUM(SSet1!O30, SSet1!P30, SSet1!Q30, SSet1!R30,SSet1!S30, SSet1!T30) = 0, "", SSet1!S30 / SUM(SSet1!O30, SSet1!P30, SSet1!Q30, SSet1!R30,SSet1!S30, SSet1!T30))</f>
        <v/>
      </c>
      <c r="T30" s="164" t="str">
        <f>IF(SUM(SSet1!O30, SSet1!P30, SSet1!Q30, SSet1!R30,SSet1!S30, SSet1!T30) = 0, "", SSet1!T30 / SUM(SSet1!O30, SSet1!P30, SSet1!Q30, SSet1!R30,SSet1!S30, SSet1!T30))</f>
        <v/>
      </c>
      <c r="U30" s="165" t="str">
        <f>IF(SUM(SSet1!U30, SSet1!V30, SSet1!W30, SSet1!X30,SSet1!Y30, SSet1!Z30) = 0, "", SSet1!U30 / SUM(SSet1!U30, SSet1!V30, SSet1!W30, SSet1!X30,SSet1!Y30, SSet1!Z30))</f>
        <v/>
      </c>
      <c r="V30" s="165" t="str">
        <f>IF(SUM(SSet1!U30, SSet1!V30, SSet1!W30, SSet1!X30,SSet1!Y30, SSet1!Z30) = 0, "", SSet1!V30 / SUM(SSet1!U30, SSet1!V30, SSet1!W30, SSet1!X30,SSet1!Y30, SSet1!Z30))</f>
        <v/>
      </c>
      <c r="W30" s="165" t="str">
        <f>IF(SUM(SSet1!U30, SSet1!V30, SSet1!W30, SSet1!X30,SSet1!Y30, SSet1!Z30) = 0, "", SSet1!W30 / SUM(SSet1!U30, SSet1!V30, SSet1!W30, SSet1!X30,SSet1!Y30, SSet1!Z30))</f>
        <v/>
      </c>
      <c r="X30" s="165" t="str">
        <f>IF(SUM(SSet1!U30, SSet1!V30, SSet1!W30, SSet1!X30,SSet1!Y30, SSet1!Z30) = 0, "", SSet1!X30 / SUM(SSet1!U30, SSet1!V30, SSet1!W30, SSet1!X30,SSet1!Y30, SSet1!Z30))</f>
        <v/>
      </c>
      <c r="Y30" s="165" t="str">
        <f>IF(SUM(SSet1!U30, SSet1!V30, SSet1!W30, SSet1!X30,SSet1!Y30, SSet1!Z30) = 0, "", SSet1!Y30 / SUM(SSet1!U30, SSet1!V30, SSet1!W30, SSet1!X30,SSet1!Y30, SSet1!Z30))</f>
        <v/>
      </c>
      <c r="Z30" s="165" t="str">
        <f>IF(SUM(SSet1!U30, SSet1!V30, SSet1!W30, SSet1!X30,SSet1!Y30, SSet1!Z30) = 0, "", SSet1!Z30 / SUM(SSet1!U30, SSet1!V30, SSet1!W30, SSet1!X30,SSet1!Y30, SSet1!Z30))</f>
        <v/>
      </c>
      <c r="AA30" s="162" t="str">
        <f>IF(SUM(SSet1!C45, SSet1!D45, SSet1!E45, SSet1!F45,SSet1!G45, SSet1!H45) = 0, "", SUM(SSet1!C30, SSet1!D30, SSet1!E30, SSet1!F30,SSet1!G30, SSet1!H30) / SUM(SSet1!C45, SSet1!D45, SSet1!E45, SSet1!F45,SSet1!G45, SSet1!H45))</f>
        <v/>
      </c>
      <c r="AB30" s="163" t="str">
        <f>IF(SUM(SSet1!I45, SSet1!J45, SSet1!K45, SSet1!L45,SSet1!M45, SSet1!N45) = 0, "", SUM(SSet1!I30, SSet1!J30, SSet1!K30, SSet1!L30,SSet1!M30, SSet1!N30) / SUM(SSet1!I45, SSet1!J45, SSet1!K45, SSet1!L45,SSet1!M45, SSet1!N45))</f>
        <v/>
      </c>
      <c r="AC30" s="164" t="str">
        <f>IF(SUM(SSet1!O45, SSet1!P45, SSet1!Q45, SSet1!R45,SSet1!S45, SSet1!T45) = 0, "", SUM(SSet1!O30, SSet1!P30, SSet1!Q30, SSet1!R30,SSet1!S30, SSet1!T30) / SUM(SSet1!O45, SSet1!P45, SSet1!Q45, SSet1!R45,SSet1!S45, SSet1!T45))</f>
        <v/>
      </c>
      <c r="AD30" s="165" t="str">
        <f>IF(SUM(SSet1!U45, SSet1!V45, SSet1!W45, SSet1!X45,SSet1!Y45, SSet1!Z45) = 0, "", SUM(SSet1!U30, SSet1!V30, SSet1!W30, SSet1!X30,SSet1!Y30, SSet1!Z30) / SUM(SSet1!U45, SSet1!V45, SSet1!W45, SSet1!X45,SSet1!Y45, SSet1!Z45))</f>
        <v/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 t="str">
        <f>IF(SUM(SSet1!C31, SSet1!D31, SSet1!E31, SSet1!F31,SSet1!G31, SSet1!H31) = 0, "", SSet1!C31 / SUM(SSet1!C31, SSet1!D31, SSet1!E31, SSet1!F31,SSet1!G31, SSet1!H31))</f>
        <v/>
      </c>
      <c r="D31" s="162" t="str">
        <f>IF(SUM(SSet1!C31, SSet1!D31, SSet1!E31, SSet1!F31,SSet1!G31, SSet1!H31) = 0, "", SSet1!D31 / SUM(SSet1!C31, SSet1!D31, SSet1!E31, SSet1!F31,SSet1!G31, SSet1!H31))</f>
        <v/>
      </c>
      <c r="E31" s="162" t="str">
        <f>IF(SUM(SSet1!C31, SSet1!D31, SSet1!E31, SSet1!F31,SSet1!G31, SSet1!H31) = 0, "", SSet1!E31 / SUM(SSet1!C31, SSet1!D31, SSet1!E31, SSet1!F31,SSet1!G31, SSet1!H31))</f>
        <v/>
      </c>
      <c r="F31" s="162" t="str">
        <f>IF(SUM(SSet1!C31, SSet1!D31, SSet1!E31, SSet1!F31,SSet1!G31, SSet1!H31) = 0, "", SSet1!F31 / SUM(SSet1!C31, SSet1!D31, SSet1!E31, SSet1!F31,SSet1!G31, SSet1!H31))</f>
        <v/>
      </c>
      <c r="G31" s="162" t="str">
        <f>IF(SUM(SSet1!C31, SSet1!D31, SSet1!E31, SSet1!F31,SSet1!G31, SSet1!H31) = 0, "", SSet1!G31 / SUM(SSet1!C31, SSet1!D31, SSet1!E31, SSet1!F31,SSet1!G31, SSet1!H31))</f>
        <v/>
      </c>
      <c r="H31" s="162" t="str">
        <f>IF(SUM(SSet1!C31, SSet1!D31, SSet1!E31, SSet1!F31,SSet1!G31, SSet1!H31) = 0, "", SSet1!H31 / SUM(SSet1!C31, SSet1!D31, SSet1!E31, SSet1!F31,SSet1!G31, SSet1!H31))</f>
        <v/>
      </c>
      <c r="I31" s="163" t="str">
        <f>IF(SUM(SSet1!I31, SSet1!J31, SSet1!K31, SSet1!L31,SSet1!M31, SSet1!N31) = 0, "", SSet1!I31 / SUM(SSet1!I31, SSet1!J31, SSet1!K31, SSet1!L31,SSet1!M31, SSet1!N31))</f>
        <v/>
      </c>
      <c r="J31" s="163" t="str">
        <f>IF(SUM(SSet1!I31, SSet1!J31, SSet1!K31, SSet1!L31,SSet1!M31, SSet1!N31) = 0, "", SSet1!J31 / SUM(SSet1!I31, SSet1!J31, SSet1!K31, SSet1!L31,SSet1!M31, SSet1!N31))</f>
        <v/>
      </c>
      <c r="K31" s="163" t="str">
        <f>IF(SUM(SSet1!I31, SSet1!J31, SSet1!K31, SSet1!L31,SSet1!M31, SSet1!N31) = 0, "", SSet1!K31 / SUM(SSet1!I31, SSet1!J31, SSet1!K31, SSet1!L31,SSet1!M31, SSet1!N31))</f>
        <v/>
      </c>
      <c r="L31" s="163" t="str">
        <f>IF(SUM(SSet1!I31, SSet1!J31, SSet1!K31, SSet1!L31,SSet1!M31, SSet1!N31) = 0, "", SSet1!L31 / SUM(SSet1!I31, SSet1!J31, SSet1!K31, SSet1!L31,SSet1!M31, SSet1!N31))</f>
        <v/>
      </c>
      <c r="M31" s="163" t="str">
        <f>IF(SUM(SSet1!I31, SSet1!J31, SSet1!K31, SSet1!L31,SSet1!M31, SSet1!N31) = 0, "", SSet1!M31 / SUM(SSet1!I31, SSet1!J31, SSet1!K31, SSet1!L31,SSet1!M31, SSet1!N31))</f>
        <v/>
      </c>
      <c r="N31" s="163" t="str">
        <f>IF(SUM(SSet1!I31, SSet1!J31, SSet1!K31, SSet1!L31,SSet1!M31, SSet1!N31) = 0, "", SSet1!N31 / SUM(SSet1!I31, SSet1!J31, SSet1!K31, SSet1!L31,SSet1!M31, SSet1!N31))</f>
        <v/>
      </c>
      <c r="O31" s="164" t="str">
        <f>IF(SUM(SSet1!O31, SSet1!P31, SSet1!Q31, SSet1!R31,SSet1!S31, SSet1!T31) = 0, "", SSet1!O31 / SUM(SSet1!O31, SSet1!P31, SSet1!Q31, SSet1!R31,SSet1!S31, SSet1!T31))</f>
        <v/>
      </c>
      <c r="P31" s="164" t="str">
        <f>IF(SUM(SSet1!O31, SSet1!P31, SSet1!Q31, SSet1!R31,SSet1!S31, SSet1!T31) = 0, "", SSet1!P31 / SUM(SSet1!O31, SSet1!P31, SSet1!Q31, SSet1!R31,SSet1!S31, SSet1!T31))</f>
        <v/>
      </c>
      <c r="Q31" s="164" t="str">
        <f>IF(SUM(SSet1!O31, SSet1!P31, SSet1!Q31, SSet1!R31,SSet1!S31, SSet1!T31) = 0, "", SSet1!Q31 / SUM(SSet1!O31, SSet1!P31, SSet1!Q31, SSet1!R31,SSet1!S31, SSet1!T31))</f>
        <v/>
      </c>
      <c r="R31" s="164" t="str">
        <f>IF(SUM(SSet1!O31, SSet1!P31, SSet1!Q31, SSet1!R31,SSet1!S31, SSet1!T31) = 0, "", SSet1!R31 / SUM(SSet1!O31, SSet1!P31, SSet1!Q31, SSet1!R31,SSet1!S31, SSet1!T31))</f>
        <v/>
      </c>
      <c r="S31" s="164" t="str">
        <f>IF(SUM(SSet1!O31, SSet1!P31, SSet1!Q31, SSet1!R31,SSet1!S31, SSet1!T31) = 0, "", SSet1!S31 / SUM(SSet1!O31, SSet1!P31, SSet1!Q31, SSet1!R31,SSet1!S31, SSet1!T31))</f>
        <v/>
      </c>
      <c r="T31" s="164" t="str">
        <f>IF(SUM(SSet1!O31, SSet1!P31, SSet1!Q31, SSet1!R31,SSet1!S31, SSet1!T31) = 0, "", SSet1!T31 / SUM(SSet1!O31, SSet1!P31, SSet1!Q31, SSet1!R31,SSet1!S31, SSet1!T31))</f>
        <v/>
      </c>
      <c r="U31" s="165" t="str">
        <f>IF(SUM(SSet1!U31, SSet1!V31, SSet1!W31, SSet1!X31,SSet1!Y31, SSet1!Z31) = 0, "", SSet1!U31 / SUM(SSet1!U31, SSet1!V31, SSet1!W31, SSet1!X31,SSet1!Y31, SSet1!Z31))</f>
        <v/>
      </c>
      <c r="V31" s="165" t="str">
        <f>IF(SUM(SSet1!U31, SSet1!V31, SSet1!W31, SSet1!X31,SSet1!Y31, SSet1!Z31) = 0, "", SSet1!V31 / SUM(SSet1!U31, SSet1!V31, SSet1!W31, SSet1!X31,SSet1!Y31, SSet1!Z31))</f>
        <v/>
      </c>
      <c r="W31" s="165" t="str">
        <f>IF(SUM(SSet1!U31, SSet1!V31, SSet1!W31, SSet1!X31,SSet1!Y31, SSet1!Z31) = 0, "", SSet1!W31 / SUM(SSet1!U31, SSet1!V31, SSet1!W31, SSet1!X31,SSet1!Y31, SSet1!Z31))</f>
        <v/>
      </c>
      <c r="X31" s="165" t="str">
        <f>IF(SUM(SSet1!U31, SSet1!V31, SSet1!W31, SSet1!X31,SSet1!Y31, SSet1!Z31) = 0, "", SSet1!X31 / SUM(SSet1!U31, SSet1!V31, SSet1!W31, SSet1!X31,SSet1!Y31, SSet1!Z31))</f>
        <v/>
      </c>
      <c r="Y31" s="165" t="str">
        <f>IF(SUM(SSet1!U31, SSet1!V31, SSet1!W31, SSet1!X31,SSet1!Y31, SSet1!Z31) = 0, "", SSet1!Y31 / SUM(SSet1!U31, SSet1!V31, SSet1!W31, SSet1!X31,SSet1!Y31, SSet1!Z31))</f>
        <v/>
      </c>
      <c r="Z31" s="165" t="str">
        <f>IF(SUM(SSet1!U31, SSet1!V31, SSet1!W31, SSet1!X31,SSet1!Y31, SSet1!Z31) = 0, "", SSet1!Z31 / SUM(SSet1!U31, SSet1!V31, SSet1!W31, SSet1!X31,SSet1!Y31, SSet1!Z31))</f>
        <v/>
      </c>
      <c r="AA31" s="162" t="str">
        <f>IF(SUM(SSet1!C45, SSet1!D45, SSet1!E45, SSet1!F45,SSet1!G45, SSet1!H45) = 0, "", SUM(SSet1!C31, SSet1!D31, SSet1!E31, SSet1!F31,SSet1!G31, SSet1!H31) / SUM(SSet1!C45, SSet1!D45, SSet1!E45, SSet1!F45,SSet1!G45, SSet1!H45))</f>
        <v/>
      </c>
      <c r="AB31" s="163" t="str">
        <f>IF(SUM(SSet1!I45, SSet1!J45, SSet1!K45, SSet1!L45,SSet1!M45, SSet1!N45) = 0, "", SUM(SSet1!I31, SSet1!J31, SSet1!K31, SSet1!L31,SSet1!M31, SSet1!N31) / SUM(SSet1!I45, SSet1!J45, SSet1!K45, SSet1!L45,SSet1!M45, SSet1!N45))</f>
        <v/>
      </c>
      <c r="AC31" s="164" t="str">
        <f>IF(SUM(SSet1!O45, SSet1!P45, SSet1!Q45, SSet1!R45,SSet1!S45, SSet1!T45) = 0, "", SUM(SSet1!O31, SSet1!P31, SSet1!Q31, SSet1!R31,SSet1!S31, SSet1!T31) / SUM(SSet1!O45, SSet1!P45, SSet1!Q45, SSet1!R45,SSet1!S45, SSet1!T45))</f>
        <v/>
      </c>
      <c r="AD31" s="165" t="str">
        <f>IF(SUM(SSet1!U45, SSet1!V45, SSet1!W45, SSet1!X45,SSet1!Y45, SSet1!Z45) = 0, "", SUM(SSet1!U31, SSet1!V31, SSet1!W31, SSet1!X31,SSet1!Y31, SSet1!Z31) / SUM(SSet1!U45, SSet1!V45, SSet1!W45, SSet1!X45,SSet1!Y45, SSet1!Z45))</f>
        <v/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 t="str">
        <f>IF(SUM(SSet1!C32, SSet1!D32, SSet1!E32, SSet1!F32,SSet1!G32, SSet1!H32) = 0, "", SSet1!C32 / SUM(SSet1!C32, SSet1!D32, SSet1!E32, SSet1!F32,SSet1!G32, SSet1!H32))</f>
        <v/>
      </c>
      <c r="D32" s="162" t="str">
        <f>IF(SUM(SSet1!C32, SSet1!D32, SSet1!E32, SSet1!F32,SSet1!G32, SSet1!H32) = 0, "", SSet1!D32 / SUM(SSet1!C32, SSet1!D32, SSet1!E32, SSet1!F32,SSet1!G32, SSet1!H32))</f>
        <v/>
      </c>
      <c r="E32" s="162" t="str">
        <f>IF(SUM(SSet1!C32, SSet1!D32, SSet1!E32, SSet1!F32,SSet1!G32, SSet1!H32) = 0, "", SSet1!E32 / SUM(SSet1!C32, SSet1!D32, SSet1!E32, SSet1!F32,SSet1!G32, SSet1!H32))</f>
        <v/>
      </c>
      <c r="F32" s="162" t="str">
        <f>IF(SUM(SSet1!C32, SSet1!D32, SSet1!E32, SSet1!F32,SSet1!G32, SSet1!H32) = 0, "", SSet1!F32 / SUM(SSet1!C32, SSet1!D32, SSet1!E32, SSet1!F32,SSet1!G32, SSet1!H32))</f>
        <v/>
      </c>
      <c r="G32" s="162" t="str">
        <f>IF(SUM(SSet1!C32, SSet1!D32, SSet1!E32, SSet1!F32,SSet1!G32, SSet1!H32) = 0, "", SSet1!G32 / SUM(SSet1!C32, SSet1!D32, SSet1!E32, SSet1!F32,SSet1!G32, SSet1!H32))</f>
        <v/>
      </c>
      <c r="H32" s="162" t="str">
        <f>IF(SUM(SSet1!C32, SSet1!D32, SSet1!E32, SSet1!F32,SSet1!G32, SSet1!H32) = 0, "", SSet1!H32 / SUM(SSet1!C32, SSet1!D32, SSet1!E32, SSet1!F32,SSet1!G32, SSet1!H32))</f>
        <v/>
      </c>
      <c r="I32" s="163" t="str">
        <f>IF(SUM(SSet1!I32, SSet1!J32, SSet1!K32, SSet1!L32,SSet1!M32, SSet1!N32) = 0, "", SSet1!I32 / SUM(SSet1!I32, SSet1!J32, SSet1!K32, SSet1!L32,SSet1!M32, SSet1!N32))</f>
        <v/>
      </c>
      <c r="J32" s="163" t="str">
        <f>IF(SUM(SSet1!I32, SSet1!J32, SSet1!K32, SSet1!L32,SSet1!M32, SSet1!N32) = 0, "", SSet1!J32 / SUM(SSet1!I32, SSet1!J32, SSet1!K32, SSet1!L32,SSet1!M32, SSet1!N32))</f>
        <v/>
      </c>
      <c r="K32" s="163" t="str">
        <f>IF(SUM(SSet1!I32, SSet1!J32, SSet1!K32, SSet1!L32,SSet1!M32, SSet1!N32) = 0, "", SSet1!K32 / SUM(SSet1!I32, SSet1!J32, SSet1!K32, SSet1!L32,SSet1!M32, SSet1!N32))</f>
        <v/>
      </c>
      <c r="L32" s="163" t="str">
        <f>IF(SUM(SSet1!I32, SSet1!J32, SSet1!K32, SSet1!L32,SSet1!M32, SSet1!N32) = 0, "", SSet1!L32 / SUM(SSet1!I32, SSet1!J32, SSet1!K32, SSet1!L32,SSet1!M32, SSet1!N32))</f>
        <v/>
      </c>
      <c r="M32" s="163" t="str">
        <f>IF(SUM(SSet1!I32, SSet1!J32, SSet1!K32, SSet1!L32,SSet1!M32, SSet1!N32) = 0, "", SSet1!M32 / SUM(SSet1!I32, SSet1!J32, SSet1!K32, SSet1!L32,SSet1!M32, SSet1!N32))</f>
        <v/>
      </c>
      <c r="N32" s="163" t="str">
        <f>IF(SUM(SSet1!I32, SSet1!J32, SSet1!K32, SSet1!L32,SSet1!M32, SSet1!N32) = 0, "", SSet1!N32 / SUM(SSet1!I32, SSet1!J32, SSet1!K32, SSet1!L32,SSet1!M32, SSet1!N32))</f>
        <v/>
      </c>
      <c r="O32" s="164" t="str">
        <f>IF(SUM(SSet1!O32, SSet1!P32, SSet1!Q32, SSet1!R32,SSet1!S32, SSet1!T32) = 0, "", SSet1!O32 / SUM(SSet1!O32, SSet1!P32, SSet1!Q32, SSet1!R32,SSet1!S32, SSet1!T32))</f>
        <v/>
      </c>
      <c r="P32" s="164" t="str">
        <f>IF(SUM(SSet1!O32, SSet1!P32, SSet1!Q32, SSet1!R32,SSet1!S32, SSet1!T32) = 0, "", SSet1!P32 / SUM(SSet1!O32, SSet1!P32, SSet1!Q32, SSet1!R32,SSet1!S32, SSet1!T32))</f>
        <v/>
      </c>
      <c r="Q32" s="164" t="str">
        <f>IF(SUM(SSet1!O32, SSet1!P32, SSet1!Q32, SSet1!R32,SSet1!S32, SSet1!T32) = 0, "", SSet1!Q32 / SUM(SSet1!O32, SSet1!P32, SSet1!Q32, SSet1!R32,SSet1!S32, SSet1!T32))</f>
        <v/>
      </c>
      <c r="R32" s="164" t="str">
        <f>IF(SUM(SSet1!O32, SSet1!P32, SSet1!Q32, SSet1!R32,SSet1!S32, SSet1!T32) = 0, "", SSet1!R32 / SUM(SSet1!O32, SSet1!P32, SSet1!Q32, SSet1!R32,SSet1!S32, SSet1!T32))</f>
        <v/>
      </c>
      <c r="S32" s="164" t="str">
        <f>IF(SUM(SSet1!O32, SSet1!P32, SSet1!Q32, SSet1!R32,SSet1!S32, SSet1!T32) = 0, "", SSet1!S32 / SUM(SSet1!O32, SSet1!P32, SSet1!Q32, SSet1!R32,SSet1!S32, SSet1!T32))</f>
        <v/>
      </c>
      <c r="T32" s="164" t="str">
        <f>IF(SUM(SSet1!O32, SSet1!P32, SSet1!Q32, SSet1!R32,SSet1!S32, SSet1!T32) = 0, "", SSet1!T32 / SUM(SSet1!O32, SSet1!P32, SSet1!Q32, SSet1!R32,SSet1!S32, SSet1!T32))</f>
        <v/>
      </c>
      <c r="U32" s="165" t="str">
        <f>IF(SUM(SSet1!U32, SSet1!V32, SSet1!W32, SSet1!X32,SSet1!Y32, SSet1!Z32) = 0, "", SSet1!U32 / SUM(SSet1!U32, SSet1!V32, SSet1!W32, SSet1!X32,SSet1!Y32, SSet1!Z32))</f>
        <v/>
      </c>
      <c r="V32" s="165" t="str">
        <f>IF(SUM(SSet1!U32, SSet1!V32, SSet1!W32, SSet1!X32,SSet1!Y32, SSet1!Z32) = 0, "", SSet1!V32 / SUM(SSet1!U32, SSet1!V32, SSet1!W32, SSet1!X32,SSet1!Y32, SSet1!Z32))</f>
        <v/>
      </c>
      <c r="W32" s="165" t="str">
        <f>IF(SUM(SSet1!U32, SSet1!V32, SSet1!W32, SSet1!X32,SSet1!Y32, SSet1!Z32) = 0, "", SSet1!W32 / SUM(SSet1!U32, SSet1!V32, SSet1!W32, SSet1!X32,SSet1!Y32, SSet1!Z32))</f>
        <v/>
      </c>
      <c r="X32" s="165" t="str">
        <f>IF(SUM(SSet1!U32, SSet1!V32, SSet1!W32, SSet1!X32,SSet1!Y32, SSet1!Z32) = 0, "", SSet1!X32 / SUM(SSet1!U32, SSet1!V32, SSet1!W32, SSet1!X32,SSet1!Y32, SSet1!Z32))</f>
        <v/>
      </c>
      <c r="Y32" s="165" t="str">
        <f>IF(SUM(SSet1!U32, SSet1!V32, SSet1!W32, SSet1!X32,SSet1!Y32, SSet1!Z32) = 0, "", SSet1!Y32 / SUM(SSet1!U32, SSet1!V32, SSet1!W32, SSet1!X32,SSet1!Y32, SSet1!Z32))</f>
        <v/>
      </c>
      <c r="Z32" s="165" t="str">
        <f>IF(SUM(SSet1!U32, SSet1!V32, SSet1!W32, SSet1!X32,SSet1!Y32, SSet1!Z32) = 0, "", SSet1!Z32 / SUM(SSet1!U32, SSet1!V32, SSet1!W32, SSet1!X32,SSet1!Y32, SSet1!Z32))</f>
        <v/>
      </c>
      <c r="AA32" s="162" t="str">
        <f>IF(SUM(SSet1!C45, SSet1!D45, SSet1!E45, SSet1!F45,SSet1!G45, SSet1!H45) = 0, "", SUM(SSet1!C32, SSet1!D32, SSet1!E32, SSet1!F32,SSet1!G32, SSet1!H32) / SUM(SSet1!C45, SSet1!D45, SSet1!E45, SSet1!F45,SSet1!G45, SSet1!H45))</f>
        <v/>
      </c>
      <c r="AB32" s="163" t="str">
        <f>IF(SUM(SSet1!I45, SSet1!J45, SSet1!K45, SSet1!L45,SSet1!M45, SSet1!N45) = 0, "", SUM(SSet1!I32, SSet1!J32, SSet1!K32, SSet1!L32,SSet1!M32, SSet1!N32) / SUM(SSet1!I45, SSet1!J45, SSet1!K45, SSet1!L45,SSet1!M45, SSet1!N45))</f>
        <v/>
      </c>
      <c r="AC32" s="164" t="str">
        <f>IF(SUM(SSet1!O45, SSet1!P45, SSet1!Q45, SSet1!R45,SSet1!S45, SSet1!T45) = 0, "", SUM(SSet1!O32, SSet1!P32, SSet1!Q32, SSet1!R32,SSet1!S32, SSet1!T32) / SUM(SSet1!O45, SSet1!P45, SSet1!Q45, SSet1!R45,SSet1!S45, SSet1!T45))</f>
        <v/>
      </c>
      <c r="AD32" s="165" t="str">
        <f>IF(SUM(SSet1!U45, SSet1!V45, SSet1!W45, SSet1!X45,SSet1!Y45, SSet1!Z45) = 0, "", SUM(SSet1!U32, SSet1!V32, SSet1!W32, SSet1!X32,SSet1!Y32, SSet1!Z32) / SUM(SSet1!U45, SSet1!V45, SSet1!W45, SSet1!X45,SSet1!Y45, SSet1!Z45))</f>
        <v/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 t="str">
        <f>IF(SUM(SSet1!C33, SSet1!D33, SSet1!E33, SSet1!F33,SSet1!G33, SSet1!H33) = 0, "", SSet1!C33 / SUM(SSet1!C33, SSet1!D33, SSet1!E33, SSet1!F33,SSet1!G33, SSet1!H33))</f>
        <v/>
      </c>
      <c r="D33" s="162" t="str">
        <f>IF(SUM(SSet1!C33, SSet1!D33, SSet1!E33, SSet1!F33,SSet1!G33, SSet1!H33) = 0, "", SSet1!D33 / SUM(SSet1!C33, SSet1!D33, SSet1!E33, SSet1!F33,SSet1!G33, SSet1!H33))</f>
        <v/>
      </c>
      <c r="E33" s="162" t="str">
        <f>IF(SUM(SSet1!C33, SSet1!D33, SSet1!E33, SSet1!F33,SSet1!G33, SSet1!H33) = 0, "", SSet1!E33 / SUM(SSet1!C33, SSet1!D33, SSet1!E33, SSet1!F33,SSet1!G33, SSet1!H33))</f>
        <v/>
      </c>
      <c r="F33" s="162" t="str">
        <f>IF(SUM(SSet1!C33, SSet1!D33, SSet1!E33, SSet1!F33,SSet1!G33, SSet1!H33) = 0, "", SSet1!F33 / SUM(SSet1!C33, SSet1!D33, SSet1!E33, SSet1!F33,SSet1!G33, SSet1!H33))</f>
        <v/>
      </c>
      <c r="G33" s="162" t="str">
        <f>IF(SUM(SSet1!C33, SSet1!D33, SSet1!E33, SSet1!F33,SSet1!G33, SSet1!H33) = 0, "", SSet1!G33 / SUM(SSet1!C33, SSet1!D33, SSet1!E33, SSet1!F33,SSet1!G33, SSet1!H33))</f>
        <v/>
      </c>
      <c r="H33" s="162" t="str">
        <f>IF(SUM(SSet1!C33, SSet1!D33, SSet1!E33, SSet1!F33,SSet1!G33, SSet1!H33) = 0, "", SSet1!H33 / SUM(SSet1!C33, SSet1!D33, SSet1!E33, SSet1!F33,SSet1!G33, SSet1!H33))</f>
        <v/>
      </c>
      <c r="I33" s="163" t="str">
        <f>IF(SUM(SSet1!I33, SSet1!J33, SSet1!K33, SSet1!L33,SSet1!M33, SSet1!N33) = 0, "", SSet1!I33 / SUM(SSet1!I33, SSet1!J33, SSet1!K33, SSet1!L33,SSet1!M33, SSet1!N33))</f>
        <v/>
      </c>
      <c r="J33" s="163" t="str">
        <f>IF(SUM(SSet1!I33, SSet1!J33, SSet1!K33, SSet1!L33,SSet1!M33, SSet1!N33) = 0, "", SSet1!J33 / SUM(SSet1!I33, SSet1!J33, SSet1!K33, SSet1!L33,SSet1!M33, SSet1!N33))</f>
        <v/>
      </c>
      <c r="K33" s="163" t="str">
        <f>IF(SUM(SSet1!I33, SSet1!J33, SSet1!K33, SSet1!L33,SSet1!M33, SSet1!N33) = 0, "", SSet1!K33 / SUM(SSet1!I33, SSet1!J33, SSet1!K33, SSet1!L33,SSet1!M33, SSet1!N33))</f>
        <v/>
      </c>
      <c r="L33" s="163" t="str">
        <f>IF(SUM(SSet1!I33, SSet1!J33, SSet1!K33, SSet1!L33,SSet1!M33, SSet1!N33) = 0, "", SSet1!L33 / SUM(SSet1!I33, SSet1!J33, SSet1!K33, SSet1!L33,SSet1!M33, SSet1!N33))</f>
        <v/>
      </c>
      <c r="M33" s="163" t="str">
        <f>IF(SUM(SSet1!I33, SSet1!J33, SSet1!K33, SSet1!L33,SSet1!M33, SSet1!N33) = 0, "", SSet1!M33 / SUM(SSet1!I33, SSet1!J33, SSet1!K33, SSet1!L33,SSet1!M33, SSet1!N33))</f>
        <v/>
      </c>
      <c r="N33" s="163" t="str">
        <f>IF(SUM(SSet1!I33, SSet1!J33, SSet1!K33, SSet1!L33,SSet1!M33, SSet1!N33) = 0, "", SSet1!N33 / SUM(SSet1!I33, SSet1!J33, SSet1!K33, SSet1!L33,SSet1!M33, SSet1!N33))</f>
        <v/>
      </c>
      <c r="O33" s="164" t="str">
        <f>IF(SUM(SSet1!O33, SSet1!P33, SSet1!Q33, SSet1!R33,SSet1!S33, SSet1!T33) = 0, "", SSet1!O33 / SUM(SSet1!O33, SSet1!P33, SSet1!Q33, SSet1!R33,SSet1!S33, SSet1!T33))</f>
        <v/>
      </c>
      <c r="P33" s="164" t="str">
        <f>IF(SUM(SSet1!O33, SSet1!P33, SSet1!Q33, SSet1!R33,SSet1!S33, SSet1!T33) = 0, "", SSet1!P33 / SUM(SSet1!O33, SSet1!P33, SSet1!Q33, SSet1!R33,SSet1!S33, SSet1!T33))</f>
        <v/>
      </c>
      <c r="Q33" s="164" t="str">
        <f>IF(SUM(SSet1!O33, SSet1!P33, SSet1!Q33, SSet1!R33,SSet1!S33, SSet1!T33) = 0, "", SSet1!Q33 / SUM(SSet1!O33, SSet1!P33, SSet1!Q33, SSet1!R33,SSet1!S33, SSet1!T33))</f>
        <v/>
      </c>
      <c r="R33" s="164" t="str">
        <f>IF(SUM(SSet1!O33, SSet1!P33, SSet1!Q33, SSet1!R33,SSet1!S33, SSet1!T33) = 0, "", SSet1!R33 / SUM(SSet1!O33, SSet1!P33, SSet1!Q33, SSet1!R33,SSet1!S33, SSet1!T33))</f>
        <v/>
      </c>
      <c r="S33" s="164" t="str">
        <f>IF(SUM(SSet1!O33, SSet1!P33, SSet1!Q33, SSet1!R33,SSet1!S33, SSet1!T33) = 0, "", SSet1!S33 / SUM(SSet1!O33, SSet1!P33, SSet1!Q33, SSet1!R33,SSet1!S33, SSet1!T33))</f>
        <v/>
      </c>
      <c r="T33" s="164" t="str">
        <f>IF(SUM(SSet1!O33, SSet1!P33, SSet1!Q33, SSet1!R33,SSet1!S33, SSet1!T33) = 0, "", SSet1!T33 / SUM(SSet1!O33, SSet1!P33, SSet1!Q33, SSet1!R33,SSet1!S33, SSet1!T33))</f>
        <v/>
      </c>
      <c r="U33" s="165" t="str">
        <f>IF(SUM(SSet1!U33, SSet1!V33, SSet1!W33, SSet1!X33,SSet1!Y33, SSet1!Z33) = 0, "", SSet1!U33 / SUM(SSet1!U33, SSet1!V33, SSet1!W33, SSet1!X33,SSet1!Y33, SSet1!Z33))</f>
        <v/>
      </c>
      <c r="V33" s="165" t="str">
        <f>IF(SUM(SSet1!U33, SSet1!V33, SSet1!W33, SSet1!X33,SSet1!Y33, SSet1!Z33) = 0, "", SSet1!V33 / SUM(SSet1!U33, SSet1!V33, SSet1!W33, SSet1!X33,SSet1!Y33, SSet1!Z33))</f>
        <v/>
      </c>
      <c r="W33" s="165" t="str">
        <f>IF(SUM(SSet1!U33, SSet1!V33, SSet1!W33, SSet1!X33,SSet1!Y33, SSet1!Z33) = 0, "", SSet1!W33 / SUM(SSet1!U33, SSet1!V33, SSet1!W33, SSet1!X33,SSet1!Y33, SSet1!Z33))</f>
        <v/>
      </c>
      <c r="X33" s="165" t="str">
        <f>IF(SUM(SSet1!U33, SSet1!V33, SSet1!W33, SSet1!X33,SSet1!Y33, SSet1!Z33) = 0, "", SSet1!X33 / SUM(SSet1!U33, SSet1!V33, SSet1!W33, SSet1!X33,SSet1!Y33, SSet1!Z33))</f>
        <v/>
      </c>
      <c r="Y33" s="165" t="str">
        <f>IF(SUM(SSet1!U33, SSet1!V33, SSet1!W33, SSet1!X33,SSet1!Y33, SSet1!Z33) = 0, "", SSet1!Y33 / SUM(SSet1!U33, SSet1!V33, SSet1!W33, SSet1!X33,SSet1!Y33, SSet1!Z33))</f>
        <v/>
      </c>
      <c r="Z33" s="165" t="str">
        <f>IF(SUM(SSet1!U33, SSet1!V33, SSet1!W33, SSet1!X33,SSet1!Y33, SSet1!Z33) = 0, "", SSet1!Z33 / SUM(SSet1!U33, SSet1!V33, SSet1!W33, SSet1!X33,SSet1!Y33, SSet1!Z33))</f>
        <v/>
      </c>
      <c r="AA33" s="162" t="str">
        <f>IF(SUM(SSet1!C45, SSet1!D45, SSet1!E45, SSet1!F45,SSet1!G45, SSet1!H45) = 0, "", SUM(SSet1!C33, SSet1!D33, SSet1!E33, SSet1!F33,SSet1!G33, SSet1!H33) / SUM(SSet1!C45, SSet1!D45, SSet1!E45, SSet1!F45,SSet1!G45, SSet1!H45))</f>
        <v/>
      </c>
      <c r="AB33" s="163" t="str">
        <f>IF(SUM(SSet1!I45, SSet1!J45, SSet1!K45, SSet1!L45,SSet1!M45, SSet1!N45) = 0, "", SUM(SSet1!I33, SSet1!J33, SSet1!K33, SSet1!L33,SSet1!M33, SSet1!N33) / SUM(SSet1!I45, SSet1!J45, SSet1!K45, SSet1!L45,SSet1!M45, SSet1!N45))</f>
        <v/>
      </c>
      <c r="AC33" s="164" t="str">
        <f>IF(SUM(SSet1!O45, SSet1!P45, SSet1!Q45, SSet1!R45,SSet1!S45, SSet1!T45) = 0, "", SUM(SSet1!O33, SSet1!P33, SSet1!Q33, SSet1!R33,SSet1!S33, SSet1!T33) / SUM(SSet1!O45, SSet1!P45, SSet1!Q45, SSet1!R45,SSet1!S45, SSet1!T45))</f>
        <v/>
      </c>
      <c r="AD33" s="165" t="str">
        <f>IF(SUM(SSet1!U45, SSet1!V45, SSet1!W45, SSet1!X45,SSet1!Y45, SSet1!Z45) = 0, "", SUM(SSet1!U33, SSet1!V33, SSet1!W33, SSet1!X33,SSet1!Y33, SSet1!Z33) / SUM(SSet1!U45, SSet1!V45, SSet1!W45, SSet1!X45,SSet1!Y45, SSet1!Z45))</f>
        <v/>
      </c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IF(SUM(SSet1!C34, SSet1!D34, SSet1!E34, SSet1!F34,SSet1!G34, SSet1!H34) = 0, "", SSet1!C34 / SUM(SSet1!C34, SSet1!D34, SSet1!E34, SSet1!F34,SSet1!G34, SSet1!H34))</f>
        <v/>
      </c>
      <c r="D34" s="162" t="str">
        <f>IF(SUM(SSet1!C34, SSet1!D34, SSet1!E34, SSet1!F34,SSet1!G34, SSet1!H34) = 0, "", SSet1!D34 / SUM(SSet1!C34, SSet1!D34, SSet1!E34, SSet1!F34,SSet1!G34, SSet1!H34))</f>
        <v/>
      </c>
      <c r="E34" s="162" t="str">
        <f>IF(SUM(SSet1!C34, SSet1!D34, SSet1!E34, SSet1!F34,SSet1!G34, SSet1!H34) = 0, "", SSet1!E34 / SUM(SSet1!C34, SSet1!D34, SSet1!E34, SSet1!F34,SSet1!G34, SSet1!H34))</f>
        <v/>
      </c>
      <c r="F34" s="162" t="str">
        <f>IF(SUM(SSet1!C34, SSet1!D34, SSet1!E34, SSet1!F34,SSet1!G34, SSet1!H34) = 0, "", SSet1!F34 / SUM(SSet1!C34, SSet1!D34, SSet1!E34, SSet1!F34,SSet1!G34, SSet1!H34))</f>
        <v/>
      </c>
      <c r="G34" s="162" t="str">
        <f>IF(SUM(SSet1!C34, SSet1!D34, SSet1!E34, SSet1!F34,SSet1!G34, SSet1!H34) = 0, "", SSet1!G34 / SUM(SSet1!C34, SSet1!D34, SSet1!E34, SSet1!F34,SSet1!G34, SSet1!H34))</f>
        <v/>
      </c>
      <c r="H34" s="162" t="str">
        <f>IF(SUM(SSet1!C34, SSet1!D34, SSet1!E34, SSet1!F34,SSet1!G34, SSet1!H34) = 0, "", SSet1!H34 / SUM(SSet1!C34, SSet1!D34, SSet1!E34, SSet1!F34,SSet1!G34, SSet1!H34))</f>
        <v/>
      </c>
      <c r="I34" s="163" t="str">
        <f>IF(SUM(SSet1!I34, SSet1!J34, SSet1!K34, SSet1!L34,SSet1!M34, SSet1!N34) = 0, "", SSet1!I34 / SUM(SSet1!I34, SSet1!J34, SSet1!K34, SSet1!L34,SSet1!M34, SSet1!N34))</f>
        <v/>
      </c>
      <c r="J34" s="163" t="str">
        <f>IF(SUM(SSet1!I34, SSet1!J34, SSet1!K34, SSet1!L34,SSet1!M34, SSet1!N34) = 0, "", SSet1!J34 / SUM(SSet1!I34, SSet1!J34, SSet1!K34, SSet1!L34,SSet1!M34, SSet1!N34))</f>
        <v/>
      </c>
      <c r="K34" s="163" t="str">
        <f>IF(SUM(SSet1!I34, SSet1!J34, SSet1!K34, SSet1!L34,SSet1!M34, SSet1!N34) = 0, "", SSet1!K34 / SUM(SSet1!I34, SSet1!J34, SSet1!K34, SSet1!L34,SSet1!M34, SSet1!N34))</f>
        <v/>
      </c>
      <c r="L34" s="163" t="str">
        <f>IF(SUM(SSet1!I34, SSet1!J34, SSet1!K34, SSet1!L34,SSet1!M34, SSet1!N34) = 0, "", SSet1!L34 / SUM(SSet1!I34, SSet1!J34, SSet1!K34, SSet1!L34,SSet1!M34, SSet1!N34))</f>
        <v/>
      </c>
      <c r="M34" s="163" t="str">
        <f>IF(SUM(SSet1!I34, SSet1!J34, SSet1!K34, SSet1!L34,SSet1!M34, SSet1!N34) = 0, "", SSet1!M34 / SUM(SSet1!I34, SSet1!J34, SSet1!K34, SSet1!L34,SSet1!M34, SSet1!N34))</f>
        <v/>
      </c>
      <c r="N34" s="163" t="str">
        <f>IF(SUM(SSet1!I34, SSet1!J34, SSet1!K34, SSet1!L34,SSet1!M34, SSet1!N34) = 0, "", SSet1!N34 / SUM(SSet1!I34, SSet1!J34, SSet1!K34, SSet1!L34,SSet1!M34, SSet1!N34))</f>
        <v/>
      </c>
      <c r="O34" s="164" t="str">
        <f>IF(SUM(SSet1!O34, SSet1!P34, SSet1!Q34, SSet1!R34,SSet1!S34, SSet1!T34) = 0, "", SSet1!O34 / SUM(SSet1!O34, SSet1!P34, SSet1!Q34, SSet1!R34,SSet1!S34, SSet1!T34))</f>
        <v/>
      </c>
      <c r="P34" s="164" t="str">
        <f>IF(SUM(SSet1!O34, SSet1!P34, SSet1!Q34, SSet1!R34,SSet1!S34, SSet1!T34) = 0, "", SSet1!P34 / SUM(SSet1!O34, SSet1!P34, SSet1!Q34, SSet1!R34,SSet1!S34, SSet1!T34))</f>
        <v/>
      </c>
      <c r="Q34" s="164" t="str">
        <f>IF(SUM(SSet1!O34, SSet1!P34, SSet1!Q34, SSet1!R34,SSet1!S34, SSet1!T34) = 0, "", SSet1!Q34 / SUM(SSet1!O34, SSet1!P34, SSet1!Q34, SSet1!R34,SSet1!S34, SSet1!T34))</f>
        <v/>
      </c>
      <c r="R34" s="164" t="str">
        <f>IF(SUM(SSet1!O34, SSet1!P34, SSet1!Q34, SSet1!R34,SSet1!S34, SSet1!T34) = 0, "", SSet1!R34 / SUM(SSet1!O34, SSet1!P34, SSet1!Q34, SSet1!R34,SSet1!S34, SSet1!T34))</f>
        <v/>
      </c>
      <c r="S34" s="164" t="str">
        <f>IF(SUM(SSet1!O34, SSet1!P34, SSet1!Q34, SSet1!R34,SSet1!S34, SSet1!T34) = 0, "", SSet1!S34 / SUM(SSet1!O34, SSet1!P34, SSet1!Q34, SSet1!R34,SSet1!S34, SSet1!T34))</f>
        <v/>
      </c>
      <c r="T34" s="164" t="str">
        <f>IF(SUM(SSet1!O34, SSet1!P34, SSet1!Q34, SSet1!R34,SSet1!S34, SSet1!T34) = 0, "", SSet1!T34 / SUM(SSet1!O34, SSet1!P34, SSet1!Q34, SSet1!R34,SSet1!S34, SSet1!T34))</f>
        <v/>
      </c>
      <c r="U34" s="165" t="str">
        <f>IF(SUM(SSet1!U34, SSet1!V34, SSet1!W34, SSet1!X34,SSet1!Y34, SSet1!Z34) = 0, "", SSet1!U34 / SUM(SSet1!U34, SSet1!V34, SSet1!W34, SSet1!X34,SSet1!Y34, SSet1!Z34))</f>
        <v/>
      </c>
      <c r="V34" s="165" t="str">
        <f>IF(SUM(SSet1!U34, SSet1!V34, SSet1!W34, SSet1!X34,SSet1!Y34, SSet1!Z34) = 0, "", SSet1!V34 / SUM(SSet1!U34, SSet1!V34, SSet1!W34, SSet1!X34,SSet1!Y34, SSet1!Z34))</f>
        <v/>
      </c>
      <c r="W34" s="165" t="str">
        <f>IF(SUM(SSet1!U34, SSet1!V34, SSet1!W34, SSet1!X34,SSet1!Y34, SSet1!Z34) = 0, "", SSet1!W34 / SUM(SSet1!U34, SSet1!V34, SSet1!W34, SSet1!X34,SSet1!Y34, SSet1!Z34))</f>
        <v/>
      </c>
      <c r="X34" s="165" t="str">
        <f>IF(SUM(SSet1!U34, SSet1!V34, SSet1!W34, SSet1!X34,SSet1!Y34, SSet1!Z34) = 0, "", SSet1!X34 / SUM(SSet1!U34, SSet1!V34, SSet1!W34, SSet1!X34,SSet1!Y34, SSet1!Z34))</f>
        <v/>
      </c>
      <c r="Y34" s="165" t="str">
        <f>IF(SUM(SSet1!U34, SSet1!V34, SSet1!W34, SSet1!X34,SSet1!Y34, SSet1!Z34) = 0, "", SSet1!Y34 / SUM(SSet1!U34, SSet1!V34, SSet1!W34, SSet1!X34,SSet1!Y34, SSet1!Z34))</f>
        <v/>
      </c>
      <c r="Z34" s="165" t="str">
        <f>IF(SUM(SSet1!U34, SSet1!V34, SSet1!W34, SSet1!X34,SSet1!Y34, SSet1!Z34) = 0, "", SSet1!Z34 / SUM(SSet1!U34, SSet1!V34, SSet1!W34, SSet1!X34,SSet1!Y34, SSet1!Z34))</f>
        <v/>
      </c>
      <c r="AA34" s="162" t="str">
        <f>IF(SUM(SSet1!C45, SSet1!D45, SSet1!E45, SSet1!F45,SSet1!G45, SSet1!H45) = 0, "", SUM(SSet1!C34, SSet1!D34, SSet1!E34, SSet1!F34,SSet1!G34, SSet1!H34) / SUM(SSet1!C45, SSet1!D45, SSet1!E45, SSet1!F45,SSet1!G45, SSet1!H45))</f>
        <v/>
      </c>
      <c r="AB34" s="163" t="str">
        <f>IF(SUM(SSet1!I45, SSet1!J45, SSet1!K45, SSet1!L45,SSet1!M45, SSet1!N45) = 0, "", SUM(SSet1!I34, SSet1!J34, SSet1!K34, SSet1!L34,SSet1!M34, SSet1!N34) / SUM(SSet1!I45, SSet1!J45, SSet1!K45, SSet1!L45,SSet1!M45, SSet1!N45))</f>
        <v/>
      </c>
      <c r="AC34" s="164" t="str">
        <f>IF(SUM(SSet1!O45, SSet1!P45, SSet1!Q45, SSet1!R45,SSet1!S45, SSet1!T45) = 0, "", SUM(SSet1!O34, SSet1!P34, SSet1!Q34, SSet1!R34,SSet1!S34, SSet1!T34) / SUM(SSet1!O45, SSet1!P45, SSet1!Q45, SSet1!R45,SSet1!S45, SSet1!T45))</f>
        <v/>
      </c>
      <c r="AD34" s="165" t="str">
        <f>IF(SUM(SSet1!U45, SSet1!V45, SSet1!W45, SSet1!X45,SSet1!Y45, SSet1!Z45) = 0, "", SUM(SSet1!U34, SSet1!V34, SSet1!W34, SSet1!X34,SSet1!Y34, SSet1!Z34)/ SUM(SSet1!U45, SSet1!V45, SSet1!W45, SSet1!X45,SSet1!Y45, SSet1!Z45))</f>
        <v/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IF(SUM(SSet1!C35, SSet1!D35, SSet1!E35, SSet1!F35,SSet1!G35, SSet1!H35) = 0, "", SSet1!C35 / SUM(SSet1!C35, SSet1!D35, SSet1!E35, SSet1!F35,SSet1!G35, SSet1!H35))</f>
        <v/>
      </c>
      <c r="D35" s="162" t="str">
        <f>IF(SUM(SSet1!C35, SSet1!D35, SSet1!E35, SSet1!F35,SSet1!G35, SSet1!H35) = 0, "", SSet1!D35 / SUM(SSet1!C35, SSet1!D35, SSet1!E35, SSet1!F35,SSet1!G35, SSet1!H35))</f>
        <v/>
      </c>
      <c r="E35" s="162" t="str">
        <f>IF(SUM(SSet1!C35, SSet1!D35, SSet1!E35, SSet1!F35,SSet1!G35, SSet1!H35) = 0, "", SSet1!E35 / SUM(SSet1!C35, SSet1!D35, SSet1!E35, SSet1!F35,SSet1!G35, SSet1!H35))</f>
        <v/>
      </c>
      <c r="F35" s="162" t="str">
        <f>IF(SUM(SSet1!C35, SSet1!D35, SSet1!E35, SSet1!F35,SSet1!G35, SSet1!H35) = 0, "", SSet1!F35 / SUM(SSet1!C35, SSet1!D35, SSet1!E35, SSet1!F35,SSet1!G35, SSet1!H35))</f>
        <v/>
      </c>
      <c r="G35" s="162" t="str">
        <f>IF(SUM(SSet1!C35, SSet1!D35, SSet1!E35, SSet1!F35,SSet1!G35, SSet1!H35) = 0, "", SSet1!G35 / SUM(SSet1!C35, SSet1!D35, SSet1!E35, SSet1!F35,SSet1!G35, SSet1!H35))</f>
        <v/>
      </c>
      <c r="H35" s="162" t="str">
        <f>IF(SUM(SSet1!C35, SSet1!D35, SSet1!E35, SSet1!F35,SSet1!G35, SSet1!H35) = 0, "", SSet1!H35 / SUM(SSet1!C35, SSet1!D35, SSet1!E35, SSet1!F35,SSet1!G35, SSet1!H35))</f>
        <v/>
      </c>
      <c r="I35" s="163" t="str">
        <f>IF(SUM(SSet1!I35, SSet1!J35, SSet1!K35, SSet1!L35,SSet1!M35, SSet1!N35) = 0, "", SSet1!I35 / SUM(SSet1!I35, SSet1!J35, SSet1!K35, SSet1!L35,SSet1!M35, SSet1!N35))</f>
        <v/>
      </c>
      <c r="J35" s="163" t="str">
        <f>IF(SUM(SSet1!I35, SSet1!J35, SSet1!K35, SSet1!L35,SSet1!M35, SSet1!N35) = 0, "", SSet1!J35 / SUM(SSet1!I35, SSet1!J35, SSet1!K35, SSet1!L35,SSet1!M35, SSet1!N35))</f>
        <v/>
      </c>
      <c r="K35" s="163" t="str">
        <f>IF(SUM(SSet1!I35, SSet1!J35, SSet1!K35, SSet1!L35,SSet1!M35, SSet1!N35) = 0, "", SSet1!K35 / SUM(SSet1!I35, SSet1!J35, SSet1!K35, SSet1!L35,SSet1!M35, SSet1!N35))</f>
        <v/>
      </c>
      <c r="L35" s="163" t="str">
        <f>IF(SUM(SSet1!I35, SSet1!J35, SSet1!K35, SSet1!L35,SSet1!M35, SSet1!N35) = 0, "", SSet1!L35 / SUM(SSet1!I35, SSet1!J35, SSet1!K35, SSet1!L35,SSet1!M35, SSet1!N35))</f>
        <v/>
      </c>
      <c r="M35" s="163" t="str">
        <f>IF(SUM(SSet1!I35, SSet1!J35, SSet1!K35, SSet1!L35,SSet1!M35, SSet1!N35) = 0, "", SSet1!M35 / SUM(SSet1!I35, SSet1!J35, SSet1!K35, SSet1!L35,SSet1!M35, SSet1!N35))</f>
        <v/>
      </c>
      <c r="N35" s="163" t="str">
        <f>IF(SUM(SSet1!I35, SSet1!J35, SSet1!K35, SSet1!L35,SSet1!M35, SSet1!N35) = 0, "", SSet1!N35 / SUM(SSet1!I35, SSet1!J35, SSet1!K35, SSet1!L35,SSet1!M35, SSet1!N35))</f>
        <v/>
      </c>
      <c r="O35" s="164" t="str">
        <f>IF(SUM(SSet1!O35, SSet1!P35, SSet1!Q35, SSet1!R35,SSet1!S35, SSet1!T35) = 0, "", SSet1!O35 / SUM(SSet1!O35, SSet1!P35, SSet1!Q35, SSet1!R35,SSet1!S35, SSet1!T35))</f>
        <v/>
      </c>
      <c r="P35" s="164" t="str">
        <f>IF(SUM(SSet1!O35, SSet1!P35, SSet1!Q35, SSet1!R35,SSet1!S35, SSet1!T35) = 0, "", SSet1!P35 / SUM(SSet1!O35, SSet1!P35, SSet1!Q35, SSet1!R35,SSet1!S35, SSet1!T35))</f>
        <v/>
      </c>
      <c r="Q35" s="164" t="str">
        <f>IF(SUM(SSet1!O35, SSet1!P35, SSet1!Q35, SSet1!R35,SSet1!S35, SSet1!T35) = 0, "", SSet1!Q35 / SUM(SSet1!O35, SSet1!P35, SSet1!Q35, SSet1!R35,SSet1!S35, SSet1!T35))</f>
        <v/>
      </c>
      <c r="R35" s="164" t="str">
        <f>IF(SUM(SSet1!O35, SSet1!P35, SSet1!Q35, SSet1!R35,SSet1!S35, SSet1!T35) = 0, "", SSet1!R35 / SUM(SSet1!O35, SSet1!P35, SSet1!Q35, SSet1!R35,SSet1!S35, SSet1!T35))</f>
        <v/>
      </c>
      <c r="S35" s="164" t="str">
        <f>IF(SUM(SSet1!O35, SSet1!P35, SSet1!Q35, SSet1!R35,SSet1!S35, SSet1!T35) = 0, "", SSet1!S35 / SUM(SSet1!O35, SSet1!P35, SSet1!Q35, SSet1!R35,SSet1!S35, SSet1!T35))</f>
        <v/>
      </c>
      <c r="T35" s="164" t="str">
        <f>IF(SUM(SSet1!O35, SSet1!P35, SSet1!Q35, SSet1!R35,SSet1!S35, SSet1!T35) = 0, "", SSet1!T35 / SUM(SSet1!O35, SSet1!P35, SSet1!Q35, SSet1!R35,SSet1!S35, SSet1!T35))</f>
        <v/>
      </c>
      <c r="U35" s="165" t="str">
        <f>IF(SUM(SSet1!U35, SSet1!V35, SSet1!W35, SSet1!X35,SSet1!Y35, SSet1!Z35) = 0, "", SSet1!U35 / SUM(SSet1!U35, SSet1!V35, SSet1!W35, SSet1!X35,SSet1!Y35, SSet1!Z35))</f>
        <v/>
      </c>
      <c r="V35" s="165" t="str">
        <f>IF(SUM(SSet1!U35, SSet1!V35, SSet1!W35, SSet1!X35,SSet1!Y35, SSet1!Z35) = 0, "", SSet1!V35 / SUM(SSet1!U35, SSet1!V35, SSet1!W35, SSet1!X35,SSet1!Y35, SSet1!Z35))</f>
        <v/>
      </c>
      <c r="W35" s="165" t="str">
        <f>IF(SUM(SSet1!U35, SSet1!V35, SSet1!W35, SSet1!X35,SSet1!Y35, SSet1!Z35) = 0, "", SSet1!W35 / SUM(SSet1!U35, SSet1!V35, SSet1!W35, SSet1!X35,SSet1!Y35, SSet1!Z35))</f>
        <v/>
      </c>
      <c r="X35" s="165" t="str">
        <f>IF(SUM(SSet1!U35, SSet1!V35, SSet1!W35, SSet1!X35,SSet1!Y35, SSet1!Z35) = 0, "", SSet1!X35 / SUM(SSet1!U35, SSet1!V35, SSet1!W35, SSet1!X35,SSet1!Y35, SSet1!Z35))</f>
        <v/>
      </c>
      <c r="Y35" s="165" t="str">
        <f>IF(SUM(SSet1!U35, SSet1!V35, SSet1!W35, SSet1!X35,SSet1!Y35, SSet1!Z35) = 0, "", SSet1!Y35 / SUM(SSet1!U35, SSet1!V35, SSet1!W35, SSet1!X35,SSet1!Y35, SSet1!Z35))</f>
        <v/>
      </c>
      <c r="Z35" s="165" t="str">
        <f>IF(SUM(SSet1!U35, SSet1!V35, SSet1!W35, SSet1!X35,SSet1!Y35, SSet1!Z35) = 0, "", SSet1!Z35 / SUM(SSet1!U35, SSet1!V35, SSet1!W35, SSet1!X35,SSet1!Y35, SSet1!Z35))</f>
        <v/>
      </c>
      <c r="AA35" s="162" t="str">
        <f>IF(SUM(SSet1!C45, SSet1!D45, SSet1!E45, SSet1!F45,SSet1!G45, SSet1!H45) = 0, "", SUM(SSet1!C35, SSet1!D35, SSet1!E35, SSet1!F35,SSet1!G35, SSet1!H35) / SUM(SSet1!C45, SSet1!D45, SSet1!E45, SSet1!F45,SSet1!G45, SSet1!H45))</f>
        <v/>
      </c>
      <c r="AB35" s="163" t="str">
        <f>IF(SUM(SSet1!I45, SSet1!J45, SSet1!K45, SSet1!L45,SSet1!M45, SSet1!N45) = 0, "", SUM(SSet1!I35, SSet1!J35, SSet1!K35, SSet1!L35,SSet1!M35, SSet1!N35) / SUM(SSet1!I45, SSet1!J45, SSet1!K45, SSet1!L45,SSet1!M45, SSet1!N45))</f>
        <v/>
      </c>
      <c r="AC35" s="164" t="str">
        <f>IF(SUM(SSet1!O45, SSet1!P45, SSet1!Q45, SSet1!R45,SSet1!S45, SSet1!T45) = 0, "", SUM(SSet1!O35, SSet1!P35, SSet1!Q35, SSet1!R35,SSet1!S35, SSet1!T35)/ SUM(SSet1!O45, SSet1!P45, SSet1!Q45, SSet1!R45,SSet1!S45, SSet1!T45))</f>
        <v/>
      </c>
      <c r="AD35" s="165" t="str">
        <f>IF(SUM(SSet1!U45, SSet1!V45, SSet1!W45, SSet1!X45,SSet1!Y45, SSet1!Z45) = 0, "", SUM(SSet1!U35, SSet1!V35, SSet1!W35, SSet1!X35,SSet1!Y35, SSet1!Z35) / SUM(SSet1!U45, SSet1!V45, SSet1!W45, SSet1!X45,SSet1!Y45, SSet1!Z45))</f>
        <v/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IF(SUM(SSet1!C36, SSet1!D36, SSet1!E36, SSet1!F36,SSet1!G36, SSet1!H36) = 0, "", SSet1!C36 / SUM(SSet1!C36, SSet1!D36, SSet1!E36, SSet1!F36,SSet1!G36, SSet1!H36))</f>
        <v/>
      </c>
      <c r="D36" s="162" t="str">
        <f>IF(SUM(SSet1!C36, SSet1!D36, SSet1!E36, SSet1!F36,SSet1!G36, SSet1!H36) = 0, "", SSet1!D36 / SUM(SSet1!C36, SSet1!D36, SSet1!E36, SSet1!F36,SSet1!G36, SSet1!H36))</f>
        <v/>
      </c>
      <c r="E36" s="162" t="str">
        <f>IF(SUM(SSet1!C36, SSet1!D36, SSet1!E36, SSet1!F36,SSet1!G36, SSet1!H36) = 0, "", SSet1!E36 / SUM(SSet1!C36, SSet1!D36, SSet1!E36, SSet1!F36,SSet1!G36, SSet1!H36))</f>
        <v/>
      </c>
      <c r="F36" s="162" t="str">
        <f>IF(SUM(SSet1!C36, SSet1!D36, SSet1!E36, SSet1!F36,SSet1!G36, SSet1!H36) = 0, "", SSet1!F36 / SUM(SSet1!C36, SSet1!D36, SSet1!E36, SSet1!F36,SSet1!G36, SSet1!H36))</f>
        <v/>
      </c>
      <c r="G36" s="162" t="str">
        <f>IF(SUM(SSet1!C36, SSet1!D36, SSet1!E36, SSet1!F36,SSet1!G36, SSet1!H36) = 0, "", SSet1!G36 / SUM(SSet1!C36, SSet1!D36, SSet1!E36, SSet1!F36,SSet1!G36, SSet1!H36))</f>
        <v/>
      </c>
      <c r="H36" s="162" t="str">
        <f>IF(SUM(SSet1!C36, SSet1!D36, SSet1!E36, SSet1!F36,SSet1!G36, SSet1!H36) = 0, "", SSet1!H36 / SUM(SSet1!C36, SSet1!D36, SSet1!E36, SSet1!F36,SSet1!G36, SSet1!H36))</f>
        <v/>
      </c>
      <c r="I36" s="163" t="str">
        <f>IF(SUM(SSet1!I36, SSet1!J36, SSet1!K36, SSet1!L36,SSet1!M36, SSet1!N36) = 0, "", SSet1!I36 / SUM(SSet1!I36, SSet1!J36, SSet1!K36, SSet1!L36,SSet1!M36, SSet1!N36))</f>
        <v/>
      </c>
      <c r="J36" s="163" t="str">
        <f>IF(SUM(SSet1!I36, SSet1!J36, SSet1!K36, SSet1!L36,SSet1!M36, SSet1!N36) = 0, "", SSet1!J36 / SUM(SSet1!I36, SSet1!J36, SSet1!K36, SSet1!L36,SSet1!M36, SSet1!N36))</f>
        <v/>
      </c>
      <c r="K36" s="163" t="str">
        <f>IF(SUM(SSet1!I36, SSet1!J36, SSet1!K36, SSet1!L36,SSet1!M36, SSet1!N36) = 0, "", SSet1!K36 / SUM(SSet1!I36, SSet1!J36, SSet1!K36, SSet1!L36,SSet1!M36, SSet1!N36))</f>
        <v/>
      </c>
      <c r="L36" s="163" t="str">
        <f>IF(SUM(SSet1!I36, SSet1!J36, SSet1!K36, SSet1!L36,SSet1!M36, SSet1!N36) = 0, "", SSet1!L36 / SUM(SSet1!I36, SSet1!J36, SSet1!K36, SSet1!L36,SSet1!M36, SSet1!N36))</f>
        <v/>
      </c>
      <c r="M36" s="163" t="str">
        <f>IF(SUM(SSet1!I36, SSet1!J36, SSet1!K36, SSet1!L36,SSet1!M36, SSet1!N36) = 0, "", SSet1!M36 / SUM(SSet1!I36, SSet1!J36, SSet1!K36, SSet1!L36,SSet1!M36, SSet1!N36))</f>
        <v/>
      </c>
      <c r="N36" s="163" t="str">
        <f>IF(SUM(SSet1!I36, SSet1!J36, SSet1!K36, SSet1!L36,SSet1!M36, SSet1!N36) = 0, "", SSet1!N36 / SUM(SSet1!I36, SSet1!J36, SSet1!K36, SSet1!L36,SSet1!M36, SSet1!N36))</f>
        <v/>
      </c>
      <c r="O36" s="164" t="str">
        <f>IF(SUM(SSet1!O36, SSet1!P36, SSet1!Q36, SSet1!R36,SSet1!S36, SSet1!T36) = 0, "", SSet1!O36 / SUM(SSet1!O36, SSet1!P36, SSet1!Q36, SSet1!R36,SSet1!S36, SSet1!T36))</f>
        <v/>
      </c>
      <c r="P36" s="164" t="str">
        <f>IF(SUM(SSet1!O36, SSet1!P36, SSet1!Q36, SSet1!R36,SSet1!S36, SSet1!T36) = 0, "", SSet1!P36 / SUM(SSet1!O36, SSet1!P36, SSet1!Q36, SSet1!R36,SSet1!S36, SSet1!T36))</f>
        <v/>
      </c>
      <c r="Q36" s="164" t="str">
        <f>IF(SUM(SSet1!O36, SSet1!P36, SSet1!Q36, SSet1!R36,SSet1!S36, SSet1!T36) = 0, "", SSet1!Q36 / SUM(SSet1!O36, SSet1!P36, SSet1!Q36, SSet1!R36,SSet1!S36, SSet1!T36))</f>
        <v/>
      </c>
      <c r="R36" s="164" t="str">
        <f>IF(SUM(SSet1!O36, SSet1!P36, SSet1!Q36, SSet1!R36,SSet1!S36, SSet1!T36) = 0, "", SSet1!R36 / SUM(SSet1!O36, SSet1!P36, SSet1!Q36, SSet1!R36,SSet1!S36, SSet1!T36))</f>
        <v/>
      </c>
      <c r="S36" s="164" t="str">
        <f>IF(SUM(SSet1!O36, SSet1!P36, SSet1!Q36, SSet1!R36,SSet1!S36, SSet1!T36) = 0, "", SSet1!S36 / SUM(SSet1!O36, SSet1!P36, SSet1!Q36, SSet1!R36,SSet1!S36, SSet1!T36))</f>
        <v/>
      </c>
      <c r="T36" s="164" t="str">
        <f>IF(SUM(SSet1!O36, SSet1!P36, SSet1!Q36, SSet1!R36,SSet1!S36, SSet1!T36) = 0, "", SSet1!T36 / SUM(SSet1!O36, SSet1!P36, SSet1!Q36, SSet1!R36,SSet1!S36, SSet1!T36))</f>
        <v/>
      </c>
      <c r="U36" s="165" t="str">
        <f>IF(SUM(SSet1!U36, SSet1!V36, SSet1!W36, SSet1!X36,SSet1!Y36, SSet1!Z36) = 0, "", SSet1!U36 / SUM(SSet1!U36, SSet1!V36, SSet1!W36, SSet1!X36,SSet1!Y36, SSet1!Z36))</f>
        <v/>
      </c>
      <c r="V36" s="165" t="str">
        <f>IF(SUM(SSet1!U36, SSet1!V36, SSet1!W36, SSet1!X36,SSet1!Y36, SSet1!Z36) = 0, "", SSet1!V36 / SUM(SSet1!U36, SSet1!V36, SSet1!W36, SSet1!X36,SSet1!Y36, SSet1!Z36))</f>
        <v/>
      </c>
      <c r="W36" s="165" t="str">
        <f>IF(SUM(SSet1!U36, SSet1!V36, SSet1!W36, SSet1!X36,SSet1!Y36, SSet1!Z36) = 0, "", SSet1!W36 / SUM(SSet1!U36, SSet1!V36, SSet1!W36, SSet1!X36,SSet1!Y36, SSet1!Z36))</f>
        <v/>
      </c>
      <c r="X36" s="165" t="str">
        <f>IF(SUM(SSet1!U36, SSet1!V36, SSet1!W36, SSet1!X36,SSet1!Y36, SSet1!Z36) = 0, "", SSet1!X36 / SUM(SSet1!U36, SSet1!V36, SSet1!W36, SSet1!X36,SSet1!Y36, SSet1!Z36))</f>
        <v/>
      </c>
      <c r="Y36" s="165" t="str">
        <f>IF(SUM(SSet1!U36, SSet1!V36, SSet1!W36, SSet1!X36,SSet1!Y36, SSet1!Z36) = 0, "", SSet1!Y36 / SUM(SSet1!U36, SSet1!V36, SSet1!W36, SSet1!X36,SSet1!Y36, SSet1!Z36))</f>
        <v/>
      </c>
      <c r="Z36" s="165" t="str">
        <f>IF(SUM(SSet1!U36, SSet1!V36, SSet1!W36, SSet1!X36,SSet1!Y36, SSet1!Z36) = 0, "", SSet1!Z36 / SUM(SSet1!U36, SSet1!V36, SSet1!W36, SSet1!X36,SSet1!Y36, SSet1!Z36))</f>
        <v/>
      </c>
      <c r="AA36" s="162" t="str">
        <f>IF(SUM(SSet1!C45, SSet1!D45, SSet1!E45, SSet1!F45,SSet1!G45, SSet1!H45) = 0, "", SUM(SSet1!C36, SSet1!D36, SSet1!E36, SSet1!F36,SSet1!G36, SSet1!H36) / SUM(SSet1!C45, SSet1!D45, SSet1!E45, SSet1!F45,SSet1!G45, SSet1!H45))</f>
        <v/>
      </c>
      <c r="AB36" s="163" t="str">
        <f>IF(SUM(SSet1!I45, SSet1!J45, SSet1!K45, SSet1!L45,SSet1!M45, SSet1!N45) = 0, "", SUM(SSet1!I36, SSet1!J36, SSet1!K36, SSet1!L36,SSet1!M36, SSet1!N36) / SUM(SSet1!I45, SSet1!J45, SSet1!K45, SSet1!L45,SSet1!M45, SSet1!N45))</f>
        <v/>
      </c>
      <c r="AC36" s="164" t="str">
        <f>IF(SUM(SSet1!O45, SSet1!P45, SSet1!Q45, SSet1!R45,SSet1!S45, SSet1!T45) = 0, "", SUM(SSet1!O36, SSet1!P36, SSet1!Q36, SSet1!R36,SSet1!S36, SSet1!T36) / SUM(SSet1!O45, SSet1!P45, SSet1!Q45, SSet1!R45,SSet1!S45, SSet1!T45))</f>
        <v/>
      </c>
      <c r="AD36" s="166" t="str">
        <f>IF(SUM(SSet1!U45, SSet1!V45, SSet1!W45, SSet1!X45,SSet1!Y45, SSet1!Z45) = 0, "", SUM(SSet1!U36, SSet1!V36, SSet1!W36, SSet1!X36,SSet1!Y36, SSet1!Z36) / SUM(SSet1!U45, SSet1!V45, SSet1!W45, SSet1!X45,SSet1!Y45, SSet1!Z45))</f>
        <v/>
      </c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IF(SUM(SSet1!C37, SSet1!D37, SSet1!E37, SSet1!F37,SSet1!G37, SSet1!H37) = 0, "", SSet1!C37 / SUM(SSet1!C37, SSet1!D37, SSet1!E37, SSet1!F37,SSet1!G37, SSet1!H37))</f>
        <v/>
      </c>
      <c r="D37" s="162" t="str">
        <f>IF(SUM(SSet1!C37, SSet1!D37, SSet1!E37, SSet1!F37,SSet1!G37, SSet1!H37) = 0, "", SSet1!D37 / SUM(SSet1!C37, SSet1!D37, SSet1!E37, SSet1!F37,SSet1!G37, SSet1!H37))</f>
        <v/>
      </c>
      <c r="E37" s="162" t="str">
        <f>IF(SUM(SSet1!C37, SSet1!D37, SSet1!E37, SSet1!F37,SSet1!G37, SSet1!H37) = 0, "", SSet1!E37 / SUM(SSet1!C37, SSet1!D37, SSet1!E37, SSet1!F37,SSet1!G37, SSet1!H37))</f>
        <v/>
      </c>
      <c r="F37" s="162" t="str">
        <f>IF(SUM(SSet1!C37, SSet1!D37, SSet1!E37, SSet1!F37,SSet1!G37, SSet1!H37) = 0, "", SSet1!F37 / SUM(SSet1!C37, SSet1!D37, SSet1!E37, SSet1!F37,SSet1!G37, SSet1!H37))</f>
        <v/>
      </c>
      <c r="G37" s="162" t="str">
        <f>IF(SUM(SSet1!C37, SSet1!D37, SSet1!E37, SSet1!F37,SSet1!G37, SSet1!H37) = 0, "", SSet1!G37 / SUM(SSet1!C37, SSet1!D37, SSet1!E37, SSet1!F37,SSet1!G37, SSet1!H37))</f>
        <v/>
      </c>
      <c r="H37" s="162" t="str">
        <f>IF(SUM(SSet1!C37, SSet1!D37, SSet1!E37, SSet1!F37,SSet1!G37, SSet1!H37) = 0, "", SSet1!H37 / SUM(SSet1!C37, SSet1!D37, SSet1!E37, SSet1!F37,SSet1!G37, SSet1!H37))</f>
        <v/>
      </c>
      <c r="I37" s="163" t="str">
        <f>IF(SUM(SSet1!I37, SSet1!J37, SSet1!K37, SSet1!L37,SSet1!M37, SSet1!N37) = 0, "", SSet1!I37 / SUM(SSet1!I37, SSet1!J37, SSet1!K37, SSet1!L37,SSet1!M37, SSet1!N37))</f>
        <v/>
      </c>
      <c r="J37" s="163" t="str">
        <f>IF(SUM(SSet1!I37, SSet1!J37, SSet1!K37, SSet1!L37,SSet1!M37, SSet1!N37) = 0, "", SSet1!J37 / SUM(SSet1!I37, SSet1!J37, SSet1!K37, SSet1!L37,SSet1!M37, SSet1!N37))</f>
        <v/>
      </c>
      <c r="K37" s="163" t="str">
        <f>IF(SUM(SSet1!I37, SSet1!J37, SSet1!K37, SSet1!L37,SSet1!M37, SSet1!N37) = 0, "", SSet1!K37 / SUM(SSet1!I37, SSet1!J37, SSet1!K37, SSet1!L37,SSet1!M37, SSet1!N37))</f>
        <v/>
      </c>
      <c r="L37" s="163" t="str">
        <f>IF(SUM(SSet1!I37, SSet1!J37, SSet1!K37, SSet1!L37,SSet1!M37, SSet1!N37) = 0, "", SSet1!L37 / SUM(SSet1!I37, SSet1!J37, SSet1!K37, SSet1!L37,SSet1!M37, SSet1!N37))</f>
        <v/>
      </c>
      <c r="M37" s="163" t="str">
        <f>IF(SUM(SSet1!I37, SSet1!J37, SSet1!K37, SSet1!L37,SSet1!M37, SSet1!N37) = 0, "", SSet1!M37 / SUM(SSet1!I37, SSet1!J37, SSet1!K37, SSet1!L37,SSet1!M37, SSet1!N37))</f>
        <v/>
      </c>
      <c r="N37" s="163" t="str">
        <f>IF(SUM(SSet1!I37, SSet1!J37, SSet1!K37, SSet1!L37,SSet1!M37, SSet1!N37) = 0, "", SSet1!N37 / SUM(SSet1!I37, SSet1!J37, SSet1!K37, SSet1!L37,SSet1!M37, SSet1!N37))</f>
        <v/>
      </c>
      <c r="O37" s="164" t="str">
        <f>IF(SUM(SSet1!O37, SSet1!P37, SSet1!Q37, SSet1!R37,SSet1!S37, SSet1!T37) = 0, "", SSet1!O37 / SUM(SSet1!O37, SSet1!P37, SSet1!Q37, SSet1!R37,SSet1!S37, SSet1!T37))</f>
        <v/>
      </c>
      <c r="P37" s="164" t="str">
        <f>IF(SUM(SSet1!O37, SSet1!P37, SSet1!Q37, SSet1!R37,SSet1!S37, SSet1!T37) = 0, "", SSet1!P37 / SUM(SSet1!O37, SSet1!P37, SSet1!Q37, SSet1!R37,SSet1!S37, SSet1!T37))</f>
        <v/>
      </c>
      <c r="Q37" s="164" t="str">
        <f>IF(SUM(SSet1!O37, SSet1!P37, SSet1!Q37, SSet1!R37,SSet1!S37, SSet1!T37) = 0, "", SSet1!Q37 / SUM(SSet1!O37, SSet1!P37, SSet1!Q37, SSet1!R37,SSet1!S37, SSet1!T37))</f>
        <v/>
      </c>
      <c r="R37" s="164" t="str">
        <f>IF(SUM(SSet1!O37, SSet1!P37, SSet1!Q37, SSet1!R37,SSet1!S37, SSet1!T37) = 0, "", SSet1!R37 / SUM(SSet1!O37, SSet1!P37, SSet1!Q37, SSet1!R37,SSet1!S37, SSet1!T37))</f>
        <v/>
      </c>
      <c r="S37" s="164" t="str">
        <f>IF(SUM(SSet1!O37, SSet1!P37, SSet1!Q37, SSet1!R37,SSet1!S37, SSet1!T37) = 0, "", SSet1!S37 / SUM(SSet1!O37, SSet1!P37, SSet1!Q37, SSet1!R37,SSet1!S37, SSet1!T37))</f>
        <v/>
      </c>
      <c r="T37" s="164" t="str">
        <f>IF(SUM(SSet1!O37, SSet1!P37, SSet1!Q37, SSet1!R37,SSet1!S37, SSet1!T37) = 0, "", SSet1!T37 / SUM(SSet1!O37, SSet1!P37, SSet1!Q37, SSet1!R37,SSet1!S37, SSet1!T37))</f>
        <v/>
      </c>
      <c r="U37" s="165" t="str">
        <f>IF(SUM(SSet1!U37, SSet1!V37, SSet1!W37, SSet1!X37,SSet1!Y37, SSet1!Z37) = 0, "", SSet1!U37 / SUM(SSet1!U37, SSet1!V37, SSet1!W37, SSet1!X37,SSet1!Y37, SSet1!Z37))</f>
        <v/>
      </c>
      <c r="V37" s="165" t="str">
        <f>IF(SUM(SSet1!U37, SSet1!V37, SSet1!W37, SSet1!X37,SSet1!Y37, SSet1!Z37) = 0, "", SSet1!V37 / SUM(SSet1!U37, SSet1!V37, SSet1!W37, SSet1!X37,SSet1!Y37, SSet1!Z37))</f>
        <v/>
      </c>
      <c r="W37" s="165" t="str">
        <f>IF(SUM(SSet1!U37, SSet1!V37, SSet1!W37, SSet1!X37,SSet1!Y37, SSet1!Z37) = 0, "", SSet1!W37 / SUM(SSet1!U37, SSet1!V37, SSet1!W37, SSet1!X37,SSet1!Y37, SSet1!Z37))</f>
        <v/>
      </c>
      <c r="X37" s="165" t="str">
        <f>IF(SUM(SSet1!U37, SSet1!V37, SSet1!W37, SSet1!X37,SSet1!Y37, SSet1!Z37) = 0, "", SSet1!X37 / SUM(SSet1!U37, SSet1!V37, SSet1!W37, SSet1!X37,SSet1!Y37, SSet1!Z37))</f>
        <v/>
      </c>
      <c r="Y37" s="165" t="str">
        <f>IF(SUM(SSet1!U37, SSet1!V37, SSet1!W37, SSet1!X37,SSet1!Y37, SSet1!Z37) = 0, "", SSet1!Y37 / SUM(SSet1!U37, SSet1!V37, SSet1!W37, SSet1!X37,SSet1!Y37, SSet1!Z37))</f>
        <v/>
      </c>
      <c r="Z37" s="165" t="str">
        <f>IF(SUM(SSet1!U37, SSet1!V37, SSet1!W37, SSet1!X37,SSet1!Y37, SSet1!Z37) = 0, "", SSet1!Z37 / SUM(SSet1!U37, SSet1!V37, SSet1!W37, SSet1!X37,SSet1!Y37, SSet1!Z37))</f>
        <v/>
      </c>
      <c r="AA37" s="162" t="str">
        <f>IF(SUM(SSet1!C45, SSet1!D45, SSet1!E45, SSet1!F45,SSet1!G45, SSet1!H45) = 0, "", SUM(SSet1!C37, SSet1!D37, SSet1!E37, SSet1!F37,SSet1!G37, SSet1!H37) / SUM(SSet1!C45, SSet1!D45, SSet1!E45, SSet1!F45,SSet1!G45, SSet1!H45))</f>
        <v/>
      </c>
      <c r="AB37" s="163" t="str">
        <f>IF(SUM(SSet1!I45, SSet1!J45, SSet1!K45, SSet1!L45,SSet1!M45, SSet1!N45) = 0, "", SUM(SSet1!I37, SSet1!J37, SSet1!K37, SSet1!L37,SSet1!M37, SSet1!N37) / SUM(SSet1!I45, SSet1!J45, SSet1!K45, SSet1!L45,SSet1!M45, SSet1!N45))</f>
        <v/>
      </c>
      <c r="AC37" s="164" t="str">
        <f>IF(SUM(SSet1!O45, SSet1!P45, SSet1!Q45, SSet1!R45,SSet1!S45, SSet1!T45) = 0, "", SUM(SSet1!O37, SSet1!P37, SSet1!Q37, SSet1!R37,SSet1!S37, SSet1!T37)/ SUM(SSet1!O45, SSet1!P45, SSet1!Q45, SSet1!R45,SSet1!S45, SSet1!T45))</f>
        <v/>
      </c>
      <c r="AD37" s="165" t="str">
        <f>IF(SUM(SSet1!U45, SSet1!V45, SSet1!W45, SSet1!X45,SSet1!Y45, SSet1!Z45) = 0, "", SUM(SSet1!U37, SSet1!V37, SSet1!W37, SSet1!X37,SSet1!Y37, SSet1!Z37) / SUM(SSet1!U45, SSet1!V45, SSet1!W45, SSet1!X45,SSet1!Y45, SSet1!Z45))</f>
        <v/>
      </c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IF(SUM(SSet1!C38, SSet1!D38, SSet1!E38, SSet1!F38,SSet1!G38, SSet1!H38) = 0, "", SSet1!C38 / SUM(SSet1!C38, SSet1!D38, SSet1!E38, SSet1!F38,SSet1!G38, SSet1!H38))</f>
        <v/>
      </c>
      <c r="D38" s="162" t="str">
        <f>IF(SUM(SSet1!C38, SSet1!D38, SSet1!E38, SSet1!F38,SSet1!G38, SSet1!H38) = 0, "", SSet1!D38 / SUM(SSet1!C38, SSet1!D38, SSet1!E38, SSet1!F38,SSet1!G38, SSet1!H38))</f>
        <v/>
      </c>
      <c r="E38" s="162" t="str">
        <f>IF(SUM(SSet1!C38, SSet1!D38, SSet1!E38, SSet1!F38,SSet1!G38, SSet1!H38) = 0, "", SSet1!E38 / SUM(SSet1!C38, SSet1!D38, SSet1!E38, SSet1!F38,SSet1!G38, SSet1!H38))</f>
        <v/>
      </c>
      <c r="F38" s="162" t="str">
        <f>IF(SUM(SSet1!C38, SSet1!D38, SSet1!E38, SSet1!F38,SSet1!G38, SSet1!H38) = 0, "", SSet1!F38 / SUM(SSet1!C38, SSet1!D38, SSet1!E38, SSet1!F38,SSet1!G38, SSet1!H38))</f>
        <v/>
      </c>
      <c r="G38" s="162" t="str">
        <f>IF(SUM(SSet1!C38, SSet1!D38, SSet1!E38, SSet1!F38,SSet1!G38, SSet1!H38) = 0, "", SSet1!G38 / SUM(SSet1!C38, SSet1!D38, SSet1!E38, SSet1!F38,SSet1!G38, SSet1!H38))</f>
        <v/>
      </c>
      <c r="H38" s="162" t="str">
        <f>IF(SUM(SSet1!C38, SSet1!D38, SSet1!E38, SSet1!F38,SSet1!G38, SSet1!H38) = 0, "", SSet1!H38 / SUM(SSet1!C38, SSet1!D38, SSet1!E38, SSet1!F38,SSet1!G38, SSet1!H38))</f>
        <v/>
      </c>
      <c r="I38" s="163" t="str">
        <f>IF(SUM(SSet1!I38, SSet1!J38, SSet1!K38, SSet1!L38,SSet1!M38, SSet1!N38) = 0, "", SSet1!I38 / SUM(SSet1!I38, SSet1!J38, SSet1!K38, SSet1!L38,SSet1!M38, SSet1!N38))</f>
        <v/>
      </c>
      <c r="J38" s="163" t="str">
        <f>IF(SUM(SSet1!I38, SSet1!J38, SSet1!K38, SSet1!L38,SSet1!M38, SSet1!N38) = 0, "", SSet1!J38 / SUM(SSet1!I38, SSet1!J38, SSet1!K38, SSet1!L38,SSet1!M38, SSet1!N38))</f>
        <v/>
      </c>
      <c r="K38" s="163" t="str">
        <f>IF(SUM(SSet1!I38, SSet1!J38, SSet1!K38, SSet1!L38,SSet1!M38, SSet1!N38) = 0, "", SSet1!K38 / SUM(SSet1!I38, SSet1!J38, SSet1!K38, SSet1!L38,SSet1!M38, SSet1!N38))</f>
        <v/>
      </c>
      <c r="L38" s="163" t="str">
        <f>IF(SUM(SSet1!I38, SSet1!J38, SSet1!K38, SSet1!L38,SSet1!M38, SSet1!N38) = 0, "", SSet1!L38 / SUM(SSet1!I38, SSet1!J38, SSet1!K38, SSet1!L38,SSet1!M38, SSet1!N38))</f>
        <v/>
      </c>
      <c r="M38" s="163" t="str">
        <f>IF(SUM(SSet1!I38, SSet1!J38, SSet1!K38, SSet1!L38,SSet1!M38, SSet1!N38) = 0, "", SSet1!M38 / SUM(SSet1!I38, SSet1!J38, SSet1!K38, SSet1!L38,SSet1!M38, SSet1!N38))</f>
        <v/>
      </c>
      <c r="N38" s="163" t="str">
        <f>IF(SUM(SSet1!I38, SSet1!J38, SSet1!K38, SSet1!L38,SSet1!M38, SSet1!N38) = 0, "", SSet1!N38 / SUM(SSet1!I38, SSet1!J38, SSet1!K38, SSet1!L38,SSet1!M38, SSet1!N38))</f>
        <v/>
      </c>
      <c r="O38" s="164" t="str">
        <f>IF(SUM(SSet1!O38, SSet1!P38, SSet1!Q38, SSet1!R38,SSet1!S38, SSet1!T38) = 0, "", SSet1!O38 / SUM(SSet1!O38, SSet1!P38, SSet1!Q38, SSet1!R38,SSet1!S38, SSet1!T38))</f>
        <v/>
      </c>
      <c r="P38" s="164" t="str">
        <f>IF(SUM(SSet1!O38, SSet1!P38, SSet1!Q38, SSet1!R38,SSet1!S38, SSet1!T38) = 0, "", SSet1!P38 / SUM(SSet1!O38, SSet1!P38, SSet1!Q38, SSet1!R38,SSet1!S38, SSet1!T38))</f>
        <v/>
      </c>
      <c r="Q38" s="164" t="str">
        <f>IF(SUM(SSet1!O38, SSet1!P38, SSet1!Q38, SSet1!R38,SSet1!S38, SSet1!T38) = 0, "", SSet1!Q38 / SUM(SSet1!O38, SSet1!P38, SSet1!Q38, SSet1!R38,SSet1!S38, SSet1!T38))</f>
        <v/>
      </c>
      <c r="R38" s="164" t="str">
        <f>IF(SUM(SSet1!O38, SSet1!P38, SSet1!Q38, SSet1!R38,SSet1!S38, SSet1!T38) = 0, "", SSet1!R38 / SUM(SSet1!O38, SSet1!P38, SSet1!Q38, SSet1!R38,SSet1!S38, SSet1!T38))</f>
        <v/>
      </c>
      <c r="S38" s="164" t="str">
        <f>IF(SUM(SSet1!O38, SSet1!P38, SSet1!Q38, SSet1!R38,SSet1!S38, SSet1!T38) = 0, "", SSet1!S38 / SUM(SSet1!O38, SSet1!P38, SSet1!Q38, SSet1!R38,SSet1!S38, SSet1!T38))</f>
        <v/>
      </c>
      <c r="T38" s="164" t="str">
        <f>IF(SUM(SSet1!O38, SSet1!P38, SSet1!Q38, SSet1!R38,SSet1!S38, SSet1!T38) = 0, "", SSet1!T38 / SUM(SSet1!O38, SSet1!P38, SSet1!Q38, SSet1!R38,SSet1!S38, SSet1!T38))</f>
        <v/>
      </c>
      <c r="U38" s="165" t="str">
        <f>IF(SUM(SSet1!U38, SSet1!V38, SSet1!W38, SSet1!X38,SSet1!Y38, SSet1!Z38) = 0, "", SSet1!U38 / SUM(SSet1!U38, SSet1!V38, SSet1!W38, SSet1!X38,SSet1!Y38, SSet1!Z38))</f>
        <v/>
      </c>
      <c r="V38" s="165" t="str">
        <f>IF(SUM(SSet1!U38, SSet1!V38, SSet1!W38, SSet1!X38,SSet1!Y38, SSet1!Z38) = 0, "", SSet1!V38 / SUM(SSet1!U38, SSet1!V38, SSet1!W38, SSet1!X38,SSet1!Y38, SSet1!Z38))</f>
        <v/>
      </c>
      <c r="W38" s="165" t="str">
        <f>IF(SUM(SSet1!U38, SSet1!V38, SSet1!W38, SSet1!X38,SSet1!Y38, SSet1!Z38) = 0, "", SSet1!W38 / SUM(SSet1!U38, SSet1!V38, SSet1!W38, SSet1!X38,SSet1!Y38, SSet1!Z38))</f>
        <v/>
      </c>
      <c r="X38" s="165" t="str">
        <f>IF(SUM(SSet1!U38, SSet1!V38, SSet1!W38, SSet1!X38,SSet1!Y38, SSet1!Z38) = 0, "", SSet1!X38 / SUM(SSet1!U38, SSet1!V38, SSet1!W38, SSet1!X38,SSet1!Y38, SSet1!Z38))</f>
        <v/>
      </c>
      <c r="Y38" s="165" t="str">
        <f>IF(SUM(SSet1!U38, SSet1!V38, SSet1!W38, SSet1!X38,SSet1!Y38, SSet1!Z38) = 0, "", SSet1!Y38 / SUM(SSet1!U38, SSet1!V38, SSet1!W38, SSet1!X38,SSet1!Y38, SSet1!Z38))</f>
        <v/>
      </c>
      <c r="Z38" s="165" t="str">
        <f>IF(SUM(SSet1!U38, SSet1!V38, SSet1!W38, SSet1!X38,SSet1!Y38, SSet1!Z38) = 0, "", SSet1!Z38 / SUM(SSet1!U38, SSet1!V38, SSet1!W38, SSet1!X38,SSet1!Y38, SSet1!Z38))</f>
        <v/>
      </c>
      <c r="AA38" s="162" t="str">
        <f>IF(SUM(SSet1!C45, SSet1!D45, SSet1!E45, SSet1!F45,SSet1!G45, SSet1!H45) = 0, "", SUM(SSet1!C38, SSet1!D38, SSet1!E38, SSet1!F38,SSet1!G38, SSet1!H38) / SUM(SSet1!C45, SSet1!D45, SSet1!E45, SSet1!F45,SSet1!G45, SSet1!H45))</f>
        <v/>
      </c>
      <c r="AB38" s="163" t="str">
        <f>IF(SUM(SSet1!I45, SSet1!J45, SSet1!K45, SSet1!L45,SSet1!M45, SSet1!N45) = 0, "", SUM(SSet1!I38, SSet1!J38, SSet1!K38, SSet1!L38,SSet1!M38, SSet1!N38) / SUM(SSet1!I45, SSet1!J45, SSet1!K45, SSet1!L45,SSet1!M45, SSet1!N45))</f>
        <v/>
      </c>
      <c r="AC38" s="164" t="str">
        <f>IF(SUM(SSet1!O45, SSet1!P45, SSet1!Q45, SSet1!R45,SSet1!S45, SSet1!T45) = 0, "", SUM(SSet1!O38, SSet1!P38, SSet1!Q38, SSet1!R38,SSet1!S38, SSet1!T38) / SUM(SSet1!O45, SSet1!P45, SSet1!Q45, SSet1!R45,SSet1!S45, SSet1!T45))</f>
        <v/>
      </c>
      <c r="AD38" s="165" t="str">
        <f>IF(SUM(SSet1!U45, SSet1!V45, SSet1!W45, SSet1!X45,SSet1!Y45, SSet1!Z45) = 0, "", SUM(SSet1!U38, SSet1!V38, SSet1!W38, SSet1!X38,SSet1!Y38, SSet1!Z38)/ SUM(SSet1!U45, SSet1!V45, SSet1!W45, SSet1!X45,SSet1!Y45, SSet1!Z45))</f>
        <v/>
      </c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IF(SUM(SSet1!C39, SSet1!D39, SSet1!E39, SSet1!F39,SSet1!G39, SSet1!H39) = 0, "", SSet1!C39 / SUM(SSet1!C39, SSet1!D39, SSet1!E39, SSet1!F39,SSet1!G39, SSet1!H39))</f>
        <v/>
      </c>
      <c r="D39" s="162" t="str">
        <f>IF(SUM(SSet1!C39, SSet1!D39, SSet1!E39, SSet1!F39,SSet1!G39, SSet1!H39) = 0, "", SSet1!D39 / SUM(SSet1!C39, SSet1!D39, SSet1!E39, SSet1!F39,SSet1!G39, SSet1!H39))</f>
        <v/>
      </c>
      <c r="E39" s="162" t="str">
        <f>IF(SUM(SSet1!C39, SSet1!D39, SSet1!E39, SSet1!F39,SSet1!G39, SSet1!H39) = 0, "", SSet1!E39 / SUM(SSet1!C39, SSet1!D39, SSet1!E39, SSet1!F39,SSet1!G39, SSet1!H39))</f>
        <v/>
      </c>
      <c r="F39" s="162" t="str">
        <f>IF(SUM(SSet1!C39, SSet1!D39, SSet1!E39, SSet1!F39,SSet1!G39, SSet1!H39) = 0, "", SSet1!F39 / SUM(SSet1!C39, SSet1!D39, SSet1!E39, SSet1!F39,SSet1!G39, SSet1!H39))</f>
        <v/>
      </c>
      <c r="G39" s="162" t="str">
        <f>IF(SUM(SSet1!C39, SSet1!D39, SSet1!E39, SSet1!F39,SSet1!G39, SSet1!H39) = 0, "", SSet1!G39 / SUM(SSet1!C39, SSet1!D39, SSet1!E39, SSet1!F39,SSet1!G39, SSet1!H39))</f>
        <v/>
      </c>
      <c r="H39" s="162" t="str">
        <f>IF(SUM(SSet1!C39, SSet1!D39, SSet1!E39, SSet1!F39,SSet1!G39, SSet1!H39) = 0, "", SSet1!H39 / SUM(SSet1!C39, SSet1!D39, SSet1!E39, SSet1!F39,SSet1!G39, SSet1!H39))</f>
        <v/>
      </c>
      <c r="I39" s="163" t="str">
        <f>IF(SUM(SSet1!I39, SSet1!J39, SSet1!K39, SSet1!L39,SSet1!M39, SSet1!N39) = 0, "", SSet1!I39 / SUM(SSet1!I39, SSet1!J39, SSet1!K39, SSet1!L39,SSet1!M39, SSet1!N39))</f>
        <v/>
      </c>
      <c r="J39" s="163" t="str">
        <f>IF(SUM(SSet1!I39, SSet1!J39, SSet1!K39, SSet1!L39,SSet1!M39, SSet1!N39) = 0, "", SSet1!J39 / SUM(SSet1!I39, SSet1!J39, SSet1!K39, SSet1!L39,SSet1!M39, SSet1!N39))</f>
        <v/>
      </c>
      <c r="K39" s="163" t="str">
        <f>IF(SUM(SSet1!I39, SSet1!J39, SSet1!K39, SSet1!L39,SSet1!M39, SSet1!N39) = 0, "", SSet1!K39 / SUM(SSet1!I39, SSet1!J39, SSet1!K39, SSet1!L39,SSet1!M39, SSet1!N39))</f>
        <v/>
      </c>
      <c r="L39" s="163" t="str">
        <f>IF(SUM(SSet1!I39, SSet1!J39, SSet1!K39, SSet1!L39,SSet1!M39, SSet1!N39) = 0, "", SSet1!L39 / SUM(SSet1!I39, SSet1!J39, SSet1!K39, SSet1!L39,SSet1!M39, SSet1!N39))</f>
        <v/>
      </c>
      <c r="M39" s="163" t="str">
        <f>IF(SUM(SSet1!I39, SSet1!J39, SSet1!K39, SSet1!L39,SSet1!M39, SSet1!N39) = 0, "", SSet1!M39 / SUM(SSet1!I39, SSet1!J39, SSet1!K39, SSet1!L39,SSet1!M39, SSet1!N39))</f>
        <v/>
      </c>
      <c r="N39" s="163" t="str">
        <f>IF(SUM(SSet1!I39, SSet1!J39, SSet1!K39, SSet1!L39,SSet1!M39, SSet1!N39) = 0, "", SSet1!N39 / SUM(SSet1!I39, SSet1!J39, SSet1!K39, SSet1!L39,SSet1!M39, SSet1!N39))</f>
        <v/>
      </c>
      <c r="O39" s="164" t="str">
        <f>IF(SUM(SSet1!O39, SSet1!P39, SSet1!Q39, SSet1!R39,SSet1!S39, SSet1!T39) = 0, "", SSet1!O39 / SUM(SSet1!O39, SSet1!P39, SSet1!Q39, SSet1!R39,SSet1!S39, SSet1!T39))</f>
        <v/>
      </c>
      <c r="P39" s="164" t="str">
        <f>IF(SUM(SSet1!O39, SSet1!P39, SSet1!Q39, SSet1!R39,SSet1!S39, SSet1!T39) = 0, "", SSet1!P39 / SUM(SSet1!O39, SSet1!P39, SSet1!Q39, SSet1!R39,SSet1!S39, SSet1!T39))</f>
        <v/>
      </c>
      <c r="Q39" s="164" t="str">
        <f>IF(SUM(SSet1!O39, SSet1!P39, SSet1!Q39, SSet1!R39,SSet1!S39, SSet1!T39) = 0, "", SSet1!Q39 / SUM(SSet1!O39, SSet1!P39, SSet1!Q39, SSet1!R39,SSet1!S39, SSet1!T39))</f>
        <v/>
      </c>
      <c r="R39" s="164" t="str">
        <f>IF(SUM(SSet1!O39, SSet1!P39, SSet1!Q39, SSet1!R39,SSet1!S39, SSet1!T39) = 0, "", SSet1!R39 / SUM(SSet1!O39, SSet1!P39, SSet1!Q39, SSet1!R39,SSet1!S39, SSet1!T39))</f>
        <v/>
      </c>
      <c r="S39" s="164" t="str">
        <f>IF(SUM(SSet1!O39, SSet1!P39, SSet1!Q39, SSet1!R39,SSet1!S39, SSet1!T39) = 0, "", SSet1!S39 / SUM(SSet1!O39, SSet1!P39, SSet1!Q39, SSet1!R39,SSet1!S39, SSet1!T39))</f>
        <v/>
      </c>
      <c r="T39" s="164" t="str">
        <f>IF(SUM(SSet1!O39, SSet1!P39, SSet1!Q39, SSet1!R39,SSet1!S39, SSet1!T39) = 0, "", SSet1!T39 / SUM(SSet1!O39, SSet1!P39, SSet1!Q39, SSet1!R39,SSet1!S39, SSet1!T39))</f>
        <v/>
      </c>
      <c r="U39" s="165" t="str">
        <f>IF(SUM(SSet1!U39, SSet1!V39, SSet1!W39, SSet1!X39,SSet1!Y39, SSet1!Z39) = 0, "", SSet1!U39 / SUM(SSet1!U39, SSet1!V39, SSet1!W39, SSet1!X39,SSet1!Y39, SSet1!Z39))</f>
        <v/>
      </c>
      <c r="V39" s="165" t="str">
        <f>IF(SUM(SSet1!U39, SSet1!V39, SSet1!W39, SSet1!X39,SSet1!Y39, SSet1!Z39) = 0, "", SSet1!V39 / SUM(SSet1!U39, SSet1!V39, SSet1!W39, SSet1!X39,SSet1!Y39, SSet1!Z39))</f>
        <v/>
      </c>
      <c r="W39" s="165" t="str">
        <f>IF(SUM(SSet1!U39, SSet1!V39, SSet1!W39, SSet1!X39,SSet1!Y39, SSet1!Z39) = 0, "", SSet1!W39 / SUM(SSet1!U39, SSet1!V39, SSet1!W39, SSet1!X39,SSet1!Y39, SSet1!Z39))</f>
        <v/>
      </c>
      <c r="X39" s="165" t="str">
        <f>IF(SUM(SSet1!U39, SSet1!V39, SSet1!W39, SSet1!X39,SSet1!Y39, SSet1!Z39) = 0, "", SSet1!X39 / SUM(SSet1!U39, SSet1!V39, SSet1!W39, SSet1!X39,SSet1!Y39, SSet1!Z39))</f>
        <v/>
      </c>
      <c r="Y39" s="165" t="str">
        <f>IF(SUM(SSet1!U39, SSet1!V39, SSet1!W39, SSet1!X39,SSet1!Y39, SSet1!Z39) = 0, "", SSet1!Y39 / SUM(SSet1!U39, SSet1!V39, SSet1!W39, SSet1!X39,SSet1!Y39, SSet1!Z39))</f>
        <v/>
      </c>
      <c r="Z39" s="165" t="str">
        <f>IF(SUM(SSet1!U39, SSet1!V39, SSet1!W39, SSet1!X39,SSet1!Y39, SSet1!Z39) = 0, "", SSet1!Z39 / SUM(SSet1!U39, SSet1!V39, SSet1!W39, SSet1!X39,SSet1!Y39, SSet1!Z39))</f>
        <v/>
      </c>
      <c r="AA39" s="162" t="str">
        <f>IF(SUM(SSet1!C45, SSet1!D45, SSet1!E45, SSet1!F45,SSet1!G45, SSet1!H45) = 0, "", SUM(SSet1!C39, SSet1!D39, SSet1!E39, SSet1!F39,SSet1!G39, SSet1!H39) / SUM(SSet1!C45, SSet1!D45, SSet1!E45, SSet1!F45,SSet1!G45, SSet1!H45))</f>
        <v/>
      </c>
      <c r="AB39" s="163" t="str">
        <f>IF(SUM(SSet1!I45, SSet1!J45, SSet1!K45, SSet1!L45,SSet1!M45, SSet1!N45) = 0, "", SUM(SSet1!I39, SSet1!J39, SSet1!K39, SSet1!L39,SSet1!M39, SSet1!N39) / SUM(SSet1!I45, SSet1!J45, SSet1!K45, SSet1!L45,SSet1!M45, SSet1!N45))</f>
        <v/>
      </c>
      <c r="AC39" s="164" t="str">
        <f>IF(SUM(SSet1!O45, SSet1!P45, SSet1!Q45, SSet1!R45,SSet1!S45, SSet1!T45) = 0, "", SUM(SSet1!O39, SSet1!P39, SSet1!Q39, SSet1!R39,SSet1!S39, SSet1!T39) / SUM(SSet1!O45, SSet1!P45, SSet1!Q45, SSet1!R45,SSet1!S45, SSet1!T45))</f>
        <v/>
      </c>
      <c r="AD39" s="165" t="str">
        <f>IF(SUM(SSet1!U45, SSet1!V45, SSet1!W45, SSet1!X45,SSet1!Y45, SSet1!Z45) = 0, "", SUM(SSet1!U39, SSet1!V39, SSet1!W39, SSet1!X39,SSet1!Y39, SSet1!Z39) / SUM(SSet1!U45, SSet1!V45, SSet1!W45, SSet1!X45,SSet1!Y45, SSet1!Z45))</f>
        <v/>
      </c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IF(SUM(SSet1!C40, SSet1!D40, SSet1!E40, SSet1!F40,SSet1!G40, SSet1!H40) = 0, "", SSet1!C40 / SUM(SSet1!C40, SSet1!D40, SSet1!E40, SSet1!F40,SSet1!G40, SSet1!H40))</f>
        <v/>
      </c>
      <c r="D40" s="162" t="str">
        <f>IF(SUM(SSet1!C40, SSet1!D40, SSet1!E40, SSet1!F40,SSet1!G40, SSet1!H40) = 0, "", SSet1!D40 / SUM(SSet1!C40, SSet1!D40, SSet1!E40, SSet1!F40,SSet1!G40, SSet1!H40))</f>
        <v/>
      </c>
      <c r="E40" s="162" t="str">
        <f>IF(SUM(SSet1!C40, SSet1!D40, SSet1!E40, SSet1!F40,SSet1!G40, SSet1!H40) = 0, "", SSet1!E40 / SUM(SSet1!C40, SSet1!D40, SSet1!E40, SSet1!F40,SSet1!G40, SSet1!H40))</f>
        <v/>
      </c>
      <c r="F40" s="162" t="str">
        <f>IF(SUM(SSet1!C40, SSet1!D40, SSet1!E40, SSet1!F40,SSet1!G40, SSet1!H40) = 0, "", SSet1!F40 / SUM(SSet1!C40, SSet1!D40, SSet1!E40, SSet1!F40,SSet1!G40, SSet1!H40))</f>
        <v/>
      </c>
      <c r="G40" s="162" t="str">
        <f>IF(SUM(SSet1!C40, SSet1!D40, SSet1!E40, SSet1!F40,SSet1!G40, SSet1!H40) = 0, "", SSet1!G40 / SUM(SSet1!C40, SSet1!D40, SSet1!E40, SSet1!F40,SSet1!G40, SSet1!H40))</f>
        <v/>
      </c>
      <c r="H40" s="162" t="str">
        <f>IF(SUM(SSet1!C40, SSet1!D40, SSet1!E40, SSet1!F40,SSet1!G40, SSet1!H40) = 0, "", SSet1!H40 / SUM(SSet1!C40, SSet1!D40, SSet1!E40, SSet1!F40,SSet1!G40, SSet1!H40))</f>
        <v/>
      </c>
      <c r="I40" s="163" t="str">
        <f>IF(SUM(SSet1!I40, SSet1!J40, SSet1!K40, SSet1!L40,SSet1!M40, SSet1!N40) = 0, "", SSet1!I40 / SUM(SSet1!I40, SSet1!J40, SSet1!K40, SSet1!L40,SSet1!M40, SSet1!N40))</f>
        <v/>
      </c>
      <c r="J40" s="163" t="str">
        <f>IF(SUM(SSet1!I40, SSet1!J40, SSet1!K40, SSet1!L40,SSet1!M40, SSet1!N40) = 0, "", SSet1!J40 / SUM(SSet1!I40, SSet1!J40, SSet1!K40, SSet1!L40,SSet1!M40, SSet1!N40))</f>
        <v/>
      </c>
      <c r="K40" s="163" t="str">
        <f>IF(SUM(SSet1!I40, SSet1!J40, SSet1!K40, SSet1!L40,SSet1!M40, SSet1!N40) = 0, "", SSet1!K40 / SUM(SSet1!I40, SSet1!J40, SSet1!K40, SSet1!L40,SSet1!M40, SSet1!N40))</f>
        <v/>
      </c>
      <c r="L40" s="163" t="str">
        <f>IF(SUM(SSet1!I40, SSet1!J40, SSet1!K40, SSet1!L40,SSet1!M40, SSet1!N40) = 0, "", SSet1!L40 / SUM(SSet1!I40, SSet1!J40, SSet1!K40, SSet1!L40,SSet1!M40, SSet1!N40))</f>
        <v/>
      </c>
      <c r="M40" s="163" t="str">
        <f>IF(SUM(SSet1!I40, SSet1!J40, SSet1!K40, SSet1!L40,SSet1!M40, SSet1!N40) = 0, "", SSet1!M40 / SUM(SSet1!I40, SSet1!J40, SSet1!K40, SSet1!L40,SSet1!M40, SSet1!N40))</f>
        <v/>
      </c>
      <c r="N40" s="163" t="str">
        <f>IF(SUM(SSet1!I40, SSet1!J40, SSet1!K40, SSet1!L40,SSet1!M40, SSet1!N40) = 0, "", SSet1!N40 / SUM(SSet1!I40, SSet1!J40, SSet1!K40, SSet1!L40,SSet1!M40, SSet1!N40))</f>
        <v/>
      </c>
      <c r="O40" s="164" t="str">
        <f>IF(SUM(SSet1!O40, SSet1!P40, SSet1!Q40, SSet1!R40,SSet1!S40, SSet1!T40) = 0, "", SSet1!O40 / SUM(SSet1!O40, SSet1!P40, SSet1!Q40, SSet1!R40,SSet1!S40, SSet1!T40))</f>
        <v/>
      </c>
      <c r="P40" s="164" t="str">
        <f>IF(SUM(SSet1!O40, SSet1!P40, SSet1!Q40, SSet1!R40,SSet1!S40, SSet1!T40) = 0, "", SSet1!P40 / SUM(SSet1!O40, SSet1!P40, SSet1!Q40, SSet1!R40,SSet1!S40, SSet1!T40))</f>
        <v/>
      </c>
      <c r="Q40" s="164" t="str">
        <f>IF(SUM(SSet1!O40, SSet1!P40, SSet1!Q40, SSet1!R40,SSet1!S40, SSet1!T40) = 0, "", SSet1!Q40 / SUM(SSet1!O40, SSet1!P40, SSet1!Q40, SSet1!R40,SSet1!S40, SSet1!T40))</f>
        <v/>
      </c>
      <c r="R40" s="164" t="str">
        <f>IF(SUM(SSet1!O40, SSet1!P40, SSet1!Q40, SSet1!R40,SSet1!S40, SSet1!T40) = 0, "", SSet1!R40 / SUM(SSet1!O40, SSet1!P40, SSet1!Q40, SSet1!R40,SSet1!S40, SSet1!T40))</f>
        <v/>
      </c>
      <c r="S40" s="164" t="str">
        <f>IF(SUM(SSet1!O40, SSet1!P40, SSet1!Q40, SSet1!R40,SSet1!S40, SSet1!T40) = 0, "", SSet1!S40 / SUM(SSet1!O40, SSet1!P40, SSet1!Q40, SSet1!R40,SSet1!S40, SSet1!T40))</f>
        <v/>
      </c>
      <c r="T40" s="164" t="str">
        <f>IF(SUM(SSet1!O40, SSet1!P40, SSet1!Q40, SSet1!R40,SSet1!S40, SSet1!T40) = 0, "", SSet1!T40 / SUM(SSet1!O40, SSet1!P40, SSet1!Q40, SSet1!R40,SSet1!S40, SSet1!T40))</f>
        <v/>
      </c>
      <c r="U40" s="165" t="str">
        <f>IF(SUM(SSet1!U40, SSet1!V40, SSet1!W40, SSet1!X40,SSet1!Y40, SSet1!Z40) = 0, "", SSet1!U40 / SUM(SSet1!U40, SSet1!V40, SSet1!W40, SSet1!X40,SSet1!Y40, SSet1!Z40))</f>
        <v/>
      </c>
      <c r="V40" s="165" t="str">
        <f>IF(SUM(SSet1!U40, SSet1!V40, SSet1!W40, SSet1!X40,SSet1!Y40, SSet1!Z40) = 0, "", SSet1!V40 / SUM(SSet1!U40, SSet1!V40, SSet1!W40, SSet1!X40,SSet1!Y40, SSet1!Z40))</f>
        <v/>
      </c>
      <c r="W40" s="165" t="str">
        <f>IF(SUM(SSet1!U40, SSet1!V40, SSet1!W40, SSet1!X40,SSet1!Y40, SSet1!Z40) = 0, "", SSet1!W40 / SUM(SSet1!U40, SSet1!V40, SSet1!W40, SSet1!X40,SSet1!Y40, SSet1!Z40))</f>
        <v/>
      </c>
      <c r="X40" s="165" t="str">
        <f>IF(SUM(SSet1!U40, SSet1!V40, SSet1!W40, SSet1!X40,SSet1!Y40, SSet1!Z40) = 0, "", SSet1!X40 / SUM(SSet1!U40, SSet1!V40, SSet1!W40, SSet1!X40,SSet1!Y40, SSet1!Z40))</f>
        <v/>
      </c>
      <c r="Y40" s="165" t="str">
        <f>IF(SUM(SSet1!U40, SSet1!V40, SSet1!W40, SSet1!X40,SSet1!Y40, SSet1!Z40) = 0, "", SSet1!Y40 / SUM(SSet1!U40, SSet1!V40, SSet1!W40, SSet1!X40,SSet1!Y40, SSet1!Z40))</f>
        <v/>
      </c>
      <c r="Z40" s="165" t="str">
        <f>IF(SUM(SSet1!U40, SSet1!V40, SSet1!W40, SSet1!X40,SSet1!Y40, SSet1!Z40) = 0, "", SSet1!Z40 / SUM(SSet1!U40, SSet1!V40, SSet1!W40, SSet1!X40,SSet1!Y40, SSet1!Z40))</f>
        <v/>
      </c>
      <c r="AA40" s="162" t="str">
        <f>IF(SUM(SSet1!C45, SSet1!D45, SSet1!E45, SSet1!F45,SSet1!G45, SSet1!H45) = 0, "", SUM(SSet1!C40, SSet1!D40, SSet1!E40, SSet1!F40,SSet1!G40, SSet1!H40) / SUM(SSet1!C45, SSet1!D45, SSet1!E45, SSet1!F45,SSet1!G45, SSet1!H45))</f>
        <v/>
      </c>
      <c r="AB40" s="163" t="str">
        <f>IF(SUM(SSet1!I45, SSet1!J45, SSet1!K45, SSet1!L45,SSet1!M45, SSet1!N45) = 0, "", SUM(SSet1!I40, SSet1!J40, SSet1!K40, SSet1!L40,SSet1!M40, SSet1!N40) / SUM(SSet1!I45, SSet1!J45, SSet1!K45, SSet1!L45,SSet1!M45, SSet1!N45))</f>
        <v/>
      </c>
      <c r="AC40" s="164" t="str">
        <f>IF(SUM(SSet1!O45, SSet1!P45, SSet1!Q45, SSet1!R45,SSet1!S45, SSet1!T45) = 0, "", SUM(SSet1!O40, SSet1!P40, SSet1!Q40, SSet1!R40,SSet1!S40, SSet1!T40) / SUM(SSet1!O45, SSet1!P45, SSet1!Q45, SSet1!R45,SSet1!S45, SSet1!T45))</f>
        <v/>
      </c>
      <c r="AD40" s="165" t="str">
        <f>IF(SUM(SSet1!U45, SSet1!V45, SSet1!W45, SSet1!X45,SSet1!Y45, SSet1!Z45) = 0, "", SUM(SSet1!U40, SSet1!V40, SSet1!W40, SSet1!X40,SSet1!Y40, SSet1!Z40) / SUM(SSet1!U45, SSet1!V45, SSet1!W45, SSet1!X45,SSet1!Y45, SSet1!Z45))</f>
        <v/>
      </c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IF(SUM(SSet1!C41, SSet1!D41, SSet1!E41, SSet1!F41,SSet1!G41, SSet1!H41) = 0, "", SSet1!C41 / SUM(SSet1!C41, SSet1!D41, SSet1!E41, SSet1!F41,SSet1!G41, SSet1!H41))</f>
        <v/>
      </c>
      <c r="D41" s="162" t="str">
        <f>IF(SUM(SSet1!C41, SSet1!D41, SSet1!E41, SSet1!F41,SSet1!G41, SSet1!H41) = 0, "", SSet1!D41 / SUM(SSet1!C41, SSet1!D41, SSet1!E41, SSet1!F41,SSet1!G41, SSet1!H41))</f>
        <v/>
      </c>
      <c r="E41" s="162" t="str">
        <f>IF(SUM(SSet1!C41, SSet1!D41, SSet1!E41, SSet1!F41,SSet1!G41, SSet1!H41) = 0, "", SSet1!E41 / SUM(SSet1!C41, SSet1!D41, SSet1!E41, SSet1!F41,SSet1!G41, SSet1!H41))</f>
        <v/>
      </c>
      <c r="F41" s="162" t="str">
        <f>IF(SUM(SSet1!C41, SSet1!D41, SSet1!E41, SSet1!F41,SSet1!G41, SSet1!H41) = 0, "", SSet1!F41 / SUM(SSet1!C41, SSet1!D41, SSet1!E41, SSet1!F41,SSet1!G41, SSet1!H41))</f>
        <v/>
      </c>
      <c r="G41" s="162" t="str">
        <f>IF(SUM(SSet1!C41, SSet1!D41, SSet1!E41, SSet1!F41,SSet1!G41, SSet1!H41) = 0, "", SSet1!G41 / SUM(SSet1!C41, SSet1!D41, SSet1!E41, SSet1!F41,SSet1!G41, SSet1!H41))</f>
        <v/>
      </c>
      <c r="H41" s="162" t="str">
        <f>IF(SUM(SSet1!C41, SSet1!D41, SSet1!E41, SSet1!F41,SSet1!G41, SSet1!H41) = 0, "", SSet1!H41 / SUM(SSet1!C41, SSet1!D41, SSet1!E41, SSet1!F41,SSet1!G41, SSet1!H41))</f>
        <v/>
      </c>
      <c r="I41" s="163" t="str">
        <f>IF(SUM(SSet1!I41, SSet1!J41, SSet1!K41, SSet1!L41,SSet1!M41, SSet1!N41) = 0, "", SSet1!I41 / SUM(SSet1!I41, SSet1!J41, SSet1!K41, SSet1!L41,SSet1!M41, SSet1!N41))</f>
        <v/>
      </c>
      <c r="J41" s="163" t="str">
        <f>IF(SUM(SSet1!I41, SSet1!J41, SSet1!K41, SSet1!L41,SSet1!M41, SSet1!N41) = 0, "", SSet1!J41 / SUM(SSet1!I41, SSet1!J41, SSet1!K41, SSet1!L41,SSet1!M41, SSet1!N41))</f>
        <v/>
      </c>
      <c r="K41" s="163" t="str">
        <f>IF(SUM(SSet1!I41, SSet1!J41, SSet1!K41, SSet1!L41,SSet1!M41, SSet1!N41) = 0, "", SSet1!K41 / SUM(SSet1!I41, SSet1!J41, SSet1!K41, SSet1!L41,SSet1!M41, SSet1!N41))</f>
        <v/>
      </c>
      <c r="L41" s="163" t="str">
        <f>IF(SUM(SSet1!I41, SSet1!J41, SSet1!K41, SSet1!L41,SSet1!M41, SSet1!N41) = 0, "", SSet1!L41 / SUM(SSet1!I41, SSet1!J41, SSet1!K41, SSet1!L41,SSet1!M41, SSet1!N41))</f>
        <v/>
      </c>
      <c r="M41" s="163" t="str">
        <f>IF(SUM(SSet1!I41, SSet1!J41, SSet1!K41, SSet1!L41,SSet1!M41, SSet1!N41) = 0, "", SSet1!M41 / SUM(SSet1!I41, SSet1!J41, SSet1!K41, SSet1!L41,SSet1!M41, SSet1!N41))</f>
        <v/>
      </c>
      <c r="N41" s="163" t="str">
        <f>IF(SUM(SSet1!I41, SSet1!J41, SSet1!K41, SSet1!L41,SSet1!M41, SSet1!N41) = 0, "", SSet1!N41 / SUM(SSet1!I41, SSet1!J41, SSet1!K41, SSet1!L41,SSet1!M41, SSet1!N41))</f>
        <v/>
      </c>
      <c r="O41" s="164" t="str">
        <f>IF(SUM(SSet1!O41, SSet1!P41, SSet1!Q41, SSet1!R41,SSet1!S41, SSet1!T41) = 0, "", SSet1!O41 / SUM(SSet1!O41, SSet1!P41, SSet1!Q41, SSet1!R41,SSet1!S41, SSet1!T41))</f>
        <v/>
      </c>
      <c r="P41" s="164" t="str">
        <f>IF(SUM(SSet1!O41, SSet1!P41, SSet1!Q41, SSet1!R41,SSet1!S41, SSet1!T41) = 0, "", SSet1!P41 / SUM(SSet1!O41, SSet1!P41, SSet1!Q41, SSet1!R41,SSet1!S41, SSet1!T41))</f>
        <v/>
      </c>
      <c r="Q41" s="164" t="str">
        <f>IF(SUM(SSet1!O41, SSet1!P41, SSet1!Q41, SSet1!R41,SSet1!S41, SSet1!T41) = 0, "", SSet1!Q41 / SUM(SSet1!O41, SSet1!P41, SSet1!Q41, SSet1!R41,SSet1!S41, SSet1!T41))</f>
        <v/>
      </c>
      <c r="R41" s="164" t="str">
        <f>IF(SUM(SSet1!O41, SSet1!P41, SSet1!Q41, SSet1!R41,SSet1!S41, SSet1!T41) = 0, "", SSet1!R41 / SUM(SSet1!O41, SSet1!P41, SSet1!Q41, SSet1!R41,SSet1!S41, SSet1!T41))</f>
        <v/>
      </c>
      <c r="S41" s="164" t="str">
        <f>IF(SUM(SSet1!O41, SSet1!P41, SSet1!Q41, SSet1!R41,SSet1!S41, SSet1!T41) = 0, "", SSet1!S41 / SUM(SSet1!O41, SSet1!P41, SSet1!Q41, SSet1!R41,SSet1!S41, SSet1!T41))</f>
        <v/>
      </c>
      <c r="T41" s="164" t="str">
        <f>IF(SUM(SSet1!O41, SSet1!P41, SSet1!Q41, SSet1!R41,SSet1!S41, SSet1!T41) = 0, "", SSet1!T41 / SUM(SSet1!O41, SSet1!P41, SSet1!Q41, SSet1!R41,SSet1!S41, SSet1!T41))</f>
        <v/>
      </c>
      <c r="U41" s="165" t="str">
        <f>IF(SUM(SSet1!U41, SSet1!V41, SSet1!W41, SSet1!X41,SSet1!Y41, SSet1!Z41) = 0, "", SSet1!U41 / SUM(SSet1!U41, SSet1!V41, SSet1!W41, SSet1!X41,SSet1!Y41, SSet1!Z41))</f>
        <v/>
      </c>
      <c r="V41" s="165" t="str">
        <f>IF(SUM(SSet1!U41, SSet1!V41, SSet1!W41, SSet1!X41,SSet1!Y41, SSet1!Z41) = 0, "", SSet1!V41 / SUM(SSet1!U41, SSet1!V41, SSet1!W41, SSet1!X41,SSet1!Y41, SSet1!Z41))</f>
        <v/>
      </c>
      <c r="W41" s="165" t="str">
        <f>IF(SUM(SSet1!U41, SSet1!V41, SSet1!W41, SSet1!X41,SSet1!Y41, SSet1!Z41) = 0, "", SSet1!W41 / SUM(SSet1!U41, SSet1!V41, SSet1!W41, SSet1!X41,SSet1!Y41, SSet1!Z41))</f>
        <v/>
      </c>
      <c r="X41" s="165" t="str">
        <f>IF(SUM(SSet1!U41, SSet1!V41, SSet1!W41, SSet1!X41,SSet1!Y41, SSet1!Z41) = 0, "", SSet1!X41 / SUM(SSet1!U41, SSet1!V41, SSet1!W41, SSet1!X41,SSet1!Y41, SSet1!Z41))</f>
        <v/>
      </c>
      <c r="Y41" s="165" t="str">
        <f>IF(SUM(SSet1!U41, SSet1!V41, SSet1!W41, SSet1!X41,SSet1!Y41, SSet1!Z41) = 0, "", SSet1!Y41 / SUM(SSet1!U41, SSet1!V41, SSet1!W41, SSet1!X41,SSet1!Y41, SSet1!Z41))</f>
        <v/>
      </c>
      <c r="Z41" s="165" t="str">
        <f>IF(SUM(SSet1!U41, SSet1!V41, SSet1!W41, SSet1!X41,SSet1!Y41, SSet1!Z41) = 0, "", SSet1!Z41 / SUM(SSet1!U41, SSet1!V41, SSet1!W41, SSet1!X41,SSet1!Y41, SSet1!Z41))</f>
        <v/>
      </c>
      <c r="AA41" s="162" t="str">
        <f>IF(SUM(SSet1!C45, SSet1!D45, SSet1!E45, SSet1!F45,SSet1!G45, SSet1!H45) = 0, "", SUM(SSet1!C41, SSet1!D41, SSet1!E41, SSet1!F41,SSet1!G41, SSet1!H41) / SUM(SSet1!C45, SSet1!D45, SSet1!E45, SSet1!F45,SSet1!G45, SSet1!H45))</f>
        <v/>
      </c>
      <c r="AB41" s="163" t="str">
        <f>IF(SUM(SSet1!I45, SSet1!J45, SSet1!K45, SSet1!L45,SSet1!M45, SSet1!N45) = 0, "", SUM(SSet1!I41, SSet1!J41, SSet1!K41, SSet1!L41,SSet1!M41, SSet1!N41) / SUM(SSet1!I45, SSet1!J45, SSet1!K45, SSet1!L45,SSet1!M45, SSet1!N45))</f>
        <v/>
      </c>
      <c r="AC41" s="164" t="str">
        <f>IF(SUM(SSet1!O45, SSet1!P45, SSet1!Q45, SSet1!R45,SSet1!S45, SSet1!T45) = 0, "", SUM(SSet1!O41, SSet1!P41, SSet1!Q41, SSet1!R41,SSet1!S41, SSet1!T41) / SUM(SSet1!O45, SSet1!P45, SSet1!Q45, SSet1!R45,SSet1!S45, SSet1!T45))</f>
        <v/>
      </c>
      <c r="AD41" s="165" t="str">
        <f>IF(SUM(SSet1!U45, SSet1!V45, SSet1!W45, SSet1!X45,SSet1!Y45, SSet1!Z45) = 0, "", SUM(SSet1!U41, SSet1!V41, SSet1!W41, SSet1!X41,SSet1!Y41, SSet1!Z41) / SUM(SSet1!U45, SSet1!V45, SSet1!W45, SSet1!X45,SSet1!Y45, SSet1!Z45))</f>
        <v/>
      </c>
      <c r="AE41" s="145" t="str">
        <f>'Pannello di controllo'!A16</f>
        <v>8 Leo </v>
      </c>
      <c r="AF41" s="135"/>
    </row>
    <row r="42" ht="4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12</v>
      </c>
      <c r="AD44" s="161" t="s">
        <v>80</v>
      </c>
      <c r="AE44" s="167"/>
      <c r="AF44" s="135"/>
    </row>
    <row r="45">
      <c r="A45" s="135"/>
      <c r="B45" s="153" t="s">
        <v>48</v>
      </c>
      <c r="C45" s="162" t="str">
        <f>IF(SUM(SSet1!C45, SSet1!D45, SSet1!E45, SSet1!F45,SSet1!G45, SSet1!H45) = 0, "", SSet1!C45 / SUM(SSet1!C45, SSet1!D45, SSet1!E45, SSet1!F45,SSet1!G45, SSet1!H45))</f>
        <v/>
      </c>
      <c r="D45" s="162" t="str">
        <f>IF(SUM(SSet1!C45, SSet1!D45, SSet1!E45, SSet1!F45,SSet1!G45, SSet1!H45) = 0, "", SSet1!D45 / SUM(SSet1!C45, SSet1!D45, SSet1!E45, SSet1!F45,SSet1!G45, SSet1!H45))</f>
        <v/>
      </c>
      <c r="E45" s="162" t="str">
        <f>IF(SUM(SSet1!C45, SSet1!D45, SSet1!E45, SSet1!F45,SSet1!G45, SSet1!H45) = 0, "", SSet1!E45 / SUM(SSet1!C45, SSet1!D45, SSet1!E45, SSet1!F45,SSet1!G45, SSet1!H45))</f>
        <v/>
      </c>
      <c r="F45" s="162" t="str">
        <f>IF(SUM(SSet1!C45, SSet1!D45, SSet1!E45, SSet1!F45,SSet1!G45, SSet1!H45) = 0, "", SSet1!F45 / SUM(SSet1!C45, SSet1!D45, SSet1!E45, SSet1!F45,SSet1!G45, SSet1!H45))</f>
        <v/>
      </c>
      <c r="G45" s="162" t="str">
        <f>IF(SUM(SSet1!C45, SSet1!D45, SSet1!E45, SSet1!F45,SSet1!G45, SSet1!H45) = 0, "", SSet1!G45 / SUM(SSet1!C45, SSet1!D45, SSet1!E45, SSet1!F45,SSet1!G45, SSet1!H45))</f>
        <v/>
      </c>
      <c r="H45" s="162" t="str">
        <f>IF(SUM(SSet1!C45, SSet1!D45, SSet1!E45, SSet1!F45,SSet1!G45, SSet1!H45) = 0, "", SSet1!H45 / SUM(SSet1!C45, SSet1!D45, SSet1!E45, SSet1!F45,SSet1!G45, SSet1!H45))</f>
        <v/>
      </c>
      <c r="I45" s="163" t="str">
        <f>IF(SUM(SSet1!I45, SSet1!J45, SSet1!K45, SSet1!L45,SSet1!M45, SSet1!N45) = 0, "", SSet1!I45 / SUM(SSet1!I45, SSet1!J45, SSet1!K45, SSet1!L45,SSet1!M45, SSet1!N45))</f>
        <v/>
      </c>
      <c r="J45" s="163" t="str">
        <f>IF(SUM(SSet1!I45, SSet1!J45, SSet1!K45, SSet1!L45,SSet1!M45, SSet1!N45) = 0, "", SSet1!J45 / SUM(SSet1!I45, SSet1!J45, SSet1!K45, SSet1!L45,SSet1!M45, SSet1!N45))</f>
        <v/>
      </c>
      <c r="K45" s="163" t="str">
        <f>IF(SUM(SSet1!I45, SSet1!J45, SSet1!K45, SSet1!L45,SSet1!M45, SSet1!N45) = 0, "", SSet1!K45 / SUM(SSet1!I45, SSet1!J45, SSet1!K45, SSet1!L45,SSet1!M45, SSet1!N45))</f>
        <v/>
      </c>
      <c r="L45" s="163" t="str">
        <f>IF(SUM(SSet1!I45, SSet1!J45, SSet1!K45, SSet1!L45,SSet1!M45, SSet1!N45) = 0, "", SSet1!L45 / SUM(SSet1!I45, SSet1!J45, SSet1!K45, SSet1!L45,SSet1!M45, SSet1!N45))</f>
        <v/>
      </c>
      <c r="M45" s="163" t="str">
        <f>IF(SUM(SSet1!I45, SSet1!J45, SSet1!K45, SSet1!L45,SSet1!M45, SSet1!N45) = 0, "", SSet1!M45 / SUM(SSet1!I45, SSet1!J45, SSet1!K45, SSet1!L45,SSet1!M45, SSet1!N45))</f>
        <v/>
      </c>
      <c r="N45" s="163" t="str">
        <f>IF(SUM(SSet1!I45, SSet1!J45, SSet1!K45, SSet1!L45,SSet1!M45, SSet1!N45) = 0, "", SSet1!N45 / SUM(SSet1!I45, SSet1!J45, SSet1!K45, SSet1!L45,SSet1!M45, SSet1!N45))</f>
        <v/>
      </c>
      <c r="O45" s="164" t="str">
        <f>IF(SUM(SSet1!O45, SSet1!P45, SSet1!Q45, SSet1!R45,SSet1!S45, SSet1!T45) = 0, "", SSet1!O45 / SUM(SSet1!O45, SSet1!P45, SSet1!Q45, SSet1!R45,SSet1!S45, SSet1!T45))</f>
        <v/>
      </c>
      <c r="P45" s="164" t="str">
        <f>IF(SUM(SSet1!O45, SSet1!P45, SSet1!Q45, SSet1!R45,SSet1!S45, SSet1!T45) = 0, "", SSet1!P45 / SUM(SSet1!O45, SSet1!P45, SSet1!Q45, SSet1!R45,SSet1!S45, SSet1!T45))</f>
        <v/>
      </c>
      <c r="Q45" s="164" t="str">
        <f>IF(SUM(SSet1!O45, SSet1!P45, SSet1!Q45, SSet1!R45,SSet1!S45, SSet1!T45) = 0, "", SSet1!Q45 / SUM(SSet1!O45, SSet1!P45, SSet1!Q45, SSet1!R45,SSet1!S45, SSet1!T45))</f>
        <v/>
      </c>
      <c r="R45" s="164" t="str">
        <f>IF(SUM(SSet1!O45, SSet1!P45, SSet1!Q45, SSet1!R45,SSet1!S45, SSet1!T45) = 0, "", SSet1!R45 / SUM(SSet1!O45, SSet1!P45, SSet1!Q45, SSet1!R45,SSet1!S45, SSet1!T45))</f>
        <v/>
      </c>
      <c r="S45" s="164" t="str">
        <f>IF(SUM(SSet1!O45, SSet1!P45, SSet1!Q45, SSet1!R45,SSet1!S45, SSet1!T45) = 0, "", SSet1!S45 / SUM(SSet1!O45, SSet1!P45, SSet1!Q45, SSet1!R45,SSet1!S45, SSet1!T45))</f>
        <v/>
      </c>
      <c r="T45" s="164" t="str">
        <f>IF(SUM(SSet1!O45, SSet1!P45, SSet1!Q45, SSet1!R45,SSet1!S45, SSet1!T45) = 0, "", SSet1!T45 / SUM(SSet1!O45, SSet1!P45, SSet1!Q45, SSet1!R45,SSet1!S45, SSet1!T45))</f>
        <v/>
      </c>
      <c r="U45" s="165" t="str">
        <f>IF(SUM(SSet1!U45, SSet1!V45, SSet1!W45, SSet1!X45,SSet1!Y45, SSet1!Z45) = 0, "", SSet1!U45 / SUM(SSet1!U45, SSet1!V45, SSet1!W45, SSet1!X45,SSet1!Y45, SSet1!Z45))</f>
        <v/>
      </c>
      <c r="V45" s="165" t="str">
        <f>IF(SUM(SSet1!U45, SSet1!V45, SSet1!W45, SSet1!X45,SSet1!Y45, SSet1!Z45) = 0, "", SSet1!V45 / SUM(SSet1!U45, SSet1!V45, SSet1!W45, SSet1!X45,SSet1!Y45, SSet1!Z45))</f>
        <v/>
      </c>
      <c r="W45" s="165" t="str">
        <f>IF(SUM(SSet1!U45, SSet1!V45, SSet1!W45, SSet1!X45,SSet1!Y45, SSet1!Z45) = 0, "", SSet1!W45 / SUM(SSet1!U45, SSet1!V45, SSet1!W45, SSet1!X45,SSet1!Y45, SSet1!Z45))</f>
        <v/>
      </c>
      <c r="X45" s="165" t="str">
        <f>IF(SUM(SSet1!U45, SSet1!V45, SSet1!W45, SSet1!X45,SSet1!Y45, SSet1!Z45) = 0, "", SSet1!X45 / SUM(SSet1!U45, SSet1!V45, SSet1!W45, SSet1!X45,SSet1!Y45, SSet1!Z45))</f>
        <v/>
      </c>
      <c r="Y45" s="165" t="str">
        <f>IF(SUM(SSet1!U45, SSet1!V45, SSet1!W45, SSet1!X45,SSet1!Y45, SSet1!Z45) = 0, "", SSet1!Y45 / SUM(SSet1!U45, SSet1!V45, SSet1!W45, SSet1!X45,SSet1!Y45, SSet1!Z45))</f>
        <v/>
      </c>
      <c r="Z45" s="165" t="str">
        <f>IF(SUM(SSet1!U45, SSet1!V45, SSet1!W45, SSet1!X45,SSet1!Y45, SSet1!Z45) = 0, "", SSet1!Z45 / SUM(SSet1!U45, SSet1!V45, SSet1!W45, SSet1!X45,SSet1!Y45, SSet1!Z45))</f>
        <v/>
      </c>
      <c r="AA45" s="168">
        <f>SUM(SSet1!C45, SSet1!D45, SSet1!E45, SSet1!F45,SSet1!G45, SSet1!H45)</f>
        <v>0</v>
      </c>
      <c r="AB45" s="155">
        <f>SUM(SSet1!I45, SSet1!J45, SSet1!K45, SSet1!L45,SSet1!M45, SSet1!N45)</f>
        <v>0</v>
      </c>
      <c r="AC45" s="156">
        <f>SUM(SSet1!O45, SSet1!P45, SSet1!Q45, SSet1!R45,SSet1!S45, SSet1!T45)</f>
        <v>0</v>
      </c>
      <c r="AD45" s="150">
        <f>SUM(SSet1!U45, SSet1!V45, SSet1!W45, SSet1!X45,SSet1!Y45, SSet1!Z45)</f>
        <v>0</v>
      </c>
      <c r="AE45" s="169"/>
      <c r="AF45" s="135"/>
    </row>
    <row r="46" ht="4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AE2:AE3"/>
    <mergeCell ref="AA2:AD2"/>
    <mergeCell ref="U2:Z2"/>
    <mergeCell ref="B2:B3"/>
    <mergeCell ref="C2:H2"/>
    <mergeCell ref="I2:N2"/>
    <mergeCell ref="O2:T2"/>
    <mergeCell ref="I25:N25"/>
    <mergeCell ref="O25:T25"/>
    <mergeCell ref="I20:N20"/>
    <mergeCell ref="O20:T20"/>
    <mergeCell ref="U20:Z20"/>
    <mergeCell ref="AA20:AD20"/>
    <mergeCell ref="C20:H20"/>
    <mergeCell ref="AA25:AD25"/>
    <mergeCell ref="AE25:AE26"/>
    <mergeCell ref="O43:T43"/>
    <mergeCell ref="U43:Z43"/>
    <mergeCell ref="AA43:AD43"/>
    <mergeCell ref="I43:N43"/>
    <mergeCell ref="C43:H43"/>
    <mergeCell ref="U25:Z25"/>
    <mergeCell ref="C25:H25"/>
    <mergeCell ref="B25:B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12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/>
      <c r="D4" s="162"/>
      <c r="E4" s="162">
        <f>IF(SUM(SSet2!C4, SSet2!D4, SSet2!E4, SSet2!F4,SSet2!G4, SSet2!H4) = 0, "", SSet2!E4 / SUM(SSet2!C4, SSet2!D4, SSet2!E4, SSet2!F4,SSet2!G4, SSet2!H4))</f>
        <v>1</v>
      </c>
      <c r="F4" s="162"/>
      <c r="G4" s="162"/>
      <c r="H4" s="162"/>
      <c r="I4" s="163" t="str">
        <f>IF(SUM(SSet2!I4, SSet2!J4, SSet2!K4, SSet2!L4,SSet2!M4, SSet2!N4) = 0, "", SSet2!I4 / SUM(SSet2!I4, SSet2!J4, SSet2!K4, SSet2!L4,SSet2!M4, SSet2!N4))</f>
        <v/>
      </c>
      <c r="J4" s="163" t="str">
        <f>IF(SUM(SSet2!I4, SSet2!J4, SSet2!K4, SSet2!L4,SSet2!M4, SSet2!N4) = 0, "", SSet2!J4 / SUM(SSet2!I4, SSet2!J4, SSet2!K4, SSet2!L4,SSet2!M4, SSet2!N4))</f>
        <v/>
      </c>
      <c r="K4" s="163" t="str">
        <f>IF(SUM(SSet2!I4, SSet2!J4, SSet2!K4, SSet2!L4,SSet2!M4, SSet2!N4) = 0, "", SSet2!K4 / SUM(SSet2!I4, SSet2!J4, SSet2!K4, SSet2!L4,SSet2!M4, SSet2!N4))</f>
        <v/>
      </c>
      <c r="L4" s="163" t="str">
        <f>IF(SUM(SSet2!I4, SSet2!J4, SSet2!K4, SSet2!L4,SSet2!M4, SSet2!N4) = 0, "", SSet2!L4 / SUM(SSet2!I4, SSet2!J4, SSet2!K4, SSet2!L4,SSet2!M4, SSet2!N4))</f>
        <v/>
      </c>
      <c r="M4" s="163" t="str">
        <f>IF(SUM(SSet2!I4, SSet2!J4, SSet2!K4, SSet2!L4,SSet2!M4, SSet2!N4) = 0, "", SSet2!M4 / SUM(SSet2!I4, SSet2!J4, SSet2!K4, SSet2!L4,SSet2!M4, SSet2!N4))</f>
        <v/>
      </c>
      <c r="N4" s="163" t="str">
        <f>IF(SUM(SSet2!I4, SSet2!J4, SSet2!K4, SSet2!L4,SSet2!M4, SSet2!N4) = 0, "", SSet2!N4 / SUM(SSet2!I4, SSet2!J4, SSet2!K4, SSet2!L4,SSet2!M4, SSet2!N4))</f>
        <v/>
      </c>
      <c r="O4" s="164"/>
      <c r="P4" s="164"/>
      <c r="Q4" s="164">
        <f>IF(SUM(SSet2!O4, SSet2!P4, SSet2!Q4, SSet2!R4,SSet2!S4, SSet2!T4) = 0, "", SSet2!Q4 / SUM(SSet2!O4, SSet2!P4, SSet2!Q4, SSet2!R4,SSet2!S4, SSet2!T4))</f>
        <v>1</v>
      </c>
      <c r="R4" s="164"/>
      <c r="S4" s="164"/>
      <c r="T4" s="164"/>
      <c r="U4" s="165"/>
      <c r="V4" s="165"/>
      <c r="W4" s="165">
        <f>IF(SUM(SSet2!U4, SSet2!V4, SSet2!W4, SSet2!X4,SSet2!Y4, SSet2!Z4) = 0, "", SSet2!W4 / SUM(SSet2!U4, SSet2!V4, SSet2!W4, SSet2!X4,SSet2!Y4, SSet2!Z4))</f>
        <v>1</v>
      </c>
      <c r="X4" s="165"/>
      <c r="Y4" s="165"/>
      <c r="Z4" s="165"/>
      <c r="AA4" s="162">
        <f>IF(SUM(SSet2!C22, SSet2!D22, SSet2!E22, SSet2!F22,SSet2!G22, SSet2!H22) = 0, "", SUM(SSet2!C4, SSet2!D4, SSet2!E4, SSet2!F4,SSet2!G4, SSet2!H4) / SUM(SSet2!C22, SSet2!D22, SSet2!E22, SSet2!F22,SSet2!G22, SSet2!H22))</f>
        <v>0.2</v>
      </c>
      <c r="AB4" s="163"/>
      <c r="AC4" s="164">
        <f>IF(SUM(SSet2!O22, SSet2!P22, SSet2!Q22, SSet2!R22,SSet2!S22, SSet2!T22) = 0, "", SUM(SSet2!O4, SSet2!P4, SSet2!Q4, SSet2!R4,SSet2!S4, SSet2!T4) / SUM(SSet2!O22, SSet2!P22, SSet2!Q22, SSet2!R22,SSet2!S22, SSet2!T22))</f>
        <v>0.1666666667</v>
      </c>
      <c r="AD4" s="165">
        <f>IF(SUM(SSet2!U22, SSet2!V22, SSet2!W22, SSet2!X22,SSet2!Y22, SSet2!Z22) = 0, "", SUM(SSet2!U4, SSet2!V4, SSet2!W4, SSet2!X4,SSet2!Y4, SSet2!Z4) / SUM(SSet2!U22, SSet2!V22, SSet2!W22, SSet2!X22,SSet2!Y22, SSet2!Z22))</f>
        <v>0.09375</v>
      </c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/>
      <c r="D5" s="162"/>
      <c r="E5" s="162">
        <f>IF(SUM(SSet2!C5, SSet2!D5, SSet2!E5, SSet2!F5,SSet2!G5, SSet2!H5) = 0, "", SSet2!E5 / SUM(SSet2!C5, SSet2!D5, SSet2!E5, SSet2!F5,SSet2!G5, SSet2!H5))</f>
        <v>1</v>
      </c>
      <c r="F5" s="162"/>
      <c r="G5" s="162"/>
      <c r="H5" s="162"/>
      <c r="I5" s="163" t="str">
        <f>IF(SUM(SSet2!I5, SSet2!J5, SSet2!K5, SSet2!L5,SSet2!M5, SSet2!N5) = 0, "", SSet2!I5 / SUM(SSet2!I5, SSet2!J5, SSet2!K5, SSet2!L5,SSet2!M5, SSet2!N5))</f>
        <v/>
      </c>
      <c r="J5" s="163" t="str">
        <f>IF(SUM(SSet2!I5, SSet2!J5, SSet2!K5, SSet2!L5,SSet2!M5, SSet2!N5) = 0, "", SSet2!J5 / SUM(SSet2!I5, SSet2!J5, SSet2!K5, SSet2!L5,SSet2!M5, SSet2!N5))</f>
        <v/>
      </c>
      <c r="K5" s="163" t="str">
        <f>IF(SUM(SSet2!I5, SSet2!J5, SSet2!K5, SSet2!L5,SSet2!M5, SSet2!N5) = 0, "", SSet2!K5 / SUM(SSet2!I5, SSet2!J5, SSet2!K5, SSet2!L5,SSet2!M5, SSet2!N5))</f>
        <v/>
      </c>
      <c r="L5" s="163" t="str">
        <f>IF(SUM(SSet2!I5, SSet2!J5, SSet2!K5, SSet2!L5,SSet2!M5, SSet2!N5) = 0, "", SSet2!L5 / SUM(SSet2!I5, SSet2!J5, SSet2!K5, SSet2!L5,SSet2!M5, SSet2!N5))</f>
        <v/>
      </c>
      <c r="M5" s="163" t="str">
        <f>IF(SUM(SSet2!I5, SSet2!J5, SSet2!K5, SSet2!L5,SSet2!M5, SSet2!N5) = 0, "", SSet2!M5 / SUM(SSet2!I5, SSet2!J5, SSet2!K5, SSet2!L5,SSet2!M5, SSet2!N5))</f>
        <v/>
      </c>
      <c r="N5" s="163" t="str">
        <f>IF(SUM(SSet2!I5, SSet2!J5, SSet2!K5, SSet2!L5,SSet2!M5, SSet2!N5) = 0, "", SSet2!N5 / SUM(SSet2!I5, SSet2!J5, SSet2!K5, SSet2!L5,SSet2!M5, SSet2!N5))</f>
        <v/>
      </c>
      <c r="O5" s="164"/>
      <c r="P5" s="164" t="str">
        <f>IF(SUM(SSet2!O5, SSet2!P5, SSet2!Q5, SSet2!R5,SSet2!S5, SSet2!T5) = 0, "", SSet2!P5 / SUM(SSet2!O5, SSet2!P5, SSet2!Q5, SSet2!R5,SSet2!S5, SSet2!T5))</f>
        <v/>
      </c>
      <c r="Q5" s="164" t="str">
        <f>IF(SUM(SSet2!O5, SSet2!P5, SSet2!Q5, SSet2!R5,SSet2!S5, SSet2!T5) = 0, "", SSet2!Q5 / SUM(SSet2!O5, SSet2!P5, SSet2!Q5, SSet2!R5,SSet2!S5, SSet2!T5))</f>
        <v/>
      </c>
      <c r="R5" s="164" t="str">
        <f>IF(SUM(SSet2!O5, SSet2!P5, SSet2!Q5, SSet2!R5,SSet2!S5, SSet2!T5) = 0, "", SSet2!R5 / SUM(SSet2!O5, SSet2!P5, SSet2!Q5, SSet2!R5,SSet2!S5, SSet2!T5))</f>
        <v/>
      </c>
      <c r="S5" s="164" t="str">
        <f>IF(SUM(SSet2!O5, SSet2!P5, SSet2!Q5, SSet2!R5,SSet2!S5, SSet2!T5) = 0, "", SSet2!S5 / SUM(SSet2!O5, SSet2!P5, SSet2!Q5, SSet2!R5,SSet2!S5, SSet2!T5))</f>
        <v/>
      </c>
      <c r="T5" s="164" t="str">
        <f>IF(SUM(SSet2!O5, SSet2!P5, SSet2!Q5, SSet2!R5,SSet2!S5, SSet2!T5) = 0, "", SSet2!T5 / SUM(SSet2!O5, SSet2!P5, SSet2!Q5, SSet2!R5,SSet2!S5, SSet2!T5))</f>
        <v/>
      </c>
      <c r="U5" s="165"/>
      <c r="V5" s="165"/>
      <c r="W5" s="165">
        <f>IF(SUM(SSet2!U5, SSet2!V5, SSet2!W5, SSet2!X5,SSet2!Y5, SSet2!Z5) = 0, "", SSet2!W5 / SUM(SSet2!U5, SSet2!V5, SSet2!W5, SSet2!X5,SSet2!Y5, SSet2!Z5))</f>
        <v>1</v>
      </c>
      <c r="X5" s="165"/>
      <c r="Y5" s="165"/>
      <c r="Z5" s="165"/>
      <c r="AA5" s="162">
        <f>IF(SUM(SSet2!C22, SSet2!D22, SSet2!E22, SSet2!F22,SSet2!G22, SSet2!H22) = 0, "", SUM(SSet2!C5, SSet2!D5, SSet2!E5, SSet2!F5,SSet2!G5, SSet2!H5) / SUM(SSet2!C22, SSet2!D22, SSet2!E22, SSet2!F22,SSet2!G22, SSet2!H22))</f>
        <v>0.3</v>
      </c>
      <c r="AB5" s="163"/>
      <c r="AC5" s="164"/>
      <c r="AD5" s="165">
        <f>IF(SUM(SSet2!U22, SSet2!V22, SSet2!W22, SSet2!X22,SSet2!Y22, SSet2!Z22) = 0, "", SUM(SSet2!U5, SSet2!V5, SSet2!W5, SSet2!X5,SSet2!Y5, SSet2!Z5) / SUM(SSet2!U22, SSet2!V22, SSet2!W22, SSet2!X22,SSet2!Y22, SSet2!Z22))</f>
        <v>0.09375</v>
      </c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/>
      <c r="D6" s="162" t="str">
        <f>IF(SUM(SSet2!C6, SSet2!D6, SSet2!E6, SSet2!F6,SSet2!G6, SSet2!H6) = 0, "", SSet2!D6 / SUM(SSet2!C6, SSet2!D6, SSet2!E6, SSet2!F6,SSet2!G6, SSet2!H6))</f>
        <v/>
      </c>
      <c r="E6" s="162"/>
      <c r="F6" s="162"/>
      <c r="G6" s="162"/>
      <c r="H6" s="162"/>
      <c r="I6" s="163" t="str">
        <f>IF(SUM(SSet2!I6, SSet2!J6, SSet2!K6, SSet2!L6,SSet2!M6, SSet2!N6) = 0, "", SSet2!I6 / SUM(SSet2!I6, SSet2!J6, SSet2!K6, SSet2!L6,SSet2!M6, SSet2!N6))</f>
        <v/>
      </c>
      <c r="J6" s="163" t="str">
        <f>IF(SUM(SSet2!I6, SSet2!J6, SSet2!K6, SSet2!L6,SSet2!M6, SSet2!N6) = 0, "", SSet2!J6 / SUM(SSet2!I6, SSet2!J6, SSet2!K6, SSet2!L6,SSet2!M6, SSet2!N6))</f>
        <v/>
      </c>
      <c r="K6" s="163"/>
      <c r="L6" s="163" t="str">
        <f>IF(SUM(SSet2!I6, SSet2!J6, SSet2!K6, SSet2!L6,SSet2!M6, SSet2!N6) = 0, "", SSet2!L6 / SUM(SSet2!I6, SSet2!J6, SSet2!K6, SSet2!L6,SSet2!M6, SSet2!N6))</f>
        <v/>
      </c>
      <c r="M6" s="163"/>
      <c r="N6" s="163"/>
      <c r="O6" s="164"/>
      <c r="P6" s="164" t="str">
        <f>IF(SUM(SSet2!O6, SSet2!P6, SSet2!Q6, SSet2!R6,SSet2!S6, SSet2!T6) = 0, "", SSet2!P6 / SUM(SSet2!O6, SSet2!P6, SSet2!Q6, SSet2!R6,SSet2!S6, SSet2!T6))</f>
        <v/>
      </c>
      <c r="Q6" s="164" t="str">
        <f>IF(SUM(SSet2!O6, SSet2!P6, SSet2!Q6, SSet2!R6,SSet2!S6, SSet2!T6) = 0, "", SSet2!Q6 / SUM(SSet2!O6, SSet2!P6, SSet2!Q6, SSet2!R6,SSet2!S6, SSet2!T6))</f>
        <v/>
      </c>
      <c r="R6" s="164" t="str">
        <f>IF(SUM(SSet2!O6, SSet2!P6, SSet2!Q6, SSet2!R6,SSet2!S6, SSet2!T6) = 0, "", SSet2!R6 / SUM(SSet2!O6, SSet2!P6, SSet2!Q6, SSet2!R6,SSet2!S6, SSet2!T6))</f>
        <v/>
      </c>
      <c r="S6" s="164" t="str">
        <f>IF(SUM(SSet2!O6, SSet2!P6, SSet2!Q6, SSet2!R6,SSet2!S6, SSet2!T6) = 0, "", SSet2!S6 / SUM(SSet2!O6, SSet2!P6, SSet2!Q6, SSet2!R6,SSet2!S6, SSet2!T6))</f>
        <v/>
      </c>
      <c r="T6" s="164" t="str">
        <f>IF(SUM(SSet2!O6, SSet2!P6, SSet2!Q6, SSet2!R6,SSet2!S6, SSet2!T6) = 0, "", SSet2!T6 / SUM(SSet2!O6, SSet2!P6, SSet2!Q6, SSet2!R6,SSet2!S6, SSet2!T6))</f>
        <v/>
      </c>
      <c r="U6" s="165"/>
      <c r="V6" s="165" t="str">
        <f>IF(SUM(SSet2!U6, SSet2!V6, SSet2!W6, SSet2!X6,SSet2!Y6, SSet2!Z6) = 0, "", SSet2!V6 / SUM(SSet2!U6, SSet2!V6, SSet2!W6, SSet2!X6,SSet2!Y6, SSet2!Z6))</f>
        <v/>
      </c>
      <c r="W6" s="165" t="str">
        <f>IF(SUM(SSet2!U6, SSet2!V6, SSet2!W6, SSet2!X6,SSet2!Y6, SSet2!Z6) = 0, "", SSet2!W6 / SUM(SSet2!U6, SSet2!V6, SSet2!W6, SSet2!X6,SSet2!Y6, SSet2!Z6))</f>
        <v/>
      </c>
      <c r="X6" s="165" t="str">
        <f>IF(SUM(SSet2!U6, SSet2!V6, SSet2!W6, SSet2!X6,SSet2!Y6, SSet2!Z6) = 0, "", SSet2!X6 / SUM(SSet2!U6, SSet2!V6, SSet2!W6, SSet2!X6,SSet2!Y6, SSet2!Z6))</f>
        <v/>
      </c>
      <c r="Y6" s="165" t="str">
        <f>IF(SUM(SSet2!U6, SSet2!V6, SSet2!W6, SSet2!X6,SSet2!Y6, SSet2!Z6) = 0, "", SSet2!Y6 / SUM(SSet2!U6, SSet2!V6, SSet2!W6, SSet2!X6,SSet2!Y6, SSet2!Z6))</f>
        <v/>
      </c>
      <c r="Z6" s="165" t="str">
        <f>IF(SUM(SSet2!U6, SSet2!V6, SSet2!W6, SSet2!X6,SSet2!Y6, SSet2!Z6) = 0, "", SSet2!Z6 / SUM(SSet2!U6, SSet2!V6, SSet2!W6, SSet2!X6,SSet2!Y6, SSet2!Z6))</f>
        <v/>
      </c>
      <c r="AA6" s="162"/>
      <c r="AB6" s="163"/>
      <c r="AC6" s="164"/>
      <c r="AD6" s="165"/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/>
      <c r="D7" s="162">
        <f>IF(SUM(SSet2!C7, SSet2!D7, SSet2!E7, SSet2!F7,SSet2!G7, SSet2!H7) = 0, "", SSet2!D7 / SUM(SSet2!C7, SSet2!D7, SSet2!E7, SSet2!F7,SSet2!G7, SSet2!H7))</f>
        <v>1</v>
      </c>
      <c r="E7" s="162"/>
      <c r="F7" s="162"/>
      <c r="G7" s="162"/>
      <c r="H7" s="162"/>
      <c r="I7" s="163">
        <f>IF(SUM(SSet2!I7, SSet2!J7, SSet2!K7, SSet2!L7,SSet2!M7, SSet2!N7) = 0, "", SSet2!I7 / SUM(SSet2!I7, SSet2!J7, SSet2!K7, SSet2!L7,SSet2!M7, SSet2!N7))</f>
        <v>0.4</v>
      </c>
      <c r="J7" s="163">
        <f>IF(SUM(SSet2!I7, SSet2!J7, SSet2!K7, SSet2!L7,SSet2!M7, SSet2!N7) = 0, "", SSet2!J7 / SUM(SSet2!I7, SSet2!J7, SSet2!K7, SSet2!L7,SSet2!M7, SSet2!N7))</f>
        <v>0.2</v>
      </c>
      <c r="K7" s="163"/>
      <c r="L7" s="163">
        <f>IF(SUM(SSet2!I7, SSet2!J7, SSet2!K7, SSet2!L7,SSet2!M7, SSet2!N7) = 0, "", SSet2!L7 / SUM(SSet2!I7, SSet2!J7, SSet2!K7, SSet2!L7,SSet2!M7, SSet2!N7))</f>
        <v>0.4</v>
      </c>
      <c r="M7" s="163"/>
      <c r="N7" s="163"/>
      <c r="O7" s="164"/>
      <c r="P7" s="164">
        <f>IF(SUM(SSet2!O7, SSet2!P7, SSet2!Q7, SSet2!R7,SSet2!S7, SSet2!T7) = 0, "", SSet2!P7 / SUM(SSet2!O7, SSet2!P7, SSet2!Q7, SSet2!R7,SSet2!S7, SSet2!T7))</f>
        <v>0.5</v>
      </c>
      <c r="Q7" s="164"/>
      <c r="R7" s="164">
        <f>IF(SUM(SSet2!O7, SSet2!P7, SSet2!Q7, SSet2!R7,SSet2!S7, SSet2!T7) = 0, "", SSet2!R7 / SUM(SSet2!O7, SSet2!P7, SSet2!Q7, SSet2!R7,SSet2!S7, SSet2!T7))</f>
        <v>0.5</v>
      </c>
      <c r="S7" s="164"/>
      <c r="T7" s="164"/>
      <c r="U7" s="165">
        <f>IF(SUM(SSet2!U7, SSet2!V7, SSet2!W7, SSet2!X7,SSet2!Y7, SSet2!Z7) = 0, "", SSet2!U7 / SUM(SSet2!U7, SSet2!V7, SSet2!W7, SSet2!X7,SSet2!Y7, SSet2!Z7))</f>
        <v>0.2222222222</v>
      </c>
      <c r="V7" s="165">
        <f>IF(SUM(SSet2!U7, SSet2!V7, SSet2!W7, SSet2!X7,SSet2!Y7, SSet2!Z7) = 0, "", SSet2!V7 / SUM(SSet2!U7, SSet2!V7, SSet2!W7, SSet2!X7,SSet2!Y7, SSet2!Z7))</f>
        <v>0.4444444444</v>
      </c>
      <c r="W7" s="165"/>
      <c r="X7" s="165">
        <f>IF(SUM(SSet2!U7, SSet2!V7, SSet2!W7, SSet2!X7,SSet2!Y7, SSet2!Z7) = 0, "", SSet2!X7 / SUM(SSet2!U7, SSet2!V7, SSet2!W7, SSet2!X7,SSet2!Y7, SSet2!Z7))</f>
        <v>0.3333333333</v>
      </c>
      <c r="Y7" s="165"/>
      <c r="Z7" s="165"/>
      <c r="AA7" s="162">
        <f>IF(SUM(SSet2!C22, SSet2!D22, SSet2!E22, SSet2!F22,SSet2!G22, SSet2!H22) = 0, "", SUM(SSet2!C7, SSet2!D7, SSet2!E7, SSet2!F7,SSet2!G7, SSet2!H7) / SUM(SSet2!C22, SSet2!D22, SSet2!E22, SSet2!F22,SSet2!G22, SSet2!H22))</f>
        <v>0.2</v>
      </c>
      <c r="AB7" s="163">
        <f>IF(SUM(SSet2!I22, SSet2!J22, SSet2!K22, SSet2!L22,SSet2!M22, SSet2!N22) = 0, "", SUM(SSet2!I7, SSet2!J7, SSet2!K7, SSet2!L7,SSet2!M7, SSet2!N7) / SUM(SSet2!I22, SSet2!J22, SSet2!K22, SSet2!L22,SSet2!M22, SSet2!N22))</f>
        <v>0.3125</v>
      </c>
      <c r="AC7" s="164">
        <f>IF(SUM(SSet2!O22, SSet2!P22, SSet2!Q22, SSet2!R22,SSet2!S22, SSet2!T22) = 0, "", SUM(SSet2!O7, SSet2!P7, SSet2!Q7, SSet2!R7,SSet2!S7, SSet2!T7) / SUM(SSet2!O22, SSet2!P22, SSet2!Q22, SSet2!R22,SSet2!S22, SSet2!T22))</f>
        <v>0.3333333333</v>
      </c>
      <c r="AD7" s="165">
        <f>IF(SUM(SSet2!U22, SSet2!V22, SSet2!W22, SSet2!X22,SSet2!Y22, SSet2!Z22) = 0, "", SUM(SSet2!U7, SSet2!V7, SSet2!W7, SSet2!X7,SSet2!Y7, SSet2!Z7) / SUM(SSet2!U22, SSet2!V22, SSet2!W22, SSet2!X22,SSet2!Y22, SSet2!Z22))</f>
        <v>0.28125</v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/>
      <c r="D8" s="162" t="str">
        <f>IF(SUM(SSet2!C8, SSet2!D8, SSet2!E8, SSet2!F8,SSet2!G8, SSet2!H8) = 0, "", SSet2!D8 / SUM(SSet2!C8, SSet2!D8, SSet2!E8, SSet2!F8,SSet2!G8, SSet2!H8))</f>
        <v/>
      </c>
      <c r="E8" s="162"/>
      <c r="F8" s="162" t="str">
        <f>IF(SUM(SSet2!C8, SSet2!D8, SSet2!E8, SSet2!F8,SSet2!G8, SSet2!H8) = 0, "", SSet2!F8 / SUM(SSet2!C8, SSet2!D8, SSet2!E8, SSet2!F8,SSet2!G8, SSet2!H8))</f>
        <v/>
      </c>
      <c r="G8" s="162" t="str">
        <f>IF(SUM(SSet2!C8, SSet2!D8, SSet2!E8, SSet2!F8,SSet2!G8, SSet2!H8) = 0, "", SSet2!G8 / SUM(SSet2!C8, SSet2!D8, SSet2!E8, SSet2!F8,SSet2!G8, SSet2!H8))</f>
        <v/>
      </c>
      <c r="H8" s="162" t="str">
        <f>IF(SUM(SSet2!C8, SSet2!D8, SSet2!E8, SSet2!F8,SSet2!G8, SSet2!H8) = 0, "", SSet2!H8 / SUM(SSet2!C8, SSet2!D8, SSet2!E8, SSet2!F8,SSet2!G8, SSet2!H8))</f>
        <v/>
      </c>
      <c r="I8" s="163"/>
      <c r="J8" s="163" t="str">
        <f>IF(SUM(SSet2!I8, SSet2!J8, SSet2!K8, SSet2!L8,SSet2!M8, SSet2!N8) = 0, "", SSet2!J8 / SUM(SSet2!I8, SSet2!J8, SSet2!K8, SSet2!L8,SSet2!M8, SSet2!N8))</f>
        <v/>
      </c>
      <c r="K8" s="163"/>
      <c r="L8" s="163" t="str">
        <f>IF(SUM(SSet2!I8, SSet2!J8, SSet2!K8, SSet2!L8,SSet2!M8, SSet2!N8) = 0, "", SSet2!L8 / SUM(SSet2!I8, SSet2!J8, SSet2!K8, SSet2!L8,SSet2!M8, SSet2!N8))</f>
        <v/>
      </c>
      <c r="M8" s="163"/>
      <c r="N8" s="163"/>
      <c r="O8" s="164"/>
      <c r="P8" s="164" t="str">
        <f>IF(SUM(SSet2!O8, SSet2!P8, SSet2!Q8, SSet2!R8,SSet2!S8, SSet2!T8) = 0, "", SSet2!P8 / SUM(SSet2!O8, SSet2!P8, SSet2!Q8, SSet2!R8,SSet2!S8, SSet2!T8))</f>
        <v/>
      </c>
      <c r="Q8" s="164" t="str">
        <f>IF(SUM(SSet2!O8, SSet2!P8, SSet2!Q8, SSet2!R8,SSet2!S8, SSet2!T8) = 0, "", SSet2!Q8 / SUM(SSet2!O8, SSet2!P8, SSet2!Q8, SSet2!R8,SSet2!S8, SSet2!T8))</f>
        <v/>
      </c>
      <c r="R8" s="164" t="str">
        <f>IF(SUM(SSet2!O8, SSet2!P8, SSet2!Q8, SSet2!R8,SSet2!S8, SSet2!T8) = 0, "", SSet2!R8 / SUM(SSet2!O8, SSet2!P8, SSet2!Q8, SSet2!R8,SSet2!S8, SSet2!T8))</f>
        <v/>
      </c>
      <c r="S8" s="164"/>
      <c r="T8" s="164"/>
      <c r="U8" s="165"/>
      <c r="V8" s="165" t="str">
        <f>IF(SUM(SSet2!U8, SSet2!V8, SSet2!W8, SSet2!X8,SSet2!Y8, SSet2!Z8) = 0, "", SSet2!V8 / SUM(SSet2!U8, SSet2!V8, SSet2!W8, SSet2!X8,SSet2!Y8, SSet2!Z8))</f>
        <v/>
      </c>
      <c r="W8" s="165"/>
      <c r="X8" s="165" t="str">
        <f>IF(SUM(SSet2!U8, SSet2!V8, SSet2!W8, SSet2!X8,SSet2!Y8, SSet2!Z8) = 0, "", SSet2!X8 / SUM(SSet2!U8, SSet2!V8, SSet2!W8, SSet2!X8,SSet2!Y8, SSet2!Z8))</f>
        <v/>
      </c>
      <c r="Y8" s="165"/>
      <c r="Z8" s="165"/>
      <c r="AA8" s="162"/>
      <c r="AB8" s="163"/>
      <c r="AC8" s="164"/>
      <c r="AD8" s="165"/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/>
      <c r="D9" s="162">
        <f>IF(SUM(SSet2!C9, SSet2!D9, SSet2!E9, SSet2!F9,SSet2!G9, SSet2!H9) = 0, "", SSet2!D9 / SUM(SSet2!C9, SSet2!D9, SSet2!E9, SSet2!F9,SSet2!G9, SSet2!H9))</f>
        <v>0.3333333333</v>
      </c>
      <c r="E9" s="162"/>
      <c r="F9" s="162">
        <f>IF(SUM(SSet2!C9, SSet2!D9, SSet2!E9, SSet2!F9,SSet2!G9, SSet2!H9) = 0, "", SSet2!F9 / SUM(SSet2!C9, SSet2!D9, SSet2!E9, SSet2!F9,SSet2!G9, SSet2!H9))</f>
        <v>0.6666666667</v>
      </c>
      <c r="G9" s="162"/>
      <c r="H9" s="162"/>
      <c r="I9" s="163"/>
      <c r="J9" s="163">
        <f>IF(SUM(SSet2!I9, SSet2!J9, SSet2!K9, SSet2!L9,SSet2!M9, SSet2!N9) = 0, "", SSet2!J9 / SUM(SSet2!I9, SSet2!J9, SSet2!K9, SSet2!L9,SSet2!M9, SSet2!N9))</f>
        <v>0.25</v>
      </c>
      <c r="K9" s="163"/>
      <c r="L9" s="163">
        <f>IF(SUM(SSet2!I9, SSet2!J9, SSet2!K9, SSet2!L9,SSet2!M9, SSet2!N9) = 0, "", SSet2!L9 / SUM(SSet2!I9, SSet2!J9, SSet2!K9, SSet2!L9,SSet2!M9, SSet2!N9))</f>
        <v>0.75</v>
      </c>
      <c r="M9" s="163"/>
      <c r="N9" s="163"/>
      <c r="O9" s="164"/>
      <c r="P9" s="164" t="str">
        <f>IF(SUM(SSet2!O9, SSet2!P9, SSet2!Q9, SSet2!R9,SSet2!S9, SSet2!T9) = 0, "", SSet2!P9 / SUM(SSet2!O9, SSet2!P9, SSet2!Q9, SSet2!R9,SSet2!S9, SSet2!T9))</f>
        <v/>
      </c>
      <c r="Q9" s="164" t="str">
        <f>IF(SUM(SSet2!O9, SSet2!P9, SSet2!Q9, SSet2!R9,SSet2!S9, SSet2!T9) = 0, "", SSet2!Q9 / SUM(SSet2!O9, SSet2!P9, SSet2!Q9, SSet2!R9,SSet2!S9, SSet2!T9))</f>
        <v/>
      </c>
      <c r="R9" s="164" t="str">
        <f>IF(SUM(SSet2!O9, SSet2!P9, SSet2!Q9, SSet2!R9,SSet2!S9, SSet2!T9) = 0, "", SSet2!R9 / SUM(SSet2!O9, SSet2!P9, SSet2!Q9, SSet2!R9,SSet2!S9, SSet2!T9))</f>
        <v/>
      </c>
      <c r="S9" s="164"/>
      <c r="T9" s="164"/>
      <c r="U9" s="165"/>
      <c r="V9" s="165">
        <f>IF(SUM(SSet2!U9, SSet2!V9, SSet2!W9, SSet2!X9,SSet2!Y9, SSet2!Z9) = 0, "", SSet2!V9 / SUM(SSet2!U9, SSet2!V9, SSet2!W9, SSet2!X9,SSet2!Y9, SSet2!Z9))</f>
        <v>0.2857142857</v>
      </c>
      <c r="W9" s="165"/>
      <c r="X9" s="165">
        <f>IF(SUM(SSet2!U9, SSet2!V9, SSet2!W9, SSet2!X9,SSet2!Y9, SSet2!Z9) = 0, "", SSet2!X9 / SUM(SSet2!U9, SSet2!V9, SSet2!W9, SSet2!X9,SSet2!Y9, SSet2!Z9))</f>
        <v>0.7142857143</v>
      </c>
      <c r="Y9" s="165"/>
      <c r="Z9" s="165"/>
      <c r="AA9" s="162">
        <f>IF(SUM(SSet2!C22, SSet2!D22, SSet2!E22, SSet2!F22,SSet2!G22, SSet2!H22) = 0, "", SUM(SSet2!C9, SSet2!D9, SSet2!E9, SSet2!F9,SSet2!G9, SSet2!H9) / SUM(SSet2!C22, SSet2!D22, SSet2!E22, SSet2!F22,SSet2!G22, SSet2!H22))</f>
        <v>0.3</v>
      </c>
      <c r="AB9" s="163">
        <f>IF(SUM(SSet2!I22, SSet2!J22, SSet2!K22, SSet2!L22,SSet2!M22, SSet2!N22) = 0, "", SUM(SSet2!I9, SSet2!J9, SSet2!K9, SSet2!L9,SSet2!M9, SSet2!N9) / SUM(SSet2!I22, SSet2!J22, SSet2!K22, SSet2!L22,SSet2!M22, SSet2!N22))</f>
        <v>0.25</v>
      </c>
      <c r="AC9" s="164"/>
      <c r="AD9" s="165">
        <f>IF(SUM(SSet2!U22, SSet2!V22, SSet2!W22, SSet2!X22,SSet2!Y22, SSet2!Z22) = 0, "", SUM(SSet2!U9, SSet2!V9, SSet2!W9, SSet2!X9,SSet2!Y9, SSet2!Z9) / SUM(SSet2!U22, SSet2!V22, SSet2!W22, SSet2!X22,SSet2!Y22, SSet2!Z22))</f>
        <v>0.21875</v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/>
      <c r="D10" s="162" t="str">
        <f>IF(SUM(SSet2!C10, SSet2!D10, SSet2!E10, SSet2!F10,SSet2!G10, SSet2!H10) = 0, "", SSet2!D10 / SUM(SSet2!C10, SSet2!D10, SSet2!E10, SSet2!F10,SSet2!G10, SSet2!H10))</f>
        <v/>
      </c>
      <c r="E10" s="162" t="str">
        <f>IF(SUM(SSet2!C10, SSet2!D10, SSet2!E10, SSet2!F10,SSet2!G10, SSet2!H10) = 0, "", SSet2!E10 / SUM(SSet2!C10, SSet2!D10, SSet2!E10, SSet2!F10,SSet2!G10, SSet2!H10))</f>
        <v/>
      </c>
      <c r="F10" s="162" t="str">
        <f>IF(SUM(SSet2!C10, SSet2!D10, SSet2!E10, SSet2!F10,SSet2!G10, SSet2!H10) = 0, "", SSet2!F10 / SUM(SSet2!C10, SSet2!D10, SSet2!E10, SSet2!F10,SSet2!G10, SSet2!H10))</f>
        <v/>
      </c>
      <c r="G10" s="162" t="str">
        <f>IF(SUM(SSet2!C10, SSet2!D10, SSet2!E10, SSet2!F10,SSet2!G10, SSet2!H10) = 0, "", SSet2!G10 / SUM(SSet2!C10, SSet2!D10, SSet2!E10, SSet2!F10,SSet2!G10, SSet2!H10))</f>
        <v/>
      </c>
      <c r="H10" s="162" t="str">
        <f>IF(SUM(SSet2!C10, SSet2!D10, SSet2!E10, SSet2!F10,SSet2!G10, SSet2!H10) = 0, "", SSet2!H10 / SUM(SSet2!C10, SSet2!D10, SSet2!E10, SSet2!F10,SSet2!G10, SSet2!H10))</f>
        <v/>
      </c>
      <c r="I10" s="163"/>
      <c r="J10" s="163"/>
      <c r="K10" s="163"/>
      <c r="L10" s="163">
        <f>IF(SUM(SSet2!I10, SSet2!J10, SSet2!K10, SSet2!L10,SSet2!M10, SSet2!N10) = 0, "", SSet2!L10 / SUM(SSet2!I10, SSet2!J10, SSet2!K10, SSet2!L10,SSet2!M10, SSet2!N10))</f>
        <v>1</v>
      </c>
      <c r="M10" s="163"/>
      <c r="N10" s="163"/>
      <c r="O10" s="164"/>
      <c r="P10" s="164"/>
      <c r="Q10" s="164"/>
      <c r="R10" s="164">
        <f>IF(SUM(SSet2!O10, SSet2!P10, SSet2!Q10, SSet2!R10,SSet2!S10, SSet2!T10) = 0, "", SSet2!R10 / SUM(SSet2!O10, SSet2!P10, SSet2!Q10, SSet2!R10,SSet2!S10, SSet2!T10))</f>
        <v>1</v>
      </c>
      <c r="S10" s="164"/>
      <c r="T10" s="164"/>
      <c r="U10" s="165"/>
      <c r="V10" s="165"/>
      <c r="W10" s="165"/>
      <c r="X10" s="165">
        <f>IF(SUM(SSet2!U10, SSet2!V10, SSet2!W10, SSet2!X10,SSet2!Y10, SSet2!Z10) = 0, "", SSet2!X10 / SUM(SSet2!U10, SSet2!V10, SSet2!W10, SSet2!X10,SSet2!Y10, SSet2!Z10))</f>
        <v>1</v>
      </c>
      <c r="Y10" s="165"/>
      <c r="Z10" s="165"/>
      <c r="AA10" s="162"/>
      <c r="AB10" s="163">
        <f>IF(SUM(SSet2!I22, SSet2!J22, SSet2!K22, SSet2!L22,SSet2!M22, SSet2!N22) = 0, "", SUM(SSet2!I10, SSet2!J10, SSet2!K10, SSet2!L10,SSet2!M10, SSet2!N10) / SUM(SSet2!I22, SSet2!J22, SSet2!K22, SSet2!L22,SSet2!M22, SSet2!N22))</f>
        <v>0.4375</v>
      </c>
      <c r="AC10" s="164">
        <f>IF(SUM(SSet2!O22, SSet2!P22, SSet2!Q22, SSet2!R22,SSet2!S22, SSet2!T22) = 0, "", SUM(SSet2!O10, SSet2!P10, SSet2!Q10, SSet2!R10,SSet2!S10, SSet2!T10) / SUM(SSet2!O22, SSet2!P22, SSet2!Q22, SSet2!R22,SSet2!S22, SSet2!T22))</f>
        <v>0.5</v>
      </c>
      <c r="AD10" s="165">
        <f>IF(SUM(SSet2!U22, SSet2!V22, SSet2!W22, SSet2!X22,SSet2!Y22, SSet2!Z22) = 0, "", SUM(SSet2!U10, SSet2!V10, SSet2!W10, SSet2!X10,SSet2!Y10, SSet2!Z10) / SUM(SSet2!U22, SSet2!V22, SSet2!W22, SSet2!X22,SSet2!Y22, SSet2!Z22))</f>
        <v>0.3125</v>
      </c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/>
      <c r="D11" s="162" t="str">
        <f>IF(SUM(SSet2!C11, SSet2!D11, SSet2!E11, SSet2!F11,SSet2!G11, SSet2!H11) = 0, "", SSet2!D11 / SUM(SSet2!C11, SSet2!D11, SSet2!E11, SSet2!F11,SSet2!G11, SSet2!H11))</f>
        <v/>
      </c>
      <c r="E11" s="162" t="str">
        <f>IF(SUM(SSet2!C11, SSet2!D11, SSet2!E11, SSet2!F11,SSet2!G11, SSet2!H11) = 0, "", SSet2!E11 / SUM(SSet2!C11, SSet2!D11, SSet2!E11, SSet2!F11,SSet2!G11, SSet2!H11))</f>
        <v/>
      </c>
      <c r="F11" s="162" t="str">
        <f>IF(SUM(SSet2!C11, SSet2!D11, SSet2!E11, SSet2!F11,SSet2!G11, SSet2!H11) = 0, "", SSet2!F11 / SUM(SSet2!C11, SSet2!D11, SSet2!E11, SSet2!F11,SSet2!G11, SSet2!H11))</f>
        <v/>
      </c>
      <c r="G11" s="162" t="str">
        <f>IF(SUM(SSet2!C11, SSet2!D11, SSet2!E11, SSet2!F11,SSet2!G11, SSet2!H11) = 0, "", SSet2!G11 / SUM(SSet2!C11, SSet2!D11, SSet2!E11, SSet2!F11,SSet2!G11, SSet2!H11))</f>
        <v/>
      </c>
      <c r="H11" s="162" t="str">
        <f>IF(SUM(SSet2!C11, SSet2!D11, SSet2!E11, SSet2!F11,SSet2!G11, SSet2!H11) = 0, "", SSet2!H11 / SUM(SSet2!C11, SSet2!D11, SSet2!E11, SSet2!F11,SSet2!G11, SSet2!H11))</f>
        <v/>
      </c>
      <c r="I11" s="163" t="str">
        <f>IF(SUM(SSet2!I11, SSet2!J11, SSet2!K11, SSet2!L11,SSet2!M11, SSet2!N11) = 0, "", SSet2!I11 / SUM(SSet2!I11, SSet2!J11, SSet2!K11, SSet2!L11,SSet2!M11, SSet2!N11))</f>
        <v/>
      </c>
      <c r="J11" s="163" t="str">
        <f>IF(SUM(SSet2!I11, SSet2!J11, SSet2!K11, SSet2!L11,SSet2!M11, SSet2!N11) = 0, "", SSet2!J11 / SUM(SSet2!I11, SSet2!J11, SSet2!K11, SSet2!L11,SSet2!M11, SSet2!N11))</f>
        <v/>
      </c>
      <c r="K11" s="163"/>
      <c r="L11" s="163" t="str">
        <f>IF(SUM(SSet2!I11, SSet2!J11, SSet2!K11, SSet2!L11,SSet2!M11, SSet2!N11) = 0, "", SSet2!L11 / SUM(SSet2!I11, SSet2!J11, SSet2!K11, SSet2!L11,SSet2!M11, SSet2!N11))</f>
        <v/>
      </c>
      <c r="M11" s="163" t="str">
        <f>IF(SUM(SSet2!I11, SSet2!J11, SSet2!K11, SSet2!L11,SSet2!M11, SSet2!N11) = 0, "", SSet2!M11 / SUM(SSet2!I11, SSet2!J11, SSet2!K11, SSet2!L11,SSet2!M11, SSet2!N11))</f>
        <v/>
      </c>
      <c r="N11" s="163" t="str">
        <f>IF(SUM(SSet2!I11, SSet2!J11, SSet2!K11, SSet2!L11,SSet2!M11, SSet2!N11) = 0, "", SSet2!N11 / SUM(SSet2!I11, SSet2!J11, SSet2!K11, SSet2!L11,SSet2!M11, SSet2!N11))</f>
        <v/>
      </c>
      <c r="O11" s="164" t="str">
        <f>IF(SUM(SSet2!O11, SSet2!P11, SSet2!Q11, SSet2!R11,SSet2!S11, SSet2!T11) = 0, "", SSet2!O11 / SUM(SSet2!O11, SSet2!P11, SSet2!Q11, SSet2!R11,SSet2!S11, SSet2!T11))</f>
        <v/>
      </c>
      <c r="P11" s="164" t="str">
        <f>IF(SUM(SSet2!O11, SSet2!P11, SSet2!Q11, SSet2!R11,SSet2!S11, SSet2!T11) = 0, "", SSet2!P11 / SUM(SSet2!O11, SSet2!P11, SSet2!Q11, SSet2!R11,SSet2!S11, SSet2!T11))</f>
        <v/>
      </c>
      <c r="Q11" s="164" t="str">
        <f>IF(SUM(SSet2!O11, SSet2!P11, SSet2!Q11, SSet2!R11,SSet2!S11, SSet2!T11) = 0, "", SSet2!Q11 / SUM(SSet2!O11, SSet2!P11, SSet2!Q11, SSet2!R11,SSet2!S11, SSet2!T11))</f>
        <v/>
      </c>
      <c r="R11" s="164" t="str">
        <f>IF(SUM(SSet2!O11, SSet2!P11, SSet2!Q11, SSet2!R11,SSet2!S11, SSet2!T11) = 0, "", SSet2!R11 / SUM(SSet2!O11, SSet2!P11, SSet2!Q11, SSet2!R11,SSet2!S11, SSet2!T11))</f>
        <v/>
      </c>
      <c r="S11" s="164" t="str">
        <f>IF(SUM(SSet2!O11, SSet2!P11, SSet2!Q11, SSet2!R11,SSet2!S11, SSet2!T11) = 0, "", SSet2!S11 / SUM(SSet2!O11, SSet2!P11, SSet2!Q11, SSet2!R11,SSet2!S11, SSet2!T11))</f>
        <v/>
      </c>
      <c r="T11" s="164" t="str">
        <f>IF(SUM(SSet2!O11, SSet2!P11, SSet2!Q11, SSet2!R11,SSet2!S11, SSet2!T11) = 0, "", SSet2!T11 / SUM(SSet2!O11, SSet2!P11, SSet2!Q11, SSet2!R11,SSet2!S11, SSet2!T11))</f>
        <v/>
      </c>
      <c r="U11" s="165"/>
      <c r="V11" s="165" t="str">
        <f>IF(SUM(SSet2!U11, SSet2!V11, SSet2!W11, SSet2!X11,SSet2!Y11, SSet2!Z11) = 0, "", SSet2!V11 / SUM(SSet2!U11, SSet2!V11, SSet2!W11, SSet2!X11,SSet2!Y11, SSet2!Z11))</f>
        <v/>
      </c>
      <c r="W11" s="165"/>
      <c r="X11" s="165" t="str">
        <f>IF(SUM(SSet2!U11, SSet2!V11, SSet2!W11, SSet2!X11,SSet2!Y11, SSet2!Z11) = 0, "", SSet2!X11 / SUM(SSet2!U11, SSet2!V11, SSet2!W11, SSet2!X11,SSet2!Y11, SSet2!Z11))</f>
        <v/>
      </c>
      <c r="Y11" s="165" t="str">
        <f>IF(SUM(SSet2!U11, SSet2!V11, SSet2!W11, SSet2!X11,SSet2!Y11, SSet2!Z11) = 0, "", SSet2!Y11 / SUM(SSet2!U11, SSet2!V11, SSet2!W11, SSet2!X11,SSet2!Y11, SSet2!Z11))</f>
        <v/>
      </c>
      <c r="Z11" s="165" t="str">
        <f>IF(SUM(SSet2!U11, SSet2!V11, SSet2!W11, SSet2!X11,SSet2!Y11, SSet2!Z11) = 0, "", SSet2!Z11 / SUM(SSet2!U11, SSet2!V11, SSet2!W11, SSet2!X11,SSet2!Y11, SSet2!Z11))</f>
        <v/>
      </c>
      <c r="AA11" s="162"/>
      <c r="AB11" s="163"/>
      <c r="AC11" s="164"/>
      <c r="AD11" s="165"/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/>
      <c r="D12" s="162" t="str">
        <f>IF(SUM(SSet2!C12, SSet2!D12, SSet2!E12, SSet2!F12,SSet2!G12, SSet2!H12) = 0, "", SSet2!D12 / SUM(SSet2!C12, SSet2!D12, SSet2!E12, SSet2!F12,SSet2!G12, SSet2!H12))</f>
        <v/>
      </c>
      <c r="E12" s="162" t="str">
        <f>IF(SUM(SSet2!C12, SSet2!D12, SSet2!E12, SSet2!F12,SSet2!G12, SSet2!H12) = 0, "", SSet2!E12 / SUM(SSet2!C12, SSet2!D12, SSet2!E12, SSet2!F12,SSet2!G12, SSet2!H12))</f>
        <v/>
      </c>
      <c r="F12" s="162" t="str">
        <f>IF(SUM(SSet2!C12, SSet2!D12, SSet2!E12, SSet2!F12,SSet2!G12, SSet2!H12) = 0, "", SSet2!F12 / SUM(SSet2!C12, SSet2!D12, SSet2!E12, SSet2!F12,SSet2!G12, SSet2!H12))</f>
        <v/>
      </c>
      <c r="G12" s="162" t="str">
        <f>IF(SUM(SSet2!C12, SSet2!D12, SSet2!E12, SSet2!F12,SSet2!G12, SSet2!H12) = 0, "", SSet2!G12 / SUM(SSet2!C12, SSet2!D12, SSet2!E12, SSet2!F12,SSet2!G12, SSet2!H12))</f>
        <v/>
      </c>
      <c r="H12" s="162" t="str">
        <f>IF(SUM(SSet2!C12, SSet2!D12, SSet2!E12, SSet2!F12,SSet2!G12, SSet2!H12) = 0, "", SSet2!H12 / SUM(SSet2!C12, SSet2!D12, SSet2!E12, SSet2!F12,SSet2!G12, SSet2!H12))</f>
        <v/>
      </c>
      <c r="I12" s="163" t="str">
        <f>IF(SUM(SSet2!I12, SSet2!J12, SSet2!K12, SSet2!L12,SSet2!M12, SSet2!N12) = 0, "", SSet2!I12 / SUM(SSet2!I12, SSet2!J12, SSet2!K12, SSet2!L12,SSet2!M12, SSet2!N12))</f>
        <v/>
      </c>
      <c r="J12" s="163" t="str">
        <f>IF(SUM(SSet2!I12, SSet2!J12, SSet2!K12, SSet2!L12,SSet2!M12, SSet2!N12) = 0, "", SSet2!J12 / SUM(SSet2!I12, SSet2!J12, SSet2!K12, SSet2!L12,SSet2!M12, SSet2!N12))</f>
        <v/>
      </c>
      <c r="K12" s="163" t="str">
        <f>IF(SUM(SSet2!I12, SSet2!J12, SSet2!K12, SSet2!L12,SSet2!M12, SSet2!N12) = 0, "", SSet2!K12 / SUM(SSet2!I12, SSet2!J12, SSet2!K12, SSet2!L12,SSet2!M12, SSet2!N12))</f>
        <v/>
      </c>
      <c r="L12" s="163" t="str">
        <f>IF(SUM(SSet2!I12, SSet2!J12, SSet2!K12, SSet2!L12,SSet2!M12, SSet2!N12) = 0, "", SSet2!L12 / SUM(SSet2!I12, SSet2!J12, SSet2!K12, SSet2!L12,SSet2!M12, SSet2!N12))</f>
        <v/>
      </c>
      <c r="M12" s="163" t="str">
        <f>IF(SUM(SSet2!I12, SSet2!J12, SSet2!K12, SSet2!L12,SSet2!M12, SSet2!N12) = 0, "", SSet2!M12 / SUM(SSet2!I12, SSet2!J12, SSet2!K12, SSet2!L12,SSet2!M12, SSet2!N12))</f>
        <v/>
      </c>
      <c r="N12" s="163" t="str">
        <f>IF(SUM(SSet2!I12, SSet2!J12, SSet2!K12, SSet2!L12,SSet2!M12, SSet2!N12) = 0, "", SSet2!N12 / SUM(SSet2!I12, SSet2!J12, SSet2!K12, SSet2!L12,SSet2!M12, SSet2!N12))</f>
        <v/>
      </c>
      <c r="O12" s="164" t="str">
        <f>IF(SUM(SSet2!O12, SSet2!P12, SSet2!Q12, SSet2!R12,SSet2!S12, SSet2!T12) = 0, "", SSet2!O12 / SUM(SSet2!O12, SSet2!P12, SSet2!Q12, SSet2!R12,SSet2!S12, SSet2!T12))</f>
        <v/>
      </c>
      <c r="P12" s="164" t="str">
        <f>IF(SUM(SSet2!O12, SSet2!P12, SSet2!Q12, SSet2!R12,SSet2!S12, SSet2!T12) = 0, "", SSet2!P12 / SUM(SSet2!O12, SSet2!P12, SSet2!Q12, SSet2!R12,SSet2!S12, SSet2!T12))</f>
        <v/>
      </c>
      <c r="Q12" s="164" t="str">
        <f>IF(SUM(SSet2!O12, SSet2!P12, SSet2!Q12, SSet2!R12,SSet2!S12, SSet2!T12) = 0, "", SSet2!Q12 / SUM(SSet2!O12, SSet2!P12, SSet2!Q12, SSet2!R12,SSet2!S12, SSet2!T12))</f>
        <v/>
      </c>
      <c r="R12" s="164" t="str">
        <f>IF(SUM(SSet2!O12, SSet2!P12, SSet2!Q12, SSet2!R12,SSet2!S12, SSet2!T12) = 0, "", SSet2!R12 / SUM(SSet2!O12, SSet2!P12, SSet2!Q12, SSet2!R12,SSet2!S12, SSet2!T12))</f>
        <v/>
      </c>
      <c r="S12" s="164" t="str">
        <f>IF(SUM(SSet2!O12, SSet2!P12, SSet2!Q12, SSet2!R12,SSet2!S12, SSet2!T12) = 0, "", SSet2!S12 / SUM(SSet2!O12, SSet2!P12, SSet2!Q12, SSet2!R12,SSet2!S12, SSet2!T12))</f>
        <v/>
      </c>
      <c r="T12" s="164" t="str">
        <f>IF(SUM(SSet2!O12, SSet2!P12, SSet2!Q12, SSet2!R12,SSet2!S12, SSet2!T12) = 0, "", SSet2!T12 / SUM(SSet2!O12, SSet2!P12, SSet2!Q12, SSet2!R12,SSet2!S12, SSet2!T12))</f>
        <v/>
      </c>
      <c r="U12" s="165" t="str">
        <f>IF(SUM(SSet2!U12, SSet2!V12, SSet2!W12, SSet2!X12,SSet2!Y12, SSet2!Z12) = 0, "", SSet2!U12 / SUM(SSet2!U12, SSet2!V12, SSet2!W12, SSet2!X12,SSet2!Y12, SSet2!Z12))</f>
        <v/>
      </c>
      <c r="V12" s="165" t="str">
        <f>IF(SUM(SSet2!U12, SSet2!V12, SSet2!W12, SSet2!X12,SSet2!Y12, SSet2!Z12) = 0, "", SSet2!V12 / SUM(SSet2!U12, SSet2!V12, SSet2!W12, SSet2!X12,SSet2!Y12, SSet2!Z12))</f>
        <v/>
      </c>
      <c r="W12" s="165" t="str">
        <f>IF(SUM(SSet2!U12, SSet2!V12, SSet2!W12, SSet2!X12,SSet2!Y12, SSet2!Z12) = 0, "", SSet2!W12 / SUM(SSet2!U12, SSet2!V12, SSet2!W12, SSet2!X12,SSet2!Y12, SSet2!Z12))</f>
        <v/>
      </c>
      <c r="X12" s="165" t="str">
        <f>IF(SUM(SSet2!U12, SSet2!V12, SSet2!W12, SSet2!X12,SSet2!Y12, SSet2!Z12) = 0, "", SSet2!X12 / SUM(SSet2!U12, SSet2!V12, SSet2!W12, SSet2!X12,SSet2!Y12, SSet2!Z12))</f>
        <v/>
      </c>
      <c r="Y12" s="165" t="str">
        <f>IF(SUM(SSet2!U12, SSet2!V12, SSet2!W12, SSet2!X12,SSet2!Y12, SSet2!Z12) = 0, "", SSet2!Y12 / SUM(SSet2!U12, SSet2!V12, SSet2!W12, SSet2!X12,SSet2!Y12, SSet2!Z12))</f>
        <v/>
      </c>
      <c r="Z12" s="165" t="str">
        <f>IF(SUM(SSet2!U12, SSet2!V12, SSet2!W12, SSet2!X12,SSet2!Y12, SSet2!Z12) = 0, "", SSet2!Z12 / SUM(SSet2!U12, SSet2!V12, SSet2!W12, SSet2!X12,SSet2!Y12, SSet2!Z12))</f>
        <v/>
      </c>
      <c r="AA12" s="162"/>
      <c r="AB12" s="163"/>
      <c r="AC12" s="164"/>
      <c r="AD12" s="165"/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 t="str">
        <f>IF(SUM(SSet2!C13, SSet2!D13, SSet2!E13, SSet2!F13,SSet2!G13, SSet2!H13) = 0, "", SSet2!C13 / SUM(SSet2!C13, SSet2!D13, SSet2!E13, SSet2!F13,SSet2!G13, SSet2!H13))</f>
        <v/>
      </c>
      <c r="D13" s="162" t="str">
        <f>IF(SUM(SSet2!C13, SSet2!D13, SSet2!E13, SSet2!F13,SSet2!G13, SSet2!H13) = 0, "", SSet2!D13 / SUM(SSet2!C13, SSet2!D13, SSet2!E13, SSet2!F13,SSet2!G13, SSet2!H13))</f>
        <v/>
      </c>
      <c r="E13" s="162" t="str">
        <f>IF(SUM(SSet2!C13, SSet2!D13, SSet2!E13, SSet2!F13,SSet2!G13, SSet2!H13) = 0, "", SSet2!E13 / SUM(SSet2!C13, SSet2!D13, SSet2!E13, SSet2!F13,SSet2!G13, SSet2!H13))</f>
        <v/>
      </c>
      <c r="F13" s="162" t="str">
        <f>IF(SUM(SSet2!C13, SSet2!D13, SSet2!E13, SSet2!F13,SSet2!G13, SSet2!H13) = 0, "", SSet2!F13 / SUM(SSet2!C13, SSet2!D13, SSet2!E13, SSet2!F13,SSet2!G13, SSet2!H13))</f>
        <v/>
      </c>
      <c r="G13" s="162" t="str">
        <f>IF(SUM(SSet2!C13, SSet2!D13, SSet2!E13, SSet2!F13,SSet2!G13, SSet2!H13) = 0, "", SSet2!G13 / SUM(SSet2!C13, SSet2!D13, SSet2!E13, SSet2!F13,SSet2!G13, SSet2!H13))</f>
        <v/>
      </c>
      <c r="H13" s="162" t="str">
        <f>IF(SUM(SSet2!C13, SSet2!D13, SSet2!E13, SSet2!F13,SSet2!G13, SSet2!H13) = 0, "", SSet2!H13 / SUM(SSet2!C13, SSet2!D13, SSet2!E13, SSet2!F13,SSet2!G13, SSet2!H13))</f>
        <v/>
      </c>
      <c r="I13" s="163" t="str">
        <f>IF(SUM(SSet2!I13, SSet2!J13, SSet2!K13, SSet2!L13,SSet2!M13, SSet2!N13) = 0, "", SSet2!I13 / SUM(SSet2!I13, SSet2!J13, SSet2!K13, SSet2!L13,SSet2!M13, SSet2!N13))</f>
        <v/>
      </c>
      <c r="J13" s="163" t="str">
        <f>IF(SUM(SSet2!I13, SSet2!J13, SSet2!K13, SSet2!L13,SSet2!M13, SSet2!N13) = 0, "", SSet2!J13 / SUM(SSet2!I13, SSet2!J13, SSet2!K13, SSet2!L13,SSet2!M13, SSet2!N13))</f>
        <v/>
      </c>
      <c r="K13" s="163" t="str">
        <f>IF(SUM(SSet2!I13, SSet2!J13, SSet2!K13, SSet2!L13,SSet2!M13, SSet2!N13) = 0, "", SSet2!K13 / SUM(SSet2!I13, SSet2!J13, SSet2!K13, SSet2!L13,SSet2!M13, SSet2!N13))</f>
        <v/>
      </c>
      <c r="L13" s="163" t="str">
        <f>IF(SUM(SSet2!I13, SSet2!J13, SSet2!K13, SSet2!L13,SSet2!M13, SSet2!N13) = 0, "", SSet2!L13 / SUM(SSet2!I13, SSet2!J13, SSet2!K13, SSet2!L13,SSet2!M13, SSet2!N13))</f>
        <v/>
      </c>
      <c r="M13" s="163" t="str">
        <f>IF(SUM(SSet2!I13, SSet2!J13, SSet2!K13, SSet2!L13,SSet2!M13, SSet2!N13) = 0, "", SSet2!M13 / SUM(SSet2!I13, SSet2!J13, SSet2!K13, SSet2!L13,SSet2!M13, SSet2!N13))</f>
        <v/>
      </c>
      <c r="N13" s="163" t="str">
        <f>IF(SUM(SSet2!I13, SSet2!J13, SSet2!K13, SSet2!L13,SSet2!M13, SSet2!N13) = 0, "", SSet2!N13 / SUM(SSet2!I13, SSet2!J13, SSet2!K13, SSet2!L13,SSet2!M13, SSet2!N13))</f>
        <v/>
      </c>
      <c r="O13" s="164" t="str">
        <f>IF(SUM(SSet2!O13, SSet2!P13, SSet2!Q13, SSet2!R13,SSet2!S13, SSet2!T13) = 0, "", SSet2!O13 / SUM(SSet2!O13, SSet2!P13, SSet2!Q13, SSet2!R13,SSet2!S13, SSet2!T13))</f>
        <v/>
      </c>
      <c r="P13" s="164" t="str">
        <f>IF(SUM(SSet2!O13, SSet2!P13, SSet2!Q13, SSet2!R13,SSet2!S13, SSet2!T13) = 0, "", SSet2!P13 / SUM(SSet2!O13, SSet2!P13, SSet2!Q13, SSet2!R13,SSet2!S13, SSet2!T13))</f>
        <v/>
      </c>
      <c r="Q13" s="164" t="str">
        <f>IF(SUM(SSet2!O13, SSet2!P13, SSet2!Q13, SSet2!R13,SSet2!S13, SSet2!T13) = 0, "", SSet2!Q13 / SUM(SSet2!O13, SSet2!P13, SSet2!Q13, SSet2!R13,SSet2!S13, SSet2!T13))</f>
        <v/>
      </c>
      <c r="R13" s="164" t="str">
        <f>IF(SUM(SSet2!O13, SSet2!P13, SSet2!Q13, SSet2!R13,SSet2!S13, SSet2!T13) = 0, "", SSet2!R13 / SUM(SSet2!O13, SSet2!P13, SSet2!Q13, SSet2!R13,SSet2!S13, SSet2!T13))</f>
        <v/>
      </c>
      <c r="S13" s="164" t="str">
        <f>IF(SUM(SSet2!O13, SSet2!P13, SSet2!Q13, SSet2!R13,SSet2!S13, SSet2!T13) = 0, "", SSet2!S13 / SUM(SSet2!O13, SSet2!P13, SSet2!Q13, SSet2!R13,SSet2!S13, SSet2!T13))</f>
        <v/>
      </c>
      <c r="T13" s="164" t="str">
        <f>IF(SUM(SSet2!O13, SSet2!P13, SSet2!Q13, SSet2!R13,SSet2!S13, SSet2!T13) = 0, "", SSet2!T13 / SUM(SSet2!O13, SSet2!P13, SSet2!Q13, SSet2!R13,SSet2!S13, SSet2!T13))</f>
        <v/>
      </c>
      <c r="U13" s="165" t="str">
        <f>IF(SUM(SSet2!U13, SSet2!V13, SSet2!W13, SSet2!X13,SSet2!Y13, SSet2!Z13) = 0, "", SSet2!U13 / SUM(SSet2!U13, SSet2!V13, SSet2!W13, SSet2!X13,SSet2!Y13, SSet2!Z13))</f>
        <v/>
      </c>
      <c r="V13" s="165" t="str">
        <f>IF(SUM(SSet2!U13, SSet2!V13, SSet2!W13, SSet2!X13,SSet2!Y13, SSet2!Z13) = 0, "", SSet2!V13 / SUM(SSet2!U13, SSet2!V13, SSet2!W13, SSet2!X13,SSet2!Y13, SSet2!Z13))</f>
        <v/>
      </c>
      <c r="W13" s="165" t="str">
        <f>IF(SUM(SSet2!U13, SSet2!V13, SSet2!W13, SSet2!X13,SSet2!Y13, SSet2!Z13) = 0, "", SSet2!W13 / SUM(SSet2!U13, SSet2!V13, SSet2!W13, SSet2!X13,SSet2!Y13, SSet2!Z13))</f>
        <v/>
      </c>
      <c r="X13" s="165" t="str">
        <f>IF(SUM(SSet2!U13, SSet2!V13, SSet2!W13, SSet2!X13,SSet2!Y13, SSet2!Z13) = 0, "", SSet2!X13 / SUM(SSet2!U13, SSet2!V13, SSet2!W13, SSet2!X13,SSet2!Y13, SSet2!Z13))</f>
        <v/>
      </c>
      <c r="Y13" s="165" t="str">
        <f>IF(SUM(SSet2!U13, SSet2!V13, SSet2!W13, SSet2!X13,SSet2!Y13, SSet2!Z13) = 0, "", SSet2!Y13 / SUM(SSet2!U13, SSet2!V13, SSet2!W13, SSet2!X13,SSet2!Y13, SSet2!Z13))</f>
        <v/>
      </c>
      <c r="Z13" s="165" t="str">
        <f>IF(SUM(SSet2!U13, SSet2!V13, SSet2!W13, SSet2!X13,SSet2!Y13, SSet2!Z13) = 0, "", SSet2!Z13 / SUM(SSet2!U13, SSet2!V13, SSet2!W13, SSet2!X13,SSet2!Y13, SSet2!Z13))</f>
        <v/>
      </c>
      <c r="AA13" s="162"/>
      <c r="AB13" s="163"/>
      <c r="AC13" s="164"/>
      <c r="AD13" s="166"/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IF(SUM(SSet2!C14, SSet2!D14, SSet2!E14, SSet2!F14,SSet2!G14, SSet2!H14) = 0, "", SSet2!C14 / SUM(SSet2!C14, SSet2!D14, SSet2!E14, SSet2!F14,SSet2!G14, SSet2!H14))</f>
        <v/>
      </c>
      <c r="D14" s="162" t="str">
        <f>IF(SUM(SSet2!C14, SSet2!D14, SSet2!E14, SSet2!F14,SSet2!G14, SSet2!H14) = 0, "", SSet2!D14 / SUM(SSet2!C14, SSet2!D14, SSet2!E14, SSet2!F14,SSet2!G14, SSet2!H14))</f>
        <v/>
      </c>
      <c r="E14" s="162" t="str">
        <f>IF(SUM(SSet2!C14, SSet2!D14, SSet2!E14, SSet2!F14,SSet2!G14, SSet2!H14) = 0, "", SSet2!E14 / SUM(SSet2!C14, SSet2!D14, SSet2!E14, SSet2!F14,SSet2!G14, SSet2!H14))</f>
        <v/>
      </c>
      <c r="F14" s="162" t="str">
        <f>IF(SUM(SSet2!C14, SSet2!D14, SSet2!E14, SSet2!F14,SSet2!G14, SSet2!H14) = 0, "", SSet2!F14 / SUM(SSet2!C14, SSet2!D14, SSet2!E14, SSet2!F14,SSet2!G14, SSet2!H14))</f>
        <v/>
      </c>
      <c r="G14" s="162" t="str">
        <f>IF(SUM(SSet2!C14, SSet2!D14, SSet2!E14, SSet2!F14,SSet2!G14, SSet2!H14) = 0, "", SSet2!G14 / SUM(SSet2!C14, SSet2!D14, SSet2!E14, SSet2!F14,SSet2!G14, SSet2!H14))</f>
        <v/>
      </c>
      <c r="H14" s="162" t="str">
        <f>IF(SUM(SSet2!C14, SSet2!D14, SSet2!E14, SSet2!F14,SSet2!G14, SSet2!H14) = 0, "", SSet2!H14 / SUM(SSet2!C14, SSet2!D14, SSet2!E14, SSet2!F14,SSet2!G14, SSet2!H14))</f>
        <v/>
      </c>
      <c r="I14" s="163" t="str">
        <f>IF(SUM(SSet2!I14, SSet2!J14, SSet2!K14, SSet2!L14,SSet2!M14, SSet2!N14) = 0, "", SSet2!I14 / SUM(SSet2!I14, SSet2!J14, SSet2!K14, SSet2!L14,SSet2!M14, SSet2!N14))</f>
        <v/>
      </c>
      <c r="J14" s="163" t="str">
        <f>IF(SUM(SSet2!I14, SSet2!J14, SSet2!K14, SSet2!L14,SSet2!M14, SSet2!N14) = 0, "", SSet2!J14 / SUM(SSet2!I14, SSet2!J14, SSet2!K14, SSet2!L14,SSet2!M14, SSet2!N14))</f>
        <v/>
      </c>
      <c r="K14" s="163" t="str">
        <f>IF(SUM(SSet2!I14, SSet2!J14, SSet2!K14, SSet2!L14,SSet2!M14, SSet2!N14) = 0, "", SSet2!K14 / SUM(SSet2!I14, SSet2!J14, SSet2!K14, SSet2!L14,SSet2!M14, SSet2!N14))</f>
        <v/>
      </c>
      <c r="L14" s="163" t="str">
        <f>IF(SUM(SSet2!I14, SSet2!J14, SSet2!K14, SSet2!L14,SSet2!M14, SSet2!N14) = 0, "", SSet2!L14 / SUM(SSet2!I14, SSet2!J14, SSet2!K14, SSet2!L14,SSet2!M14, SSet2!N14))</f>
        <v/>
      </c>
      <c r="M14" s="163" t="str">
        <f>IF(SUM(SSet2!I14, SSet2!J14, SSet2!K14, SSet2!L14,SSet2!M14, SSet2!N14) = 0, "", SSet2!M14 / SUM(SSet2!I14, SSet2!J14, SSet2!K14, SSet2!L14,SSet2!M14, SSet2!N14))</f>
        <v/>
      </c>
      <c r="N14" s="163" t="str">
        <f>IF(SUM(SSet2!I14, SSet2!J14, SSet2!K14, SSet2!L14,SSet2!M14, SSet2!N14) = 0, "", SSet2!N14 / SUM(SSet2!I14, SSet2!J14, SSet2!K14, SSet2!L14,SSet2!M14, SSet2!N14))</f>
        <v/>
      </c>
      <c r="O14" s="164" t="str">
        <f>IF(SUM(SSet2!O14, SSet2!P14, SSet2!Q14, SSet2!R14,SSet2!S14, SSet2!T14) = 0, "", SSet2!O14 / SUM(SSet2!O14, SSet2!P14, SSet2!Q14, SSet2!R14,SSet2!S14, SSet2!T14))</f>
        <v/>
      </c>
      <c r="P14" s="164" t="str">
        <f>IF(SUM(SSet2!O14, SSet2!P14, SSet2!Q14, SSet2!R14,SSet2!S14, SSet2!T14) = 0, "", SSet2!P14 / SUM(SSet2!O14, SSet2!P14, SSet2!Q14, SSet2!R14,SSet2!S14, SSet2!T14))</f>
        <v/>
      </c>
      <c r="Q14" s="164" t="str">
        <f>IF(SUM(SSet2!O14, SSet2!P14, SSet2!Q14, SSet2!R14,SSet2!S14, SSet2!T14) = 0, "", SSet2!Q14 / SUM(SSet2!O14, SSet2!P14, SSet2!Q14, SSet2!R14,SSet2!S14, SSet2!T14))</f>
        <v/>
      </c>
      <c r="R14" s="164" t="str">
        <f>IF(SUM(SSet2!O14, SSet2!P14, SSet2!Q14, SSet2!R14,SSet2!S14, SSet2!T14) = 0, "", SSet2!R14 / SUM(SSet2!O14, SSet2!P14, SSet2!Q14, SSet2!R14,SSet2!S14, SSet2!T14))</f>
        <v/>
      </c>
      <c r="S14" s="164" t="str">
        <f>IF(SUM(SSet2!O14, SSet2!P14, SSet2!Q14, SSet2!R14,SSet2!S14, SSet2!T14) = 0, "", SSet2!S14 / SUM(SSet2!O14, SSet2!P14, SSet2!Q14, SSet2!R14,SSet2!S14, SSet2!T14))</f>
        <v/>
      </c>
      <c r="T14" s="164" t="str">
        <f>IF(SUM(SSet2!O14, SSet2!P14, SSet2!Q14, SSet2!R14,SSet2!S14, SSet2!T14) = 0, "", SSet2!T14 / SUM(SSet2!O14, SSet2!P14, SSet2!Q14, SSet2!R14,SSet2!S14, SSet2!T14))</f>
        <v/>
      </c>
      <c r="U14" s="165" t="str">
        <f>IF(SUM(SSet2!U14, SSet2!V14, SSet2!W14, SSet2!X14,SSet2!Y14, SSet2!Z14) = 0, "", SSet2!U14 / SUM(SSet2!U14, SSet2!V14, SSet2!W14, SSet2!X14,SSet2!Y14, SSet2!Z14))</f>
        <v/>
      </c>
      <c r="V14" s="165" t="str">
        <f>IF(SUM(SSet2!U14, SSet2!V14, SSet2!W14, SSet2!X14,SSet2!Y14, SSet2!Z14) = 0, "", SSet2!V14 / SUM(SSet2!U14, SSet2!V14, SSet2!W14, SSet2!X14,SSet2!Y14, SSet2!Z14))</f>
        <v/>
      </c>
      <c r="W14" s="165" t="str">
        <f>IF(SUM(SSet2!U14, SSet2!V14, SSet2!W14, SSet2!X14,SSet2!Y14, SSet2!Z14) = 0, "", SSet2!W14 / SUM(SSet2!U14, SSet2!V14, SSet2!W14, SSet2!X14,SSet2!Y14, SSet2!Z14))</f>
        <v/>
      </c>
      <c r="X14" s="165" t="str">
        <f>IF(SUM(SSet2!U14, SSet2!V14, SSet2!W14, SSet2!X14,SSet2!Y14, SSet2!Z14) = 0, "", SSet2!X14 / SUM(SSet2!U14, SSet2!V14, SSet2!W14, SSet2!X14,SSet2!Y14, SSet2!Z14))</f>
        <v/>
      </c>
      <c r="Y14" s="165" t="str">
        <f>IF(SUM(SSet2!U14, SSet2!V14, SSet2!W14, SSet2!X14,SSet2!Y14, SSet2!Z14) = 0, "", SSet2!Y14 / SUM(SSet2!U14, SSet2!V14, SSet2!W14, SSet2!X14,SSet2!Y14, SSet2!Z14))</f>
        <v/>
      </c>
      <c r="Z14" s="165" t="str">
        <f>IF(SUM(SSet2!U14, SSet2!V14, SSet2!W14, SSet2!X14,SSet2!Y14, SSet2!Z14) = 0, "", SSet2!Z14 / SUM(SSet2!U14, SSet2!V14, SSet2!W14, SSet2!X14,SSet2!Y14, SSet2!Z14))</f>
        <v/>
      </c>
      <c r="AA14" s="162"/>
      <c r="AB14" s="163"/>
      <c r="AC14" s="164"/>
      <c r="AD14" s="165"/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IF(SUM(SSet2!C15, SSet2!D15, SSet2!E15, SSet2!F15,SSet2!G15, SSet2!H15) = 0, "", SSet2!C15 / SUM(SSet2!C15, SSet2!D15, SSet2!E15, SSet2!F15,SSet2!G15, SSet2!H15))</f>
        <v/>
      </c>
      <c r="D15" s="162" t="str">
        <f>IF(SUM(SSet2!C15, SSet2!D15, SSet2!E15, SSet2!F15,SSet2!G15, SSet2!H15) = 0, "", SSet2!D15 / SUM(SSet2!C15, SSet2!D15, SSet2!E15, SSet2!F15,SSet2!G15, SSet2!H15))</f>
        <v/>
      </c>
      <c r="E15" s="162" t="str">
        <f>IF(SUM(SSet2!C15, SSet2!D15, SSet2!E15, SSet2!F15,SSet2!G15, SSet2!H15) = 0, "", SSet2!E15 / SUM(SSet2!C15, SSet2!D15, SSet2!E15, SSet2!F15,SSet2!G15, SSet2!H15))</f>
        <v/>
      </c>
      <c r="F15" s="162" t="str">
        <f>IF(SUM(SSet2!C15, SSet2!D15, SSet2!E15, SSet2!F15,SSet2!G15, SSet2!H15) = 0, "", SSet2!F15 / SUM(SSet2!C15, SSet2!D15, SSet2!E15, SSet2!F15,SSet2!G15, SSet2!H15))</f>
        <v/>
      </c>
      <c r="G15" s="162" t="str">
        <f>IF(SUM(SSet2!C15, SSet2!D15, SSet2!E15, SSet2!F15,SSet2!G15, SSet2!H15) = 0, "", SSet2!G15 / SUM(SSet2!C15, SSet2!D15, SSet2!E15, SSet2!F15,SSet2!G15, SSet2!H15))</f>
        <v/>
      </c>
      <c r="H15" s="162" t="str">
        <f>IF(SUM(SSet2!C15, SSet2!D15, SSet2!E15, SSet2!F15,SSet2!G15, SSet2!H15) = 0, "", SSet2!H15 / SUM(SSet2!C15, SSet2!D15, SSet2!E15, SSet2!F15,SSet2!G15, SSet2!H15))</f>
        <v/>
      </c>
      <c r="I15" s="163" t="str">
        <f>IF(SUM(SSet2!I15, SSet2!J15, SSet2!K15, SSet2!L15,SSet2!M15, SSet2!N15) = 0, "", SSet2!I15 / SUM(SSet2!I15, SSet2!J15, SSet2!K15, SSet2!L15,SSet2!M15, SSet2!N15))</f>
        <v/>
      </c>
      <c r="J15" s="163" t="str">
        <f>IF(SUM(SSet2!I15, SSet2!J15, SSet2!K15, SSet2!L15,SSet2!M15, SSet2!N15) = 0, "", SSet2!J15 / SUM(SSet2!I15, SSet2!J15, SSet2!K15, SSet2!L15,SSet2!M15, SSet2!N15))</f>
        <v/>
      </c>
      <c r="K15" s="163" t="str">
        <f>IF(SUM(SSet2!I15, SSet2!J15, SSet2!K15, SSet2!L15,SSet2!M15, SSet2!N15) = 0, "", SSet2!K15 / SUM(SSet2!I15, SSet2!J15, SSet2!K15, SSet2!L15,SSet2!M15, SSet2!N15))</f>
        <v/>
      </c>
      <c r="L15" s="163" t="str">
        <f>IF(SUM(SSet2!I15, SSet2!J15, SSet2!K15, SSet2!L15,SSet2!M15, SSet2!N15) = 0, "", SSet2!L15 / SUM(SSet2!I15, SSet2!J15, SSet2!K15, SSet2!L15,SSet2!M15, SSet2!N15))</f>
        <v/>
      </c>
      <c r="M15" s="163" t="str">
        <f>IF(SUM(SSet2!I15, SSet2!J15, SSet2!K15, SSet2!L15,SSet2!M15, SSet2!N15) = 0, "", SSet2!M15 / SUM(SSet2!I15, SSet2!J15, SSet2!K15, SSet2!L15,SSet2!M15, SSet2!N15))</f>
        <v/>
      </c>
      <c r="N15" s="163" t="str">
        <f>IF(SUM(SSet2!I15, SSet2!J15, SSet2!K15, SSet2!L15,SSet2!M15, SSet2!N15) = 0, "", SSet2!N15 / SUM(SSet2!I15, SSet2!J15, SSet2!K15, SSet2!L15,SSet2!M15, SSet2!N15))</f>
        <v/>
      </c>
      <c r="O15" s="164" t="str">
        <f>IF(SUM(SSet2!O15, SSet2!P15, SSet2!Q15, SSet2!R15,SSet2!S15, SSet2!T15) = 0, "", SSet2!O15 / SUM(SSet2!O15, SSet2!P15, SSet2!Q15, SSet2!R15,SSet2!S15, SSet2!T15))</f>
        <v/>
      </c>
      <c r="P15" s="164" t="str">
        <f>IF(SUM(SSet2!O15, SSet2!P15, SSet2!Q15, SSet2!R15,SSet2!S15, SSet2!T15) = 0, "", SSet2!P15 / SUM(SSet2!O15, SSet2!P15, SSet2!Q15, SSet2!R15,SSet2!S15, SSet2!T15))</f>
        <v/>
      </c>
      <c r="Q15" s="164" t="str">
        <f>IF(SUM(SSet2!O15, SSet2!P15, SSet2!Q15, SSet2!R15,SSet2!S15, SSet2!T15) = 0, "", SSet2!Q15 / SUM(SSet2!O15, SSet2!P15, SSet2!Q15, SSet2!R15,SSet2!S15, SSet2!T15))</f>
        <v/>
      </c>
      <c r="R15" s="164" t="str">
        <f>IF(SUM(SSet2!O15, SSet2!P15, SSet2!Q15, SSet2!R15,SSet2!S15, SSet2!T15) = 0, "", SSet2!R15 / SUM(SSet2!O15, SSet2!P15, SSet2!Q15, SSet2!R15,SSet2!S15, SSet2!T15))</f>
        <v/>
      </c>
      <c r="S15" s="164" t="str">
        <f>IF(SUM(SSet2!O15, SSet2!P15, SSet2!Q15, SSet2!R15,SSet2!S15, SSet2!T15) = 0, "", SSet2!S15 / SUM(SSet2!O15, SSet2!P15, SSet2!Q15, SSet2!R15,SSet2!S15, SSet2!T15))</f>
        <v/>
      </c>
      <c r="T15" s="164" t="str">
        <f>IF(SUM(SSet2!O15, SSet2!P15, SSet2!Q15, SSet2!R15,SSet2!S15, SSet2!T15) = 0, "", SSet2!T15 / SUM(SSet2!O15, SSet2!P15, SSet2!Q15, SSet2!R15,SSet2!S15, SSet2!T15))</f>
        <v/>
      </c>
      <c r="U15" s="165" t="str">
        <f>IF(SUM(SSet2!U15, SSet2!V15, SSet2!W15, SSet2!X15,SSet2!Y15, SSet2!Z15) = 0, "", SSet2!U15 / SUM(SSet2!U15, SSet2!V15, SSet2!W15, SSet2!X15,SSet2!Y15, SSet2!Z15))</f>
        <v/>
      </c>
      <c r="V15" s="165" t="str">
        <f>IF(SUM(SSet2!U15, SSet2!V15, SSet2!W15, SSet2!X15,SSet2!Y15, SSet2!Z15) = 0, "", SSet2!V15 / SUM(SSet2!U15, SSet2!V15, SSet2!W15, SSet2!X15,SSet2!Y15, SSet2!Z15))</f>
        <v/>
      </c>
      <c r="W15" s="165" t="str">
        <f>IF(SUM(SSet2!U15, SSet2!V15, SSet2!W15, SSet2!X15,SSet2!Y15, SSet2!Z15) = 0, "", SSet2!W15 / SUM(SSet2!U15, SSet2!V15, SSet2!W15, SSet2!X15,SSet2!Y15, SSet2!Z15))</f>
        <v/>
      </c>
      <c r="X15" s="165" t="str">
        <f>IF(SUM(SSet2!U15, SSet2!V15, SSet2!W15, SSet2!X15,SSet2!Y15, SSet2!Z15) = 0, "", SSet2!X15 / SUM(SSet2!U15, SSet2!V15, SSet2!W15, SSet2!X15,SSet2!Y15, SSet2!Z15))</f>
        <v/>
      </c>
      <c r="Y15" s="165" t="str">
        <f>IF(SUM(SSet2!U15, SSet2!V15, SSet2!W15, SSet2!X15,SSet2!Y15, SSet2!Z15) = 0, "", SSet2!Y15 / SUM(SSet2!U15, SSet2!V15, SSet2!W15, SSet2!X15,SSet2!Y15, SSet2!Z15))</f>
        <v/>
      </c>
      <c r="Z15" s="165" t="str">
        <f>IF(SUM(SSet2!U15, SSet2!V15, SSet2!W15, SSet2!X15,SSet2!Y15, SSet2!Z15) = 0, "", SSet2!Z15 / SUM(SSet2!U15, SSet2!V15, SSet2!W15, SSet2!X15,SSet2!Y15, SSet2!Z15))</f>
        <v/>
      </c>
      <c r="AA15" s="162"/>
      <c r="AB15" s="163"/>
      <c r="AC15" s="164"/>
      <c r="AD15" s="165"/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IF(SUM(SSet2!C16, SSet2!D16, SSet2!E16, SSet2!F16,SSet2!G16, SSet2!H16) = 0, "", SSet2!C16 / SUM(SSet2!C16, SSet2!D16, SSet2!E16, SSet2!F16,SSet2!G16, SSet2!H16))</f>
        <v/>
      </c>
      <c r="D16" s="162" t="str">
        <f>IF(SUM(SSet2!C16, SSet2!D16, SSet2!E16, SSet2!F16,SSet2!G16, SSet2!H16) = 0, "", SSet2!D16 / SUM(SSet2!C16, SSet2!D16, SSet2!E16, SSet2!F16,SSet2!G16, SSet2!H16))</f>
        <v/>
      </c>
      <c r="E16" s="162" t="str">
        <f>IF(SUM(SSet2!C16, SSet2!D16, SSet2!E16, SSet2!F16,SSet2!G16, SSet2!H16) = 0, "", SSet2!E16 / SUM(SSet2!C16, SSet2!D16, SSet2!E16, SSet2!F16,SSet2!G16, SSet2!H16))</f>
        <v/>
      </c>
      <c r="F16" s="162" t="str">
        <f>IF(SUM(SSet2!C16, SSet2!D16, SSet2!E16, SSet2!F16,SSet2!G16, SSet2!H16) = 0, "", SSet2!F16 / SUM(SSet2!C16, SSet2!D16, SSet2!E16, SSet2!F16,SSet2!G16, SSet2!H16))</f>
        <v/>
      </c>
      <c r="G16" s="162" t="str">
        <f>IF(SUM(SSet2!C16, SSet2!D16, SSet2!E16, SSet2!F16,SSet2!G16, SSet2!H16) = 0, "", SSet2!G16 / SUM(SSet2!C16, SSet2!D16, SSet2!E16, SSet2!F16,SSet2!G16, SSet2!H16))</f>
        <v/>
      </c>
      <c r="H16" s="162" t="str">
        <f>IF(SUM(SSet2!C16, SSet2!D16, SSet2!E16, SSet2!F16,SSet2!G16, SSet2!H16) = 0, "", SSet2!H16 / SUM(SSet2!C16, SSet2!D16, SSet2!E16, SSet2!F16,SSet2!G16, SSet2!H16))</f>
        <v/>
      </c>
      <c r="I16" s="163" t="str">
        <f>IF(SUM(SSet2!I16, SSet2!J16, SSet2!K16, SSet2!L16,SSet2!M16, SSet2!N16) = 0, "", SSet2!I16 / SUM(SSet2!I16, SSet2!J16, SSet2!K16, SSet2!L16,SSet2!M16, SSet2!N16))</f>
        <v/>
      </c>
      <c r="J16" s="163" t="str">
        <f>IF(SUM(SSet2!I16, SSet2!J16, SSet2!K16, SSet2!L16,SSet2!M16, SSet2!N16) = 0, "", SSet2!J16 / SUM(SSet2!I16, SSet2!J16, SSet2!K16, SSet2!L16,SSet2!M16, SSet2!N16))</f>
        <v/>
      </c>
      <c r="K16" s="163" t="str">
        <f>IF(SUM(SSet2!I16, SSet2!J16, SSet2!K16, SSet2!L16,SSet2!M16, SSet2!N16) = 0, "", SSet2!K16 / SUM(SSet2!I16, SSet2!J16, SSet2!K16, SSet2!L16,SSet2!M16, SSet2!N16))</f>
        <v/>
      </c>
      <c r="L16" s="163" t="str">
        <f>IF(SUM(SSet2!I16, SSet2!J16, SSet2!K16, SSet2!L16,SSet2!M16, SSet2!N16) = 0, "", SSet2!L16 / SUM(SSet2!I16, SSet2!J16, SSet2!K16, SSet2!L16,SSet2!M16, SSet2!N16))</f>
        <v/>
      </c>
      <c r="M16" s="163" t="str">
        <f>IF(SUM(SSet2!I16, SSet2!J16, SSet2!K16, SSet2!L16,SSet2!M16, SSet2!N16) = 0, "", SSet2!M16 / SUM(SSet2!I16, SSet2!J16, SSet2!K16, SSet2!L16,SSet2!M16, SSet2!N16))</f>
        <v/>
      </c>
      <c r="N16" s="163" t="str">
        <f>IF(SUM(SSet2!I16, SSet2!J16, SSet2!K16, SSet2!L16,SSet2!M16, SSet2!N16) = 0, "", SSet2!N16 / SUM(SSet2!I16, SSet2!J16, SSet2!K16, SSet2!L16,SSet2!M16, SSet2!N16))</f>
        <v/>
      </c>
      <c r="O16" s="164" t="str">
        <f>IF(SUM(SSet2!O16, SSet2!P16, SSet2!Q16, SSet2!R16,SSet2!S16, SSet2!T16) = 0, "", SSet2!O16 / SUM(SSet2!O16, SSet2!P16, SSet2!Q16, SSet2!R16,SSet2!S16, SSet2!T16))</f>
        <v/>
      </c>
      <c r="P16" s="164" t="str">
        <f>IF(SUM(SSet2!O16, SSet2!P16, SSet2!Q16, SSet2!R16,SSet2!S16, SSet2!T16) = 0, "", SSet2!P16 / SUM(SSet2!O16, SSet2!P16, SSet2!Q16, SSet2!R16,SSet2!S16, SSet2!T16))</f>
        <v/>
      </c>
      <c r="Q16" s="164" t="str">
        <f>IF(SUM(SSet2!O16, SSet2!P16, SSet2!Q16, SSet2!R16,SSet2!S16, SSet2!T16) = 0, "", SSet2!Q16 / SUM(SSet2!O16, SSet2!P16, SSet2!Q16, SSet2!R16,SSet2!S16, SSet2!T16))</f>
        <v/>
      </c>
      <c r="R16" s="164" t="str">
        <f>IF(SUM(SSet2!O16, SSet2!P16, SSet2!Q16, SSet2!R16,SSet2!S16, SSet2!T16) = 0, "", SSet2!R16 / SUM(SSet2!O16, SSet2!P16, SSet2!Q16, SSet2!R16,SSet2!S16, SSet2!T16))</f>
        <v/>
      </c>
      <c r="S16" s="164" t="str">
        <f>IF(SUM(SSet2!O16, SSet2!P16, SSet2!Q16, SSet2!R16,SSet2!S16, SSet2!T16) = 0, "", SSet2!S16 / SUM(SSet2!O16, SSet2!P16, SSet2!Q16, SSet2!R16,SSet2!S16, SSet2!T16))</f>
        <v/>
      </c>
      <c r="T16" s="164" t="str">
        <f>IF(SUM(SSet2!O16, SSet2!P16, SSet2!Q16, SSet2!R16,SSet2!S16, SSet2!T16) = 0, "", SSet2!T16 / SUM(SSet2!O16, SSet2!P16, SSet2!Q16, SSet2!R16,SSet2!S16, SSet2!T16))</f>
        <v/>
      </c>
      <c r="U16" s="165" t="str">
        <f>IF(SUM(SSet2!U16, SSet2!V16, SSet2!W16, SSet2!X16,SSet2!Y16, SSet2!Z16) = 0, "", SSet2!U16 / SUM(SSet2!U16, SSet2!V16, SSet2!W16, SSet2!X16,SSet2!Y16, SSet2!Z16))</f>
        <v/>
      </c>
      <c r="V16" s="165" t="str">
        <f>IF(SUM(SSet2!U16, SSet2!V16, SSet2!W16, SSet2!X16,SSet2!Y16, SSet2!Z16) = 0, "", SSet2!V16 / SUM(SSet2!U16, SSet2!V16, SSet2!W16, SSet2!X16,SSet2!Y16, SSet2!Z16))</f>
        <v/>
      </c>
      <c r="W16" s="165" t="str">
        <f>IF(SUM(SSet2!U16, SSet2!V16, SSet2!W16, SSet2!X16,SSet2!Y16, SSet2!Z16) = 0, "", SSet2!W16 / SUM(SSet2!U16, SSet2!V16, SSet2!W16, SSet2!X16,SSet2!Y16, SSet2!Z16))</f>
        <v/>
      </c>
      <c r="X16" s="165" t="str">
        <f>IF(SUM(SSet2!U16, SSet2!V16, SSet2!W16, SSet2!X16,SSet2!Y16, SSet2!Z16) = 0, "", SSet2!X16 / SUM(SSet2!U16, SSet2!V16, SSet2!W16, SSet2!X16,SSet2!Y16, SSet2!Z16))</f>
        <v/>
      </c>
      <c r="Y16" s="165" t="str">
        <f>IF(SUM(SSet2!U16, SSet2!V16, SSet2!W16, SSet2!X16,SSet2!Y16, SSet2!Z16) = 0, "", SSet2!Y16 / SUM(SSet2!U16, SSet2!V16, SSet2!W16, SSet2!X16,SSet2!Y16, SSet2!Z16))</f>
        <v/>
      </c>
      <c r="Z16" s="165" t="str">
        <f>IF(SUM(SSet2!U16, SSet2!V16, SSet2!W16, SSet2!X16,SSet2!Y16, SSet2!Z16) = 0, "", SSet2!Z16 / SUM(SSet2!U16, SSet2!V16, SSet2!W16, SSet2!X16,SSet2!Y16, SSet2!Z16))</f>
        <v/>
      </c>
      <c r="AA16" s="162"/>
      <c r="AB16" s="163"/>
      <c r="AC16" s="164"/>
      <c r="AD16" s="165"/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IF(SUM(SSet2!C17, SSet2!D17, SSet2!E17, SSet2!F17,SSet2!G17, SSet2!H17) = 0, "", SSet2!C17 / SUM(SSet2!C17, SSet2!D17, SSet2!E17, SSet2!F17,SSet2!G17, SSet2!H17))</f>
        <v/>
      </c>
      <c r="D17" s="162" t="str">
        <f>IF(SUM(SSet2!C17, SSet2!D17, SSet2!E17, SSet2!F17,SSet2!G17, SSet2!H17) = 0, "", SSet2!D17 / SUM(SSet2!C17, SSet2!D17, SSet2!E17, SSet2!F17,SSet2!G17, SSet2!H17))</f>
        <v/>
      </c>
      <c r="E17" s="162" t="str">
        <f>IF(SUM(SSet2!C17, SSet2!D17, SSet2!E17, SSet2!F17,SSet2!G17, SSet2!H17) = 0, "", SSet2!E17 / SUM(SSet2!C17, SSet2!D17, SSet2!E17, SSet2!F17,SSet2!G17, SSet2!H17))</f>
        <v/>
      </c>
      <c r="F17" s="162" t="str">
        <f>IF(SUM(SSet2!C17, SSet2!D17, SSet2!E17, SSet2!F17,SSet2!G17, SSet2!H17) = 0, "", SSet2!F17 / SUM(SSet2!C17, SSet2!D17, SSet2!E17, SSet2!F17,SSet2!G17, SSet2!H17))</f>
        <v/>
      </c>
      <c r="G17" s="162" t="str">
        <f>IF(SUM(SSet2!C17, SSet2!D17, SSet2!E17, SSet2!F17,SSet2!G17, SSet2!H17) = 0, "", SSet2!G17 / SUM(SSet2!C17, SSet2!D17, SSet2!E17, SSet2!F17,SSet2!G17, SSet2!H17))</f>
        <v/>
      </c>
      <c r="H17" s="162" t="str">
        <f>IF(SUM(SSet2!C17, SSet2!D17, SSet2!E17, SSet2!F17,SSet2!G17, SSet2!H17) = 0, "", SSet2!H17 / SUM(SSet2!C17, SSet2!D17, SSet2!E17, SSet2!F17,SSet2!G17, SSet2!H17))</f>
        <v/>
      </c>
      <c r="I17" s="163" t="str">
        <f>IF(SUM(SSet2!I17, SSet2!J17, SSet2!K17, SSet2!L17,SSet2!M17, SSet2!N17) = 0, "", SSet2!I17 / SUM(SSet2!I17, SSet2!J17, SSet2!K17, SSet2!L17,SSet2!M17, SSet2!N17))</f>
        <v/>
      </c>
      <c r="J17" s="163" t="str">
        <f>IF(SUM(SSet2!I17, SSet2!J17, SSet2!K17, SSet2!L17,SSet2!M17, SSet2!N17) = 0, "", SSet2!J17 / SUM(SSet2!I17, SSet2!J17, SSet2!K17, SSet2!L17,SSet2!M17, SSet2!N17))</f>
        <v/>
      </c>
      <c r="K17" s="163" t="str">
        <f>IF(SUM(SSet2!I17, SSet2!J17, SSet2!K17, SSet2!L17,SSet2!M17, SSet2!N17) = 0, "", SSet2!K17 / SUM(SSet2!I17, SSet2!J17, SSet2!K17, SSet2!L17,SSet2!M17, SSet2!N17))</f>
        <v/>
      </c>
      <c r="L17" s="163" t="str">
        <f>IF(SUM(SSet2!I17, SSet2!J17, SSet2!K17, SSet2!L17,SSet2!M17, SSet2!N17) = 0, "", SSet2!L17 / SUM(SSet2!I17, SSet2!J17, SSet2!K17, SSet2!L17,SSet2!M17, SSet2!N17))</f>
        <v/>
      </c>
      <c r="M17" s="163" t="str">
        <f>IF(SUM(SSet2!I17, SSet2!J17, SSet2!K17, SSet2!L17,SSet2!M17, SSet2!N17) = 0, "", SSet2!M17 / SUM(SSet2!I17, SSet2!J17, SSet2!K17, SSet2!L17,SSet2!M17, SSet2!N17))</f>
        <v/>
      </c>
      <c r="N17" s="163" t="str">
        <f>IF(SUM(SSet2!I17, SSet2!J17, SSet2!K17, SSet2!L17,SSet2!M17, SSet2!N17) = 0, "", SSet2!N17 / SUM(SSet2!I17, SSet2!J17, SSet2!K17, SSet2!L17,SSet2!M17, SSet2!N17))</f>
        <v/>
      </c>
      <c r="O17" s="164" t="str">
        <f>IF(SUM(SSet2!O17, SSet2!P17, SSet2!Q17, SSet2!R17,SSet2!S17, SSet2!T17) = 0, "", SSet2!O17 / SUM(SSet2!O17, SSet2!P17, SSet2!Q17, SSet2!R17,SSet2!S17, SSet2!T17))</f>
        <v/>
      </c>
      <c r="P17" s="164" t="str">
        <f>IF(SUM(SSet2!O17, SSet2!P17, SSet2!Q17, SSet2!R17,SSet2!S17, SSet2!T17) = 0, "", SSet2!P17 / SUM(SSet2!O17, SSet2!P17, SSet2!Q17, SSet2!R17,SSet2!S17, SSet2!T17))</f>
        <v/>
      </c>
      <c r="Q17" s="164" t="str">
        <f>IF(SUM(SSet2!O17, SSet2!P17, SSet2!Q17, SSet2!R17,SSet2!S17, SSet2!T17) = 0, "", SSet2!Q17 / SUM(SSet2!O17, SSet2!P17, SSet2!Q17, SSet2!R17,SSet2!S17, SSet2!T17))</f>
        <v/>
      </c>
      <c r="R17" s="164" t="str">
        <f>IF(SUM(SSet2!O17, SSet2!P17, SSet2!Q17, SSet2!R17,SSet2!S17, SSet2!T17) = 0, "", SSet2!R17 / SUM(SSet2!O17, SSet2!P17, SSet2!Q17, SSet2!R17,SSet2!S17, SSet2!T17))</f>
        <v/>
      </c>
      <c r="S17" s="164" t="str">
        <f>IF(SUM(SSet2!O17, SSet2!P17, SSet2!Q17, SSet2!R17,SSet2!S17, SSet2!T17) = 0, "", SSet2!S17 / SUM(SSet2!O17, SSet2!P17, SSet2!Q17, SSet2!R17,SSet2!S17, SSet2!T17))</f>
        <v/>
      </c>
      <c r="T17" s="164" t="str">
        <f>IF(SUM(SSet2!O17, SSet2!P17, SSet2!Q17, SSet2!R17,SSet2!S17, SSet2!T17) = 0, "", SSet2!T17 / SUM(SSet2!O17, SSet2!P17, SSet2!Q17, SSet2!R17,SSet2!S17, SSet2!T17))</f>
        <v/>
      </c>
      <c r="U17" s="165" t="str">
        <f>IF(SUM(SSet2!U17, SSet2!V17, SSet2!W17, SSet2!X17,SSet2!Y17, SSet2!Z17) = 0, "", SSet2!U17 / SUM(SSet2!U17, SSet2!V17, SSet2!W17, SSet2!X17,SSet2!Y17, SSet2!Z17))</f>
        <v/>
      </c>
      <c r="V17" s="165" t="str">
        <f>IF(SUM(SSet2!U17, SSet2!V17, SSet2!W17, SSet2!X17,SSet2!Y17, SSet2!Z17) = 0, "", SSet2!V17 / SUM(SSet2!U17, SSet2!V17, SSet2!W17, SSet2!X17,SSet2!Y17, SSet2!Z17))</f>
        <v/>
      </c>
      <c r="W17" s="165" t="str">
        <f>IF(SUM(SSet2!U17, SSet2!V17, SSet2!W17, SSet2!X17,SSet2!Y17, SSet2!Z17) = 0, "", SSet2!W17 / SUM(SSet2!U17, SSet2!V17, SSet2!W17, SSet2!X17,SSet2!Y17, SSet2!Z17))</f>
        <v/>
      </c>
      <c r="X17" s="165" t="str">
        <f>IF(SUM(SSet2!U17, SSet2!V17, SSet2!W17, SSet2!X17,SSet2!Y17, SSet2!Z17) = 0, "", SSet2!X17 / SUM(SSet2!U17, SSet2!V17, SSet2!W17, SSet2!X17,SSet2!Y17, SSet2!Z17))</f>
        <v/>
      </c>
      <c r="Y17" s="165" t="str">
        <f>IF(SUM(SSet2!U17, SSet2!V17, SSet2!W17, SSet2!X17,SSet2!Y17, SSet2!Z17) = 0, "", SSet2!Y17 / SUM(SSet2!U17, SSet2!V17, SSet2!W17, SSet2!X17,SSet2!Y17, SSet2!Z17))</f>
        <v/>
      </c>
      <c r="Z17" s="165" t="str">
        <f>IF(SUM(SSet2!U17, SSet2!V17, SSet2!W17, SSet2!X17,SSet2!Y17, SSet2!Z17) = 0, "", SSet2!Z17 / SUM(SSet2!U17, SSet2!V17, SSet2!W17, SSet2!X17,SSet2!Y17, SSet2!Z17))</f>
        <v/>
      </c>
      <c r="AA17" s="162"/>
      <c r="AB17" s="163"/>
      <c r="AC17" s="164"/>
      <c r="AD17" s="165"/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IF(SUM(SSet2!C18, SSet2!D18, SSet2!E18, SSet2!F18,SSet2!G18, SSet2!H18) = 0, "", SSet2!C18 / SUM(SSet2!C18, SSet2!D18, SSet2!E18, SSet2!F18,SSet2!G18, SSet2!H18))</f>
        <v/>
      </c>
      <c r="D18" s="162" t="str">
        <f>IF(SUM(SSet2!C18, SSet2!D18, SSet2!E18, SSet2!F18,SSet2!G18, SSet2!H18) = 0, "", SSet2!D18 / SUM(SSet2!C18, SSet2!D18, SSet2!E18, SSet2!F18,SSet2!G18, SSet2!H18))</f>
        <v/>
      </c>
      <c r="E18" s="162" t="str">
        <f>IF(SUM(SSet2!C18, SSet2!D18, SSet2!E18, SSet2!F18,SSet2!G18, SSet2!H18) = 0, "", SSet2!E18 / SUM(SSet2!C18, SSet2!D18, SSet2!E18, SSet2!F18,SSet2!G18, SSet2!H18))</f>
        <v/>
      </c>
      <c r="F18" s="162" t="str">
        <f>IF(SUM(SSet2!C18, SSet2!D18, SSet2!E18, SSet2!F18,SSet2!G18, SSet2!H18) = 0, "", SSet2!F18 / SUM(SSet2!C18, SSet2!D18, SSet2!E18, SSet2!F18,SSet2!G18, SSet2!H18))</f>
        <v/>
      </c>
      <c r="G18" s="162" t="str">
        <f>IF(SUM(SSet2!C18, SSet2!D18, SSet2!E18, SSet2!F18,SSet2!G18, SSet2!H18) = 0, "", SSet2!G18 / SUM(SSet2!C18, SSet2!D18, SSet2!E18, SSet2!F18,SSet2!G18, SSet2!H18))</f>
        <v/>
      </c>
      <c r="H18" s="162" t="str">
        <f>IF(SUM(SSet2!C18, SSet2!D18, SSet2!E18, SSet2!F18,SSet2!G18, SSet2!H18) = 0, "", SSet2!H18 / SUM(SSet2!C18, SSet2!D18, SSet2!E18, SSet2!F18,SSet2!G18, SSet2!H18))</f>
        <v/>
      </c>
      <c r="I18" s="163" t="str">
        <f>IF(SUM(SSet2!I18, SSet2!J18, SSet2!K18, SSet2!L18,SSet2!M18, SSet2!N18) = 0, "", SSet2!I18 / SUM(SSet2!I18, SSet2!J18, SSet2!K18, SSet2!L18,SSet2!M18, SSet2!N18))</f>
        <v/>
      </c>
      <c r="J18" s="163" t="str">
        <f>IF(SUM(SSet2!I18, SSet2!J18, SSet2!K18, SSet2!L18,SSet2!M18, SSet2!N18) = 0, "", SSet2!J18 / SUM(SSet2!I18, SSet2!J18, SSet2!K18, SSet2!L18,SSet2!M18, SSet2!N18))</f>
        <v/>
      </c>
      <c r="K18" s="163" t="str">
        <f>IF(SUM(SSet2!I18, SSet2!J18, SSet2!K18, SSet2!L18,SSet2!M18, SSet2!N18) = 0, "", SSet2!K18 / SUM(SSet2!I18, SSet2!J18, SSet2!K18, SSet2!L18,SSet2!M18, SSet2!N18))</f>
        <v/>
      </c>
      <c r="L18" s="163" t="str">
        <f>IF(SUM(SSet2!I18, SSet2!J18, SSet2!K18, SSet2!L18,SSet2!M18, SSet2!N18) = 0, "", SSet2!L18 / SUM(SSet2!I18, SSet2!J18, SSet2!K18, SSet2!L18,SSet2!M18, SSet2!N18))</f>
        <v/>
      </c>
      <c r="M18" s="163" t="str">
        <f>IF(SUM(SSet2!I18, SSet2!J18, SSet2!K18, SSet2!L18,SSet2!M18, SSet2!N18) = 0, "", SSet2!M18 / SUM(SSet2!I18, SSet2!J18, SSet2!K18, SSet2!L18,SSet2!M18, SSet2!N18))</f>
        <v/>
      </c>
      <c r="N18" s="163" t="str">
        <f>IF(SUM(SSet2!I18, SSet2!J18, SSet2!K18, SSet2!L18,SSet2!M18, SSet2!N18) = 0, "", SSet2!N18 / SUM(SSet2!I18, SSet2!J18, SSet2!K18, SSet2!L18,SSet2!M18, SSet2!N18))</f>
        <v/>
      </c>
      <c r="O18" s="164" t="str">
        <f>IF(SUM(SSet2!O18, SSet2!P18, SSet2!Q18, SSet2!R18,SSet2!S18, SSet2!T18) = 0, "", SSet2!O18 / SUM(SSet2!O18, SSet2!P18, SSet2!Q18, SSet2!R18,SSet2!S18, SSet2!T18))</f>
        <v/>
      </c>
      <c r="P18" s="164" t="str">
        <f>IF(SUM(SSet2!O18, SSet2!P18, SSet2!Q18, SSet2!R18,SSet2!S18, SSet2!T18) = 0, "", SSet2!P18 / SUM(SSet2!O18, SSet2!P18, SSet2!Q18, SSet2!R18,SSet2!S18, SSet2!T18))</f>
        <v/>
      </c>
      <c r="Q18" s="164" t="str">
        <f>IF(SUM(SSet2!O18, SSet2!P18, SSet2!Q18, SSet2!R18,SSet2!S18, SSet2!T18) = 0, "", SSet2!Q18 / SUM(SSet2!O18, SSet2!P18, SSet2!Q18, SSet2!R18,SSet2!S18, SSet2!T18))</f>
        <v/>
      </c>
      <c r="R18" s="164" t="str">
        <f>IF(SUM(SSet2!O18, SSet2!P18, SSet2!Q18, SSet2!R18,SSet2!S18, SSet2!T18) = 0, "", SSet2!R18 / SUM(SSet2!O18, SSet2!P18, SSet2!Q18, SSet2!R18,SSet2!S18, SSet2!T18))</f>
        <v/>
      </c>
      <c r="S18" s="164" t="str">
        <f>IF(SUM(SSet2!O18, SSet2!P18, SSet2!Q18, SSet2!R18,SSet2!S18, SSet2!T18) = 0, "", SSet2!S18 / SUM(SSet2!O18, SSet2!P18, SSet2!Q18, SSet2!R18,SSet2!S18, SSet2!T18))</f>
        <v/>
      </c>
      <c r="T18" s="164" t="str">
        <f>IF(SUM(SSet2!O18, SSet2!P18, SSet2!Q18, SSet2!R18,SSet2!S18, SSet2!T18) = 0, "", SSet2!T18 / SUM(SSet2!O18, SSet2!P18, SSet2!Q18, SSet2!R18,SSet2!S18, SSet2!T18))</f>
        <v/>
      </c>
      <c r="U18" s="165" t="str">
        <f>IF(SUM(SSet2!U18, SSet2!V18, SSet2!W18, SSet2!X18,SSet2!Y18, SSet2!Z18) = 0, "", SSet2!U18 / SUM(SSet2!U18, SSet2!V18, SSet2!W18, SSet2!X18,SSet2!Y18, SSet2!Z18))</f>
        <v/>
      </c>
      <c r="V18" s="165" t="str">
        <f>IF(SUM(SSet2!U18, SSet2!V18, SSet2!W18, SSet2!X18,SSet2!Y18, SSet2!Z18) = 0, "", SSet2!V18 / SUM(SSet2!U18, SSet2!V18, SSet2!W18, SSet2!X18,SSet2!Y18, SSet2!Z18))</f>
        <v/>
      </c>
      <c r="W18" s="165" t="str">
        <f>IF(SUM(SSet2!U18, SSet2!V18, SSet2!W18, SSet2!X18,SSet2!Y18, SSet2!Z18) = 0, "", SSet2!W18 / SUM(SSet2!U18, SSet2!V18, SSet2!W18, SSet2!X18,SSet2!Y18, SSet2!Z18))</f>
        <v/>
      </c>
      <c r="X18" s="165" t="str">
        <f>IF(SUM(SSet2!U18, SSet2!V18, SSet2!W18, SSet2!X18,SSet2!Y18, SSet2!Z18) = 0, "", SSet2!X18 / SUM(SSet2!U18, SSet2!V18, SSet2!W18, SSet2!X18,SSet2!Y18, SSet2!Z18))</f>
        <v/>
      </c>
      <c r="Y18" s="165" t="str">
        <f>IF(SUM(SSet2!U18, SSet2!V18, SSet2!W18, SSet2!X18,SSet2!Y18, SSet2!Z18) = 0, "", SSet2!Y18 / SUM(SSet2!U18, SSet2!V18, SSet2!W18, SSet2!X18,SSet2!Y18, SSet2!Z18))</f>
        <v/>
      </c>
      <c r="Z18" s="165" t="str">
        <f>IF(SUM(SSet2!U18, SSet2!V18, SSet2!W18, SSet2!X18,SSet2!Y18, SSet2!Z18) = 0, "", SSet2!Z18 / SUM(SSet2!U18, SSet2!V18, SSet2!W18, SSet2!X18,SSet2!Y18, SSet2!Z18))</f>
        <v/>
      </c>
      <c r="AA18" s="162"/>
      <c r="AB18" s="163"/>
      <c r="AC18" s="164"/>
      <c r="AD18" s="165"/>
      <c r="AE18" s="145" t="str">
        <f>'Pannello di controllo'!A16</f>
        <v>8 Leo </v>
      </c>
      <c r="AF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12</v>
      </c>
      <c r="AD21" s="161" t="s">
        <v>80</v>
      </c>
      <c r="AE21" s="167"/>
      <c r="AF21" s="135"/>
    </row>
    <row r="22">
      <c r="A22" s="135"/>
      <c r="B22" s="153" t="s">
        <v>48</v>
      </c>
      <c r="C22" s="162"/>
      <c r="D22" s="162">
        <f>IF(SUM(SSet2!C22, SSet2!D22, SSet2!E22, SSet2!F22,SSet2!G22, SSet2!H22) = 0, "", SSet2!D22 / SUM(SSet2!C22, SSet2!D22, SSet2!E22, SSet2!F22,SSet2!G22, SSet2!H22))</f>
        <v>0.3</v>
      </c>
      <c r="E22" s="162">
        <f>IF(SUM(SSet2!C22, SSet2!D22, SSet2!E22, SSet2!F22,SSet2!G22, SSet2!H22) = 0, "", SSet2!E22 / SUM(SSet2!C22, SSet2!D22, SSet2!E22, SSet2!F22,SSet2!G22, SSet2!H22))</f>
        <v>0.5</v>
      </c>
      <c r="F22" s="162">
        <f>IF(SUM(SSet2!C22, SSet2!D22, SSet2!E22, SSet2!F22,SSet2!G22, SSet2!H22) = 0, "", SSet2!F22 / SUM(SSet2!C22, SSet2!D22, SSet2!E22, SSet2!F22,SSet2!G22, SSet2!H22))</f>
        <v>0.2</v>
      </c>
      <c r="G22" s="162"/>
      <c r="H22" s="162"/>
      <c r="I22" s="163">
        <f>IF(SUM(SSet2!I22, SSet2!J22, SSet2!K22, SSet2!L22,SSet2!M22, SSet2!N22) = 0, "", SSet2!I22 / SUM(SSet2!I22, SSet2!J22, SSet2!K22, SSet2!L22,SSet2!M22, SSet2!N22))</f>
        <v>0.125</v>
      </c>
      <c r="J22" s="163">
        <f>IF(SUM(SSet2!I22, SSet2!J22, SSet2!K22, SSet2!L22,SSet2!M22, SSet2!N22) = 0, "", SSet2!J22 / SUM(SSet2!I22, SSet2!J22, SSet2!K22, SSet2!L22,SSet2!M22, SSet2!N22))</f>
        <v>0.125</v>
      </c>
      <c r="K22" s="163"/>
      <c r="L22" s="163">
        <f>IF(SUM(SSet2!I22, SSet2!J22, SSet2!K22, SSet2!L22,SSet2!M22, SSet2!N22) = 0, "", SSet2!L22 / SUM(SSet2!I22, SSet2!J22, SSet2!K22, SSet2!L22,SSet2!M22, SSet2!N22))</f>
        <v>0.75</v>
      </c>
      <c r="M22" s="163"/>
      <c r="N22" s="163"/>
      <c r="O22" s="164"/>
      <c r="P22" s="164">
        <f>IF(SUM(SSet2!O22, SSet2!P22, SSet2!Q22, SSet2!R22,SSet2!S22, SSet2!T22) = 0, "", SSet2!P22 / SUM(SSet2!O22, SSet2!P22, SSet2!Q22, SSet2!R22,SSet2!S22, SSet2!T22))</f>
        <v>0.1666666667</v>
      </c>
      <c r="Q22" s="164">
        <f>IF(SUM(SSet2!O22, SSet2!P22, SSet2!Q22, SSet2!R22,SSet2!S22, SSet2!T22) = 0, "", SSet2!Q22 / SUM(SSet2!O22, SSet2!P22, SSet2!Q22, SSet2!R22,SSet2!S22, SSet2!T22))</f>
        <v>0.1666666667</v>
      </c>
      <c r="R22" s="164">
        <f>IF(SUM(SSet2!O22, SSet2!P22, SSet2!Q22, SSet2!R22,SSet2!S22, SSet2!T22) = 0, "", SSet2!R22 / SUM(SSet2!O22, SSet2!P22, SSet2!Q22, SSet2!R22,SSet2!S22, SSet2!T22))</f>
        <v>0.6666666667</v>
      </c>
      <c r="S22" s="164"/>
      <c r="T22" s="164"/>
      <c r="U22" s="165">
        <f>IF(SUM(SSet2!U22, SSet2!V22, SSet2!W22, SSet2!X22,SSet2!Y22, SSet2!Z22) = 0, "", SSet2!U22 / SUM(SSet2!U22, SSet2!V22, SSet2!W22, SSet2!X22,SSet2!Y22, SSet2!Z22))</f>
        <v>0.0625</v>
      </c>
      <c r="V22" s="165">
        <f>IF(SUM(SSet2!U22, SSet2!V22, SSet2!W22, SSet2!X22,SSet2!Y22, SSet2!Z22) = 0, "", SSet2!V22 / SUM(SSet2!U22, SSet2!V22, SSet2!W22, SSet2!X22,SSet2!Y22, SSet2!Z22))</f>
        <v>0.1875</v>
      </c>
      <c r="W22" s="165">
        <f>IF(SUM(SSet2!U22, SSet2!V22, SSet2!W22, SSet2!X22,SSet2!Y22, SSet2!Z22) = 0, "", SSet2!W22 / SUM(SSet2!U22, SSet2!V22, SSet2!W22, SSet2!X22,SSet2!Y22, SSet2!Z22))</f>
        <v>0.1875</v>
      </c>
      <c r="X22" s="165">
        <f>IF(SUM(SSet2!U22, SSet2!V22, SSet2!W22, SSet2!X22,SSet2!Y22, SSet2!Z22) = 0, "", SSet2!X22 / SUM(SSet2!U22, SSet2!V22, SSet2!W22, SSet2!X22,SSet2!Y22, SSet2!Z22))</f>
        <v>0.5625</v>
      </c>
      <c r="Y22" s="165"/>
      <c r="Z22" s="165"/>
      <c r="AA22" s="168">
        <f>SUM(SSet2!C22, SSet2!D22, SSet2!E22, SSet2!F22,SSet2!G22, SSet2!H22)</f>
        <v>10</v>
      </c>
      <c r="AB22" s="155">
        <f>SUM(SSet2!I22, SSet2!J22, SSet2!K22, SSet2!L22,SSet2!M22, SSet2!N22)</f>
        <v>16</v>
      </c>
      <c r="AC22" s="156">
        <f>SUM(SSet2!O22, SSet2!P22, SSet2!Q22, SSet2!R22,SSet2!S22, SSet2!T22)</f>
        <v>6</v>
      </c>
      <c r="AD22" s="150">
        <f>SUM(SSet2!U22, SSet2!V22, SSet2!W22, SSet2!X22,SSet2!Y22, SSet2!Z22)</f>
        <v>32</v>
      </c>
      <c r="AE22" s="169"/>
      <c r="AF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12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 t="str">
        <f>IF(SUM(SSet2!C27, SSet2!D27, SSet2!E27, SSet2!F27,SSet2!G27, SSet2!H27) = 0, "", SSet2!C27 / SUM(SSet2!C27, SSet2!D27, SSet2!E27, SSet2!F27,SSet2!G27, SSet2!H27))</f>
        <v/>
      </c>
      <c r="D27" s="162" t="str">
        <f>IF(SUM(SSet2!C27, SSet2!D27, SSet2!E27, SSet2!F27,SSet2!G27, SSet2!H27) = 0, "", SSet2!D27 / SUM(SSet2!C27, SSet2!D27, SSet2!E27, SSet2!F27,SSet2!G27, SSet2!H27))</f>
        <v/>
      </c>
      <c r="E27" s="162" t="str">
        <f>IF(SUM(SSet2!C27, SSet2!D27, SSet2!E27, SSet2!F27,SSet2!G27, SSet2!H27) = 0, "", SSet2!E27 / SUM(SSet2!C27, SSet2!D27, SSet2!E27, SSet2!F27,SSet2!G27, SSet2!H27))</f>
        <v/>
      </c>
      <c r="F27" s="162" t="str">
        <f>IF(SUM(SSet2!C27, SSet2!D27, SSet2!E27, SSet2!F27,SSet2!G27, SSet2!H27) = 0, "", SSet2!F27 / SUM(SSet2!C27, SSet2!D27, SSet2!E27, SSet2!F27,SSet2!G27, SSet2!H27))</f>
        <v/>
      </c>
      <c r="G27" s="162" t="str">
        <f>IF(SUM(SSet2!C27, SSet2!D27, SSet2!E27, SSet2!F27,SSet2!G27, SSet2!H27) = 0, "", SSet2!G27 / SUM(SSet2!C27, SSet2!D27, SSet2!E27, SSet2!F27,SSet2!G27, SSet2!H27))</f>
        <v/>
      </c>
      <c r="H27" s="162" t="str">
        <f>IF(SUM(SSet2!C27, SSet2!D27, SSet2!E27, SSet2!F27,SSet2!G27, SSet2!H27) = 0, "", SSet2!H27 / SUM(SSet2!C27, SSet2!D27, SSet2!E27, SSet2!F27,SSet2!G27, SSet2!H27))</f>
        <v/>
      </c>
      <c r="I27" s="163" t="str">
        <f>IF(SUM(SSet2!I27, SSet2!J27, SSet2!K27, SSet2!L27,SSet2!M27, SSet2!N27) = 0, "", SSet2!I27 / SUM(SSet2!I27, SSet2!J27, SSet2!K27, SSet2!L27,SSet2!M27, SSet2!N27))</f>
        <v/>
      </c>
      <c r="J27" s="163" t="str">
        <f>IF(SUM(SSet2!I27, SSet2!J27, SSet2!K27, SSet2!L27,SSet2!M27, SSet2!N27) = 0, "", SSet2!J27 / SUM(SSet2!I27, SSet2!J27, SSet2!K27, SSet2!L27,SSet2!M27, SSet2!N27))</f>
        <v/>
      </c>
      <c r="K27" s="163" t="str">
        <f>IF(SUM(SSet2!I27, SSet2!J27, SSet2!K27, SSet2!L27,SSet2!M27, SSet2!N27) = 0, "", SSet2!K27 / SUM(SSet2!I27, SSet2!J27, SSet2!K27, SSet2!L27,SSet2!M27, SSet2!N27))</f>
        <v/>
      </c>
      <c r="L27" s="163" t="str">
        <f>IF(SUM(SSet2!I27, SSet2!J27, SSet2!K27, SSet2!L27,SSet2!M27, SSet2!N27) = 0, "", SSet2!L27 / SUM(SSet2!I27, SSet2!J27, SSet2!K27, SSet2!L27,SSet2!M27, SSet2!N27))</f>
        <v/>
      </c>
      <c r="M27" s="163" t="str">
        <f>IF(SUM(SSet2!I27, SSet2!J27, SSet2!K27, SSet2!L27,SSet2!M27, SSet2!N27) = 0, "", SSet2!M27 / SUM(SSet2!I27, SSet2!J27, SSet2!K27, SSet2!L27,SSet2!M27, SSet2!N27))</f>
        <v/>
      </c>
      <c r="N27" s="163" t="str">
        <f>IF(SUM(SSet2!I27, SSet2!J27, SSet2!K27, SSet2!L27,SSet2!M27, SSet2!N27) = 0, "", SSet2!N27 / SUM(SSet2!I27, SSet2!J27, SSet2!K27, SSet2!L27,SSet2!M27, SSet2!N27))</f>
        <v/>
      </c>
      <c r="O27" s="164" t="str">
        <f>IF(SUM(SSet2!O27, SSet2!P27, SSet2!Q27, SSet2!R27,SSet2!S27, SSet2!T27) = 0, "", SSet2!O27 / SUM(SSet2!O27, SSet2!P27, SSet2!Q27, SSet2!R27,SSet2!S27, SSet2!T27))</f>
        <v/>
      </c>
      <c r="P27" s="164" t="str">
        <f>IF(SUM(SSet2!O27, SSet2!P27, SSet2!Q27, SSet2!R27,SSet2!S27, SSet2!T27) = 0, "", SSet2!P27 / SUM(SSet2!O27, SSet2!P27, SSet2!Q27, SSet2!R27,SSet2!S27, SSet2!T27))</f>
        <v/>
      </c>
      <c r="Q27" s="164" t="str">
        <f>IF(SUM(SSet2!O27, SSet2!P27, SSet2!Q27, SSet2!R27,SSet2!S27, SSet2!T27) = 0, "", SSet2!Q27 / SUM(SSet2!O27, SSet2!P27, SSet2!Q27, SSet2!R27,SSet2!S27, SSet2!T27))</f>
        <v/>
      </c>
      <c r="R27" s="164" t="str">
        <f>IF(SUM(SSet2!O27, SSet2!P27, SSet2!Q27, SSet2!R27,SSet2!S27, SSet2!T27) = 0, "", SSet2!R27 / SUM(SSet2!O27, SSet2!P27, SSet2!Q27, SSet2!R27,SSet2!S27, SSet2!T27))</f>
        <v/>
      </c>
      <c r="S27" s="164" t="str">
        <f>IF(SUM(SSet2!O27, SSet2!P27, SSet2!Q27, SSet2!R27,SSet2!S27, SSet2!T27) = 0, "", SSet2!S27 / SUM(SSet2!O27, SSet2!P27, SSet2!Q27, SSet2!R27,SSet2!S27, SSet2!T27))</f>
        <v/>
      </c>
      <c r="T27" s="164" t="str">
        <f>IF(SUM(SSet2!O27, SSet2!P27, SSet2!Q27, SSet2!R27,SSet2!S27, SSet2!T27) = 0, "", SSet2!T27 / SUM(SSet2!O27, SSet2!P27, SSet2!Q27, SSet2!R27,SSet2!S27, SSet2!T27))</f>
        <v/>
      </c>
      <c r="U27" s="165" t="str">
        <f>IF(SUM(SSet2!U27, SSet2!V27, SSet2!W27, SSet2!X27,SSet2!Y27, SSet2!Z27) = 0, "", SSet2!U27 / SUM(SSet2!U27, SSet2!V27, SSet2!W27, SSet2!X27,SSet2!Y27, SSet2!Z27))</f>
        <v/>
      </c>
      <c r="V27" s="165" t="str">
        <f>IF(SUM(SSet2!U27, SSet2!V27, SSet2!W27, SSet2!X27,SSet2!Y27, SSet2!Z27) = 0, "", SSet2!V27 / SUM(SSet2!U27, SSet2!V27, SSet2!W27, SSet2!X27,SSet2!Y27, SSet2!Z27))</f>
        <v/>
      </c>
      <c r="W27" s="165" t="str">
        <f>IF(SUM(SSet2!U27, SSet2!V27, SSet2!W27, SSet2!X27,SSet2!Y27, SSet2!Z27) = 0, "", SSet2!W27 / SUM(SSet2!U27, SSet2!V27, SSet2!W27, SSet2!X27,SSet2!Y27, SSet2!Z27))</f>
        <v/>
      </c>
      <c r="X27" s="165" t="str">
        <f>IF(SUM(SSet2!U27, SSet2!V27, SSet2!W27, SSet2!X27,SSet2!Y27, SSet2!Z27) = 0, "", SSet2!X27 / SUM(SSet2!U27, SSet2!V27, SSet2!W27, SSet2!X27,SSet2!Y27, SSet2!Z27))</f>
        <v/>
      </c>
      <c r="Y27" s="165" t="str">
        <f>IF(SUM(SSet2!U27, SSet2!V27, SSet2!W27, SSet2!X27,SSet2!Y27, SSet2!Z27) = 0, "", SSet2!Y27 / SUM(SSet2!U27, SSet2!V27, SSet2!W27, SSet2!X27,SSet2!Y27, SSet2!Z27))</f>
        <v/>
      </c>
      <c r="Z27" s="165" t="str">
        <f>IF(SUM(SSet2!U27, SSet2!V27, SSet2!W27, SSet2!X27,SSet2!Y27, SSet2!Z27) = 0, "", SSet2!Z27 / SUM(SSet2!U27, SSet2!V27, SSet2!W27, SSet2!X27,SSet2!Y27, SSet2!Z27))</f>
        <v/>
      </c>
      <c r="AA27" s="162" t="str">
        <f>IF(SUM(SSet2!C45, SSet2!D45, SSet2!E45, SSet2!F45,SSet2!G45, SSet2!H45) = 0, "", SUM(SSet2!C27, SSet2!D27, SSet2!E27, SSet2!F27,SSet2!G27, SSet2!H27) / SUM(SSet2!C45, SSet2!D45, SSet2!E45, SSet2!F45,SSet2!G45, SSet2!H45))</f>
        <v/>
      </c>
      <c r="AB27" s="163" t="str">
        <f>IF(SUM(SSet2!I45, SSet2!J45, SSet2!K45, SSet2!L45,SSet2!M45, SSet2!N45) = 0, "", SUM(SSet2!I27, SSet2!J27, SSet2!K27, SSet2!L27,SSet2!M27, SSet2!N27) / SUM(SSet2!I45, SSet2!J45, SSet2!K45, SSet2!L45,SSet2!M45, SSet2!N45))</f>
        <v/>
      </c>
      <c r="AC27" s="164" t="str">
        <f>IF(SUM(SSet2!O45, SSet2!P45, SSet2!Q45, SSet2!R45,SSet2!S45, SSet2!T45) = 0, "", SUM(SSet2!O27, SSet2!P27, SSet2!Q27, SSet2!R27,SSet2!S27, SSet2!T27) / SUM(SSet2!O45, SSet2!P45, SSet2!Q45, SSet2!R45,SSet2!S45, SSet2!T45))</f>
        <v/>
      </c>
      <c r="AD27" s="165" t="str">
        <f>IF(SUM(SSet2!U45, SSet2!V45, SSet2!W45, SSet2!X45,SSet2!Y45, SSet2!Z45) = 0, "", SUM(SSet2!U27, SSet2!V27, SSet2!W27, SSet2!X27,SSet2!Y27, SSet2!Z27) / SUM(SSet2!U45, SSet2!V45, SSet2!W45, SSet2!X45,SSet2!Y45, SSet2!Z45))</f>
        <v/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 t="str">
        <f>IF(SUM(SSet2!C28, SSet2!D28, SSet2!E28, SSet2!F28,SSet2!G28, SSet2!H28) = 0, "", SSet2!C28 / SUM(SSet2!C28, SSet2!D28, SSet2!E28, SSet2!F28,SSet2!G28, SSet2!H28))</f>
        <v/>
      </c>
      <c r="D28" s="162" t="str">
        <f>IF(SUM(SSet2!C28, SSet2!D28, SSet2!E28, SSet2!F28,SSet2!G28, SSet2!H28) = 0, "", SSet2!D28 / SUM(SSet2!C28, SSet2!D28, SSet2!E28, SSet2!F28,SSet2!G28, SSet2!H28))</f>
        <v/>
      </c>
      <c r="E28" s="162" t="str">
        <f>IF(SUM(SSet2!C28, SSet2!D28, SSet2!E28, SSet2!F28,SSet2!G28, SSet2!H28) = 0, "", SSet2!E28 / SUM(SSet2!C28, SSet2!D28, SSet2!E28, SSet2!F28,SSet2!G28, SSet2!H28))</f>
        <v/>
      </c>
      <c r="F28" s="162" t="str">
        <f>IF(SUM(SSet2!C28, SSet2!D28, SSet2!E28, SSet2!F28,SSet2!G28, SSet2!H28) = 0, "", SSet2!F28 / SUM(SSet2!C28, SSet2!D28, SSet2!E28, SSet2!F28,SSet2!G28, SSet2!H28))</f>
        <v/>
      </c>
      <c r="G28" s="162" t="str">
        <f>IF(SUM(SSet2!C28, SSet2!D28, SSet2!E28, SSet2!F28,SSet2!G28, SSet2!H28) = 0, "", SSet2!G28 / SUM(SSet2!C28, SSet2!D28, SSet2!E28, SSet2!F28,SSet2!G28, SSet2!H28))</f>
        <v/>
      </c>
      <c r="H28" s="162" t="str">
        <f>IF(SUM(SSet2!C28, SSet2!D28, SSet2!E28, SSet2!F28,SSet2!G28, SSet2!H28) = 0, "", SSet2!H28 / SUM(SSet2!C28, SSet2!D28, SSet2!E28, SSet2!F28,SSet2!G28, SSet2!H28))</f>
        <v/>
      </c>
      <c r="I28" s="163" t="str">
        <f>IF(SUM(SSet2!I28, SSet2!J28, SSet2!K28, SSet2!L28,SSet2!M28, SSet2!N28) = 0, "", SSet2!I28 / SUM(SSet2!I28, SSet2!J28, SSet2!K28, SSet2!L28,SSet2!M28, SSet2!N28))</f>
        <v/>
      </c>
      <c r="J28" s="163" t="str">
        <f>IF(SUM(SSet2!I28, SSet2!J28, SSet2!K28, SSet2!L28,SSet2!M28, SSet2!N28) = 0, "", SSet2!J28 / SUM(SSet2!I28, SSet2!J28, SSet2!K28, SSet2!L28,SSet2!M28, SSet2!N28))</f>
        <v/>
      </c>
      <c r="K28" s="163" t="str">
        <f>IF(SUM(SSet2!I28, SSet2!J28, SSet2!K28, SSet2!L28,SSet2!M28, SSet2!N28) = 0, "", SSet2!K28 / SUM(SSet2!I28, SSet2!J28, SSet2!K28, SSet2!L28,SSet2!M28, SSet2!N28))</f>
        <v/>
      </c>
      <c r="L28" s="163" t="str">
        <f>IF(SUM(SSet2!I28, SSet2!J28, SSet2!K28, SSet2!L28,SSet2!M28, SSet2!N28) = 0, "", SSet2!L28 / SUM(SSet2!I28, SSet2!J28, SSet2!K28, SSet2!L28,SSet2!M28, SSet2!N28))</f>
        <v/>
      </c>
      <c r="M28" s="163" t="str">
        <f>IF(SUM(SSet2!I28, SSet2!J28, SSet2!K28, SSet2!L28,SSet2!M28, SSet2!N28) = 0, "", SSet2!M28 / SUM(SSet2!I28, SSet2!J28, SSet2!K28, SSet2!L28,SSet2!M28, SSet2!N28))</f>
        <v/>
      </c>
      <c r="N28" s="163" t="str">
        <f>IF(SUM(SSet2!I28, SSet2!J28, SSet2!K28, SSet2!L28,SSet2!M28, SSet2!N28) = 0, "", SSet2!N28 / SUM(SSet2!I28, SSet2!J28, SSet2!K28, SSet2!L28,SSet2!M28, SSet2!N28))</f>
        <v/>
      </c>
      <c r="O28" s="164" t="str">
        <f>IF(SUM(SSet2!O28, SSet2!P28, SSet2!Q28, SSet2!R28,SSet2!S28, SSet2!T28) = 0, "", SSet2!O28 / SUM(SSet2!O28, SSet2!P28, SSet2!Q28, SSet2!R28,SSet2!S28, SSet2!T28))</f>
        <v/>
      </c>
      <c r="P28" s="164" t="str">
        <f>IF(SUM(SSet2!O28, SSet2!P28, SSet2!Q28, SSet2!R28,SSet2!S28, SSet2!T28) = 0, "", SSet2!P28 / SUM(SSet2!O28, SSet2!P28, SSet2!Q28, SSet2!R28,SSet2!S28, SSet2!T28))</f>
        <v/>
      </c>
      <c r="Q28" s="164" t="str">
        <f>IF(SUM(SSet2!O28, SSet2!P28, SSet2!Q28, SSet2!R28,SSet2!S28, SSet2!T28) = 0, "", SSet2!Q28 / SUM(SSet2!O28, SSet2!P28, SSet2!Q28, SSet2!R28,SSet2!S28, SSet2!T28))</f>
        <v/>
      </c>
      <c r="R28" s="164" t="str">
        <f>IF(SUM(SSet2!O28, SSet2!P28, SSet2!Q28, SSet2!R28,SSet2!S28, SSet2!T28) = 0, "", SSet2!R28 / SUM(SSet2!O28, SSet2!P28, SSet2!Q28, SSet2!R28,SSet2!S28, SSet2!T28))</f>
        <v/>
      </c>
      <c r="S28" s="164" t="str">
        <f>IF(SUM(SSet2!O28, SSet2!P28, SSet2!Q28, SSet2!R28,SSet2!S28, SSet2!T28) = 0, "", SSet2!S28 / SUM(SSet2!O28, SSet2!P28, SSet2!Q28, SSet2!R28,SSet2!S28, SSet2!T28))</f>
        <v/>
      </c>
      <c r="T28" s="164" t="str">
        <f>IF(SUM(SSet2!O28, SSet2!P28, SSet2!Q28, SSet2!R28,SSet2!S28, SSet2!T28) = 0, "", SSet2!T28 / SUM(SSet2!O28, SSet2!P28, SSet2!Q28, SSet2!R28,SSet2!S28, SSet2!T28))</f>
        <v/>
      </c>
      <c r="U28" s="165" t="str">
        <f>IF(SUM(SSet2!U28, SSet2!V28, SSet2!W28, SSet2!X28,SSet2!Y28, SSet2!Z28) = 0, "", SSet2!U28 / SUM(SSet2!U28, SSet2!V28, SSet2!W28, SSet2!X28,SSet2!Y28, SSet2!Z28))</f>
        <v/>
      </c>
      <c r="V28" s="165" t="str">
        <f>IF(SUM(SSet2!U28, SSet2!V28, SSet2!W28, SSet2!X28,SSet2!Y28, SSet2!Z28) = 0, "", SSet2!V28 / SUM(SSet2!U28, SSet2!V28, SSet2!W28, SSet2!X28,SSet2!Y28, SSet2!Z28))</f>
        <v/>
      </c>
      <c r="W28" s="165" t="str">
        <f>IF(SUM(SSet2!U28, SSet2!V28, SSet2!W28, SSet2!X28,SSet2!Y28, SSet2!Z28) = 0, "", SSet2!W28 / SUM(SSet2!U28, SSet2!V28, SSet2!W28, SSet2!X28,SSet2!Y28, SSet2!Z28))</f>
        <v/>
      </c>
      <c r="X28" s="165" t="str">
        <f>IF(SUM(SSet2!U28, SSet2!V28, SSet2!W28, SSet2!X28,SSet2!Y28, SSet2!Z28) = 0, "", SSet2!X28 / SUM(SSet2!U28, SSet2!V28, SSet2!W28, SSet2!X28,SSet2!Y28, SSet2!Z28))</f>
        <v/>
      </c>
      <c r="Y28" s="165" t="str">
        <f>IF(SUM(SSet2!U28, SSet2!V28, SSet2!W28, SSet2!X28,SSet2!Y28, SSet2!Z28) = 0, "", SSet2!Y28 / SUM(SSet2!U28, SSet2!V28, SSet2!W28, SSet2!X28,SSet2!Y28, SSet2!Z28))</f>
        <v/>
      </c>
      <c r="Z28" s="165" t="str">
        <f>IF(SUM(SSet2!U28, SSet2!V28, SSet2!W28, SSet2!X28,SSet2!Y28, SSet2!Z28) = 0, "", SSet2!Z28 / SUM(SSet2!U28, SSet2!V28, SSet2!W28, SSet2!X28,SSet2!Y28, SSet2!Z28))</f>
        <v/>
      </c>
      <c r="AA28" s="162" t="str">
        <f>IF(SUM(SSet2!C45, SSet2!D45, SSet2!E45, SSet2!F45,SSet2!G45, SSet2!H45) = 0, "", SUM(SSet2!C28, SSet2!D28, SSet2!E28, SSet2!F28,SSet2!G28, SSet2!H28) / SUM(SSet2!C45, SSet2!D45, SSet2!E45, SSet2!F45,SSet2!G45, SSet2!H45))</f>
        <v/>
      </c>
      <c r="AB28" s="163" t="str">
        <f>IF(SUM(SSet2!I45, SSet2!J45, SSet2!K45, SSet2!L45,SSet2!M45, SSet2!N45) = 0, "", SUM(SSet2!I28, SSet2!J28, SSet2!K28, SSet2!L28,SSet2!M28, SSet2!N28) / SUM(SSet2!I45, SSet2!J45, SSet2!K45, SSet2!L45,SSet2!M45, SSet2!N45))</f>
        <v/>
      </c>
      <c r="AC28" s="164" t="str">
        <f>IF(SUM(SSet2!O45, SSet2!P45, SSet2!Q45, SSet2!R45,SSet2!S45, SSet2!T45) = 0, "", SUM(SSet2!O28, SSet2!P28, SSet2!Q28, SSet2!R28,SSet2!S28, SSet2!T28) / SUM(SSet2!O45, SSet2!P45, SSet2!Q45, SSet2!R45,SSet2!S45, SSet2!T45))</f>
        <v/>
      </c>
      <c r="AD28" s="165" t="str">
        <f>IF(SUM(SSet2!U45, SSet2!V45, SSet2!W45, SSet2!X45,SSet2!Y45, SSet2!Z45) = 0, "", SUM(SSet2!U28, SSet2!V28, SSet2!W28, SSet2!X28,SSet2!Y28, SSet2!Z28) / SUM(SSet2!U45, SSet2!V45, SSet2!W45, SSet2!X45,SSet2!Y45, SSet2!Z45))</f>
        <v/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 t="str">
        <f>IF(SUM(SSet2!C29, SSet2!D29, SSet2!E29, SSet2!F29,SSet2!G29, SSet2!H29) = 0, "", SSet2!C29 / SUM(SSet2!C29, SSet2!D29, SSet2!E29, SSet2!F29,SSet2!G29, SSet2!H29))</f>
        <v/>
      </c>
      <c r="D29" s="162" t="str">
        <f>IF(SUM(SSet2!C29, SSet2!D29, SSet2!E29, SSet2!F29,SSet2!G29, SSet2!H29) = 0, "", SSet2!D29 / SUM(SSet2!C29, SSet2!D29, SSet2!E29, SSet2!F29,SSet2!G29, SSet2!H29))</f>
        <v/>
      </c>
      <c r="E29" s="162" t="str">
        <f>IF(SUM(SSet2!C29, SSet2!D29, SSet2!E29, SSet2!F29,SSet2!G29, SSet2!H29) = 0, "", SSet2!E29 / SUM(SSet2!C29, SSet2!D29, SSet2!E29, SSet2!F29,SSet2!G29, SSet2!H29))</f>
        <v/>
      </c>
      <c r="F29" s="162" t="str">
        <f>IF(SUM(SSet2!C29, SSet2!D29, SSet2!E29, SSet2!F29,SSet2!G29, SSet2!H29) = 0, "", SSet2!F29 / SUM(SSet2!C29, SSet2!D29, SSet2!E29, SSet2!F29,SSet2!G29, SSet2!H29))</f>
        <v/>
      </c>
      <c r="G29" s="162" t="str">
        <f>IF(SUM(SSet2!C29, SSet2!D29, SSet2!E29, SSet2!F29,SSet2!G29, SSet2!H29) = 0, "", SSet2!G29 / SUM(SSet2!C29, SSet2!D29, SSet2!E29, SSet2!F29,SSet2!G29, SSet2!H29))</f>
        <v/>
      </c>
      <c r="H29" s="162" t="str">
        <f>IF(SUM(SSet2!C29, SSet2!D29, SSet2!E29, SSet2!F29,SSet2!G29, SSet2!H29) = 0, "", SSet2!H29 / SUM(SSet2!C29, SSet2!D29, SSet2!E29, SSet2!F29,SSet2!G29, SSet2!H29))</f>
        <v/>
      </c>
      <c r="I29" s="163" t="str">
        <f>IF(SUM(SSet2!I29, SSet2!J29, SSet2!K29, SSet2!L29,SSet2!M29, SSet2!N29) = 0, "", SSet2!I29 / SUM(SSet2!I29, SSet2!J29, SSet2!K29, SSet2!L29,SSet2!M29, SSet2!N29))</f>
        <v/>
      </c>
      <c r="J29" s="163" t="str">
        <f>IF(SUM(SSet2!I29, SSet2!J29, SSet2!K29, SSet2!L29,SSet2!M29, SSet2!N29) = 0, "", SSet2!J29 / SUM(SSet2!I29, SSet2!J29, SSet2!K29, SSet2!L29,SSet2!M29, SSet2!N29))</f>
        <v/>
      </c>
      <c r="K29" s="163" t="str">
        <f>IF(SUM(SSet2!I29, SSet2!J29, SSet2!K29, SSet2!L29,SSet2!M29, SSet2!N29) = 0, "", SSet2!K29 / SUM(SSet2!I29, SSet2!J29, SSet2!K29, SSet2!L29,SSet2!M29, SSet2!N29))</f>
        <v/>
      </c>
      <c r="L29" s="163" t="str">
        <f>IF(SUM(SSet2!I29, SSet2!J29, SSet2!K29, SSet2!L29,SSet2!M29, SSet2!N29) = 0, "", SSet2!L29 / SUM(SSet2!I29, SSet2!J29, SSet2!K29, SSet2!L29,SSet2!M29, SSet2!N29))</f>
        <v/>
      </c>
      <c r="M29" s="163" t="str">
        <f>IF(SUM(SSet2!I29, SSet2!J29, SSet2!K29, SSet2!L29,SSet2!M29, SSet2!N29) = 0, "", SSet2!M29 / SUM(SSet2!I29, SSet2!J29, SSet2!K29, SSet2!L29,SSet2!M29, SSet2!N29))</f>
        <v/>
      </c>
      <c r="N29" s="163" t="str">
        <f>IF(SUM(SSet2!I29, SSet2!J29, SSet2!K29, SSet2!L29,SSet2!M29, SSet2!N29) = 0, "", SSet2!N29 / SUM(SSet2!I29, SSet2!J29, SSet2!K29, SSet2!L29,SSet2!M29, SSet2!N29))</f>
        <v/>
      </c>
      <c r="O29" s="164" t="str">
        <f>IF(SUM(SSet2!O29, SSet2!P29, SSet2!Q29, SSet2!R29,SSet2!S29, SSet2!T29) = 0, "", SSet2!O29 / SUM(SSet2!O29, SSet2!P29, SSet2!Q29, SSet2!R29,SSet2!S29, SSet2!T29))</f>
        <v/>
      </c>
      <c r="P29" s="164" t="str">
        <f>IF(SUM(SSet2!O29, SSet2!P29, SSet2!Q29, SSet2!R29,SSet2!S29, SSet2!T29) = 0, "", SSet2!P29 / SUM(SSet2!O29, SSet2!P29, SSet2!Q29, SSet2!R29,SSet2!S29, SSet2!T29))</f>
        <v/>
      </c>
      <c r="Q29" s="164" t="str">
        <f>IF(SUM(SSet2!O29, SSet2!P29, SSet2!Q29, SSet2!R29,SSet2!S29, SSet2!T29) = 0, "", SSet2!Q29 / SUM(SSet2!O29, SSet2!P29, SSet2!Q29, SSet2!R29,SSet2!S29, SSet2!T29))</f>
        <v/>
      </c>
      <c r="R29" s="164" t="str">
        <f>IF(SUM(SSet2!O29, SSet2!P29, SSet2!Q29, SSet2!R29,SSet2!S29, SSet2!T29) = 0, "", SSet2!R29 / SUM(SSet2!O29, SSet2!P29, SSet2!Q29, SSet2!R29,SSet2!S29, SSet2!T29))</f>
        <v/>
      </c>
      <c r="S29" s="164" t="str">
        <f>IF(SUM(SSet2!O29, SSet2!P29, SSet2!Q29, SSet2!R29,SSet2!S29, SSet2!T29) = 0, "", SSet2!S29 / SUM(SSet2!O29, SSet2!P29, SSet2!Q29, SSet2!R29,SSet2!S29, SSet2!T29))</f>
        <v/>
      </c>
      <c r="T29" s="164" t="str">
        <f>IF(SUM(SSet2!O29, SSet2!P29, SSet2!Q29, SSet2!R29,SSet2!S29, SSet2!T29) = 0, "", SSet2!T29 / SUM(SSet2!O29, SSet2!P29, SSet2!Q29, SSet2!R29,SSet2!S29, SSet2!T29))</f>
        <v/>
      </c>
      <c r="U29" s="165" t="str">
        <f>IF(SUM(SSet2!U29, SSet2!V29, SSet2!W29, SSet2!X29,SSet2!Y29, SSet2!Z29) = 0, "", SSet2!U29 / SUM(SSet2!U29, SSet2!V29, SSet2!W29, SSet2!X29,SSet2!Y29, SSet2!Z29))</f>
        <v/>
      </c>
      <c r="V29" s="165" t="str">
        <f>IF(SUM(SSet2!U29, SSet2!V29, SSet2!W29, SSet2!X29,SSet2!Y29, SSet2!Z29) = 0, "", SSet2!V29 / SUM(SSet2!U29, SSet2!V29, SSet2!W29, SSet2!X29,SSet2!Y29, SSet2!Z29))</f>
        <v/>
      </c>
      <c r="W29" s="165" t="str">
        <f>IF(SUM(SSet2!U29, SSet2!V29, SSet2!W29, SSet2!X29,SSet2!Y29, SSet2!Z29) = 0, "", SSet2!W29 / SUM(SSet2!U29, SSet2!V29, SSet2!W29, SSet2!X29,SSet2!Y29, SSet2!Z29))</f>
        <v/>
      </c>
      <c r="X29" s="165" t="str">
        <f>IF(SUM(SSet2!U29, SSet2!V29, SSet2!W29, SSet2!X29,SSet2!Y29, SSet2!Z29) = 0, "", SSet2!X29 / SUM(SSet2!U29, SSet2!V29, SSet2!W29, SSet2!X29,SSet2!Y29, SSet2!Z29))</f>
        <v/>
      </c>
      <c r="Y29" s="165" t="str">
        <f>IF(SUM(SSet2!U29, SSet2!V29, SSet2!W29, SSet2!X29,SSet2!Y29, SSet2!Z29) = 0, "", SSet2!Y29 / SUM(SSet2!U29, SSet2!V29, SSet2!W29, SSet2!X29,SSet2!Y29, SSet2!Z29))</f>
        <v/>
      </c>
      <c r="Z29" s="165" t="str">
        <f>IF(SUM(SSet2!U29, SSet2!V29, SSet2!W29, SSet2!X29,SSet2!Y29, SSet2!Z29) = 0, "", SSet2!Z29 / SUM(SSet2!U29, SSet2!V29, SSet2!W29, SSet2!X29,SSet2!Y29, SSet2!Z29))</f>
        <v/>
      </c>
      <c r="AA29" s="162" t="str">
        <f>IF(SUM(SSet2!C45, SSet2!D45, SSet2!E45, SSet2!F45,SSet2!G45, SSet2!H45) = 0, "", SUM(SSet2!C29, SSet2!D29, SSet2!E29, SSet2!F29,SSet2!G29, SSet2!H29) / SUM(SSet2!C45, SSet2!D45, SSet2!E45, SSet2!F45,SSet2!G45, SSet2!H45))</f>
        <v/>
      </c>
      <c r="AB29" s="163" t="str">
        <f>IF(SUM(SSet2!I45, SSet2!J45, SSet2!K45, SSet2!L45,SSet2!M45, SSet2!N45) = 0, "", SUM(SSet2!I29, SSet2!J29, SSet2!K29, SSet2!L29,SSet2!M29, SSet2!N29) / SUM(SSet2!I45, SSet2!J45, SSet2!K45, SSet2!L45,SSet2!M45, SSet2!N45))</f>
        <v/>
      </c>
      <c r="AC29" s="164" t="str">
        <f>IF(SUM(SSet2!O45, SSet2!P45, SSet2!Q45, SSet2!R45,SSet2!S45, SSet2!T45) = 0, "", SUM(SSet2!O29, SSet2!P29, SSet2!Q29, SSet2!R29,SSet2!S29, SSet2!T29) / SUM(SSet2!O45, SSet2!P45, SSet2!Q45, SSet2!R45,SSet2!S45, SSet2!T45))</f>
        <v/>
      </c>
      <c r="AD29" s="165" t="str">
        <f>IF(SUM(SSet2!U45, SSet2!V45, SSet2!W45, SSet2!X45,SSet2!Y45, SSet2!Z45) = 0, "", SUM(SSet2!U29, SSet2!V29, SSet2!W29, SSet2!X29,SSet2!Y29, SSet2!Z29) / SUM(SSet2!U45, SSet2!V45, SSet2!W45, SSet2!X45,SSet2!Y45, SSet2!Z45))</f>
        <v/>
      </c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 t="str">
        <f>IF(SUM(SSet2!C30, SSet2!D30, SSet2!E30, SSet2!F30,SSet2!G30, SSet2!H30) = 0, "", SSet2!C30 / SUM(SSet2!C30, SSet2!D30, SSet2!E30, SSet2!F30,SSet2!G30, SSet2!H30))</f>
        <v/>
      </c>
      <c r="D30" s="162" t="str">
        <f>IF(SUM(SSet2!C30, SSet2!D30, SSet2!E30, SSet2!F30,SSet2!G30, SSet2!H30) = 0, "", SSet2!D30 / SUM(SSet2!C30, SSet2!D30, SSet2!E30, SSet2!F30,SSet2!G30, SSet2!H30))</f>
        <v/>
      </c>
      <c r="E30" s="162" t="str">
        <f>IF(SUM(SSet2!C30, SSet2!D30, SSet2!E30, SSet2!F30,SSet2!G30, SSet2!H30) = 0, "", SSet2!E30 / SUM(SSet2!C30, SSet2!D30, SSet2!E30, SSet2!F30,SSet2!G30, SSet2!H30))</f>
        <v/>
      </c>
      <c r="F30" s="162" t="str">
        <f>IF(SUM(SSet2!C30, SSet2!D30, SSet2!E30, SSet2!F30,SSet2!G30, SSet2!H30) = 0, "", SSet2!F30 / SUM(SSet2!C30, SSet2!D30, SSet2!E30, SSet2!F30,SSet2!G30, SSet2!H30))</f>
        <v/>
      </c>
      <c r="G30" s="162" t="str">
        <f>IF(SUM(SSet2!C30, SSet2!D30, SSet2!E30, SSet2!F30,SSet2!G30, SSet2!H30) = 0, "", SSet2!G30 / SUM(SSet2!C30, SSet2!D30, SSet2!E30, SSet2!F30,SSet2!G30, SSet2!H30))</f>
        <v/>
      </c>
      <c r="H30" s="162" t="str">
        <f>IF(SUM(SSet2!C30, SSet2!D30, SSet2!E30, SSet2!F30,SSet2!G30, SSet2!H30) = 0, "", SSet2!H30 / SUM(SSet2!C30, SSet2!D30, SSet2!E30, SSet2!F30,SSet2!G30, SSet2!H30))</f>
        <v/>
      </c>
      <c r="I30" s="163" t="str">
        <f>IF(SUM(SSet2!I30, SSet2!J30, SSet2!K30, SSet2!L30,SSet2!M30, SSet2!N30) = 0, "", SSet2!I30 / SUM(SSet2!I30, SSet2!J30, SSet2!K30, SSet2!L30,SSet2!M30, SSet2!N30))</f>
        <v/>
      </c>
      <c r="J30" s="163" t="str">
        <f>IF(SUM(SSet2!I30, SSet2!J30, SSet2!K30, SSet2!L30,SSet2!M30, SSet2!N30) = 0, "", SSet2!J30 / SUM(SSet2!I30, SSet2!J30, SSet2!K30, SSet2!L30,SSet2!M30, SSet2!N30))</f>
        <v/>
      </c>
      <c r="K30" s="163" t="str">
        <f>IF(SUM(SSet2!I30, SSet2!J30, SSet2!K30, SSet2!L30,SSet2!M30, SSet2!N30) = 0, "", SSet2!K30 / SUM(SSet2!I30, SSet2!J30, SSet2!K30, SSet2!L30,SSet2!M30, SSet2!N30))</f>
        <v/>
      </c>
      <c r="L30" s="163" t="str">
        <f>IF(SUM(SSet2!I30, SSet2!J30, SSet2!K30, SSet2!L30,SSet2!M30, SSet2!N30) = 0, "", SSet2!L30 / SUM(SSet2!I30, SSet2!J30, SSet2!K30, SSet2!L30,SSet2!M30, SSet2!N30))</f>
        <v/>
      </c>
      <c r="M30" s="163" t="str">
        <f>IF(SUM(SSet2!I30, SSet2!J30, SSet2!K30, SSet2!L30,SSet2!M30, SSet2!N30) = 0, "", SSet2!M30 / SUM(SSet2!I30, SSet2!J30, SSet2!K30, SSet2!L30,SSet2!M30, SSet2!N30))</f>
        <v/>
      </c>
      <c r="N30" s="163" t="str">
        <f>IF(SUM(SSet2!I30, SSet2!J30, SSet2!K30, SSet2!L30,SSet2!M30, SSet2!N30) = 0, "", SSet2!N30 / SUM(SSet2!I30, SSet2!J30, SSet2!K30, SSet2!L30,SSet2!M30, SSet2!N30))</f>
        <v/>
      </c>
      <c r="O30" s="164" t="str">
        <f>IF(SUM(SSet2!O30, SSet2!P30, SSet2!Q30, SSet2!R30,SSet2!S30, SSet2!T30) = 0, "", SSet2!O30 / SUM(SSet2!O30, SSet2!P30, SSet2!Q30, SSet2!R30,SSet2!S30, SSet2!T30))</f>
        <v/>
      </c>
      <c r="P30" s="164" t="str">
        <f>IF(SUM(SSet2!O30, SSet2!P30, SSet2!Q30, SSet2!R30,SSet2!S30, SSet2!T30) = 0, "", SSet2!P30 / SUM(SSet2!O30, SSet2!P30, SSet2!Q30, SSet2!R30,SSet2!S30, SSet2!T30))</f>
        <v/>
      </c>
      <c r="Q30" s="164" t="str">
        <f>IF(SUM(SSet2!O30, SSet2!P30, SSet2!Q30, SSet2!R30,SSet2!S30, SSet2!T30) = 0, "", SSet2!Q30 / SUM(SSet2!O30, SSet2!P30, SSet2!Q30, SSet2!R30,SSet2!S30, SSet2!T30))</f>
        <v/>
      </c>
      <c r="R30" s="164" t="str">
        <f>IF(SUM(SSet2!O30, SSet2!P30, SSet2!Q30, SSet2!R30,SSet2!S30, SSet2!T30) = 0, "", SSet2!R30 / SUM(SSet2!O30, SSet2!P30, SSet2!Q30, SSet2!R30,SSet2!S30, SSet2!T30))</f>
        <v/>
      </c>
      <c r="S30" s="164" t="str">
        <f>IF(SUM(SSet2!O30, SSet2!P30, SSet2!Q30, SSet2!R30,SSet2!S30, SSet2!T30) = 0, "", SSet2!S30 / SUM(SSet2!O30, SSet2!P30, SSet2!Q30, SSet2!R30,SSet2!S30, SSet2!T30))</f>
        <v/>
      </c>
      <c r="T30" s="164" t="str">
        <f>IF(SUM(SSet2!O30, SSet2!P30, SSet2!Q30, SSet2!R30,SSet2!S30, SSet2!T30) = 0, "", SSet2!T30 / SUM(SSet2!O30, SSet2!P30, SSet2!Q30, SSet2!R30,SSet2!S30, SSet2!T30))</f>
        <v/>
      </c>
      <c r="U30" s="165" t="str">
        <f>IF(SUM(SSet2!U30, SSet2!V30, SSet2!W30, SSet2!X30,SSet2!Y30, SSet2!Z30) = 0, "", SSet2!U30 / SUM(SSet2!U30, SSet2!V30, SSet2!W30, SSet2!X30,SSet2!Y30, SSet2!Z30))</f>
        <v/>
      </c>
      <c r="V30" s="165" t="str">
        <f>IF(SUM(SSet2!U30, SSet2!V30, SSet2!W30, SSet2!X30,SSet2!Y30, SSet2!Z30) = 0, "", SSet2!V30 / SUM(SSet2!U30, SSet2!V30, SSet2!W30, SSet2!X30,SSet2!Y30, SSet2!Z30))</f>
        <v/>
      </c>
      <c r="W30" s="165" t="str">
        <f>IF(SUM(SSet2!U30, SSet2!V30, SSet2!W30, SSet2!X30,SSet2!Y30, SSet2!Z30) = 0, "", SSet2!W30 / SUM(SSet2!U30, SSet2!V30, SSet2!W30, SSet2!X30,SSet2!Y30, SSet2!Z30))</f>
        <v/>
      </c>
      <c r="X30" s="165" t="str">
        <f>IF(SUM(SSet2!U30, SSet2!V30, SSet2!W30, SSet2!X30,SSet2!Y30, SSet2!Z30) = 0, "", SSet2!X30 / SUM(SSet2!U30, SSet2!V30, SSet2!W30, SSet2!X30,SSet2!Y30, SSet2!Z30))</f>
        <v/>
      </c>
      <c r="Y30" s="165" t="str">
        <f>IF(SUM(SSet2!U30, SSet2!V30, SSet2!W30, SSet2!X30,SSet2!Y30, SSet2!Z30) = 0, "", SSet2!Y30 / SUM(SSet2!U30, SSet2!V30, SSet2!W30, SSet2!X30,SSet2!Y30, SSet2!Z30))</f>
        <v/>
      </c>
      <c r="Z30" s="165" t="str">
        <f>IF(SUM(SSet2!U30, SSet2!V30, SSet2!W30, SSet2!X30,SSet2!Y30, SSet2!Z30) = 0, "", SSet2!Z30 / SUM(SSet2!U30, SSet2!V30, SSet2!W30, SSet2!X30,SSet2!Y30, SSet2!Z30))</f>
        <v/>
      </c>
      <c r="AA30" s="162" t="str">
        <f>IF(SUM(SSet2!C45, SSet2!D45, SSet2!E45, SSet2!F45,SSet2!G45, SSet2!H45) = 0, "", SUM(SSet2!C30, SSet2!D30, SSet2!E30, SSet2!F30,SSet2!G30, SSet2!H30) / SUM(SSet2!C45, SSet2!D45, SSet2!E45, SSet2!F45,SSet2!G45, SSet2!H45))</f>
        <v/>
      </c>
      <c r="AB30" s="163" t="str">
        <f>IF(SUM(SSet2!I45, SSet2!J45, SSet2!K45, SSet2!L45,SSet2!M45, SSet2!N45) = 0, "", SUM(SSet2!I30, SSet2!J30, SSet2!K30, SSet2!L30,SSet2!M30, SSet2!N30) / SUM(SSet2!I45, SSet2!J45, SSet2!K45, SSet2!L45,SSet2!M45, SSet2!N45))</f>
        <v/>
      </c>
      <c r="AC30" s="164" t="str">
        <f>IF(SUM(SSet2!O45, SSet2!P45, SSet2!Q45, SSet2!R45,SSet2!S45, SSet2!T45) = 0, "", SUM(SSet2!O30, SSet2!P30, SSet2!Q30, SSet2!R30,SSet2!S30, SSet2!T30) / SUM(SSet2!O45, SSet2!P45, SSet2!Q45, SSet2!R45,SSet2!S45, SSet2!T45))</f>
        <v/>
      </c>
      <c r="AD30" s="165" t="str">
        <f>IF(SUM(SSet2!U45, SSet2!V45, SSet2!W45, SSet2!X45,SSet2!Y45, SSet2!Z45) = 0, "", SUM(SSet2!U30, SSet2!V30, SSet2!W30, SSet2!X30,SSet2!Y30, SSet2!Z30) / SUM(SSet2!U45, SSet2!V45, SSet2!W45, SSet2!X45,SSet2!Y45, SSet2!Z45))</f>
        <v/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 t="str">
        <f>IF(SUM(SSet2!C31, SSet2!D31, SSet2!E31, SSet2!F31,SSet2!G31, SSet2!H31) = 0, "", SSet2!C31 / SUM(SSet2!C31, SSet2!D31, SSet2!E31, SSet2!F31,SSet2!G31, SSet2!H31))</f>
        <v/>
      </c>
      <c r="D31" s="162" t="str">
        <f>IF(SUM(SSet2!C31, SSet2!D31, SSet2!E31, SSet2!F31,SSet2!G31, SSet2!H31) = 0, "", SSet2!D31 / SUM(SSet2!C31, SSet2!D31, SSet2!E31, SSet2!F31,SSet2!G31, SSet2!H31))</f>
        <v/>
      </c>
      <c r="E31" s="162" t="str">
        <f>IF(SUM(SSet2!C31, SSet2!D31, SSet2!E31, SSet2!F31,SSet2!G31, SSet2!H31) = 0, "", SSet2!E31 / SUM(SSet2!C31, SSet2!D31, SSet2!E31, SSet2!F31,SSet2!G31, SSet2!H31))</f>
        <v/>
      </c>
      <c r="F31" s="162" t="str">
        <f>IF(SUM(SSet2!C31, SSet2!D31, SSet2!E31, SSet2!F31,SSet2!G31, SSet2!H31) = 0, "", SSet2!F31 / SUM(SSet2!C31, SSet2!D31, SSet2!E31, SSet2!F31,SSet2!G31, SSet2!H31))</f>
        <v/>
      </c>
      <c r="G31" s="162" t="str">
        <f>IF(SUM(SSet2!C31, SSet2!D31, SSet2!E31, SSet2!F31,SSet2!G31, SSet2!H31) = 0, "", SSet2!G31 / SUM(SSet2!C31, SSet2!D31, SSet2!E31, SSet2!F31,SSet2!G31, SSet2!H31))</f>
        <v/>
      </c>
      <c r="H31" s="162" t="str">
        <f>IF(SUM(SSet2!C31, SSet2!D31, SSet2!E31, SSet2!F31,SSet2!G31, SSet2!H31) = 0, "", SSet2!H31 / SUM(SSet2!C31, SSet2!D31, SSet2!E31, SSet2!F31,SSet2!G31, SSet2!H31))</f>
        <v/>
      </c>
      <c r="I31" s="163" t="str">
        <f>IF(SUM(SSet2!I31, SSet2!J31, SSet2!K31, SSet2!L31,SSet2!M31, SSet2!N31) = 0, "", SSet2!I31 / SUM(SSet2!I31, SSet2!J31, SSet2!K31, SSet2!L31,SSet2!M31, SSet2!N31))</f>
        <v/>
      </c>
      <c r="J31" s="163" t="str">
        <f>IF(SUM(SSet2!I31, SSet2!J31, SSet2!K31, SSet2!L31,SSet2!M31, SSet2!N31) = 0, "", SSet2!J31 / SUM(SSet2!I31, SSet2!J31, SSet2!K31, SSet2!L31,SSet2!M31, SSet2!N31))</f>
        <v/>
      </c>
      <c r="K31" s="163" t="str">
        <f>IF(SUM(SSet2!I31, SSet2!J31, SSet2!K31, SSet2!L31,SSet2!M31, SSet2!N31) = 0, "", SSet2!K31 / SUM(SSet2!I31, SSet2!J31, SSet2!K31, SSet2!L31,SSet2!M31, SSet2!N31))</f>
        <v/>
      </c>
      <c r="L31" s="163" t="str">
        <f>IF(SUM(SSet2!I31, SSet2!J31, SSet2!K31, SSet2!L31,SSet2!M31, SSet2!N31) = 0, "", SSet2!L31 / SUM(SSet2!I31, SSet2!J31, SSet2!K31, SSet2!L31,SSet2!M31, SSet2!N31))</f>
        <v/>
      </c>
      <c r="M31" s="163" t="str">
        <f>IF(SUM(SSet2!I31, SSet2!J31, SSet2!K31, SSet2!L31,SSet2!M31, SSet2!N31) = 0, "", SSet2!M31 / SUM(SSet2!I31, SSet2!J31, SSet2!K31, SSet2!L31,SSet2!M31, SSet2!N31))</f>
        <v/>
      </c>
      <c r="N31" s="163" t="str">
        <f>IF(SUM(SSet2!I31, SSet2!J31, SSet2!K31, SSet2!L31,SSet2!M31, SSet2!N31) = 0, "", SSet2!N31 / SUM(SSet2!I31, SSet2!J31, SSet2!K31, SSet2!L31,SSet2!M31, SSet2!N31))</f>
        <v/>
      </c>
      <c r="O31" s="164" t="str">
        <f>IF(SUM(SSet2!O31, SSet2!P31, SSet2!Q31, SSet2!R31,SSet2!S31, SSet2!T31) = 0, "", SSet2!O31 / SUM(SSet2!O31, SSet2!P31, SSet2!Q31, SSet2!R31,SSet2!S31, SSet2!T31))</f>
        <v/>
      </c>
      <c r="P31" s="164" t="str">
        <f>IF(SUM(SSet2!O31, SSet2!P31, SSet2!Q31, SSet2!R31,SSet2!S31, SSet2!T31) = 0, "", SSet2!P31 / SUM(SSet2!O31, SSet2!P31, SSet2!Q31, SSet2!R31,SSet2!S31, SSet2!T31))</f>
        <v/>
      </c>
      <c r="Q31" s="164" t="str">
        <f>IF(SUM(SSet2!O31, SSet2!P31, SSet2!Q31, SSet2!R31,SSet2!S31, SSet2!T31) = 0, "", SSet2!Q31 / SUM(SSet2!O31, SSet2!P31, SSet2!Q31, SSet2!R31,SSet2!S31, SSet2!T31))</f>
        <v/>
      </c>
      <c r="R31" s="164" t="str">
        <f>IF(SUM(SSet2!O31, SSet2!P31, SSet2!Q31, SSet2!R31,SSet2!S31, SSet2!T31) = 0, "", SSet2!R31 / SUM(SSet2!O31, SSet2!P31, SSet2!Q31, SSet2!R31,SSet2!S31, SSet2!T31))</f>
        <v/>
      </c>
      <c r="S31" s="164" t="str">
        <f>IF(SUM(SSet2!O31, SSet2!P31, SSet2!Q31, SSet2!R31,SSet2!S31, SSet2!T31) = 0, "", SSet2!S31 / SUM(SSet2!O31, SSet2!P31, SSet2!Q31, SSet2!R31,SSet2!S31, SSet2!T31))</f>
        <v/>
      </c>
      <c r="T31" s="164" t="str">
        <f>IF(SUM(SSet2!O31, SSet2!P31, SSet2!Q31, SSet2!R31,SSet2!S31, SSet2!T31) = 0, "", SSet2!T31 / SUM(SSet2!O31, SSet2!P31, SSet2!Q31, SSet2!R31,SSet2!S31, SSet2!T31))</f>
        <v/>
      </c>
      <c r="U31" s="165" t="str">
        <f>IF(SUM(SSet2!U31, SSet2!V31, SSet2!W31, SSet2!X31,SSet2!Y31, SSet2!Z31) = 0, "", SSet2!U31 / SUM(SSet2!U31, SSet2!V31, SSet2!W31, SSet2!X31,SSet2!Y31, SSet2!Z31))</f>
        <v/>
      </c>
      <c r="V31" s="165" t="str">
        <f>IF(SUM(SSet2!U31, SSet2!V31, SSet2!W31, SSet2!X31,SSet2!Y31, SSet2!Z31) = 0, "", SSet2!V31 / SUM(SSet2!U31, SSet2!V31, SSet2!W31, SSet2!X31,SSet2!Y31, SSet2!Z31))</f>
        <v/>
      </c>
      <c r="W31" s="165" t="str">
        <f>IF(SUM(SSet2!U31, SSet2!V31, SSet2!W31, SSet2!X31,SSet2!Y31, SSet2!Z31) = 0, "", SSet2!W31 / SUM(SSet2!U31, SSet2!V31, SSet2!W31, SSet2!X31,SSet2!Y31, SSet2!Z31))</f>
        <v/>
      </c>
      <c r="X31" s="165" t="str">
        <f>IF(SUM(SSet2!U31, SSet2!V31, SSet2!W31, SSet2!X31,SSet2!Y31, SSet2!Z31) = 0, "", SSet2!X31 / SUM(SSet2!U31, SSet2!V31, SSet2!W31, SSet2!X31,SSet2!Y31, SSet2!Z31))</f>
        <v/>
      </c>
      <c r="Y31" s="165" t="str">
        <f>IF(SUM(SSet2!U31, SSet2!V31, SSet2!W31, SSet2!X31,SSet2!Y31, SSet2!Z31) = 0, "", SSet2!Y31 / SUM(SSet2!U31, SSet2!V31, SSet2!W31, SSet2!X31,SSet2!Y31, SSet2!Z31))</f>
        <v/>
      </c>
      <c r="Z31" s="165" t="str">
        <f>IF(SUM(SSet2!U31, SSet2!V31, SSet2!W31, SSet2!X31,SSet2!Y31, SSet2!Z31) = 0, "", SSet2!Z31 / SUM(SSet2!U31, SSet2!V31, SSet2!W31, SSet2!X31,SSet2!Y31, SSet2!Z31))</f>
        <v/>
      </c>
      <c r="AA31" s="162" t="str">
        <f>IF(SUM(SSet2!C45, SSet2!D45, SSet2!E45, SSet2!F45,SSet2!G45, SSet2!H45) = 0, "", SUM(SSet2!C31, SSet2!D31, SSet2!E31, SSet2!F31,SSet2!G31, SSet2!H31) / SUM(SSet2!C45, SSet2!D45, SSet2!E45, SSet2!F45,SSet2!G45, SSet2!H45))</f>
        <v/>
      </c>
      <c r="AB31" s="163" t="str">
        <f>IF(SUM(SSet2!I45, SSet2!J45, SSet2!K45, SSet2!L45,SSet2!M45, SSet2!N45) = 0, "", SUM(SSet2!I31, SSet2!J31, SSet2!K31, SSet2!L31,SSet2!M31, SSet2!N31) / SUM(SSet2!I45, SSet2!J45, SSet2!K45, SSet2!L45,SSet2!M45, SSet2!N45))</f>
        <v/>
      </c>
      <c r="AC31" s="164" t="str">
        <f>IF(SUM(SSet2!O45, SSet2!P45, SSet2!Q45, SSet2!R45,SSet2!S45, SSet2!T45) = 0, "", SUM(SSet2!O31, SSet2!P31, SSet2!Q31, SSet2!R31,SSet2!S31, SSet2!T31) / SUM(SSet2!O45, SSet2!P45, SSet2!Q45, SSet2!R45,SSet2!S45, SSet2!T45))</f>
        <v/>
      </c>
      <c r="AD31" s="165" t="str">
        <f>IF(SUM(SSet2!U45, SSet2!V45, SSet2!W45, SSet2!X45,SSet2!Y45, SSet2!Z45) = 0, "", SUM(SSet2!U31, SSet2!V31, SSet2!W31, SSet2!X31,SSet2!Y31, SSet2!Z31) / SUM(SSet2!U45, SSet2!V45, SSet2!W45, SSet2!X45,SSet2!Y45, SSet2!Z45))</f>
        <v/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 t="str">
        <f>IF(SUM(SSet2!C32, SSet2!D32, SSet2!E32, SSet2!F32,SSet2!G32, SSet2!H32) = 0, "", SSet2!C32 / SUM(SSet2!C32, SSet2!D32, SSet2!E32, SSet2!F32,SSet2!G32, SSet2!H32))</f>
        <v/>
      </c>
      <c r="D32" s="162" t="str">
        <f>IF(SUM(SSet2!C32, SSet2!D32, SSet2!E32, SSet2!F32,SSet2!G32, SSet2!H32) = 0, "", SSet2!D32 / SUM(SSet2!C32, SSet2!D32, SSet2!E32, SSet2!F32,SSet2!G32, SSet2!H32))</f>
        <v/>
      </c>
      <c r="E32" s="162" t="str">
        <f>IF(SUM(SSet2!C32, SSet2!D32, SSet2!E32, SSet2!F32,SSet2!G32, SSet2!H32) = 0, "", SSet2!E32 / SUM(SSet2!C32, SSet2!D32, SSet2!E32, SSet2!F32,SSet2!G32, SSet2!H32))</f>
        <v/>
      </c>
      <c r="F32" s="162" t="str">
        <f>IF(SUM(SSet2!C32, SSet2!D32, SSet2!E32, SSet2!F32,SSet2!G32, SSet2!H32) = 0, "", SSet2!F32 / SUM(SSet2!C32, SSet2!D32, SSet2!E32, SSet2!F32,SSet2!G32, SSet2!H32))</f>
        <v/>
      </c>
      <c r="G32" s="162" t="str">
        <f>IF(SUM(SSet2!C32, SSet2!D32, SSet2!E32, SSet2!F32,SSet2!G32, SSet2!H32) = 0, "", SSet2!G32 / SUM(SSet2!C32, SSet2!D32, SSet2!E32, SSet2!F32,SSet2!G32, SSet2!H32))</f>
        <v/>
      </c>
      <c r="H32" s="162" t="str">
        <f>IF(SUM(SSet2!C32, SSet2!D32, SSet2!E32, SSet2!F32,SSet2!G32, SSet2!H32) = 0, "", SSet2!H32 / SUM(SSet2!C32, SSet2!D32, SSet2!E32, SSet2!F32,SSet2!G32, SSet2!H32))</f>
        <v/>
      </c>
      <c r="I32" s="163" t="str">
        <f>IF(SUM(SSet2!I32, SSet2!J32, SSet2!K32, SSet2!L32,SSet2!M32, SSet2!N32) = 0, "", SSet2!I32 / SUM(SSet2!I32, SSet2!J32, SSet2!K32, SSet2!L32,SSet2!M32, SSet2!N32))</f>
        <v/>
      </c>
      <c r="J32" s="163" t="str">
        <f>IF(SUM(SSet2!I32, SSet2!J32, SSet2!K32, SSet2!L32,SSet2!M32, SSet2!N32) = 0, "", SSet2!J32 / SUM(SSet2!I32, SSet2!J32, SSet2!K32, SSet2!L32,SSet2!M32, SSet2!N32))</f>
        <v/>
      </c>
      <c r="K32" s="163" t="str">
        <f>IF(SUM(SSet2!I32, SSet2!J32, SSet2!K32, SSet2!L32,SSet2!M32, SSet2!N32) = 0, "", SSet2!K32 / SUM(SSet2!I32, SSet2!J32, SSet2!K32, SSet2!L32,SSet2!M32, SSet2!N32))</f>
        <v/>
      </c>
      <c r="L32" s="163" t="str">
        <f>IF(SUM(SSet2!I32, SSet2!J32, SSet2!K32, SSet2!L32,SSet2!M32, SSet2!N32) = 0, "", SSet2!L32 / SUM(SSet2!I32, SSet2!J32, SSet2!K32, SSet2!L32,SSet2!M32, SSet2!N32))</f>
        <v/>
      </c>
      <c r="M32" s="163" t="str">
        <f>IF(SUM(SSet2!I32, SSet2!J32, SSet2!K32, SSet2!L32,SSet2!M32, SSet2!N32) = 0, "", SSet2!M32 / SUM(SSet2!I32, SSet2!J32, SSet2!K32, SSet2!L32,SSet2!M32, SSet2!N32))</f>
        <v/>
      </c>
      <c r="N32" s="163" t="str">
        <f>IF(SUM(SSet2!I32, SSet2!J32, SSet2!K32, SSet2!L32,SSet2!M32, SSet2!N32) = 0, "", SSet2!N32 / SUM(SSet2!I32, SSet2!J32, SSet2!K32, SSet2!L32,SSet2!M32, SSet2!N32))</f>
        <v/>
      </c>
      <c r="O32" s="164" t="str">
        <f>IF(SUM(SSet2!O32, SSet2!P32, SSet2!Q32, SSet2!R32,SSet2!S32, SSet2!T32) = 0, "", SSet2!O32 / SUM(SSet2!O32, SSet2!P32, SSet2!Q32, SSet2!R32,SSet2!S32, SSet2!T32))</f>
        <v/>
      </c>
      <c r="P32" s="164" t="str">
        <f>IF(SUM(SSet2!O32, SSet2!P32, SSet2!Q32, SSet2!R32,SSet2!S32, SSet2!T32) = 0, "", SSet2!P32 / SUM(SSet2!O32, SSet2!P32, SSet2!Q32, SSet2!R32,SSet2!S32, SSet2!T32))</f>
        <v/>
      </c>
      <c r="Q32" s="164" t="str">
        <f>IF(SUM(SSet2!O32, SSet2!P32, SSet2!Q32, SSet2!R32,SSet2!S32, SSet2!T32) = 0, "", SSet2!Q32 / SUM(SSet2!O32, SSet2!P32, SSet2!Q32, SSet2!R32,SSet2!S32, SSet2!T32))</f>
        <v/>
      </c>
      <c r="R32" s="164" t="str">
        <f>IF(SUM(SSet2!O32, SSet2!P32, SSet2!Q32, SSet2!R32,SSet2!S32, SSet2!T32) = 0, "", SSet2!R32 / SUM(SSet2!O32, SSet2!P32, SSet2!Q32, SSet2!R32,SSet2!S32, SSet2!T32))</f>
        <v/>
      </c>
      <c r="S32" s="164" t="str">
        <f>IF(SUM(SSet2!O32, SSet2!P32, SSet2!Q32, SSet2!R32,SSet2!S32, SSet2!T32) = 0, "", SSet2!S32 / SUM(SSet2!O32, SSet2!P32, SSet2!Q32, SSet2!R32,SSet2!S32, SSet2!T32))</f>
        <v/>
      </c>
      <c r="T32" s="164" t="str">
        <f>IF(SUM(SSet2!O32, SSet2!P32, SSet2!Q32, SSet2!R32,SSet2!S32, SSet2!T32) = 0, "", SSet2!T32 / SUM(SSet2!O32, SSet2!P32, SSet2!Q32, SSet2!R32,SSet2!S32, SSet2!T32))</f>
        <v/>
      </c>
      <c r="U32" s="165" t="str">
        <f>IF(SUM(SSet2!U32, SSet2!V32, SSet2!W32, SSet2!X32,SSet2!Y32, SSet2!Z32) = 0, "", SSet2!U32 / SUM(SSet2!U32, SSet2!V32, SSet2!W32, SSet2!X32,SSet2!Y32, SSet2!Z32))</f>
        <v/>
      </c>
      <c r="V32" s="165" t="str">
        <f>IF(SUM(SSet2!U32, SSet2!V32, SSet2!W32, SSet2!X32,SSet2!Y32, SSet2!Z32) = 0, "", SSet2!V32 / SUM(SSet2!U32, SSet2!V32, SSet2!W32, SSet2!X32,SSet2!Y32, SSet2!Z32))</f>
        <v/>
      </c>
      <c r="W32" s="165" t="str">
        <f>IF(SUM(SSet2!U32, SSet2!V32, SSet2!W32, SSet2!X32,SSet2!Y32, SSet2!Z32) = 0, "", SSet2!W32 / SUM(SSet2!U32, SSet2!V32, SSet2!W32, SSet2!X32,SSet2!Y32, SSet2!Z32))</f>
        <v/>
      </c>
      <c r="X32" s="165" t="str">
        <f>IF(SUM(SSet2!U32, SSet2!V32, SSet2!W32, SSet2!X32,SSet2!Y32, SSet2!Z32) = 0, "", SSet2!X32 / SUM(SSet2!U32, SSet2!V32, SSet2!W32, SSet2!X32,SSet2!Y32, SSet2!Z32))</f>
        <v/>
      </c>
      <c r="Y32" s="165" t="str">
        <f>IF(SUM(SSet2!U32, SSet2!V32, SSet2!W32, SSet2!X32,SSet2!Y32, SSet2!Z32) = 0, "", SSet2!Y32 / SUM(SSet2!U32, SSet2!V32, SSet2!W32, SSet2!X32,SSet2!Y32, SSet2!Z32))</f>
        <v/>
      </c>
      <c r="Z32" s="165" t="str">
        <f>IF(SUM(SSet2!U32, SSet2!V32, SSet2!W32, SSet2!X32,SSet2!Y32, SSet2!Z32) = 0, "", SSet2!Z32 / SUM(SSet2!U32, SSet2!V32, SSet2!W32, SSet2!X32,SSet2!Y32, SSet2!Z32))</f>
        <v/>
      </c>
      <c r="AA32" s="162" t="str">
        <f>IF(SUM(SSet2!C45, SSet2!D45, SSet2!E45, SSet2!F45,SSet2!G45, SSet2!H45) = 0, "", SUM(SSet2!C32, SSet2!D32, SSet2!E32, SSet2!F32,SSet2!G32, SSet2!H32) / SUM(SSet2!C45, SSet2!D45, SSet2!E45, SSet2!F45,SSet2!G45, SSet2!H45))</f>
        <v/>
      </c>
      <c r="AB32" s="163" t="str">
        <f>IF(SUM(SSet2!I45, SSet2!J45, SSet2!K45, SSet2!L45,SSet2!M45, SSet2!N45) = 0, "", SUM(SSet2!I32, SSet2!J32, SSet2!K32, SSet2!L32,SSet2!M32, SSet2!N32) / SUM(SSet2!I45, SSet2!J45, SSet2!K45, SSet2!L45,SSet2!M45, SSet2!N45))</f>
        <v/>
      </c>
      <c r="AC32" s="164" t="str">
        <f>IF(SUM(SSet2!O45, SSet2!P45, SSet2!Q45, SSet2!R45,SSet2!S45, SSet2!T45) = 0, "", SUM(SSet2!O32, SSet2!P32, SSet2!Q32, SSet2!R32,SSet2!S32, SSet2!T32) / SUM(SSet2!O45, SSet2!P45, SSet2!Q45, SSet2!R45,SSet2!S45, SSet2!T45))</f>
        <v/>
      </c>
      <c r="AD32" s="165" t="str">
        <f>IF(SUM(SSet2!U45, SSet2!V45, SSet2!W45, SSet2!X45,SSet2!Y45, SSet2!Z45) = 0, "", SUM(SSet2!U32, SSet2!V32, SSet2!W32, SSet2!X32,SSet2!Y32, SSet2!Z32) / SUM(SSet2!U45, SSet2!V45, SSet2!W45, SSet2!X45,SSet2!Y45, SSet2!Z45))</f>
        <v/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 t="str">
        <f>IF(SUM(SSet2!C33, SSet2!D33, SSet2!E33, SSet2!F33,SSet2!G33, SSet2!H33) = 0, "", SSet2!C33 / SUM(SSet2!C33, SSet2!D33, SSet2!E33, SSet2!F33,SSet2!G33, SSet2!H33))</f>
        <v/>
      </c>
      <c r="D33" s="162" t="str">
        <f>IF(SUM(SSet2!C33, SSet2!D33, SSet2!E33, SSet2!F33,SSet2!G33, SSet2!H33) = 0, "", SSet2!D33 / SUM(SSet2!C33, SSet2!D33, SSet2!E33, SSet2!F33,SSet2!G33, SSet2!H33))</f>
        <v/>
      </c>
      <c r="E33" s="162" t="str">
        <f>IF(SUM(SSet2!C33, SSet2!D33, SSet2!E33, SSet2!F33,SSet2!G33, SSet2!H33) = 0, "", SSet2!E33 / SUM(SSet2!C33, SSet2!D33, SSet2!E33, SSet2!F33,SSet2!G33, SSet2!H33))</f>
        <v/>
      </c>
      <c r="F33" s="162" t="str">
        <f>IF(SUM(SSet2!C33, SSet2!D33, SSet2!E33, SSet2!F33,SSet2!G33, SSet2!H33) = 0, "", SSet2!F33 / SUM(SSet2!C33, SSet2!D33, SSet2!E33, SSet2!F33,SSet2!G33, SSet2!H33))</f>
        <v/>
      </c>
      <c r="G33" s="162" t="str">
        <f>IF(SUM(SSet2!C33, SSet2!D33, SSet2!E33, SSet2!F33,SSet2!G33, SSet2!H33) = 0, "", SSet2!G33 / SUM(SSet2!C33, SSet2!D33, SSet2!E33, SSet2!F33,SSet2!G33, SSet2!H33))</f>
        <v/>
      </c>
      <c r="H33" s="162" t="str">
        <f>IF(SUM(SSet2!C33, SSet2!D33, SSet2!E33, SSet2!F33,SSet2!G33, SSet2!H33) = 0, "", SSet2!H33 / SUM(SSet2!C33, SSet2!D33, SSet2!E33, SSet2!F33,SSet2!G33, SSet2!H33))</f>
        <v/>
      </c>
      <c r="I33" s="163" t="str">
        <f>IF(SUM(SSet2!I33, SSet2!J33, SSet2!K33, SSet2!L33,SSet2!M33, SSet2!N33) = 0, "", SSet2!I33 / SUM(SSet2!I33, SSet2!J33, SSet2!K33, SSet2!L33,SSet2!M33, SSet2!N33))</f>
        <v/>
      </c>
      <c r="J33" s="163" t="str">
        <f>IF(SUM(SSet2!I33, SSet2!J33, SSet2!K33, SSet2!L33,SSet2!M33, SSet2!N33) = 0, "", SSet2!J33 / SUM(SSet2!I33, SSet2!J33, SSet2!K33, SSet2!L33,SSet2!M33, SSet2!N33))</f>
        <v/>
      </c>
      <c r="K33" s="163" t="str">
        <f>IF(SUM(SSet2!I33, SSet2!J33, SSet2!K33, SSet2!L33,SSet2!M33, SSet2!N33) = 0, "", SSet2!K33 / SUM(SSet2!I33, SSet2!J33, SSet2!K33, SSet2!L33,SSet2!M33, SSet2!N33))</f>
        <v/>
      </c>
      <c r="L33" s="163" t="str">
        <f>IF(SUM(SSet2!I33, SSet2!J33, SSet2!K33, SSet2!L33,SSet2!M33, SSet2!N33) = 0, "", SSet2!L33 / SUM(SSet2!I33, SSet2!J33, SSet2!K33, SSet2!L33,SSet2!M33, SSet2!N33))</f>
        <v/>
      </c>
      <c r="M33" s="163" t="str">
        <f>IF(SUM(SSet2!I33, SSet2!J33, SSet2!K33, SSet2!L33,SSet2!M33, SSet2!N33) = 0, "", SSet2!M33 / SUM(SSet2!I33, SSet2!J33, SSet2!K33, SSet2!L33,SSet2!M33, SSet2!N33))</f>
        <v/>
      </c>
      <c r="N33" s="163" t="str">
        <f>IF(SUM(SSet2!I33, SSet2!J33, SSet2!K33, SSet2!L33,SSet2!M33, SSet2!N33) = 0, "", SSet2!N33 / SUM(SSet2!I33, SSet2!J33, SSet2!K33, SSet2!L33,SSet2!M33, SSet2!N33))</f>
        <v/>
      </c>
      <c r="O33" s="164" t="str">
        <f>IF(SUM(SSet2!O33, SSet2!P33, SSet2!Q33, SSet2!R33,SSet2!S33, SSet2!T33) = 0, "", SSet2!O33 / SUM(SSet2!O33, SSet2!P33, SSet2!Q33, SSet2!R33,SSet2!S33, SSet2!T33))</f>
        <v/>
      </c>
      <c r="P33" s="164" t="str">
        <f>IF(SUM(SSet2!O33, SSet2!P33, SSet2!Q33, SSet2!R33,SSet2!S33, SSet2!T33) = 0, "", SSet2!P33 / SUM(SSet2!O33, SSet2!P33, SSet2!Q33, SSet2!R33,SSet2!S33, SSet2!T33))</f>
        <v/>
      </c>
      <c r="Q33" s="164" t="str">
        <f>IF(SUM(SSet2!O33, SSet2!P33, SSet2!Q33, SSet2!R33,SSet2!S33, SSet2!T33) = 0, "", SSet2!Q33 / SUM(SSet2!O33, SSet2!P33, SSet2!Q33, SSet2!R33,SSet2!S33, SSet2!T33))</f>
        <v/>
      </c>
      <c r="R33" s="164" t="str">
        <f>IF(SUM(SSet2!O33, SSet2!P33, SSet2!Q33, SSet2!R33,SSet2!S33, SSet2!T33) = 0, "", SSet2!R33 / SUM(SSet2!O33, SSet2!P33, SSet2!Q33, SSet2!R33,SSet2!S33, SSet2!T33))</f>
        <v/>
      </c>
      <c r="S33" s="164" t="str">
        <f>IF(SUM(SSet2!O33, SSet2!P33, SSet2!Q33, SSet2!R33,SSet2!S33, SSet2!T33) = 0, "", SSet2!S33 / SUM(SSet2!O33, SSet2!P33, SSet2!Q33, SSet2!R33,SSet2!S33, SSet2!T33))</f>
        <v/>
      </c>
      <c r="T33" s="164" t="str">
        <f>IF(SUM(SSet2!O33, SSet2!P33, SSet2!Q33, SSet2!R33,SSet2!S33, SSet2!T33) = 0, "", SSet2!T33 / SUM(SSet2!O33, SSet2!P33, SSet2!Q33, SSet2!R33,SSet2!S33, SSet2!T33))</f>
        <v/>
      </c>
      <c r="U33" s="165" t="str">
        <f>IF(SUM(SSet2!U33, SSet2!V33, SSet2!W33, SSet2!X33,SSet2!Y33, SSet2!Z33) = 0, "", SSet2!U33 / SUM(SSet2!U33, SSet2!V33, SSet2!W33, SSet2!X33,SSet2!Y33, SSet2!Z33))</f>
        <v/>
      </c>
      <c r="V33" s="165" t="str">
        <f>IF(SUM(SSet2!U33, SSet2!V33, SSet2!W33, SSet2!X33,SSet2!Y33, SSet2!Z33) = 0, "", SSet2!V33 / SUM(SSet2!U33, SSet2!V33, SSet2!W33, SSet2!X33,SSet2!Y33, SSet2!Z33))</f>
        <v/>
      </c>
      <c r="W33" s="165" t="str">
        <f>IF(SUM(SSet2!U33, SSet2!V33, SSet2!W33, SSet2!X33,SSet2!Y33, SSet2!Z33) = 0, "", SSet2!W33 / SUM(SSet2!U33, SSet2!V33, SSet2!W33, SSet2!X33,SSet2!Y33, SSet2!Z33))</f>
        <v/>
      </c>
      <c r="X33" s="165" t="str">
        <f>IF(SUM(SSet2!U33, SSet2!V33, SSet2!W33, SSet2!X33,SSet2!Y33, SSet2!Z33) = 0, "", SSet2!X33 / SUM(SSet2!U33, SSet2!V33, SSet2!W33, SSet2!X33,SSet2!Y33, SSet2!Z33))</f>
        <v/>
      </c>
      <c r="Y33" s="165" t="str">
        <f>IF(SUM(SSet2!U33, SSet2!V33, SSet2!W33, SSet2!X33,SSet2!Y33, SSet2!Z33) = 0, "", SSet2!Y33 / SUM(SSet2!U33, SSet2!V33, SSet2!W33, SSet2!X33,SSet2!Y33, SSet2!Z33))</f>
        <v/>
      </c>
      <c r="Z33" s="165" t="str">
        <f>IF(SUM(SSet2!U33, SSet2!V33, SSet2!W33, SSet2!X33,SSet2!Y33, SSet2!Z33) = 0, "", SSet2!Z33 / SUM(SSet2!U33, SSet2!V33, SSet2!W33, SSet2!X33,SSet2!Y33, SSet2!Z33))</f>
        <v/>
      </c>
      <c r="AA33" s="162" t="str">
        <f>IF(SUM(SSet2!C45, SSet2!D45, SSet2!E45, SSet2!F45,SSet2!G45, SSet2!H45) = 0, "", SUM(SSet2!C33, SSet2!D33, SSet2!E33, SSet2!F33,SSet2!G33, SSet2!H33) / SUM(SSet2!C45, SSet2!D45, SSet2!E45, SSet2!F45,SSet2!G45, SSet2!H45))</f>
        <v/>
      </c>
      <c r="AB33" s="163" t="str">
        <f>IF(SUM(SSet2!I45, SSet2!J45, SSet2!K45, SSet2!L45,SSet2!M45, SSet2!N45) = 0, "", SUM(SSet2!I33, SSet2!J33, SSet2!K33, SSet2!L33,SSet2!M33, SSet2!N33) / SUM(SSet2!I45, SSet2!J45, SSet2!K45, SSet2!L45,SSet2!M45, SSet2!N45))</f>
        <v/>
      </c>
      <c r="AC33" s="164" t="str">
        <f>IF(SUM(SSet2!O45, SSet2!P45, SSet2!Q45, SSet2!R45,SSet2!S45, SSet2!T45) = 0, "", SUM(SSet2!O33, SSet2!P33, SSet2!Q33, SSet2!R33,SSet2!S33, SSet2!T33) / SUM(SSet2!O45, SSet2!P45, SSet2!Q45, SSet2!R45,SSet2!S45, SSet2!T45))</f>
        <v/>
      </c>
      <c r="AD33" s="165" t="str">
        <f>IF(SUM(SSet2!U45, SSet2!V45, SSet2!W45, SSet2!X45,SSet2!Y45, SSet2!Z45) = 0, "", SUM(SSet2!U33, SSet2!V33, SSet2!W33, SSet2!X33,SSet2!Y33, SSet2!Z33) / SUM(SSet2!U45, SSet2!V45, SSet2!W45, SSet2!X45,SSet2!Y45, SSet2!Z45))</f>
        <v/>
      </c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IF(SUM(SSet2!C34, SSet2!D34, SSet2!E34, SSet2!F34,SSet2!G34, SSet2!H34) = 0, "", SSet2!C34 / SUM(SSet2!C34, SSet2!D34, SSet2!E34, SSet2!F34,SSet2!G34, SSet2!H34))</f>
        <v/>
      </c>
      <c r="D34" s="162" t="str">
        <f>IF(SUM(SSet2!C34, SSet2!D34, SSet2!E34, SSet2!F34,SSet2!G34, SSet2!H34) = 0, "", SSet2!D34 / SUM(SSet2!C34, SSet2!D34, SSet2!E34, SSet2!F34,SSet2!G34, SSet2!H34))</f>
        <v/>
      </c>
      <c r="E34" s="162" t="str">
        <f>IF(SUM(SSet2!C34, SSet2!D34, SSet2!E34, SSet2!F34,SSet2!G34, SSet2!H34) = 0, "", SSet2!E34 / SUM(SSet2!C34, SSet2!D34, SSet2!E34, SSet2!F34,SSet2!G34, SSet2!H34))</f>
        <v/>
      </c>
      <c r="F34" s="162" t="str">
        <f>IF(SUM(SSet2!C34, SSet2!D34, SSet2!E34, SSet2!F34,SSet2!G34, SSet2!H34) = 0, "", SSet2!F34 / SUM(SSet2!C34, SSet2!D34, SSet2!E34, SSet2!F34,SSet2!G34, SSet2!H34))</f>
        <v/>
      </c>
      <c r="G34" s="162" t="str">
        <f>IF(SUM(SSet2!C34, SSet2!D34, SSet2!E34, SSet2!F34,SSet2!G34, SSet2!H34) = 0, "", SSet2!G34 / SUM(SSet2!C34, SSet2!D34, SSet2!E34, SSet2!F34,SSet2!G34, SSet2!H34))</f>
        <v/>
      </c>
      <c r="H34" s="162" t="str">
        <f>IF(SUM(SSet2!C34, SSet2!D34, SSet2!E34, SSet2!F34,SSet2!G34, SSet2!H34) = 0, "", SSet2!H34 / SUM(SSet2!C34, SSet2!D34, SSet2!E34, SSet2!F34,SSet2!G34, SSet2!H34))</f>
        <v/>
      </c>
      <c r="I34" s="163" t="str">
        <f>IF(SUM(SSet2!I34, SSet2!J34, SSet2!K34, SSet2!L34,SSet2!M34, SSet2!N34) = 0, "", SSet2!I34 / SUM(SSet2!I34, SSet2!J34, SSet2!K34, SSet2!L34,SSet2!M34, SSet2!N34))</f>
        <v/>
      </c>
      <c r="J34" s="163" t="str">
        <f>IF(SUM(SSet2!I34, SSet2!J34, SSet2!K34, SSet2!L34,SSet2!M34, SSet2!N34) = 0, "", SSet2!J34 / SUM(SSet2!I34, SSet2!J34, SSet2!K34, SSet2!L34,SSet2!M34, SSet2!N34))</f>
        <v/>
      </c>
      <c r="K34" s="163" t="str">
        <f>IF(SUM(SSet2!I34, SSet2!J34, SSet2!K34, SSet2!L34,SSet2!M34, SSet2!N34) = 0, "", SSet2!K34 / SUM(SSet2!I34, SSet2!J34, SSet2!K34, SSet2!L34,SSet2!M34, SSet2!N34))</f>
        <v/>
      </c>
      <c r="L34" s="163" t="str">
        <f>IF(SUM(SSet2!I34, SSet2!J34, SSet2!K34, SSet2!L34,SSet2!M34, SSet2!N34) = 0, "", SSet2!L34 / SUM(SSet2!I34, SSet2!J34, SSet2!K34, SSet2!L34,SSet2!M34, SSet2!N34))</f>
        <v/>
      </c>
      <c r="M34" s="163" t="str">
        <f>IF(SUM(SSet2!I34, SSet2!J34, SSet2!K34, SSet2!L34,SSet2!M34, SSet2!N34) = 0, "", SSet2!M34 / SUM(SSet2!I34, SSet2!J34, SSet2!K34, SSet2!L34,SSet2!M34, SSet2!N34))</f>
        <v/>
      </c>
      <c r="N34" s="163" t="str">
        <f>IF(SUM(SSet2!I34, SSet2!J34, SSet2!K34, SSet2!L34,SSet2!M34, SSet2!N34) = 0, "", SSet2!N34 / SUM(SSet2!I34, SSet2!J34, SSet2!K34, SSet2!L34,SSet2!M34, SSet2!N34))</f>
        <v/>
      </c>
      <c r="O34" s="164" t="str">
        <f>IF(SUM(SSet2!O34, SSet2!P34, SSet2!Q34, SSet2!R34,SSet2!S34, SSet2!T34) = 0, "", SSet2!O34 / SUM(SSet2!O34, SSet2!P34, SSet2!Q34, SSet2!R34,SSet2!S34, SSet2!T34))</f>
        <v/>
      </c>
      <c r="P34" s="164" t="str">
        <f>IF(SUM(SSet2!O34, SSet2!P34, SSet2!Q34, SSet2!R34,SSet2!S34, SSet2!T34) = 0, "", SSet2!P34 / SUM(SSet2!O34, SSet2!P34, SSet2!Q34, SSet2!R34,SSet2!S34, SSet2!T34))</f>
        <v/>
      </c>
      <c r="Q34" s="164" t="str">
        <f>IF(SUM(SSet2!O34, SSet2!P34, SSet2!Q34, SSet2!R34,SSet2!S34, SSet2!T34) = 0, "", SSet2!Q34 / SUM(SSet2!O34, SSet2!P34, SSet2!Q34, SSet2!R34,SSet2!S34, SSet2!T34))</f>
        <v/>
      </c>
      <c r="R34" s="164" t="str">
        <f>IF(SUM(SSet2!O34, SSet2!P34, SSet2!Q34, SSet2!R34,SSet2!S34, SSet2!T34) = 0, "", SSet2!R34 / SUM(SSet2!O34, SSet2!P34, SSet2!Q34, SSet2!R34,SSet2!S34, SSet2!T34))</f>
        <v/>
      </c>
      <c r="S34" s="164" t="str">
        <f>IF(SUM(SSet2!O34, SSet2!P34, SSet2!Q34, SSet2!R34,SSet2!S34, SSet2!T34) = 0, "", SSet2!S34 / SUM(SSet2!O34, SSet2!P34, SSet2!Q34, SSet2!R34,SSet2!S34, SSet2!T34))</f>
        <v/>
      </c>
      <c r="T34" s="164" t="str">
        <f>IF(SUM(SSet2!O34, SSet2!P34, SSet2!Q34, SSet2!R34,SSet2!S34, SSet2!T34) = 0, "", SSet2!T34 / SUM(SSet2!O34, SSet2!P34, SSet2!Q34, SSet2!R34,SSet2!S34, SSet2!T34))</f>
        <v/>
      </c>
      <c r="U34" s="165" t="str">
        <f>IF(SUM(SSet2!U34, SSet2!V34, SSet2!W34, SSet2!X34,SSet2!Y34, SSet2!Z34) = 0, "", SSet2!U34 / SUM(SSet2!U34, SSet2!V34, SSet2!W34, SSet2!X34,SSet2!Y34, SSet2!Z34))</f>
        <v/>
      </c>
      <c r="V34" s="165" t="str">
        <f>IF(SUM(SSet2!U34, SSet2!V34, SSet2!W34, SSet2!X34,SSet2!Y34, SSet2!Z34) = 0, "", SSet2!V34 / SUM(SSet2!U34, SSet2!V34, SSet2!W34, SSet2!X34,SSet2!Y34, SSet2!Z34))</f>
        <v/>
      </c>
      <c r="W34" s="165" t="str">
        <f>IF(SUM(SSet2!U34, SSet2!V34, SSet2!W34, SSet2!X34,SSet2!Y34, SSet2!Z34) = 0, "", SSet2!W34 / SUM(SSet2!U34, SSet2!V34, SSet2!W34, SSet2!X34,SSet2!Y34, SSet2!Z34))</f>
        <v/>
      </c>
      <c r="X34" s="165" t="str">
        <f>IF(SUM(SSet2!U34, SSet2!V34, SSet2!W34, SSet2!X34,SSet2!Y34, SSet2!Z34) = 0, "", SSet2!X34 / SUM(SSet2!U34, SSet2!V34, SSet2!W34, SSet2!X34,SSet2!Y34, SSet2!Z34))</f>
        <v/>
      </c>
      <c r="Y34" s="165" t="str">
        <f>IF(SUM(SSet2!U34, SSet2!V34, SSet2!W34, SSet2!X34,SSet2!Y34, SSet2!Z34) = 0, "", SSet2!Y34 / SUM(SSet2!U34, SSet2!V34, SSet2!W34, SSet2!X34,SSet2!Y34, SSet2!Z34))</f>
        <v/>
      </c>
      <c r="Z34" s="165" t="str">
        <f>IF(SUM(SSet2!U34, SSet2!V34, SSet2!W34, SSet2!X34,SSet2!Y34, SSet2!Z34) = 0, "", SSet2!Z34 / SUM(SSet2!U34, SSet2!V34, SSet2!W34, SSet2!X34,SSet2!Y34, SSet2!Z34))</f>
        <v/>
      </c>
      <c r="AA34" s="162" t="str">
        <f>IF(SUM(SSet2!C45, SSet2!D45, SSet2!E45, SSet2!F45,SSet2!G45, SSet2!H45) = 0, "", SUM(SSet2!C34, SSet2!D34, SSet2!E34, SSet2!F34,SSet2!G34, SSet2!H34) / SUM(SSet2!C45, SSet2!D45, SSet2!E45, SSet2!F45,SSet2!G45, SSet2!H45))</f>
        <v/>
      </c>
      <c r="AB34" s="163" t="str">
        <f>IF(SUM(SSet2!I45, SSet2!J45, SSet2!K45, SSet2!L45,SSet2!M45, SSet2!N45) = 0, "", SUM(SSet2!I34, SSet2!J34, SSet2!K34, SSet2!L34,SSet2!M34, SSet2!N34) / SUM(SSet2!I45, SSet2!J45, SSet2!K45, SSet2!L45,SSet2!M45, SSet2!N45))</f>
        <v/>
      </c>
      <c r="AC34" s="164" t="str">
        <f>IF(SUM(SSet2!O45, SSet2!P45, SSet2!Q45, SSet2!R45,SSet2!S45, SSet2!T45) = 0, "", SUM(SSet2!O34, SSet2!P34, SSet2!Q34, SSet2!R34,SSet2!S34, SSet2!T34) / SUM(SSet2!O45, SSet2!P45, SSet2!Q45, SSet2!R45,SSet2!S45, SSet2!T45))</f>
        <v/>
      </c>
      <c r="AD34" s="165" t="str">
        <f>IF(SUM(SSet2!U45, SSet2!V45, SSet2!W45, SSet2!X45,SSet2!Y45, SSet2!Z45) = 0, "", SUM(SSet2!U34, SSet2!V34, SSet2!W34, SSet2!X34,SSet2!Y34, SSet2!Z34)/ SUM(SSet2!U45, SSet2!V45, SSet2!W45, SSet2!X45,SSet2!Y45, SSet2!Z45))</f>
        <v/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IF(SUM(SSet2!C35, SSet2!D35, SSet2!E35, SSet2!F35,SSet2!G35, SSet2!H35) = 0, "", SSet2!C35 / SUM(SSet2!C35, SSet2!D35, SSet2!E35, SSet2!F35,SSet2!G35, SSet2!H35))</f>
        <v/>
      </c>
      <c r="D35" s="162" t="str">
        <f>IF(SUM(SSet2!C35, SSet2!D35, SSet2!E35, SSet2!F35,SSet2!G35, SSet2!H35) = 0, "", SSet2!D35 / SUM(SSet2!C35, SSet2!D35, SSet2!E35, SSet2!F35,SSet2!G35, SSet2!H35))</f>
        <v/>
      </c>
      <c r="E35" s="162" t="str">
        <f>IF(SUM(SSet2!C35, SSet2!D35, SSet2!E35, SSet2!F35,SSet2!G35, SSet2!H35) = 0, "", SSet2!E35 / SUM(SSet2!C35, SSet2!D35, SSet2!E35, SSet2!F35,SSet2!G35, SSet2!H35))</f>
        <v/>
      </c>
      <c r="F35" s="162" t="str">
        <f>IF(SUM(SSet2!C35, SSet2!D35, SSet2!E35, SSet2!F35,SSet2!G35, SSet2!H35) = 0, "", SSet2!F35 / SUM(SSet2!C35, SSet2!D35, SSet2!E35, SSet2!F35,SSet2!G35, SSet2!H35))</f>
        <v/>
      </c>
      <c r="G35" s="162" t="str">
        <f>IF(SUM(SSet2!C35, SSet2!D35, SSet2!E35, SSet2!F35,SSet2!G35, SSet2!H35) = 0, "", SSet2!G35 / SUM(SSet2!C35, SSet2!D35, SSet2!E35, SSet2!F35,SSet2!G35, SSet2!H35))</f>
        <v/>
      </c>
      <c r="H35" s="162" t="str">
        <f>IF(SUM(SSet2!C35, SSet2!D35, SSet2!E35, SSet2!F35,SSet2!G35, SSet2!H35) = 0, "", SSet2!H35 / SUM(SSet2!C35, SSet2!D35, SSet2!E35, SSet2!F35,SSet2!G35, SSet2!H35))</f>
        <v/>
      </c>
      <c r="I35" s="163" t="str">
        <f>IF(SUM(SSet2!I35, SSet2!J35, SSet2!K35, SSet2!L35,SSet2!M35, SSet2!N35) = 0, "", SSet2!I35 / SUM(SSet2!I35, SSet2!J35, SSet2!K35, SSet2!L35,SSet2!M35, SSet2!N35))</f>
        <v/>
      </c>
      <c r="J35" s="163" t="str">
        <f>IF(SUM(SSet2!I35, SSet2!J35, SSet2!K35, SSet2!L35,SSet2!M35, SSet2!N35) = 0, "", SSet2!J35 / SUM(SSet2!I35, SSet2!J35, SSet2!K35, SSet2!L35,SSet2!M35, SSet2!N35))</f>
        <v/>
      </c>
      <c r="K35" s="163" t="str">
        <f>IF(SUM(SSet2!I35, SSet2!J35, SSet2!K35, SSet2!L35,SSet2!M35, SSet2!N35) = 0, "", SSet2!K35 / SUM(SSet2!I35, SSet2!J35, SSet2!K35, SSet2!L35,SSet2!M35, SSet2!N35))</f>
        <v/>
      </c>
      <c r="L35" s="163" t="str">
        <f>IF(SUM(SSet2!I35, SSet2!J35, SSet2!K35, SSet2!L35,SSet2!M35, SSet2!N35) = 0, "", SSet2!L35 / SUM(SSet2!I35, SSet2!J35, SSet2!K35, SSet2!L35,SSet2!M35, SSet2!N35))</f>
        <v/>
      </c>
      <c r="M35" s="163" t="str">
        <f>IF(SUM(SSet2!I35, SSet2!J35, SSet2!K35, SSet2!L35,SSet2!M35, SSet2!N35) = 0, "", SSet2!M35 / SUM(SSet2!I35, SSet2!J35, SSet2!K35, SSet2!L35,SSet2!M35, SSet2!N35))</f>
        <v/>
      </c>
      <c r="N35" s="163" t="str">
        <f>IF(SUM(SSet2!I35, SSet2!J35, SSet2!K35, SSet2!L35,SSet2!M35, SSet2!N35) = 0, "", SSet2!N35 / SUM(SSet2!I35, SSet2!J35, SSet2!K35, SSet2!L35,SSet2!M35, SSet2!N35))</f>
        <v/>
      </c>
      <c r="O35" s="164" t="str">
        <f>IF(SUM(SSet2!O35, SSet2!P35, SSet2!Q35, SSet2!R35,SSet2!S35, SSet2!T35) = 0, "", SSet2!O35 / SUM(SSet2!O35, SSet2!P35, SSet2!Q35, SSet2!R35,SSet2!S35, SSet2!T35))</f>
        <v/>
      </c>
      <c r="P35" s="164" t="str">
        <f>IF(SUM(SSet2!O35, SSet2!P35, SSet2!Q35, SSet2!R35,SSet2!S35, SSet2!T35) = 0, "", SSet2!P35 / SUM(SSet2!O35, SSet2!P35, SSet2!Q35, SSet2!R35,SSet2!S35, SSet2!T35))</f>
        <v/>
      </c>
      <c r="Q35" s="164" t="str">
        <f>IF(SUM(SSet2!O35, SSet2!P35, SSet2!Q35, SSet2!R35,SSet2!S35, SSet2!T35) = 0, "", SSet2!Q35 / SUM(SSet2!O35, SSet2!P35, SSet2!Q35, SSet2!R35,SSet2!S35, SSet2!T35))</f>
        <v/>
      </c>
      <c r="R35" s="164" t="str">
        <f>IF(SUM(SSet2!O35, SSet2!P35, SSet2!Q35, SSet2!R35,SSet2!S35, SSet2!T35) = 0, "", SSet2!R35 / SUM(SSet2!O35, SSet2!P35, SSet2!Q35, SSet2!R35,SSet2!S35, SSet2!T35))</f>
        <v/>
      </c>
      <c r="S35" s="164" t="str">
        <f>IF(SUM(SSet2!O35, SSet2!P35, SSet2!Q35, SSet2!R35,SSet2!S35, SSet2!T35) = 0, "", SSet2!S35 / SUM(SSet2!O35, SSet2!P35, SSet2!Q35, SSet2!R35,SSet2!S35, SSet2!T35))</f>
        <v/>
      </c>
      <c r="T35" s="164" t="str">
        <f>IF(SUM(SSet2!O35, SSet2!P35, SSet2!Q35, SSet2!R35,SSet2!S35, SSet2!T35) = 0, "", SSet2!T35 / SUM(SSet2!O35, SSet2!P35, SSet2!Q35, SSet2!R35,SSet2!S35, SSet2!T35))</f>
        <v/>
      </c>
      <c r="U35" s="165" t="str">
        <f>IF(SUM(SSet2!U35, SSet2!V35, SSet2!W35, SSet2!X35,SSet2!Y35, SSet2!Z35) = 0, "", SSet2!U35 / SUM(SSet2!U35, SSet2!V35, SSet2!W35, SSet2!X35,SSet2!Y35, SSet2!Z35))</f>
        <v/>
      </c>
      <c r="V35" s="165" t="str">
        <f>IF(SUM(SSet2!U35, SSet2!V35, SSet2!W35, SSet2!X35,SSet2!Y35, SSet2!Z35) = 0, "", SSet2!V35 / SUM(SSet2!U35, SSet2!V35, SSet2!W35, SSet2!X35,SSet2!Y35, SSet2!Z35))</f>
        <v/>
      </c>
      <c r="W35" s="165" t="str">
        <f>IF(SUM(SSet2!U35, SSet2!V35, SSet2!W35, SSet2!X35,SSet2!Y35, SSet2!Z35) = 0, "", SSet2!W35 / SUM(SSet2!U35, SSet2!V35, SSet2!W35, SSet2!X35,SSet2!Y35, SSet2!Z35))</f>
        <v/>
      </c>
      <c r="X35" s="165" t="str">
        <f>IF(SUM(SSet2!U35, SSet2!V35, SSet2!W35, SSet2!X35,SSet2!Y35, SSet2!Z35) = 0, "", SSet2!X35 / SUM(SSet2!U35, SSet2!V35, SSet2!W35, SSet2!X35,SSet2!Y35, SSet2!Z35))</f>
        <v/>
      </c>
      <c r="Y35" s="165" t="str">
        <f>IF(SUM(SSet2!U35, SSet2!V35, SSet2!W35, SSet2!X35,SSet2!Y35, SSet2!Z35) = 0, "", SSet2!Y35 / SUM(SSet2!U35, SSet2!V35, SSet2!W35, SSet2!X35,SSet2!Y35, SSet2!Z35))</f>
        <v/>
      </c>
      <c r="Z35" s="165" t="str">
        <f>IF(SUM(SSet2!U35, SSet2!V35, SSet2!W35, SSet2!X35,SSet2!Y35, SSet2!Z35) = 0, "", SSet2!Z35 / SUM(SSet2!U35, SSet2!V35, SSet2!W35, SSet2!X35,SSet2!Y35, SSet2!Z35))</f>
        <v/>
      </c>
      <c r="AA35" s="162" t="str">
        <f>IF(SUM(SSet2!C45, SSet2!D45, SSet2!E45, SSet2!F45,SSet2!G45, SSet2!H45) = 0, "", SUM(SSet2!C35, SSet2!D35, SSet2!E35, SSet2!F35,SSet2!G35, SSet2!H35) / SUM(SSet2!C45, SSet2!D45, SSet2!E45, SSet2!F45,SSet2!G45, SSet2!H45))</f>
        <v/>
      </c>
      <c r="AB35" s="163" t="str">
        <f>IF(SUM(SSet2!I45, SSet2!J45, SSet2!K45, SSet2!L45,SSet2!M45, SSet2!N45) = 0, "", SUM(SSet2!I35, SSet2!J35, SSet2!K35, SSet2!L35,SSet2!M35, SSet2!N35) / SUM(SSet2!I45, SSet2!J45, SSet2!K45, SSet2!L45,SSet2!M45, SSet2!N45))</f>
        <v/>
      </c>
      <c r="AC35" s="164" t="str">
        <f>IF(SUM(SSet2!O45, SSet2!P45, SSet2!Q45, SSet2!R45,SSet2!S45, SSet2!T45) = 0, "", SUM(SSet2!O35, SSet2!P35, SSet2!Q35, SSet2!R35,SSet2!S35, SSet2!T35)/ SUM(SSet2!O45, SSet2!P45, SSet2!Q45, SSet2!R45,SSet2!S45, SSet2!T45))</f>
        <v/>
      </c>
      <c r="AD35" s="165" t="str">
        <f>IF(SUM(SSet2!U45, SSet2!V45, SSet2!W45, SSet2!X45,SSet2!Y45, SSet2!Z45) = 0, "", SUM(SSet2!U35, SSet2!V35, SSet2!W35, SSet2!X35,SSet2!Y35, SSet2!Z35) / SUM(SSet2!U45, SSet2!V45, SSet2!W45, SSet2!X45,SSet2!Y45, SSet2!Z45))</f>
        <v/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IF(SUM(SSet2!C36, SSet2!D36, SSet2!E36, SSet2!F36,SSet2!G36, SSet2!H36) = 0, "", SSet2!C36 / SUM(SSet2!C36, SSet2!D36, SSet2!E36, SSet2!F36,SSet2!G36, SSet2!H36))</f>
        <v/>
      </c>
      <c r="D36" s="162" t="str">
        <f>IF(SUM(SSet2!C36, SSet2!D36, SSet2!E36, SSet2!F36,SSet2!G36, SSet2!H36) = 0, "", SSet2!D36 / SUM(SSet2!C36, SSet2!D36, SSet2!E36, SSet2!F36,SSet2!G36, SSet2!H36))</f>
        <v/>
      </c>
      <c r="E36" s="162" t="str">
        <f>IF(SUM(SSet2!C36, SSet2!D36, SSet2!E36, SSet2!F36,SSet2!G36, SSet2!H36) = 0, "", SSet2!E36 / SUM(SSet2!C36, SSet2!D36, SSet2!E36, SSet2!F36,SSet2!G36, SSet2!H36))</f>
        <v/>
      </c>
      <c r="F36" s="162" t="str">
        <f>IF(SUM(SSet2!C36, SSet2!D36, SSet2!E36, SSet2!F36,SSet2!G36, SSet2!H36) = 0, "", SSet2!F36 / SUM(SSet2!C36, SSet2!D36, SSet2!E36, SSet2!F36,SSet2!G36, SSet2!H36))</f>
        <v/>
      </c>
      <c r="G36" s="162" t="str">
        <f>IF(SUM(SSet2!C36, SSet2!D36, SSet2!E36, SSet2!F36,SSet2!G36, SSet2!H36) = 0, "", SSet2!G36 / SUM(SSet2!C36, SSet2!D36, SSet2!E36, SSet2!F36,SSet2!G36, SSet2!H36))</f>
        <v/>
      </c>
      <c r="H36" s="162" t="str">
        <f>IF(SUM(SSet2!C36, SSet2!D36, SSet2!E36, SSet2!F36,SSet2!G36, SSet2!H36) = 0, "", SSet2!H36 / SUM(SSet2!C36, SSet2!D36, SSet2!E36, SSet2!F36,SSet2!G36, SSet2!H36))</f>
        <v/>
      </c>
      <c r="I36" s="163" t="str">
        <f>IF(SUM(SSet2!I36, SSet2!J36, SSet2!K36, SSet2!L36,SSet2!M36, SSet2!N36) = 0, "", SSet2!I36 / SUM(SSet2!I36, SSet2!J36, SSet2!K36, SSet2!L36,SSet2!M36, SSet2!N36))</f>
        <v/>
      </c>
      <c r="J36" s="163" t="str">
        <f>IF(SUM(SSet2!I36, SSet2!J36, SSet2!K36, SSet2!L36,SSet2!M36, SSet2!N36) = 0, "", SSet2!J36 / SUM(SSet2!I36, SSet2!J36, SSet2!K36, SSet2!L36,SSet2!M36, SSet2!N36))</f>
        <v/>
      </c>
      <c r="K36" s="163" t="str">
        <f>IF(SUM(SSet2!I36, SSet2!J36, SSet2!K36, SSet2!L36,SSet2!M36, SSet2!N36) = 0, "", SSet2!K36 / SUM(SSet2!I36, SSet2!J36, SSet2!K36, SSet2!L36,SSet2!M36, SSet2!N36))</f>
        <v/>
      </c>
      <c r="L36" s="163" t="str">
        <f>IF(SUM(SSet2!I36, SSet2!J36, SSet2!K36, SSet2!L36,SSet2!M36, SSet2!N36) = 0, "", SSet2!L36 / SUM(SSet2!I36, SSet2!J36, SSet2!K36, SSet2!L36,SSet2!M36, SSet2!N36))</f>
        <v/>
      </c>
      <c r="M36" s="163" t="str">
        <f>IF(SUM(SSet2!I36, SSet2!J36, SSet2!K36, SSet2!L36,SSet2!M36, SSet2!N36) = 0, "", SSet2!M36 / SUM(SSet2!I36, SSet2!J36, SSet2!K36, SSet2!L36,SSet2!M36, SSet2!N36))</f>
        <v/>
      </c>
      <c r="N36" s="163" t="str">
        <f>IF(SUM(SSet2!I36, SSet2!J36, SSet2!K36, SSet2!L36,SSet2!M36, SSet2!N36) = 0, "", SSet2!N36 / SUM(SSet2!I36, SSet2!J36, SSet2!K36, SSet2!L36,SSet2!M36, SSet2!N36))</f>
        <v/>
      </c>
      <c r="O36" s="164" t="str">
        <f>IF(SUM(SSet2!O36, SSet2!P36, SSet2!Q36, SSet2!R36,SSet2!S36, SSet2!T36) = 0, "", SSet2!O36 / SUM(SSet2!O36, SSet2!P36, SSet2!Q36, SSet2!R36,SSet2!S36, SSet2!T36))</f>
        <v/>
      </c>
      <c r="P36" s="164" t="str">
        <f>IF(SUM(SSet2!O36, SSet2!P36, SSet2!Q36, SSet2!R36,SSet2!S36, SSet2!T36) = 0, "", SSet2!P36 / SUM(SSet2!O36, SSet2!P36, SSet2!Q36, SSet2!R36,SSet2!S36, SSet2!T36))</f>
        <v/>
      </c>
      <c r="Q36" s="164" t="str">
        <f>IF(SUM(SSet2!O36, SSet2!P36, SSet2!Q36, SSet2!R36,SSet2!S36, SSet2!T36) = 0, "", SSet2!Q36 / SUM(SSet2!O36, SSet2!P36, SSet2!Q36, SSet2!R36,SSet2!S36, SSet2!T36))</f>
        <v/>
      </c>
      <c r="R36" s="164" t="str">
        <f>IF(SUM(SSet2!O36, SSet2!P36, SSet2!Q36, SSet2!R36,SSet2!S36, SSet2!T36) = 0, "", SSet2!R36 / SUM(SSet2!O36, SSet2!P36, SSet2!Q36, SSet2!R36,SSet2!S36, SSet2!T36))</f>
        <v/>
      </c>
      <c r="S36" s="164" t="str">
        <f>IF(SUM(SSet2!O36, SSet2!P36, SSet2!Q36, SSet2!R36,SSet2!S36, SSet2!T36) = 0, "", SSet2!S36 / SUM(SSet2!O36, SSet2!P36, SSet2!Q36, SSet2!R36,SSet2!S36, SSet2!T36))</f>
        <v/>
      </c>
      <c r="T36" s="164" t="str">
        <f>IF(SUM(SSet2!O36, SSet2!P36, SSet2!Q36, SSet2!R36,SSet2!S36, SSet2!T36) = 0, "", SSet2!T36 / SUM(SSet2!O36, SSet2!P36, SSet2!Q36, SSet2!R36,SSet2!S36, SSet2!T36))</f>
        <v/>
      </c>
      <c r="U36" s="165" t="str">
        <f>IF(SUM(SSet2!U36, SSet2!V36, SSet2!W36, SSet2!X36,SSet2!Y36, SSet2!Z36) = 0, "", SSet2!U36 / SUM(SSet2!U36, SSet2!V36, SSet2!W36, SSet2!X36,SSet2!Y36, SSet2!Z36))</f>
        <v/>
      </c>
      <c r="V36" s="165" t="str">
        <f>IF(SUM(SSet2!U36, SSet2!V36, SSet2!W36, SSet2!X36,SSet2!Y36, SSet2!Z36) = 0, "", SSet2!V36 / SUM(SSet2!U36, SSet2!V36, SSet2!W36, SSet2!X36,SSet2!Y36, SSet2!Z36))</f>
        <v/>
      </c>
      <c r="W36" s="165" t="str">
        <f>IF(SUM(SSet2!U36, SSet2!V36, SSet2!W36, SSet2!X36,SSet2!Y36, SSet2!Z36) = 0, "", SSet2!W36 / SUM(SSet2!U36, SSet2!V36, SSet2!W36, SSet2!X36,SSet2!Y36, SSet2!Z36))</f>
        <v/>
      </c>
      <c r="X36" s="165" t="str">
        <f>IF(SUM(SSet2!U36, SSet2!V36, SSet2!W36, SSet2!X36,SSet2!Y36, SSet2!Z36) = 0, "", SSet2!X36 / SUM(SSet2!U36, SSet2!V36, SSet2!W36, SSet2!X36,SSet2!Y36, SSet2!Z36))</f>
        <v/>
      </c>
      <c r="Y36" s="165" t="str">
        <f>IF(SUM(SSet2!U36, SSet2!V36, SSet2!W36, SSet2!X36,SSet2!Y36, SSet2!Z36) = 0, "", SSet2!Y36 / SUM(SSet2!U36, SSet2!V36, SSet2!W36, SSet2!X36,SSet2!Y36, SSet2!Z36))</f>
        <v/>
      </c>
      <c r="Z36" s="165" t="str">
        <f>IF(SUM(SSet2!U36, SSet2!V36, SSet2!W36, SSet2!X36,SSet2!Y36, SSet2!Z36) = 0, "", SSet2!Z36 / SUM(SSet2!U36, SSet2!V36, SSet2!W36, SSet2!X36,SSet2!Y36, SSet2!Z36))</f>
        <v/>
      </c>
      <c r="AA36" s="162" t="str">
        <f>IF(SUM(SSet2!C45, SSet2!D45, SSet2!E45, SSet2!F45,SSet2!G45, SSet2!H45) = 0, "", SUM(SSet2!C36, SSet2!D36, SSet2!E36, SSet2!F36,SSet2!G36, SSet2!H36) / SUM(SSet2!C45, SSet2!D45, SSet2!E45, SSet2!F45,SSet2!G45, SSet2!H45))</f>
        <v/>
      </c>
      <c r="AB36" s="163" t="str">
        <f>IF(SUM(SSet2!I45, SSet2!J45, SSet2!K45, SSet2!L45,SSet2!M45, SSet2!N45) = 0, "", SUM(SSet2!I36, SSet2!J36, SSet2!K36, SSet2!L36,SSet2!M36, SSet2!N36) / SUM(SSet2!I45, SSet2!J45, SSet2!K45, SSet2!L45,SSet2!M45, SSet2!N45))</f>
        <v/>
      </c>
      <c r="AC36" s="164" t="str">
        <f>IF(SUM(SSet2!O45, SSet2!P45, SSet2!Q45, SSet2!R45,SSet2!S45, SSet2!T45) = 0, "", SUM(SSet2!O36, SSet2!P36, SSet2!Q36, SSet2!R36,SSet2!S36, SSet2!T36) / SUM(SSet2!O45, SSet2!P45, SSet2!Q45, SSet2!R45,SSet2!S45, SSet2!T45))</f>
        <v/>
      </c>
      <c r="AD36" s="166" t="str">
        <f>IF(SUM(SSet2!U45, SSet2!V45, SSet2!W45, SSet2!X45,SSet2!Y45, SSet2!Z45) = 0, "", SUM(SSet2!U36, SSet2!V36, SSet2!W36, SSet2!X36,SSet2!Y36, SSet2!Z36) / SUM(SSet2!U45, SSet2!V45, SSet2!W45, SSet2!X45,SSet2!Y45, SSet2!Z45))</f>
        <v/>
      </c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IF(SUM(SSet2!C37, SSet2!D37, SSet2!E37, SSet2!F37,SSet2!G37, SSet2!H37) = 0, "", SSet2!C37 / SUM(SSet2!C37, SSet2!D37, SSet2!E37, SSet2!F37,SSet2!G37, SSet2!H37))</f>
        <v/>
      </c>
      <c r="D37" s="162" t="str">
        <f>IF(SUM(SSet2!C37, SSet2!D37, SSet2!E37, SSet2!F37,SSet2!G37, SSet2!H37) = 0, "", SSet2!D37 / SUM(SSet2!C37, SSet2!D37, SSet2!E37, SSet2!F37,SSet2!G37, SSet2!H37))</f>
        <v/>
      </c>
      <c r="E37" s="162" t="str">
        <f>IF(SUM(SSet2!C37, SSet2!D37, SSet2!E37, SSet2!F37,SSet2!G37, SSet2!H37) = 0, "", SSet2!E37 / SUM(SSet2!C37, SSet2!D37, SSet2!E37, SSet2!F37,SSet2!G37, SSet2!H37))</f>
        <v/>
      </c>
      <c r="F37" s="162" t="str">
        <f>IF(SUM(SSet2!C37, SSet2!D37, SSet2!E37, SSet2!F37,SSet2!G37, SSet2!H37) = 0, "", SSet2!F37 / SUM(SSet2!C37, SSet2!D37, SSet2!E37, SSet2!F37,SSet2!G37, SSet2!H37))</f>
        <v/>
      </c>
      <c r="G37" s="162" t="str">
        <f>IF(SUM(SSet2!C37, SSet2!D37, SSet2!E37, SSet2!F37,SSet2!G37, SSet2!H37) = 0, "", SSet2!G37 / SUM(SSet2!C37, SSet2!D37, SSet2!E37, SSet2!F37,SSet2!G37, SSet2!H37))</f>
        <v/>
      </c>
      <c r="H37" s="162" t="str">
        <f>IF(SUM(SSet2!C37, SSet2!D37, SSet2!E37, SSet2!F37,SSet2!G37, SSet2!H37) = 0, "", SSet2!H37 / SUM(SSet2!C37, SSet2!D37, SSet2!E37, SSet2!F37,SSet2!G37, SSet2!H37))</f>
        <v/>
      </c>
      <c r="I37" s="163" t="str">
        <f>IF(SUM(SSet2!I37, SSet2!J37, SSet2!K37, SSet2!L37,SSet2!M37, SSet2!N37) = 0, "", SSet2!I37 / SUM(SSet2!I37, SSet2!J37, SSet2!K37, SSet2!L37,SSet2!M37, SSet2!N37))</f>
        <v/>
      </c>
      <c r="J37" s="163" t="str">
        <f>IF(SUM(SSet2!I37, SSet2!J37, SSet2!K37, SSet2!L37,SSet2!M37, SSet2!N37) = 0, "", SSet2!J37 / SUM(SSet2!I37, SSet2!J37, SSet2!K37, SSet2!L37,SSet2!M37, SSet2!N37))</f>
        <v/>
      </c>
      <c r="K37" s="163" t="str">
        <f>IF(SUM(SSet2!I37, SSet2!J37, SSet2!K37, SSet2!L37,SSet2!M37, SSet2!N37) = 0, "", SSet2!K37 / SUM(SSet2!I37, SSet2!J37, SSet2!K37, SSet2!L37,SSet2!M37, SSet2!N37))</f>
        <v/>
      </c>
      <c r="L37" s="163" t="str">
        <f>IF(SUM(SSet2!I37, SSet2!J37, SSet2!K37, SSet2!L37,SSet2!M37, SSet2!N37) = 0, "", SSet2!L37 / SUM(SSet2!I37, SSet2!J37, SSet2!K37, SSet2!L37,SSet2!M37, SSet2!N37))</f>
        <v/>
      </c>
      <c r="M37" s="163" t="str">
        <f>IF(SUM(SSet2!I37, SSet2!J37, SSet2!K37, SSet2!L37,SSet2!M37, SSet2!N37) = 0, "", SSet2!M37 / SUM(SSet2!I37, SSet2!J37, SSet2!K37, SSet2!L37,SSet2!M37, SSet2!N37))</f>
        <v/>
      </c>
      <c r="N37" s="163" t="str">
        <f>IF(SUM(SSet2!I37, SSet2!J37, SSet2!K37, SSet2!L37,SSet2!M37, SSet2!N37) = 0, "", SSet2!N37 / SUM(SSet2!I37, SSet2!J37, SSet2!K37, SSet2!L37,SSet2!M37, SSet2!N37))</f>
        <v/>
      </c>
      <c r="O37" s="164" t="str">
        <f>IF(SUM(SSet2!O37, SSet2!P37, SSet2!Q37, SSet2!R37,SSet2!S37, SSet2!T37) = 0, "", SSet2!O37 / SUM(SSet2!O37, SSet2!P37, SSet2!Q37, SSet2!R37,SSet2!S37, SSet2!T37))</f>
        <v/>
      </c>
      <c r="P37" s="164" t="str">
        <f>IF(SUM(SSet2!O37, SSet2!P37, SSet2!Q37, SSet2!R37,SSet2!S37, SSet2!T37) = 0, "", SSet2!P37 / SUM(SSet2!O37, SSet2!P37, SSet2!Q37, SSet2!R37,SSet2!S37, SSet2!T37))</f>
        <v/>
      </c>
      <c r="Q37" s="164" t="str">
        <f>IF(SUM(SSet2!O37, SSet2!P37, SSet2!Q37, SSet2!R37,SSet2!S37, SSet2!T37) = 0, "", SSet2!Q37 / SUM(SSet2!O37, SSet2!P37, SSet2!Q37, SSet2!R37,SSet2!S37, SSet2!T37))</f>
        <v/>
      </c>
      <c r="R37" s="164" t="str">
        <f>IF(SUM(SSet2!O37, SSet2!P37, SSet2!Q37, SSet2!R37,SSet2!S37, SSet2!T37) = 0, "", SSet2!R37 / SUM(SSet2!O37, SSet2!P37, SSet2!Q37, SSet2!R37,SSet2!S37, SSet2!T37))</f>
        <v/>
      </c>
      <c r="S37" s="164" t="str">
        <f>IF(SUM(SSet2!O37, SSet2!P37, SSet2!Q37, SSet2!R37,SSet2!S37, SSet2!T37) = 0, "", SSet2!S37 / SUM(SSet2!O37, SSet2!P37, SSet2!Q37, SSet2!R37,SSet2!S37, SSet2!T37))</f>
        <v/>
      </c>
      <c r="T37" s="164" t="str">
        <f>IF(SUM(SSet2!O37, SSet2!P37, SSet2!Q37, SSet2!R37,SSet2!S37, SSet2!T37) = 0, "", SSet2!T37 / SUM(SSet2!O37, SSet2!P37, SSet2!Q37, SSet2!R37,SSet2!S37, SSet2!T37))</f>
        <v/>
      </c>
      <c r="U37" s="165" t="str">
        <f>IF(SUM(SSet2!U37, SSet2!V37, SSet2!W37, SSet2!X37,SSet2!Y37, SSet2!Z37) = 0, "", SSet2!U37 / SUM(SSet2!U37, SSet2!V37, SSet2!W37, SSet2!X37,SSet2!Y37, SSet2!Z37))</f>
        <v/>
      </c>
      <c r="V37" s="165" t="str">
        <f>IF(SUM(SSet2!U37, SSet2!V37, SSet2!W37, SSet2!X37,SSet2!Y37, SSet2!Z37) = 0, "", SSet2!V37 / SUM(SSet2!U37, SSet2!V37, SSet2!W37, SSet2!X37,SSet2!Y37, SSet2!Z37))</f>
        <v/>
      </c>
      <c r="W37" s="165" t="str">
        <f>IF(SUM(SSet2!U37, SSet2!V37, SSet2!W37, SSet2!X37,SSet2!Y37, SSet2!Z37) = 0, "", SSet2!W37 / SUM(SSet2!U37, SSet2!V37, SSet2!W37, SSet2!X37,SSet2!Y37, SSet2!Z37))</f>
        <v/>
      </c>
      <c r="X37" s="165" t="str">
        <f>IF(SUM(SSet2!U37, SSet2!V37, SSet2!W37, SSet2!X37,SSet2!Y37, SSet2!Z37) = 0, "", SSet2!X37 / SUM(SSet2!U37, SSet2!V37, SSet2!W37, SSet2!X37,SSet2!Y37, SSet2!Z37))</f>
        <v/>
      </c>
      <c r="Y37" s="165" t="str">
        <f>IF(SUM(SSet2!U37, SSet2!V37, SSet2!W37, SSet2!X37,SSet2!Y37, SSet2!Z37) = 0, "", SSet2!Y37 / SUM(SSet2!U37, SSet2!V37, SSet2!W37, SSet2!X37,SSet2!Y37, SSet2!Z37))</f>
        <v/>
      </c>
      <c r="Z37" s="165" t="str">
        <f>IF(SUM(SSet2!U37, SSet2!V37, SSet2!W37, SSet2!X37,SSet2!Y37, SSet2!Z37) = 0, "", SSet2!Z37 / SUM(SSet2!U37, SSet2!V37, SSet2!W37, SSet2!X37,SSet2!Y37, SSet2!Z37))</f>
        <v/>
      </c>
      <c r="AA37" s="162" t="str">
        <f>IF(SUM(SSet2!C45, SSet2!D45, SSet2!E45, SSet2!F45,SSet2!G45, SSet2!H45) = 0, "", SUM(SSet2!C37, SSet2!D37, SSet2!E37, SSet2!F37,SSet2!G37, SSet2!H37) / SUM(SSet2!C45, SSet2!D45, SSet2!E45, SSet2!F45,SSet2!G45, SSet2!H45))</f>
        <v/>
      </c>
      <c r="AB37" s="163" t="str">
        <f>IF(SUM(SSet2!I45, SSet2!J45, SSet2!K45, SSet2!L45,SSet2!M45, SSet2!N45) = 0, "", SUM(SSet2!I37, SSet2!J37, SSet2!K37, SSet2!L37,SSet2!M37, SSet2!N37) / SUM(SSet2!I45, SSet2!J45, SSet2!K45, SSet2!L45,SSet2!M45, SSet2!N45))</f>
        <v/>
      </c>
      <c r="AC37" s="164" t="str">
        <f>IF(SUM(SSet2!O45, SSet2!P45, SSet2!Q45, SSet2!R45,SSet2!S45, SSet2!T45) = 0, "", SUM(SSet2!O37, SSet2!P37, SSet2!Q37, SSet2!R37,SSet2!S37, SSet2!T37)/ SUM(SSet2!O45, SSet2!P45, SSet2!Q45, SSet2!R45,SSet2!S45, SSet2!T45))</f>
        <v/>
      </c>
      <c r="AD37" s="165" t="str">
        <f>IF(SUM(SSet2!U45, SSet2!V45, SSet2!W45, SSet2!X45,SSet2!Y45, SSet2!Z45) = 0, "", SUM(SSet2!U37, SSet2!V37, SSet2!W37, SSet2!X37,SSet2!Y37, SSet2!Z37) / SUM(SSet2!U45, SSet2!V45, SSet2!W45, SSet2!X45,SSet2!Y45, SSet2!Z45))</f>
        <v/>
      </c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IF(SUM(SSet2!C38, SSet2!D38, SSet2!E38, SSet2!F38,SSet2!G38, SSet2!H38) = 0, "", SSet2!C38 / SUM(SSet2!C38, SSet2!D38, SSet2!E38, SSet2!F38,SSet2!G38, SSet2!H38))</f>
        <v/>
      </c>
      <c r="D38" s="162" t="str">
        <f>IF(SUM(SSet2!C38, SSet2!D38, SSet2!E38, SSet2!F38,SSet2!G38, SSet2!H38) = 0, "", SSet2!D38 / SUM(SSet2!C38, SSet2!D38, SSet2!E38, SSet2!F38,SSet2!G38, SSet2!H38))</f>
        <v/>
      </c>
      <c r="E38" s="162" t="str">
        <f>IF(SUM(SSet2!C38, SSet2!D38, SSet2!E38, SSet2!F38,SSet2!G38, SSet2!H38) = 0, "", SSet2!E38 / SUM(SSet2!C38, SSet2!D38, SSet2!E38, SSet2!F38,SSet2!G38, SSet2!H38))</f>
        <v/>
      </c>
      <c r="F38" s="162" t="str">
        <f>IF(SUM(SSet2!C38, SSet2!D38, SSet2!E38, SSet2!F38,SSet2!G38, SSet2!H38) = 0, "", SSet2!F38 / SUM(SSet2!C38, SSet2!D38, SSet2!E38, SSet2!F38,SSet2!G38, SSet2!H38))</f>
        <v/>
      </c>
      <c r="G38" s="162" t="str">
        <f>IF(SUM(SSet2!C38, SSet2!D38, SSet2!E38, SSet2!F38,SSet2!G38, SSet2!H38) = 0, "", SSet2!G38 / SUM(SSet2!C38, SSet2!D38, SSet2!E38, SSet2!F38,SSet2!G38, SSet2!H38))</f>
        <v/>
      </c>
      <c r="H38" s="162" t="str">
        <f>IF(SUM(SSet2!C38, SSet2!D38, SSet2!E38, SSet2!F38,SSet2!G38, SSet2!H38) = 0, "", SSet2!H38 / SUM(SSet2!C38, SSet2!D38, SSet2!E38, SSet2!F38,SSet2!G38, SSet2!H38))</f>
        <v/>
      </c>
      <c r="I38" s="163" t="str">
        <f>IF(SUM(SSet2!I38, SSet2!J38, SSet2!K38, SSet2!L38,SSet2!M38, SSet2!N38) = 0, "", SSet2!I38 / SUM(SSet2!I38, SSet2!J38, SSet2!K38, SSet2!L38,SSet2!M38, SSet2!N38))</f>
        <v/>
      </c>
      <c r="J38" s="163" t="str">
        <f>IF(SUM(SSet2!I38, SSet2!J38, SSet2!K38, SSet2!L38,SSet2!M38, SSet2!N38) = 0, "", SSet2!J38 / SUM(SSet2!I38, SSet2!J38, SSet2!K38, SSet2!L38,SSet2!M38, SSet2!N38))</f>
        <v/>
      </c>
      <c r="K38" s="163" t="str">
        <f>IF(SUM(SSet2!I38, SSet2!J38, SSet2!K38, SSet2!L38,SSet2!M38, SSet2!N38) = 0, "", SSet2!K38 / SUM(SSet2!I38, SSet2!J38, SSet2!K38, SSet2!L38,SSet2!M38, SSet2!N38))</f>
        <v/>
      </c>
      <c r="L38" s="163" t="str">
        <f>IF(SUM(SSet2!I38, SSet2!J38, SSet2!K38, SSet2!L38,SSet2!M38, SSet2!N38) = 0, "", SSet2!L38 / SUM(SSet2!I38, SSet2!J38, SSet2!K38, SSet2!L38,SSet2!M38, SSet2!N38))</f>
        <v/>
      </c>
      <c r="M38" s="163" t="str">
        <f>IF(SUM(SSet2!I38, SSet2!J38, SSet2!K38, SSet2!L38,SSet2!M38, SSet2!N38) = 0, "", SSet2!M38 / SUM(SSet2!I38, SSet2!J38, SSet2!K38, SSet2!L38,SSet2!M38, SSet2!N38))</f>
        <v/>
      </c>
      <c r="N38" s="163" t="str">
        <f>IF(SUM(SSet2!I38, SSet2!J38, SSet2!K38, SSet2!L38,SSet2!M38, SSet2!N38) = 0, "", SSet2!N38 / SUM(SSet2!I38, SSet2!J38, SSet2!K38, SSet2!L38,SSet2!M38, SSet2!N38))</f>
        <v/>
      </c>
      <c r="O38" s="164" t="str">
        <f>IF(SUM(SSet2!O38, SSet2!P38, SSet2!Q38, SSet2!R38,SSet2!S38, SSet2!T38) = 0, "", SSet2!O38 / SUM(SSet2!O38, SSet2!P38, SSet2!Q38, SSet2!R38,SSet2!S38, SSet2!T38))</f>
        <v/>
      </c>
      <c r="P38" s="164" t="str">
        <f>IF(SUM(SSet2!O38, SSet2!P38, SSet2!Q38, SSet2!R38,SSet2!S38, SSet2!T38) = 0, "", SSet2!P38 / SUM(SSet2!O38, SSet2!P38, SSet2!Q38, SSet2!R38,SSet2!S38, SSet2!T38))</f>
        <v/>
      </c>
      <c r="Q38" s="164" t="str">
        <f>IF(SUM(SSet2!O38, SSet2!P38, SSet2!Q38, SSet2!R38,SSet2!S38, SSet2!T38) = 0, "", SSet2!Q38 / SUM(SSet2!O38, SSet2!P38, SSet2!Q38, SSet2!R38,SSet2!S38, SSet2!T38))</f>
        <v/>
      </c>
      <c r="R38" s="164" t="str">
        <f>IF(SUM(SSet2!O38, SSet2!P38, SSet2!Q38, SSet2!R38,SSet2!S38, SSet2!T38) = 0, "", SSet2!R38 / SUM(SSet2!O38, SSet2!P38, SSet2!Q38, SSet2!R38,SSet2!S38, SSet2!T38))</f>
        <v/>
      </c>
      <c r="S38" s="164" t="str">
        <f>IF(SUM(SSet2!O38, SSet2!P38, SSet2!Q38, SSet2!R38,SSet2!S38, SSet2!T38) = 0, "", SSet2!S38 / SUM(SSet2!O38, SSet2!P38, SSet2!Q38, SSet2!R38,SSet2!S38, SSet2!T38))</f>
        <v/>
      </c>
      <c r="T38" s="164" t="str">
        <f>IF(SUM(SSet2!O38, SSet2!P38, SSet2!Q38, SSet2!R38,SSet2!S38, SSet2!T38) = 0, "", SSet2!T38 / SUM(SSet2!O38, SSet2!P38, SSet2!Q38, SSet2!R38,SSet2!S38, SSet2!T38))</f>
        <v/>
      </c>
      <c r="U38" s="165" t="str">
        <f>IF(SUM(SSet2!U38, SSet2!V38, SSet2!W38, SSet2!X38,SSet2!Y38, SSet2!Z38) = 0, "", SSet2!U38 / SUM(SSet2!U38, SSet2!V38, SSet2!W38, SSet2!X38,SSet2!Y38, SSet2!Z38))</f>
        <v/>
      </c>
      <c r="V38" s="165" t="str">
        <f>IF(SUM(SSet2!U38, SSet2!V38, SSet2!W38, SSet2!X38,SSet2!Y38, SSet2!Z38) = 0, "", SSet2!V38 / SUM(SSet2!U38, SSet2!V38, SSet2!W38, SSet2!X38,SSet2!Y38, SSet2!Z38))</f>
        <v/>
      </c>
      <c r="W38" s="165" t="str">
        <f>IF(SUM(SSet2!U38, SSet2!V38, SSet2!W38, SSet2!X38,SSet2!Y38, SSet2!Z38) = 0, "", SSet2!W38 / SUM(SSet2!U38, SSet2!V38, SSet2!W38, SSet2!X38,SSet2!Y38, SSet2!Z38))</f>
        <v/>
      </c>
      <c r="X38" s="165" t="str">
        <f>IF(SUM(SSet2!U38, SSet2!V38, SSet2!W38, SSet2!X38,SSet2!Y38, SSet2!Z38) = 0, "", SSet2!X38 / SUM(SSet2!U38, SSet2!V38, SSet2!W38, SSet2!X38,SSet2!Y38, SSet2!Z38))</f>
        <v/>
      </c>
      <c r="Y38" s="165" t="str">
        <f>IF(SUM(SSet2!U38, SSet2!V38, SSet2!W38, SSet2!X38,SSet2!Y38, SSet2!Z38) = 0, "", SSet2!Y38 / SUM(SSet2!U38, SSet2!V38, SSet2!W38, SSet2!X38,SSet2!Y38, SSet2!Z38))</f>
        <v/>
      </c>
      <c r="Z38" s="165" t="str">
        <f>IF(SUM(SSet2!U38, SSet2!V38, SSet2!W38, SSet2!X38,SSet2!Y38, SSet2!Z38) = 0, "", SSet2!Z38 / SUM(SSet2!U38, SSet2!V38, SSet2!W38, SSet2!X38,SSet2!Y38, SSet2!Z38))</f>
        <v/>
      </c>
      <c r="AA38" s="162" t="str">
        <f>IF(SUM(SSet2!C45, SSet2!D45, SSet2!E45, SSet2!F45,SSet2!G45, SSet2!H45) = 0, "", SUM(SSet2!C38, SSet2!D38, SSet2!E38, SSet2!F38,SSet2!G38, SSet2!H38) / SUM(SSet2!C45, SSet2!D45, SSet2!E45, SSet2!F45,SSet2!G45, SSet2!H45))</f>
        <v/>
      </c>
      <c r="AB38" s="163" t="str">
        <f>IF(SUM(SSet2!I45, SSet2!J45, SSet2!K45, SSet2!L45,SSet2!M45, SSet2!N45) = 0, "", SUM(SSet2!I38, SSet2!J38, SSet2!K38, SSet2!L38,SSet2!M38, SSet2!N38) / SUM(SSet2!I45, SSet2!J45, SSet2!K45, SSet2!L45,SSet2!M45, SSet2!N45))</f>
        <v/>
      </c>
      <c r="AC38" s="164" t="str">
        <f>IF(SUM(SSet2!O45, SSet2!P45, SSet2!Q45, SSet2!R45,SSet2!S45, SSet2!T45) = 0, "", SUM(SSet2!O38, SSet2!P38, SSet2!Q38, SSet2!R38,SSet2!S38, SSet2!T38) / SUM(SSet2!O45, SSet2!P45, SSet2!Q45, SSet2!R45,SSet2!S45, SSet2!T45))</f>
        <v/>
      </c>
      <c r="AD38" s="165" t="str">
        <f>IF(SUM(SSet2!U45, SSet2!V45, SSet2!W45, SSet2!X45,SSet2!Y45, SSet2!Z45) = 0, "", SUM(SSet2!U38, SSet2!V38, SSet2!W38, SSet2!X38,SSet2!Y38, SSet2!Z38)/ SUM(SSet2!U45, SSet2!V45, SSet2!W45, SSet2!X45,SSet2!Y45, SSet2!Z45))</f>
        <v/>
      </c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IF(SUM(SSet2!C39, SSet2!D39, SSet2!E39, SSet2!F39,SSet2!G39, SSet2!H39) = 0, "", SSet2!C39 / SUM(SSet2!C39, SSet2!D39, SSet2!E39, SSet2!F39,SSet2!G39, SSet2!H39))</f>
        <v/>
      </c>
      <c r="D39" s="162" t="str">
        <f>IF(SUM(SSet2!C39, SSet2!D39, SSet2!E39, SSet2!F39,SSet2!G39, SSet2!H39) = 0, "", SSet2!D39 / SUM(SSet2!C39, SSet2!D39, SSet2!E39, SSet2!F39,SSet2!G39, SSet2!H39))</f>
        <v/>
      </c>
      <c r="E39" s="162" t="str">
        <f>IF(SUM(SSet2!C39, SSet2!D39, SSet2!E39, SSet2!F39,SSet2!G39, SSet2!H39) = 0, "", SSet2!E39 / SUM(SSet2!C39, SSet2!D39, SSet2!E39, SSet2!F39,SSet2!G39, SSet2!H39))</f>
        <v/>
      </c>
      <c r="F39" s="162" t="str">
        <f>IF(SUM(SSet2!C39, SSet2!D39, SSet2!E39, SSet2!F39,SSet2!G39, SSet2!H39) = 0, "", SSet2!F39 / SUM(SSet2!C39, SSet2!D39, SSet2!E39, SSet2!F39,SSet2!G39, SSet2!H39))</f>
        <v/>
      </c>
      <c r="G39" s="162" t="str">
        <f>IF(SUM(SSet2!C39, SSet2!D39, SSet2!E39, SSet2!F39,SSet2!G39, SSet2!H39) = 0, "", SSet2!G39 / SUM(SSet2!C39, SSet2!D39, SSet2!E39, SSet2!F39,SSet2!G39, SSet2!H39))</f>
        <v/>
      </c>
      <c r="H39" s="162" t="str">
        <f>IF(SUM(SSet2!C39, SSet2!D39, SSet2!E39, SSet2!F39,SSet2!G39, SSet2!H39) = 0, "", SSet2!H39 / SUM(SSet2!C39, SSet2!D39, SSet2!E39, SSet2!F39,SSet2!G39, SSet2!H39))</f>
        <v/>
      </c>
      <c r="I39" s="163" t="str">
        <f>IF(SUM(SSet2!I39, SSet2!J39, SSet2!K39, SSet2!L39,SSet2!M39, SSet2!N39) = 0, "", SSet2!I39 / SUM(SSet2!I39, SSet2!J39, SSet2!K39, SSet2!L39,SSet2!M39, SSet2!N39))</f>
        <v/>
      </c>
      <c r="J39" s="163" t="str">
        <f>IF(SUM(SSet2!I39, SSet2!J39, SSet2!K39, SSet2!L39,SSet2!M39, SSet2!N39) = 0, "", SSet2!J39 / SUM(SSet2!I39, SSet2!J39, SSet2!K39, SSet2!L39,SSet2!M39, SSet2!N39))</f>
        <v/>
      </c>
      <c r="K39" s="163" t="str">
        <f>IF(SUM(SSet2!I39, SSet2!J39, SSet2!K39, SSet2!L39,SSet2!M39, SSet2!N39) = 0, "", SSet2!K39 / SUM(SSet2!I39, SSet2!J39, SSet2!K39, SSet2!L39,SSet2!M39, SSet2!N39))</f>
        <v/>
      </c>
      <c r="L39" s="163" t="str">
        <f>IF(SUM(SSet2!I39, SSet2!J39, SSet2!K39, SSet2!L39,SSet2!M39, SSet2!N39) = 0, "", SSet2!L39 / SUM(SSet2!I39, SSet2!J39, SSet2!K39, SSet2!L39,SSet2!M39, SSet2!N39))</f>
        <v/>
      </c>
      <c r="M39" s="163" t="str">
        <f>IF(SUM(SSet2!I39, SSet2!J39, SSet2!K39, SSet2!L39,SSet2!M39, SSet2!N39) = 0, "", SSet2!M39 / SUM(SSet2!I39, SSet2!J39, SSet2!K39, SSet2!L39,SSet2!M39, SSet2!N39))</f>
        <v/>
      </c>
      <c r="N39" s="163" t="str">
        <f>IF(SUM(SSet2!I39, SSet2!J39, SSet2!K39, SSet2!L39,SSet2!M39, SSet2!N39) = 0, "", SSet2!N39 / SUM(SSet2!I39, SSet2!J39, SSet2!K39, SSet2!L39,SSet2!M39, SSet2!N39))</f>
        <v/>
      </c>
      <c r="O39" s="164" t="str">
        <f>IF(SUM(SSet2!O39, SSet2!P39, SSet2!Q39, SSet2!R39,SSet2!S39, SSet2!T39) = 0, "", SSet2!O39 / SUM(SSet2!O39, SSet2!P39, SSet2!Q39, SSet2!R39,SSet2!S39, SSet2!T39))</f>
        <v/>
      </c>
      <c r="P39" s="164" t="str">
        <f>IF(SUM(SSet2!O39, SSet2!P39, SSet2!Q39, SSet2!R39,SSet2!S39, SSet2!T39) = 0, "", SSet2!P39 / SUM(SSet2!O39, SSet2!P39, SSet2!Q39, SSet2!R39,SSet2!S39, SSet2!T39))</f>
        <v/>
      </c>
      <c r="Q39" s="164" t="str">
        <f>IF(SUM(SSet2!O39, SSet2!P39, SSet2!Q39, SSet2!R39,SSet2!S39, SSet2!T39) = 0, "", SSet2!Q39 / SUM(SSet2!O39, SSet2!P39, SSet2!Q39, SSet2!R39,SSet2!S39, SSet2!T39))</f>
        <v/>
      </c>
      <c r="R39" s="164" t="str">
        <f>IF(SUM(SSet2!O39, SSet2!P39, SSet2!Q39, SSet2!R39,SSet2!S39, SSet2!T39) = 0, "", SSet2!R39 / SUM(SSet2!O39, SSet2!P39, SSet2!Q39, SSet2!R39,SSet2!S39, SSet2!T39))</f>
        <v/>
      </c>
      <c r="S39" s="164" t="str">
        <f>IF(SUM(SSet2!O39, SSet2!P39, SSet2!Q39, SSet2!R39,SSet2!S39, SSet2!T39) = 0, "", SSet2!S39 / SUM(SSet2!O39, SSet2!P39, SSet2!Q39, SSet2!R39,SSet2!S39, SSet2!T39))</f>
        <v/>
      </c>
      <c r="T39" s="164" t="str">
        <f>IF(SUM(SSet2!O39, SSet2!P39, SSet2!Q39, SSet2!R39,SSet2!S39, SSet2!T39) = 0, "", SSet2!T39 / SUM(SSet2!O39, SSet2!P39, SSet2!Q39, SSet2!R39,SSet2!S39, SSet2!T39))</f>
        <v/>
      </c>
      <c r="U39" s="165" t="str">
        <f>IF(SUM(SSet2!U39, SSet2!V39, SSet2!W39, SSet2!X39,SSet2!Y39, SSet2!Z39) = 0, "", SSet2!U39 / SUM(SSet2!U39, SSet2!V39, SSet2!W39, SSet2!X39,SSet2!Y39, SSet2!Z39))</f>
        <v/>
      </c>
      <c r="V39" s="165" t="str">
        <f>IF(SUM(SSet2!U39, SSet2!V39, SSet2!W39, SSet2!X39,SSet2!Y39, SSet2!Z39) = 0, "", SSet2!V39 / SUM(SSet2!U39, SSet2!V39, SSet2!W39, SSet2!X39,SSet2!Y39, SSet2!Z39))</f>
        <v/>
      </c>
      <c r="W39" s="165" t="str">
        <f>IF(SUM(SSet2!U39, SSet2!V39, SSet2!W39, SSet2!X39,SSet2!Y39, SSet2!Z39) = 0, "", SSet2!W39 / SUM(SSet2!U39, SSet2!V39, SSet2!W39, SSet2!X39,SSet2!Y39, SSet2!Z39))</f>
        <v/>
      </c>
      <c r="X39" s="165" t="str">
        <f>IF(SUM(SSet2!U39, SSet2!V39, SSet2!W39, SSet2!X39,SSet2!Y39, SSet2!Z39) = 0, "", SSet2!X39 / SUM(SSet2!U39, SSet2!V39, SSet2!W39, SSet2!X39,SSet2!Y39, SSet2!Z39))</f>
        <v/>
      </c>
      <c r="Y39" s="165" t="str">
        <f>IF(SUM(SSet2!U39, SSet2!V39, SSet2!W39, SSet2!X39,SSet2!Y39, SSet2!Z39) = 0, "", SSet2!Y39 / SUM(SSet2!U39, SSet2!V39, SSet2!W39, SSet2!X39,SSet2!Y39, SSet2!Z39))</f>
        <v/>
      </c>
      <c r="Z39" s="165" t="str">
        <f>IF(SUM(SSet2!U39, SSet2!V39, SSet2!W39, SSet2!X39,SSet2!Y39, SSet2!Z39) = 0, "", SSet2!Z39 / SUM(SSet2!U39, SSet2!V39, SSet2!W39, SSet2!X39,SSet2!Y39, SSet2!Z39))</f>
        <v/>
      </c>
      <c r="AA39" s="162" t="str">
        <f>IF(SUM(SSet2!C45, SSet2!D45, SSet2!E45, SSet2!F45,SSet2!G45, SSet2!H45) = 0, "", SUM(SSet2!C39, SSet2!D39, SSet2!E39, SSet2!F39,SSet2!G39, SSet2!H39) / SUM(SSet2!C45, SSet2!D45, SSet2!E45, SSet2!F45,SSet2!G45, SSet2!H45))</f>
        <v/>
      </c>
      <c r="AB39" s="163" t="str">
        <f>IF(SUM(SSet2!I45, SSet2!J45, SSet2!K45, SSet2!L45,SSet2!M45, SSet2!N45) = 0, "", SUM(SSet2!I39, SSet2!J39, SSet2!K39, SSet2!L39,SSet2!M39, SSet2!N39) / SUM(SSet2!I45, SSet2!J45, SSet2!K45, SSet2!L45,SSet2!M45, SSet2!N45))</f>
        <v/>
      </c>
      <c r="AC39" s="164" t="str">
        <f>IF(SUM(SSet2!O45, SSet2!P45, SSet2!Q45, SSet2!R45,SSet2!S45, SSet2!T45) = 0, "", SUM(SSet2!O39, SSet2!P39, SSet2!Q39, SSet2!R39,SSet2!S39, SSet2!T39) / SUM(SSet2!O45, SSet2!P45, SSet2!Q45, SSet2!R45,SSet2!S45, SSet2!T45))</f>
        <v/>
      </c>
      <c r="AD39" s="165" t="str">
        <f>IF(SUM(SSet2!U45, SSet2!V45, SSet2!W45, SSet2!X45,SSet2!Y45, SSet2!Z45) = 0, "", SUM(SSet2!U39, SSet2!V39, SSet2!W39, SSet2!X39,SSet2!Y39, SSet2!Z39) / SUM(SSet2!U45, SSet2!V45, SSet2!W45, SSet2!X45,SSet2!Y45, SSet2!Z45))</f>
        <v/>
      </c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IF(SUM(SSet2!C40, SSet2!D40, SSet2!E40, SSet2!F40,SSet2!G40, SSet2!H40) = 0, "", SSet2!C40 / SUM(SSet2!C40, SSet2!D40, SSet2!E40, SSet2!F40,SSet2!G40, SSet2!H40))</f>
        <v/>
      </c>
      <c r="D40" s="162" t="str">
        <f>IF(SUM(SSet2!C40, SSet2!D40, SSet2!E40, SSet2!F40,SSet2!G40, SSet2!H40) = 0, "", SSet2!D40 / SUM(SSet2!C40, SSet2!D40, SSet2!E40, SSet2!F40,SSet2!G40, SSet2!H40))</f>
        <v/>
      </c>
      <c r="E40" s="162" t="str">
        <f>IF(SUM(SSet2!C40, SSet2!D40, SSet2!E40, SSet2!F40,SSet2!G40, SSet2!H40) = 0, "", SSet2!E40 / SUM(SSet2!C40, SSet2!D40, SSet2!E40, SSet2!F40,SSet2!G40, SSet2!H40))</f>
        <v/>
      </c>
      <c r="F40" s="162" t="str">
        <f>IF(SUM(SSet2!C40, SSet2!D40, SSet2!E40, SSet2!F40,SSet2!G40, SSet2!H40) = 0, "", SSet2!F40 / SUM(SSet2!C40, SSet2!D40, SSet2!E40, SSet2!F40,SSet2!G40, SSet2!H40))</f>
        <v/>
      </c>
      <c r="G40" s="162" t="str">
        <f>IF(SUM(SSet2!C40, SSet2!D40, SSet2!E40, SSet2!F40,SSet2!G40, SSet2!H40) = 0, "", SSet2!G40 / SUM(SSet2!C40, SSet2!D40, SSet2!E40, SSet2!F40,SSet2!G40, SSet2!H40))</f>
        <v/>
      </c>
      <c r="H40" s="162" t="str">
        <f>IF(SUM(SSet2!C40, SSet2!D40, SSet2!E40, SSet2!F40,SSet2!G40, SSet2!H40) = 0, "", SSet2!H40 / SUM(SSet2!C40, SSet2!D40, SSet2!E40, SSet2!F40,SSet2!G40, SSet2!H40))</f>
        <v/>
      </c>
      <c r="I40" s="163" t="str">
        <f>IF(SUM(SSet2!I40, SSet2!J40, SSet2!K40, SSet2!L40,SSet2!M40, SSet2!N40) = 0, "", SSet2!I40 / SUM(SSet2!I40, SSet2!J40, SSet2!K40, SSet2!L40,SSet2!M40, SSet2!N40))</f>
        <v/>
      </c>
      <c r="J40" s="163" t="str">
        <f>IF(SUM(SSet2!I40, SSet2!J40, SSet2!K40, SSet2!L40,SSet2!M40, SSet2!N40) = 0, "", SSet2!J40 / SUM(SSet2!I40, SSet2!J40, SSet2!K40, SSet2!L40,SSet2!M40, SSet2!N40))</f>
        <v/>
      </c>
      <c r="K40" s="163" t="str">
        <f>IF(SUM(SSet2!I40, SSet2!J40, SSet2!K40, SSet2!L40,SSet2!M40, SSet2!N40) = 0, "", SSet2!K40 / SUM(SSet2!I40, SSet2!J40, SSet2!K40, SSet2!L40,SSet2!M40, SSet2!N40))</f>
        <v/>
      </c>
      <c r="L40" s="163" t="str">
        <f>IF(SUM(SSet2!I40, SSet2!J40, SSet2!K40, SSet2!L40,SSet2!M40, SSet2!N40) = 0, "", SSet2!L40 / SUM(SSet2!I40, SSet2!J40, SSet2!K40, SSet2!L40,SSet2!M40, SSet2!N40))</f>
        <v/>
      </c>
      <c r="M40" s="163" t="str">
        <f>IF(SUM(SSet2!I40, SSet2!J40, SSet2!K40, SSet2!L40,SSet2!M40, SSet2!N40) = 0, "", SSet2!M40 / SUM(SSet2!I40, SSet2!J40, SSet2!K40, SSet2!L40,SSet2!M40, SSet2!N40))</f>
        <v/>
      </c>
      <c r="N40" s="163" t="str">
        <f>IF(SUM(SSet2!I40, SSet2!J40, SSet2!K40, SSet2!L40,SSet2!M40, SSet2!N40) = 0, "", SSet2!N40 / SUM(SSet2!I40, SSet2!J40, SSet2!K40, SSet2!L40,SSet2!M40, SSet2!N40))</f>
        <v/>
      </c>
      <c r="O40" s="164" t="str">
        <f>IF(SUM(SSet2!O40, SSet2!P40, SSet2!Q40, SSet2!R40,SSet2!S40, SSet2!T40) = 0, "", SSet2!O40 / SUM(SSet2!O40, SSet2!P40, SSet2!Q40, SSet2!R40,SSet2!S40, SSet2!T40))</f>
        <v/>
      </c>
      <c r="P40" s="164" t="str">
        <f>IF(SUM(SSet2!O40, SSet2!P40, SSet2!Q40, SSet2!R40,SSet2!S40, SSet2!T40) = 0, "", SSet2!P40 / SUM(SSet2!O40, SSet2!P40, SSet2!Q40, SSet2!R40,SSet2!S40, SSet2!T40))</f>
        <v/>
      </c>
      <c r="Q40" s="164" t="str">
        <f>IF(SUM(SSet2!O40, SSet2!P40, SSet2!Q40, SSet2!R40,SSet2!S40, SSet2!T40) = 0, "", SSet2!Q40 / SUM(SSet2!O40, SSet2!P40, SSet2!Q40, SSet2!R40,SSet2!S40, SSet2!T40))</f>
        <v/>
      </c>
      <c r="R40" s="164" t="str">
        <f>IF(SUM(SSet2!O40, SSet2!P40, SSet2!Q40, SSet2!R40,SSet2!S40, SSet2!T40) = 0, "", SSet2!R40 / SUM(SSet2!O40, SSet2!P40, SSet2!Q40, SSet2!R40,SSet2!S40, SSet2!T40))</f>
        <v/>
      </c>
      <c r="S40" s="164" t="str">
        <f>IF(SUM(SSet2!O40, SSet2!P40, SSet2!Q40, SSet2!R40,SSet2!S40, SSet2!T40) = 0, "", SSet2!S40 / SUM(SSet2!O40, SSet2!P40, SSet2!Q40, SSet2!R40,SSet2!S40, SSet2!T40))</f>
        <v/>
      </c>
      <c r="T40" s="164" t="str">
        <f>IF(SUM(SSet2!O40, SSet2!P40, SSet2!Q40, SSet2!R40,SSet2!S40, SSet2!T40) = 0, "", SSet2!T40 / SUM(SSet2!O40, SSet2!P40, SSet2!Q40, SSet2!R40,SSet2!S40, SSet2!T40))</f>
        <v/>
      </c>
      <c r="U40" s="165" t="str">
        <f>IF(SUM(SSet2!U40, SSet2!V40, SSet2!W40, SSet2!X40,SSet2!Y40, SSet2!Z40) = 0, "", SSet2!U40 / SUM(SSet2!U40, SSet2!V40, SSet2!W40, SSet2!X40,SSet2!Y40, SSet2!Z40))</f>
        <v/>
      </c>
      <c r="V40" s="165" t="str">
        <f>IF(SUM(SSet2!U40, SSet2!V40, SSet2!W40, SSet2!X40,SSet2!Y40, SSet2!Z40) = 0, "", SSet2!V40 / SUM(SSet2!U40, SSet2!V40, SSet2!W40, SSet2!X40,SSet2!Y40, SSet2!Z40))</f>
        <v/>
      </c>
      <c r="W40" s="165" t="str">
        <f>IF(SUM(SSet2!U40, SSet2!V40, SSet2!W40, SSet2!X40,SSet2!Y40, SSet2!Z40) = 0, "", SSet2!W40 / SUM(SSet2!U40, SSet2!V40, SSet2!W40, SSet2!X40,SSet2!Y40, SSet2!Z40))</f>
        <v/>
      </c>
      <c r="X40" s="165" t="str">
        <f>IF(SUM(SSet2!U40, SSet2!V40, SSet2!W40, SSet2!X40,SSet2!Y40, SSet2!Z40) = 0, "", SSet2!X40 / SUM(SSet2!U40, SSet2!V40, SSet2!W40, SSet2!X40,SSet2!Y40, SSet2!Z40))</f>
        <v/>
      </c>
      <c r="Y40" s="165" t="str">
        <f>IF(SUM(SSet2!U40, SSet2!V40, SSet2!W40, SSet2!X40,SSet2!Y40, SSet2!Z40) = 0, "", SSet2!Y40 / SUM(SSet2!U40, SSet2!V40, SSet2!W40, SSet2!X40,SSet2!Y40, SSet2!Z40))</f>
        <v/>
      </c>
      <c r="Z40" s="165" t="str">
        <f>IF(SUM(SSet2!U40, SSet2!V40, SSet2!W40, SSet2!X40,SSet2!Y40, SSet2!Z40) = 0, "", SSet2!Z40 / SUM(SSet2!U40, SSet2!V40, SSet2!W40, SSet2!X40,SSet2!Y40, SSet2!Z40))</f>
        <v/>
      </c>
      <c r="AA40" s="162" t="str">
        <f>IF(SUM(SSet2!C45, SSet2!D45, SSet2!E45, SSet2!F45,SSet2!G45, SSet2!H45) = 0, "", SUM(SSet2!C40, SSet2!D40, SSet2!E40, SSet2!F40,SSet2!G40, SSet2!H40) / SUM(SSet2!C45, SSet2!D45, SSet2!E45, SSet2!F45,SSet2!G45, SSet2!H45))</f>
        <v/>
      </c>
      <c r="AB40" s="163" t="str">
        <f>IF(SUM(SSet2!I45, SSet2!J45, SSet2!K45, SSet2!L45,SSet2!M45, SSet2!N45) = 0, "", SUM(SSet2!I40, SSet2!J40, SSet2!K40, SSet2!L40,SSet2!M40, SSet2!N40) / SUM(SSet2!I45, SSet2!J45, SSet2!K45, SSet2!L45,SSet2!M45, SSet2!N45))</f>
        <v/>
      </c>
      <c r="AC40" s="164" t="str">
        <f>IF(SUM(SSet2!O45, SSet2!P45, SSet2!Q45, SSet2!R45,SSet2!S45, SSet2!T45) = 0, "", SUM(SSet2!O40, SSet2!P40, SSet2!Q40, SSet2!R40,SSet2!S40, SSet2!T40) / SUM(SSet2!O45, SSet2!P45, SSet2!Q45, SSet2!R45,SSet2!S45, SSet2!T45))</f>
        <v/>
      </c>
      <c r="AD40" s="165" t="str">
        <f>IF(SUM(SSet2!U45, SSet2!V45, SSet2!W45, SSet2!X45,SSet2!Y45, SSet2!Z45) = 0, "", SUM(SSet2!U40, SSet2!V40, SSet2!W40, SSet2!X40,SSet2!Y40, SSet2!Z40) / SUM(SSet2!U45, SSet2!V45, SSet2!W45, SSet2!X45,SSet2!Y45, SSet2!Z45))</f>
        <v/>
      </c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IF(SUM(SSet2!C41, SSet2!D41, SSet2!E41, SSet2!F41,SSet2!G41, SSet2!H41) = 0, "", SSet2!C41 / SUM(SSet2!C41, SSet2!D41, SSet2!E41, SSet2!F41,SSet2!G41, SSet2!H41))</f>
        <v/>
      </c>
      <c r="D41" s="162" t="str">
        <f>IF(SUM(SSet2!C41, SSet2!D41, SSet2!E41, SSet2!F41,SSet2!G41, SSet2!H41) = 0, "", SSet2!D41 / SUM(SSet2!C41, SSet2!D41, SSet2!E41, SSet2!F41,SSet2!G41, SSet2!H41))</f>
        <v/>
      </c>
      <c r="E41" s="162" t="str">
        <f>IF(SUM(SSet2!C41, SSet2!D41, SSet2!E41, SSet2!F41,SSet2!G41, SSet2!H41) = 0, "", SSet2!E41 / SUM(SSet2!C41, SSet2!D41, SSet2!E41, SSet2!F41,SSet2!G41, SSet2!H41))</f>
        <v/>
      </c>
      <c r="F41" s="162" t="str">
        <f>IF(SUM(SSet2!C41, SSet2!D41, SSet2!E41, SSet2!F41,SSet2!G41, SSet2!H41) = 0, "", SSet2!F41 / SUM(SSet2!C41, SSet2!D41, SSet2!E41, SSet2!F41,SSet2!G41, SSet2!H41))</f>
        <v/>
      </c>
      <c r="G41" s="162" t="str">
        <f>IF(SUM(SSet2!C41, SSet2!D41, SSet2!E41, SSet2!F41,SSet2!G41, SSet2!H41) = 0, "", SSet2!G41 / SUM(SSet2!C41, SSet2!D41, SSet2!E41, SSet2!F41,SSet2!G41, SSet2!H41))</f>
        <v/>
      </c>
      <c r="H41" s="162" t="str">
        <f>IF(SUM(SSet2!C41, SSet2!D41, SSet2!E41, SSet2!F41,SSet2!G41, SSet2!H41) = 0, "", SSet2!H41 / SUM(SSet2!C41, SSet2!D41, SSet2!E41, SSet2!F41,SSet2!G41, SSet2!H41))</f>
        <v/>
      </c>
      <c r="I41" s="163" t="str">
        <f>IF(SUM(SSet2!I41, SSet2!J41, SSet2!K41, SSet2!L41,SSet2!M41, SSet2!N41) = 0, "", SSet2!I41 / SUM(SSet2!I41, SSet2!J41, SSet2!K41, SSet2!L41,SSet2!M41, SSet2!N41))</f>
        <v/>
      </c>
      <c r="J41" s="163" t="str">
        <f>IF(SUM(SSet2!I41, SSet2!J41, SSet2!K41, SSet2!L41,SSet2!M41, SSet2!N41) = 0, "", SSet2!J41 / SUM(SSet2!I41, SSet2!J41, SSet2!K41, SSet2!L41,SSet2!M41, SSet2!N41))</f>
        <v/>
      </c>
      <c r="K41" s="163" t="str">
        <f>IF(SUM(SSet2!I41, SSet2!J41, SSet2!K41, SSet2!L41,SSet2!M41, SSet2!N41) = 0, "", SSet2!K41 / SUM(SSet2!I41, SSet2!J41, SSet2!K41, SSet2!L41,SSet2!M41, SSet2!N41))</f>
        <v/>
      </c>
      <c r="L41" s="163" t="str">
        <f>IF(SUM(SSet2!I41, SSet2!J41, SSet2!K41, SSet2!L41,SSet2!M41, SSet2!N41) = 0, "", SSet2!L41 / SUM(SSet2!I41, SSet2!J41, SSet2!K41, SSet2!L41,SSet2!M41, SSet2!N41))</f>
        <v/>
      </c>
      <c r="M41" s="163" t="str">
        <f>IF(SUM(SSet2!I41, SSet2!J41, SSet2!K41, SSet2!L41,SSet2!M41, SSet2!N41) = 0, "", SSet2!M41 / SUM(SSet2!I41, SSet2!J41, SSet2!K41, SSet2!L41,SSet2!M41, SSet2!N41))</f>
        <v/>
      </c>
      <c r="N41" s="163" t="str">
        <f>IF(SUM(SSet2!I41, SSet2!J41, SSet2!K41, SSet2!L41,SSet2!M41, SSet2!N41) = 0, "", SSet2!N41 / SUM(SSet2!I41, SSet2!J41, SSet2!K41, SSet2!L41,SSet2!M41, SSet2!N41))</f>
        <v/>
      </c>
      <c r="O41" s="164" t="str">
        <f>IF(SUM(SSet2!O41, SSet2!P41, SSet2!Q41, SSet2!R41,SSet2!S41, SSet2!T41) = 0, "", SSet2!O41 / SUM(SSet2!O41, SSet2!P41, SSet2!Q41, SSet2!R41,SSet2!S41, SSet2!T41))</f>
        <v/>
      </c>
      <c r="P41" s="164" t="str">
        <f>IF(SUM(SSet2!O41, SSet2!P41, SSet2!Q41, SSet2!R41,SSet2!S41, SSet2!T41) = 0, "", SSet2!P41 / SUM(SSet2!O41, SSet2!P41, SSet2!Q41, SSet2!R41,SSet2!S41, SSet2!T41))</f>
        <v/>
      </c>
      <c r="Q41" s="164" t="str">
        <f>IF(SUM(SSet2!O41, SSet2!P41, SSet2!Q41, SSet2!R41,SSet2!S41, SSet2!T41) = 0, "", SSet2!Q41 / SUM(SSet2!O41, SSet2!P41, SSet2!Q41, SSet2!R41,SSet2!S41, SSet2!T41))</f>
        <v/>
      </c>
      <c r="R41" s="164" t="str">
        <f>IF(SUM(SSet2!O41, SSet2!P41, SSet2!Q41, SSet2!R41,SSet2!S41, SSet2!T41) = 0, "", SSet2!R41 / SUM(SSet2!O41, SSet2!P41, SSet2!Q41, SSet2!R41,SSet2!S41, SSet2!T41))</f>
        <v/>
      </c>
      <c r="S41" s="164" t="str">
        <f>IF(SUM(SSet2!O41, SSet2!P41, SSet2!Q41, SSet2!R41,SSet2!S41, SSet2!T41) = 0, "", SSet2!S41 / SUM(SSet2!O41, SSet2!P41, SSet2!Q41, SSet2!R41,SSet2!S41, SSet2!T41))</f>
        <v/>
      </c>
      <c r="T41" s="164" t="str">
        <f>IF(SUM(SSet2!O41, SSet2!P41, SSet2!Q41, SSet2!R41,SSet2!S41, SSet2!T41) = 0, "", SSet2!T41 / SUM(SSet2!O41, SSet2!P41, SSet2!Q41, SSet2!R41,SSet2!S41, SSet2!T41))</f>
        <v/>
      </c>
      <c r="U41" s="165" t="str">
        <f>IF(SUM(SSet2!U41, SSet2!V41, SSet2!W41, SSet2!X41,SSet2!Y41, SSet2!Z41) = 0, "", SSet2!U41 / SUM(SSet2!U41, SSet2!V41, SSet2!W41, SSet2!X41,SSet2!Y41, SSet2!Z41))</f>
        <v/>
      </c>
      <c r="V41" s="165" t="str">
        <f>IF(SUM(SSet2!U41, SSet2!V41, SSet2!W41, SSet2!X41,SSet2!Y41, SSet2!Z41) = 0, "", SSet2!V41 / SUM(SSet2!U41, SSet2!V41, SSet2!W41, SSet2!X41,SSet2!Y41, SSet2!Z41))</f>
        <v/>
      </c>
      <c r="W41" s="165" t="str">
        <f>IF(SUM(SSet2!U41, SSet2!V41, SSet2!W41, SSet2!X41,SSet2!Y41, SSet2!Z41) = 0, "", SSet2!W41 / SUM(SSet2!U41, SSet2!V41, SSet2!W41, SSet2!X41,SSet2!Y41, SSet2!Z41))</f>
        <v/>
      </c>
      <c r="X41" s="165" t="str">
        <f>IF(SUM(SSet2!U41, SSet2!V41, SSet2!W41, SSet2!X41,SSet2!Y41, SSet2!Z41) = 0, "", SSet2!X41 / SUM(SSet2!U41, SSet2!V41, SSet2!W41, SSet2!X41,SSet2!Y41, SSet2!Z41))</f>
        <v/>
      </c>
      <c r="Y41" s="165" t="str">
        <f>IF(SUM(SSet2!U41, SSet2!V41, SSet2!W41, SSet2!X41,SSet2!Y41, SSet2!Z41) = 0, "", SSet2!Y41 / SUM(SSet2!U41, SSet2!V41, SSet2!W41, SSet2!X41,SSet2!Y41, SSet2!Z41))</f>
        <v/>
      </c>
      <c r="Z41" s="165" t="str">
        <f>IF(SUM(SSet2!U41, SSet2!V41, SSet2!W41, SSet2!X41,SSet2!Y41, SSet2!Z41) = 0, "", SSet2!Z41 / SUM(SSet2!U41, SSet2!V41, SSet2!W41, SSet2!X41,SSet2!Y41, SSet2!Z41))</f>
        <v/>
      </c>
      <c r="AA41" s="162" t="str">
        <f>IF(SUM(SSet2!C45, SSet2!D45, SSet2!E45, SSet2!F45,SSet2!G45, SSet2!H45) = 0, "", SUM(SSet2!C41, SSet2!D41, SSet2!E41, SSet2!F41,SSet2!G41, SSet2!H41) / SUM(SSet2!C45, SSet2!D45, SSet2!E45, SSet2!F45,SSet2!G45, SSet2!H45))</f>
        <v/>
      </c>
      <c r="AB41" s="163" t="str">
        <f>IF(SUM(SSet2!I45, SSet2!J45, SSet2!K45, SSet2!L45,SSet2!M45, SSet2!N45) = 0, "", SUM(SSet2!I41, SSet2!J41, SSet2!K41, SSet2!L41,SSet2!M41, SSet2!N41) / SUM(SSet2!I45, SSet2!J45, SSet2!K45, SSet2!L45,SSet2!M45, SSet2!N45))</f>
        <v/>
      </c>
      <c r="AC41" s="164" t="str">
        <f>IF(SUM(SSet2!O45, SSet2!P45, SSet2!Q45, SSet2!R45,SSet2!S45, SSet2!T45) = 0, "", SUM(SSet2!O41, SSet2!P41, SSet2!Q41, SSet2!R41,SSet2!S41, SSet2!T41) / SUM(SSet2!O45, SSet2!P45, SSet2!Q45, SSet2!R45,SSet2!S45, SSet2!T45))</f>
        <v/>
      </c>
      <c r="AD41" s="165" t="str">
        <f>IF(SUM(SSet2!U45, SSet2!V45, SSet2!W45, SSet2!X45,SSet2!Y45, SSet2!Z45) = 0, "", SUM(SSet2!U41, SSet2!V41, SSet2!W41, SSet2!X41,SSet2!Y41, SSet2!Z41) / SUM(SSet2!U45, SSet2!V45, SSet2!W45, SSet2!X45,SSet2!Y45, SSet2!Z45))</f>
        <v/>
      </c>
      <c r="AE41" s="145" t="str">
        <f>'Pannello di controllo'!A16</f>
        <v>8 Leo </v>
      </c>
      <c r="AF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12</v>
      </c>
      <c r="AD44" s="161" t="s">
        <v>80</v>
      </c>
      <c r="AE44" s="167"/>
      <c r="AF44" s="135"/>
    </row>
    <row r="45">
      <c r="A45" s="135"/>
      <c r="B45" s="153" t="s">
        <v>48</v>
      </c>
      <c r="C45" s="162" t="str">
        <f>IF(SUM(SSet2!C45, SSet2!D45, SSet2!E45, SSet2!F45,SSet2!G45, SSet2!H45) = 0, "", SSet2!C45 / SUM(SSet2!C45, SSet2!D45, SSet2!E45, SSet2!F45,SSet2!G45, SSet2!H45))</f>
        <v/>
      </c>
      <c r="D45" s="162" t="str">
        <f>IF(SUM(SSet2!C45, SSet2!D45, SSet2!E45, SSet2!F45,SSet2!G45, SSet2!H45) = 0, "", SSet2!D45 / SUM(SSet2!C45, SSet2!D45, SSet2!E45, SSet2!F45,SSet2!G45, SSet2!H45))</f>
        <v/>
      </c>
      <c r="E45" s="162" t="str">
        <f>IF(SUM(SSet2!C45, SSet2!D45, SSet2!E45, SSet2!F45,SSet2!G45, SSet2!H45) = 0, "", SSet2!E45 / SUM(SSet2!C45, SSet2!D45, SSet2!E45, SSet2!F45,SSet2!G45, SSet2!H45))</f>
        <v/>
      </c>
      <c r="F45" s="162" t="str">
        <f>IF(SUM(SSet2!C45, SSet2!D45, SSet2!E45, SSet2!F45,SSet2!G45, SSet2!H45) = 0, "", SSet2!F45 / SUM(SSet2!C45, SSet2!D45, SSet2!E45, SSet2!F45,SSet2!G45, SSet2!H45))</f>
        <v/>
      </c>
      <c r="G45" s="162" t="str">
        <f>IF(SUM(SSet2!C45, SSet2!D45, SSet2!E45, SSet2!F45,SSet2!G45, SSet2!H45) = 0, "", SSet2!G45 / SUM(SSet2!C45, SSet2!D45, SSet2!E45, SSet2!F45,SSet2!G45, SSet2!H45))</f>
        <v/>
      </c>
      <c r="H45" s="162" t="str">
        <f>IF(SUM(SSet2!C45, SSet2!D45, SSet2!E45, SSet2!F45,SSet2!G45, SSet2!H45) = 0, "", SSet2!H45 / SUM(SSet2!C45, SSet2!D45, SSet2!E45, SSet2!F45,SSet2!G45, SSet2!H45))</f>
        <v/>
      </c>
      <c r="I45" s="163" t="str">
        <f>IF(SUM(SSet2!I45, SSet2!J45, SSet2!K45, SSet2!L45,SSet2!M45, SSet2!N45) = 0, "", SSet2!I45 / SUM(SSet2!I45, SSet2!J45, SSet2!K45, SSet2!L45,SSet2!M45, SSet2!N45))</f>
        <v/>
      </c>
      <c r="J45" s="163" t="str">
        <f>IF(SUM(SSet2!I45, SSet2!J45, SSet2!K45, SSet2!L45,SSet2!M45, SSet2!N45) = 0, "", SSet2!J45 / SUM(SSet2!I45, SSet2!J45, SSet2!K45, SSet2!L45,SSet2!M45, SSet2!N45))</f>
        <v/>
      </c>
      <c r="K45" s="163" t="str">
        <f>IF(SUM(SSet2!I45, SSet2!J45, SSet2!K45, SSet2!L45,SSet2!M45, SSet2!N45) = 0, "", SSet2!K45 / SUM(SSet2!I45, SSet2!J45, SSet2!K45, SSet2!L45,SSet2!M45, SSet2!N45))</f>
        <v/>
      </c>
      <c r="L45" s="163" t="str">
        <f>IF(SUM(SSet2!I45, SSet2!J45, SSet2!K45, SSet2!L45,SSet2!M45, SSet2!N45) = 0, "", SSet2!L45 / SUM(SSet2!I45, SSet2!J45, SSet2!K45, SSet2!L45,SSet2!M45, SSet2!N45))</f>
        <v/>
      </c>
      <c r="M45" s="163" t="str">
        <f>IF(SUM(SSet2!I45, SSet2!J45, SSet2!K45, SSet2!L45,SSet2!M45, SSet2!N45) = 0, "", SSet2!M45 / SUM(SSet2!I45, SSet2!J45, SSet2!K45, SSet2!L45,SSet2!M45, SSet2!N45))</f>
        <v/>
      </c>
      <c r="N45" s="163" t="str">
        <f>IF(SUM(SSet2!I45, SSet2!J45, SSet2!K45, SSet2!L45,SSet2!M45, SSet2!N45) = 0, "", SSet2!N45 / SUM(SSet2!I45, SSet2!J45, SSet2!K45, SSet2!L45,SSet2!M45, SSet2!N45))</f>
        <v/>
      </c>
      <c r="O45" s="164" t="str">
        <f>IF(SUM(SSet2!O45, SSet2!P45, SSet2!Q45, SSet2!R45,SSet2!S45, SSet2!T45) = 0, "", SSet2!O45 / SUM(SSet2!O45, SSet2!P45, SSet2!Q45, SSet2!R45,SSet2!S45, SSet2!T45))</f>
        <v/>
      </c>
      <c r="P45" s="164" t="str">
        <f>IF(SUM(SSet2!O45, SSet2!P45, SSet2!Q45, SSet2!R45,SSet2!S45, SSet2!T45) = 0, "", SSet2!P45 / SUM(SSet2!O45, SSet2!P45, SSet2!Q45, SSet2!R45,SSet2!S45, SSet2!T45))</f>
        <v/>
      </c>
      <c r="Q45" s="164" t="str">
        <f>IF(SUM(SSet2!O45, SSet2!P45, SSet2!Q45, SSet2!R45,SSet2!S45, SSet2!T45) = 0, "", SSet2!Q45 / SUM(SSet2!O45, SSet2!P45, SSet2!Q45, SSet2!R45,SSet2!S45, SSet2!T45))</f>
        <v/>
      </c>
      <c r="R45" s="164" t="str">
        <f>IF(SUM(SSet2!O45, SSet2!P45, SSet2!Q45, SSet2!R45,SSet2!S45, SSet2!T45) = 0, "", SSet2!R45 / SUM(SSet2!O45, SSet2!P45, SSet2!Q45, SSet2!R45,SSet2!S45, SSet2!T45))</f>
        <v/>
      </c>
      <c r="S45" s="164" t="str">
        <f>IF(SUM(SSet2!O45, SSet2!P45, SSet2!Q45, SSet2!R45,SSet2!S45, SSet2!T45) = 0, "", SSet2!S45 / SUM(SSet2!O45, SSet2!P45, SSet2!Q45, SSet2!R45,SSet2!S45, SSet2!T45))</f>
        <v/>
      </c>
      <c r="T45" s="164" t="str">
        <f>IF(SUM(SSet2!O45, SSet2!P45, SSet2!Q45, SSet2!R45,SSet2!S45, SSet2!T45) = 0, "", SSet2!T45 / SUM(SSet2!O45, SSet2!P45, SSet2!Q45, SSet2!R45,SSet2!S45, SSet2!T45))</f>
        <v/>
      </c>
      <c r="U45" s="165" t="str">
        <f>IF(SUM(SSet2!U45, SSet2!V45, SSet2!W45, SSet2!X45,SSet2!Y45, SSet2!Z45) = 0, "", SSet2!U45 / SUM(SSet2!U45, SSet2!V45, SSet2!W45, SSet2!X45,SSet2!Y45, SSet2!Z45))</f>
        <v/>
      </c>
      <c r="V45" s="165" t="str">
        <f>IF(SUM(SSet2!U45, SSet2!V45, SSet2!W45, SSet2!X45,SSet2!Y45, SSet2!Z45) = 0, "", SSet2!V45 / SUM(SSet2!U45, SSet2!V45, SSet2!W45, SSet2!X45,SSet2!Y45, SSet2!Z45))</f>
        <v/>
      </c>
      <c r="W45" s="165" t="str">
        <f>IF(SUM(SSet2!U45, SSet2!V45, SSet2!W45, SSet2!X45,SSet2!Y45, SSet2!Z45) = 0, "", SSet2!W45 / SUM(SSet2!U45, SSet2!V45, SSet2!W45, SSet2!X45,SSet2!Y45, SSet2!Z45))</f>
        <v/>
      </c>
      <c r="X45" s="165" t="str">
        <f>IF(SUM(SSet2!U45, SSet2!V45, SSet2!W45, SSet2!X45,SSet2!Y45, SSet2!Z45) = 0, "", SSet2!X45 / SUM(SSet2!U45, SSet2!V45, SSet2!W45, SSet2!X45,SSet2!Y45, SSet2!Z45))</f>
        <v/>
      </c>
      <c r="Y45" s="165" t="str">
        <f>IF(SUM(SSet2!U45, SSet2!V45, SSet2!W45, SSet2!X45,SSet2!Y45, SSet2!Z45) = 0, "", SSet2!Y45 / SUM(SSet2!U45, SSet2!V45, SSet2!W45, SSet2!X45,SSet2!Y45, SSet2!Z45))</f>
        <v/>
      </c>
      <c r="Z45" s="165" t="str">
        <f>IF(SUM(SSet2!U45, SSet2!V45, SSet2!W45, SSet2!X45,SSet2!Y45, SSet2!Z45) = 0, "", SSet2!Z45 / SUM(SSet2!U45, SSet2!V45, SSet2!W45, SSet2!X45,SSet2!Y45, SSet2!Z45))</f>
        <v/>
      </c>
      <c r="AA45" s="168">
        <f>SUM(SSet2!C45, SSet2!D45, SSet2!E45, SSet2!F45,SSet2!G45, SSet2!H45)</f>
        <v>0</v>
      </c>
      <c r="AB45" s="155">
        <f>SUM(SSet2!I45, SSet2!J45, SSet2!K45, SSet2!L45,SSet2!M45, SSet2!N45)</f>
        <v>0</v>
      </c>
      <c r="AC45" s="156">
        <f>SUM(SSet2!O45, SSet2!P45, SSet2!Q45, SSet2!R45,SSet2!S45, SSet2!T45)</f>
        <v>0</v>
      </c>
      <c r="AD45" s="150">
        <f>SUM(SSet2!U45, SSet2!V45, SSet2!W45, SSet2!X45,SSet2!Y45, SSet2!Z45)</f>
        <v>0</v>
      </c>
      <c r="AE45" s="169"/>
      <c r="AF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O2:T2"/>
    <mergeCell ref="B2:B3"/>
    <mergeCell ref="C2:H2"/>
    <mergeCell ref="I2:N2"/>
    <mergeCell ref="U43:Z43"/>
    <mergeCell ref="U25:Z25"/>
    <mergeCell ref="I25:N25"/>
    <mergeCell ref="O25:T25"/>
    <mergeCell ref="B25:B26"/>
    <mergeCell ref="C25:H25"/>
    <mergeCell ref="U20:Z20"/>
    <mergeCell ref="AA20:AD20"/>
    <mergeCell ref="AA25:AD25"/>
    <mergeCell ref="AE25:AE26"/>
    <mergeCell ref="I20:N20"/>
    <mergeCell ref="O20:T20"/>
    <mergeCell ref="I43:N43"/>
    <mergeCell ref="C43:H43"/>
    <mergeCell ref="O43:T43"/>
    <mergeCell ref="AA43:AD43"/>
    <mergeCell ref="AE2:AE3"/>
    <mergeCell ref="AA2:AD2"/>
    <mergeCell ref="U2:Z2"/>
    <mergeCell ref="C20:H20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12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/>
      <c r="D4" s="162"/>
      <c r="E4" s="162">
        <f>IF(SUM(SSet3!C4, SSet3!D4, SSet3!E4, SSet3!F4,SSet3!G4, SSet3!H4) = 0, "", SSet3!E4 / SUM(SSet3!C4, SSet3!D4, SSet3!E4, SSet3!F4,SSet3!G4, SSet3!H4))</f>
        <v>1</v>
      </c>
      <c r="F4" s="162"/>
      <c r="G4" s="162"/>
      <c r="H4" s="162"/>
      <c r="I4" s="163" t="str">
        <f>IF(SUM(SSet3!I4, SSet3!J4, SSet3!K4, SSet3!L4,SSet3!M4, SSet3!N4) = 0, "", SSet3!I4 / SUM(SSet3!I4, SSet3!J4, SSet3!K4, SSet3!L4,SSet3!M4, SSet3!N4))</f>
        <v/>
      </c>
      <c r="J4" s="163" t="str">
        <f>IF(SUM(SSet3!I4, SSet3!J4, SSet3!K4, SSet3!L4,SSet3!M4, SSet3!N4) = 0, "", SSet3!J4 / SUM(SSet3!I4, SSet3!J4, SSet3!K4, SSet3!L4,SSet3!M4, SSet3!N4))</f>
        <v/>
      </c>
      <c r="K4" s="163" t="str">
        <f>IF(SUM(SSet3!I4, SSet3!J4, SSet3!K4, SSet3!L4,SSet3!M4, SSet3!N4) = 0, "", SSet3!K4 / SUM(SSet3!I4, SSet3!J4, SSet3!K4, SSet3!L4,SSet3!M4, SSet3!N4))</f>
        <v/>
      </c>
      <c r="L4" s="163" t="str">
        <f>IF(SUM(SSet3!I4, SSet3!J4, SSet3!K4, SSet3!L4,SSet3!M4, SSet3!N4) = 0, "", SSet3!L4 / SUM(SSet3!I4, SSet3!J4, SSet3!K4, SSet3!L4,SSet3!M4, SSet3!N4))</f>
        <v/>
      </c>
      <c r="M4" s="163" t="str">
        <f>IF(SUM(SSet3!I4, SSet3!J4, SSet3!K4, SSet3!L4,SSet3!M4, SSet3!N4) = 0, "", SSet3!M4 / SUM(SSet3!I4, SSet3!J4, SSet3!K4, SSet3!L4,SSet3!M4, SSet3!N4))</f>
        <v/>
      </c>
      <c r="N4" s="163" t="str">
        <f>IF(SUM(SSet3!I4, SSet3!J4, SSet3!K4, SSet3!L4,SSet3!M4, SSet3!N4) = 0, "", SSet3!N4 / SUM(SSet3!I4, SSet3!J4, SSet3!K4, SSet3!L4,SSet3!M4, SSet3!N4))</f>
        <v/>
      </c>
      <c r="O4" s="164" t="str">
        <f>IF(SUM(SSet3!O4, SSet3!P4, SSet3!Q4, SSet3!R4,SSet3!S4, SSet3!T4) = 0, "", SSet3!O4 / SUM(SSet3!O4, SSet3!P4, SSet3!Q4, SSet3!R4,SSet3!S4, SSet3!T4))</f>
        <v/>
      </c>
      <c r="P4" s="164" t="str">
        <f>IF(SUM(SSet3!O4, SSet3!P4, SSet3!Q4, SSet3!R4,SSet3!S4, SSet3!T4) = 0, "", SSet3!P4 / SUM(SSet3!O4, SSet3!P4, SSet3!Q4, SSet3!R4,SSet3!S4, SSet3!T4))</f>
        <v/>
      </c>
      <c r="Q4" s="164" t="str">
        <f>IF(SUM(SSet3!O4, SSet3!P4, SSet3!Q4, SSet3!R4,SSet3!S4, SSet3!T4) = 0, "", SSet3!Q4 / SUM(SSet3!O4, SSet3!P4, SSet3!Q4, SSet3!R4,SSet3!S4, SSet3!T4))</f>
        <v/>
      </c>
      <c r="R4" s="164" t="str">
        <f>IF(SUM(SSet3!O4, SSet3!P4, SSet3!Q4, SSet3!R4,SSet3!S4, SSet3!T4) = 0, "", SSet3!R4 / SUM(SSet3!O4, SSet3!P4, SSet3!Q4, SSet3!R4,SSet3!S4, SSet3!T4))</f>
        <v/>
      </c>
      <c r="S4" s="164" t="str">
        <f>IF(SUM(SSet3!O4, SSet3!P4, SSet3!Q4, SSet3!R4,SSet3!S4, SSet3!T4) = 0, "", SSet3!S4 / SUM(SSet3!O4, SSet3!P4, SSet3!Q4, SSet3!R4,SSet3!S4, SSet3!T4))</f>
        <v/>
      </c>
      <c r="T4" s="164" t="str">
        <f>IF(SUM(SSet3!O4, SSet3!P4, SSet3!Q4, SSet3!R4,SSet3!S4, SSet3!T4) = 0, "", SSet3!T4 / SUM(SSet3!O4, SSet3!P4, SSet3!Q4, SSet3!R4,SSet3!S4, SSet3!T4))</f>
        <v/>
      </c>
      <c r="U4" s="165"/>
      <c r="V4" s="165"/>
      <c r="W4" s="165">
        <f>IF(SUM(SSet3!U4, SSet3!V4, SSet3!W4, SSet3!X4,SSet3!Y4, SSet3!Z4) = 0, "", SSet3!W4 / SUM(SSet3!U4, SSet3!V4, SSet3!W4, SSet3!X4,SSet3!Y4, SSet3!Z4))</f>
        <v>1</v>
      </c>
      <c r="X4" s="165"/>
      <c r="Y4" s="165"/>
      <c r="Z4" s="165"/>
      <c r="AA4" s="162">
        <f>IF(SUM(SSet3!C22, SSet3!D22, SSet3!E22, SSet3!F22,SSet3!G22, SSet3!H22) = 0, "", SUM(SSet3!C4, SSet3!D4, SSet3!E4, SSet3!F4,SSet3!G4, SSet3!H4) / SUM(SSet3!C22, SSet3!D22, SSet3!E22, SSet3!F22,SSet3!G22, SSet3!H22))</f>
        <v>0.4</v>
      </c>
      <c r="AB4" s="163"/>
      <c r="AC4" s="164"/>
      <c r="AD4" s="165">
        <f>IF(SUM(SSet3!U22, SSet3!V22, SSet3!W22, SSet3!X22,SSet3!Y22, SSet3!Z22) = 0, "", SUM(SSet3!U4, SSet3!V4, SSet3!W4, SSet3!X4,SSet3!Y4, SSet3!Z4) / SUM(SSet3!U22, SSet3!V22, SSet3!W22, SSet3!X22,SSet3!Y22, SSet3!Z22))</f>
        <v>0.06666666667</v>
      </c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/>
      <c r="D5" s="162"/>
      <c r="E5" s="162">
        <f>IF(SUM(SSet3!C5, SSet3!D5, SSet3!E5, SSet3!F5,SSet3!G5, SSet3!H5) = 0, "", SSet3!E5 / SUM(SSet3!C5, SSet3!D5, SSet3!E5, SSet3!F5,SSet3!G5, SSet3!H5))</f>
        <v>1</v>
      </c>
      <c r="F5" s="162"/>
      <c r="G5" s="162"/>
      <c r="H5" s="162"/>
      <c r="I5" s="163" t="str">
        <f>IF(SUM(SSet3!I5, SSet3!J5, SSet3!K5, SSet3!L5,SSet3!M5, SSet3!N5) = 0, "", SSet3!I5 / SUM(SSet3!I5, SSet3!J5, SSet3!K5, SSet3!L5,SSet3!M5, SSet3!N5))</f>
        <v/>
      </c>
      <c r="J5" s="163" t="str">
        <f>IF(SUM(SSet3!I5, SSet3!J5, SSet3!K5, SSet3!L5,SSet3!M5, SSet3!N5) = 0, "", SSet3!J5 / SUM(SSet3!I5, SSet3!J5, SSet3!K5, SSet3!L5,SSet3!M5, SSet3!N5))</f>
        <v/>
      </c>
      <c r="K5" s="163" t="str">
        <f>IF(SUM(SSet3!I5, SSet3!J5, SSet3!K5, SSet3!L5,SSet3!M5, SSet3!N5) = 0, "", SSet3!K5 / SUM(SSet3!I5, SSet3!J5, SSet3!K5, SSet3!L5,SSet3!M5, SSet3!N5))</f>
        <v/>
      </c>
      <c r="L5" s="163" t="str">
        <f>IF(SUM(SSet3!I5, SSet3!J5, SSet3!K5, SSet3!L5,SSet3!M5, SSet3!N5) = 0, "", SSet3!L5 / SUM(SSet3!I5, SSet3!J5, SSet3!K5, SSet3!L5,SSet3!M5, SSet3!N5))</f>
        <v/>
      </c>
      <c r="M5" s="163" t="str">
        <f>IF(SUM(SSet3!I5, SSet3!J5, SSet3!K5, SSet3!L5,SSet3!M5, SSet3!N5) = 0, "", SSet3!M5 / SUM(SSet3!I5, SSet3!J5, SSet3!K5, SSet3!L5,SSet3!M5, SSet3!N5))</f>
        <v/>
      </c>
      <c r="N5" s="163" t="str">
        <f>IF(SUM(SSet3!I5, SSet3!J5, SSet3!K5, SSet3!L5,SSet3!M5, SSet3!N5) = 0, "", SSet3!N5 / SUM(SSet3!I5, SSet3!J5, SSet3!K5, SSet3!L5,SSet3!M5, SSet3!N5))</f>
        <v/>
      </c>
      <c r="O5" s="164" t="str">
        <f>IF(SUM(SSet3!O5, SSet3!P5, SSet3!Q5, SSet3!R5,SSet3!S5, SSet3!T5) = 0, "", SSet3!O5 / SUM(SSet3!O5, SSet3!P5, SSet3!Q5, SSet3!R5,SSet3!S5, SSet3!T5))</f>
        <v/>
      </c>
      <c r="P5" s="164" t="str">
        <f>IF(SUM(SSet3!O5, SSet3!P5, SSet3!Q5, SSet3!R5,SSet3!S5, SSet3!T5) = 0, "", SSet3!P5 / SUM(SSet3!O5, SSet3!P5, SSet3!Q5, SSet3!R5,SSet3!S5, SSet3!T5))</f>
        <v/>
      </c>
      <c r="Q5" s="164" t="str">
        <f>IF(SUM(SSet3!O5, SSet3!P5, SSet3!Q5, SSet3!R5,SSet3!S5, SSet3!T5) = 0, "", SSet3!Q5 / SUM(SSet3!O5, SSet3!P5, SSet3!Q5, SSet3!R5,SSet3!S5, SSet3!T5))</f>
        <v/>
      </c>
      <c r="R5" s="164" t="str">
        <f>IF(SUM(SSet3!O5, SSet3!P5, SSet3!Q5, SSet3!R5,SSet3!S5, SSet3!T5) = 0, "", SSet3!R5 / SUM(SSet3!O5, SSet3!P5, SSet3!Q5, SSet3!R5,SSet3!S5, SSet3!T5))</f>
        <v/>
      </c>
      <c r="S5" s="164" t="str">
        <f>IF(SUM(SSet3!O5, SSet3!P5, SSet3!Q5, SSet3!R5,SSet3!S5, SSet3!T5) = 0, "", SSet3!S5 / SUM(SSet3!O5, SSet3!P5, SSet3!Q5, SSet3!R5,SSet3!S5, SSet3!T5))</f>
        <v/>
      </c>
      <c r="T5" s="164" t="str">
        <f>IF(SUM(SSet3!O5, SSet3!P5, SSet3!Q5, SSet3!R5,SSet3!S5, SSet3!T5) = 0, "", SSet3!T5 / SUM(SSet3!O5, SSet3!P5, SSet3!Q5, SSet3!R5,SSet3!S5, SSet3!T5))</f>
        <v/>
      </c>
      <c r="U5" s="165"/>
      <c r="V5" s="165"/>
      <c r="W5" s="165">
        <f>IF(SUM(SSet3!U5, SSet3!V5, SSet3!W5, SSet3!X5,SSet3!Y5, SSet3!Z5) = 0, "", SSet3!W5 / SUM(SSet3!U5, SSet3!V5, SSet3!W5, SSet3!X5,SSet3!Y5, SSet3!Z5))</f>
        <v>1</v>
      </c>
      <c r="X5" s="165"/>
      <c r="Y5" s="165"/>
      <c r="Z5" s="165"/>
      <c r="AA5" s="162">
        <f>IF(SUM(SSet3!C22, SSet3!D22, SSet3!E22, SSet3!F22,SSet3!G22, SSet3!H22) = 0, "", SUM(SSet3!C5, SSet3!D5, SSet3!E5, SSet3!F5,SSet3!G5, SSet3!H5) / SUM(SSet3!C22, SSet3!D22, SSet3!E22, SSet3!F22,SSet3!G22, SSet3!H22))</f>
        <v>0.6</v>
      </c>
      <c r="AB5" s="163"/>
      <c r="AC5" s="164"/>
      <c r="AD5" s="165">
        <f>IF(SUM(SSet3!U22, SSet3!V22, SSet3!W22, SSet3!X22,SSet3!Y22, SSet3!Z22) = 0, "", SUM(SSet3!U5, SSet3!V5, SSet3!W5, SSet3!X5,SSet3!Y5, SSet3!Z5) / SUM(SSet3!U22, SSet3!V22, SSet3!W22, SSet3!X22,SSet3!Y22, SSet3!Z22))</f>
        <v>0.1</v>
      </c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 t="str">
        <f>IF(SUM(SSet3!C6, SSet3!D6, SSet3!E6, SSet3!F6,SSet3!G6, SSet3!H6) = 0, "", SSet3!C6 / SUM(SSet3!C6, SSet3!D6, SSet3!E6, SSet3!F6,SSet3!G6, SSet3!H6))</f>
        <v/>
      </c>
      <c r="D6" s="162" t="str">
        <f>IF(SUM(SSet3!C6, SSet3!D6, SSet3!E6, SSet3!F6,SSet3!G6, SSet3!H6) = 0, "", SSet3!D6 / SUM(SSet3!C6, SSet3!D6, SSet3!E6, SSet3!F6,SSet3!G6, SSet3!H6))</f>
        <v/>
      </c>
      <c r="E6" s="162" t="str">
        <f>IF(SUM(SSet3!C6, SSet3!D6, SSet3!E6, SSet3!F6,SSet3!G6, SSet3!H6) = 0, "", SSet3!E6 / SUM(SSet3!C6, SSet3!D6, SSet3!E6, SSet3!F6,SSet3!G6, SSet3!H6))</f>
        <v/>
      </c>
      <c r="F6" s="162" t="str">
        <f>IF(SUM(SSet3!C6, SSet3!D6, SSet3!E6, SSet3!F6,SSet3!G6, SSet3!H6) = 0, "", SSet3!F6 / SUM(SSet3!C6, SSet3!D6, SSet3!E6, SSet3!F6,SSet3!G6, SSet3!H6))</f>
        <v/>
      </c>
      <c r="G6" s="162" t="str">
        <f>IF(SUM(SSet3!C6, SSet3!D6, SSet3!E6, SSet3!F6,SSet3!G6, SSet3!H6) = 0, "", SSet3!G6 / SUM(SSet3!C6, SSet3!D6, SSet3!E6, SSet3!F6,SSet3!G6, SSet3!H6))</f>
        <v/>
      </c>
      <c r="H6" s="162" t="str">
        <f>IF(SUM(SSet3!C6, SSet3!D6, SSet3!E6, SSet3!F6,SSet3!G6, SSet3!H6) = 0, "", SSet3!H6 / SUM(SSet3!C6, SSet3!D6, SSet3!E6, SSet3!F6,SSet3!G6, SSet3!H6))</f>
        <v/>
      </c>
      <c r="I6" s="163" t="str">
        <f>IF(SUM(SSet3!I6, SSet3!J6, SSet3!K6, SSet3!L6,SSet3!M6, SSet3!N6) = 0, "", SSet3!I6 / SUM(SSet3!I6, SSet3!J6, SSet3!K6, SSet3!L6,SSet3!M6, SSet3!N6))</f>
        <v/>
      </c>
      <c r="J6" s="163" t="str">
        <f>IF(SUM(SSet3!I6, SSet3!J6, SSet3!K6, SSet3!L6,SSet3!M6, SSet3!N6) = 0, "", SSet3!J6 / SUM(SSet3!I6, SSet3!J6, SSet3!K6, SSet3!L6,SSet3!M6, SSet3!N6))</f>
        <v/>
      </c>
      <c r="K6" s="163"/>
      <c r="L6" s="163" t="str">
        <f>IF(SUM(SSet3!I6, SSet3!J6, SSet3!K6, SSet3!L6,SSet3!M6, SSet3!N6) = 0, "", SSet3!L6 / SUM(SSet3!I6, SSet3!J6, SSet3!K6, SSet3!L6,SSet3!M6, SSet3!N6))</f>
        <v/>
      </c>
      <c r="M6" s="163"/>
      <c r="N6" s="163" t="str">
        <f>IF(SUM(SSet3!I6, SSet3!J6, SSet3!K6, SSet3!L6,SSet3!M6, SSet3!N6) = 0, "", SSet3!N6 / SUM(SSet3!I6, SSet3!J6, SSet3!K6, SSet3!L6,SSet3!M6, SSet3!N6))</f>
        <v/>
      </c>
      <c r="O6" s="164" t="str">
        <f>IF(SUM(SSet3!O6, SSet3!P6, SSet3!Q6, SSet3!R6,SSet3!S6, SSet3!T6) = 0, "", SSet3!O6 / SUM(SSet3!O6, SSet3!P6, SSet3!Q6, SSet3!R6,SSet3!S6, SSet3!T6))</f>
        <v/>
      </c>
      <c r="P6" s="164" t="str">
        <f>IF(SUM(SSet3!O6, SSet3!P6, SSet3!Q6, SSet3!R6,SSet3!S6, SSet3!T6) = 0, "", SSet3!P6 / SUM(SSet3!O6, SSet3!P6, SSet3!Q6, SSet3!R6,SSet3!S6, SSet3!T6))</f>
        <v/>
      </c>
      <c r="Q6" s="164"/>
      <c r="R6" s="164" t="str">
        <f>IF(SUM(SSet3!O6, SSet3!P6, SSet3!Q6, SSet3!R6,SSet3!S6, SSet3!T6) = 0, "", SSet3!R6 / SUM(SSet3!O6, SSet3!P6, SSet3!Q6, SSet3!R6,SSet3!S6, SSet3!T6))</f>
        <v/>
      </c>
      <c r="S6" s="164" t="str">
        <f>IF(SUM(SSet3!O6, SSet3!P6, SSet3!Q6, SSet3!R6,SSet3!S6, SSet3!T6) = 0, "", SSet3!S6 / SUM(SSet3!O6, SSet3!P6, SSet3!Q6, SSet3!R6,SSet3!S6, SSet3!T6))</f>
        <v/>
      </c>
      <c r="T6" s="164" t="str">
        <f>IF(SUM(SSet3!O6, SSet3!P6, SSet3!Q6, SSet3!R6,SSet3!S6, SSet3!T6) = 0, "", SSet3!T6 / SUM(SSet3!O6, SSet3!P6, SSet3!Q6, SSet3!R6,SSet3!S6, SSet3!T6))</f>
        <v/>
      </c>
      <c r="U6" s="165" t="str">
        <f>IF(SUM(SSet3!U6, SSet3!V6, SSet3!W6, SSet3!X6,SSet3!Y6, SSet3!Z6) = 0, "", SSet3!U6 / SUM(SSet3!U6, SSet3!V6, SSet3!W6, SSet3!X6,SSet3!Y6, SSet3!Z6))</f>
        <v/>
      </c>
      <c r="V6" s="165" t="str">
        <f>IF(SUM(SSet3!U6, SSet3!V6, SSet3!W6, SSet3!X6,SSet3!Y6, SSet3!Z6) = 0, "", SSet3!V6 / SUM(SSet3!U6, SSet3!V6, SSet3!W6, SSet3!X6,SSet3!Y6, SSet3!Z6))</f>
        <v/>
      </c>
      <c r="W6" s="165"/>
      <c r="X6" s="165" t="str">
        <f>IF(SUM(SSet3!U6, SSet3!V6, SSet3!W6, SSet3!X6,SSet3!Y6, SSet3!Z6) = 0, "", SSet3!X6 / SUM(SSet3!U6, SSet3!V6, SSet3!W6, SSet3!X6,SSet3!Y6, SSet3!Z6))</f>
        <v/>
      </c>
      <c r="Y6" s="165" t="str">
        <f>IF(SUM(SSet3!U6, SSet3!V6, SSet3!W6, SSet3!X6,SSet3!Y6, SSet3!Z6) = 0, "", SSet3!Y6 / SUM(SSet3!U6, SSet3!V6, SSet3!W6, SSet3!X6,SSet3!Y6, SSet3!Z6))</f>
        <v/>
      </c>
      <c r="Z6" s="165" t="str">
        <f>IF(SUM(SSet3!U6, SSet3!V6, SSet3!W6, SSet3!X6,SSet3!Y6, SSet3!Z6) = 0, "", SSet3!Z6 / SUM(SSet3!U6, SSet3!V6, SSet3!W6, SSet3!X6,SSet3!Y6, SSet3!Z6))</f>
        <v/>
      </c>
      <c r="AA6" s="162"/>
      <c r="AB6" s="163"/>
      <c r="AC6" s="164"/>
      <c r="AD6" s="165"/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 t="str">
        <f>IF(SUM(SSet3!C7, SSet3!D7, SSet3!E7, SSet3!F7,SSet3!G7, SSet3!H7) = 0, "", SSet3!C7 / SUM(SSet3!C7, SSet3!D7, SSet3!E7, SSet3!F7,SSet3!G7, SSet3!H7))</f>
        <v/>
      </c>
      <c r="D7" s="162" t="str">
        <f>IF(SUM(SSet3!C7, SSet3!D7, SSet3!E7, SSet3!F7,SSet3!G7, SSet3!H7) = 0, "", SSet3!D7 / SUM(SSet3!C7, SSet3!D7, SSet3!E7, SSet3!F7,SSet3!G7, SSet3!H7))</f>
        <v/>
      </c>
      <c r="E7" s="162" t="str">
        <f>IF(SUM(SSet3!C7, SSet3!D7, SSet3!E7, SSet3!F7,SSet3!G7, SSet3!H7) = 0, "", SSet3!E7 / SUM(SSet3!C7, SSet3!D7, SSet3!E7, SSet3!F7,SSet3!G7, SSet3!H7))</f>
        <v/>
      </c>
      <c r="F7" s="162" t="str">
        <f>IF(SUM(SSet3!C7, SSet3!D7, SSet3!E7, SSet3!F7,SSet3!G7, SSet3!H7) = 0, "", SSet3!F7 / SUM(SSet3!C7, SSet3!D7, SSet3!E7, SSet3!F7,SSet3!G7, SSet3!H7))</f>
        <v/>
      </c>
      <c r="G7" s="162" t="str">
        <f>IF(SUM(SSet3!C7, SSet3!D7, SSet3!E7, SSet3!F7,SSet3!G7, SSet3!H7) = 0, "", SSet3!G7 / SUM(SSet3!C7, SSet3!D7, SSet3!E7, SSet3!F7,SSet3!G7, SSet3!H7))</f>
        <v/>
      </c>
      <c r="H7" s="162" t="str">
        <f>IF(SUM(SSet3!C7, SSet3!D7, SSet3!E7, SSet3!F7,SSet3!G7, SSet3!H7) = 0, "", SSet3!H7 / SUM(SSet3!C7, SSet3!D7, SSet3!E7, SSet3!F7,SSet3!G7, SSet3!H7))</f>
        <v/>
      </c>
      <c r="I7" s="163">
        <f>IF(SUM(SSet3!I7, SSet3!J7, SSet3!K7, SSet3!L7,SSet3!M7, SSet3!N7) = 0, "", SSet3!I7 / SUM(SSet3!I7, SSet3!J7, SSet3!K7, SSet3!L7,SSet3!M7, SSet3!N7))</f>
        <v>0.2</v>
      </c>
      <c r="J7" s="163">
        <f>IF(SUM(SSet3!I7, SSet3!J7, SSet3!K7, SSet3!L7,SSet3!M7, SSet3!N7) = 0, "", SSet3!J7 / SUM(SSet3!I7, SSet3!J7, SSet3!K7, SSet3!L7,SSet3!M7, SSet3!N7))</f>
        <v>0.6</v>
      </c>
      <c r="K7" s="163"/>
      <c r="L7" s="163">
        <f>IF(SUM(SSet3!I7, SSet3!J7, SSet3!K7, SSet3!L7,SSet3!M7, SSet3!N7) = 0, "", SSet3!L7 / SUM(SSet3!I7, SSet3!J7, SSet3!K7, SSet3!L7,SSet3!M7, SSet3!N7))</f>
        <v>0.2</v>
      </c>
      <c r="M7" s="163"/>
      <c r="N7" s="163"/>
      <c r="O7" s="164">
        <f>IF(SUM(SSet3!O7, SSet3!P7, SSet3!Q7, SSet3!R7,SSet3!S7, SSet3!T7) = 0, "", SSet3!O7 / SUM(SSet3!O7, SSet3!P7, SSet3!Q7, SSet3!R7,SSet3!S7, SSet3!T7))</f>
        <v>0.5</v>
      </c>
      <c r="P7" s="164">
        <f>IF(SUM(SSet3!O7, SSet3!P7, SSet3!Q7, SSet3!R7,SSet3!S7, SSet3!T7) = 0, "", SSet3!P7 / SUM(SSet3!O7, SSet3!P7, SSet3!Q7, SSet3!R7,SSet3!S7, SSet3!T7))</f>
        <v>0.5</v>
      </c>
      <c r="Q7" s="164"/>
      <c r="R7" s="164"/>
      <c r="S7" s="164"/>
      <c r="T7" s="164"/>
      <c r="U7" s="165">
        <f>IF(SUM(SSet3!U7, SSet3!V7, SSet3!W7, SSet3!X7,SSet3!Y7, SSet3!Z7) = 0, "", SSet3!U7 / SUM(SSet3!U7, SSet3!V7, SSet3!W7, SSet3!X7,SSet3!Y7, SSet3!Z7))</f>
        <v>0.2857142857</v>
      </c>
      <c r="V7" s="165">
        <f>IF(SUM(SSet3!U7, SSet3!V7, SSet3!W7, SSet3!X7,SSet3!Y7, SSet3!Z7) = 0, "", SSet3!V7 / SUM(SSet3!U7, SSet3!V7, SSet3!W7, SSet3!X7,SSet3!Y7, SSet3!Z7))</f>
        <v>0.5714285714</v>
      </c>
      <c r="W7" s="165"/>
      <c r="X7" s="165">
        <f>IF(SUM(SSet3!U7, SSet3!V7, SSet3!W7, SSet3!X7,SSet3!Y7, SSet3!Z7) = 0, "", SSet3!X7 / SUM(SSet3!U7, SSet3!V7, SSet3!W7, SSet3!X7,SSet3!Y7, SSet3!Z7))</f>
        <v>0.1428571429</v>
      </c>
      <c r="Y7" s="165"/>
      <c r="Z7" s="165"/>
      <c r="AA7" s="162"/>
      <c r="AB7" s="163">
        <f>IF(SUM(SSet3!I22, SSet3!J22, SSet3!K22, SSet3!L22,SSet3!M22, SSet3!N22) = 0, "", SUM(SSet3!I7, SSet3!J7, SSet3!K7, SSet3!L7,SSet3!M7, SSet3!N7) / SUM(SSet3!I22, SSet3!J22, SSet3!K22, SSet3!L22,SSet3!M22, SSet3!N22))</f>
        <v>0.2380952381</v>
      </c>
      <c r="AC7" s="164">
        <f>IF(SUM(SSet3!O22, SSet3!P22, SSet3!Q22, SSet3!R22,SSet3!S22, SSet3!T22) = 0, "", SUM(SSet3!O7, SSet3!P7, SSet3!Q7, SSet3!R7,SSet3!S7, SSet3!T7) / SUM(SSet3!O22, SSet3!P22, SSet3!Q22, SSet3!R22,SSet3!S22, SSet3!T22))</f>
        <v>0.5</v>
      </c>
      <c r="AD7" s="165">
        <f>IF(SUM(SSet3!U22, SSet3!V22, SSet3!W22, SSet3!X22,SSet3!Y22, SSet3!Z22) = 0, "", SUM(SSet3!U7, SSet3!V7, SSet3!W7, SSet3!X7,SSet3!Y7, SSet3!Z7) / SUM(SSet3!U22, SSet3!V22, SSet3!W22, SSet3!X22,SSet3!Y22, SSet3!Z22))</f>
        <v>0.2333333333</v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 t="str">
        <f>IF(SUM(SSet3!C8, SSet3!D8, SSet3!E8, SSet3!F8,SSet3!G8, SSet3!H8) = 0, "", SSet3!C8 / SUM(SSet3!C8, SSet3!D8, SSet3!E8, SSet3!F8,SSet3!G8, SSet3!H8))</f>
        <v/>
      </c>
      <c r="D8" s="162" t="str">
        <f>IF(SUM(SSet3!C8, SSet3!D8, SSet3!E8, SSet3!F8,SSet3!G8, SSet3!H8) = 0, "", SSet3!D8 / SUM(SSet3!C8, SSet3!D8, SSet3!E8, SSet3!F8,SSet3!G8, SSet3!H8))</f>
        <v/>
      </c>
      <c r="E8" s="162" t="str">
        <f>IF(SUM(SSet3!C8, SSet3!D8, SSet3!E8, SSet3!F8,SSet3!G8, SSet3!H8) = 0, "", SSet3!E8 / SUM(SSet3!C8, SSet3!D8, SSet3!E8, SSet3!F8,SSet3!G8, SSet3!H8))</f>
        <v/>
      </c>
      <c r="F8" s="162" t="str">
        <f>IF(SUM(SSet3!C8, SSet3!D8, SSet3!E8, SSet3!F8,SSet3!G8, SSet3!H8) = 0, "", SSet3!F8 / SUM(SSet3!C8, SSet3!D8, SSet3!E8, SSet3!F8,SSet3!G8, SSet3!H8))</f>
        <v/>
      </c>
      <c r="G8" s="162" t="str">
        <f>IF(SUM(SSet3!C8, SSet3!D8, SSet3!E8, SSet3!F8,SSet3!G8, SSet3!H8) = 0, "", SSet3!G8 / SUM(SSet3!C8, SSet3!D8, SSet3!E8, SSet3!F8,SSet3!G8, SSet3!H8))</f>
        <v/>
      </c>
      <c r="H8" s="162" t="str">
        <f>IF(SUM(SSet3!C8, SSet3!D8, SSet3!E8, SSet3!F8,SSet3!G8, SSet3!H8) = 0, "", SSet3!H8 / SUM(SSet3!C8, SSet3!D8, SSet3!E8, SSet3!F8,SSet3!G8, SSet3!H8))</f>
        <v/>
      </c>
      <c r="I8" s="163"/>
      <c r="J8" s="163" t="str">
        <f>IF(SUM(SSet3!I8, SSet3!J8, SSet3!K8, SSet3!L8,SSet3!M8, SSet3!N8) = 0, "", SSet3!J8 / SUM(SSet3!I8, SSet3!J8, SSet3!K8, SSet3!L8,SSet3!M8, SSet3!N8))</f>
        <v/>
      </c>
      <c r="K8" s="163"/>
      <c r="L8" s="163" t="str">
        <f>IF(SUM(SSet3!I8, SSet3!J8, SSet3!K8, SSet3!L8,SSet3!M8, SSet3!N8) = 0, "", SSet3!L8 / SUM(SSet3!I8, SSet3!J8, SSet3!K8, SSet3!L8,SSet3!M8, SSet3!N8))</f>
        <v/>
      </c>
      <c r="M8" s="163"/>
      <c r="N8" s="163" t="str">
        <f>IF(SUM(SSet3!I8, SSet3!J8, SSet3!K8, SSet3!L8,SSet3!M8, SSet3!N8) = 0, "", SSet3!N8 / SUM(SSet3!I8, SSet3!J8, SSet3!K8, SSet3!L8,SSet3!M8, SSet3!N8))</f>
        <v/>
      </c>
      <c r="O8" s="164" t="str">
        <f>IF(SUM(SSet3!O8, SSet3!P8, SSet3!Q8, SSet3!R8,SSet3!S8, SSet3!T8) = 0, "", SSet3!O8 / SUM(SSet3!O8, SSet3!P8, SSet3!Q8, SSet3!R8,SSet3!S8, SSet3!T8))</f>
        <v/>
      </c>
      <c r="P8" s="164" t="str">
        <f>IF(SUM(SSet3!O8, SSet3!P8, SSet3!Q8, SSet3!R8,SSet3!S8, SSet3!T8) = 0, "", SSet3!P8 / SUM(SSet3!O8, SSet3!P8, SSet3!Q8, SSet3!R8,SSet3!S8, SSet3!T8))</f>
        <v/>
      </c>
      <c r="Q8" s="164"/>
      <c r="R8" s="164" t="str">
        <f>IF(SUM(SSet3!O8, SSet3!P8, SSet3!Q8, SSet3!R8,SSet3!S8, SSet3!T8) = 0, "", SSet3!R8 / SUM(SSet3!O8, SSet3!P8, SSet3!Q8, SSet3!R8,SSet3!S8, SSet3!T8))</f>
        <v/>
      </c>
      <c r="S8" s="164" t="str">
        <f>IF(SUM(SSet3!O8, SSet3!P8, SSet3!Q8, SSet3!R8,SSet3!S8, SSet3!T8) = 0, "", SSet3!S8 / SUM(SSet3!O8, SSet3!P8, SSet3!Q8, SSet3!R8,SSet3!S8, SSet3!T8))</f>
        <v/>
      </c>
      <c r="T8" s="164" t="str">
        <f>IF(SUM(SSet3!O8, SSet3!P8, SSet3!Q8, SSet3!R8,SSet3!S8, SSet3!T8) = 0, "", SSet3!T8 / SUM(SSet3!O8, SSet3!P8, SSet3!Q8, SSet3!R8,SSet3!S8, SSet3!T8))</f>
        <v/>
      </c>
      <c r="U8" s="165" t="str">
        <f>IF(SUM(SSet3!U8, SSet3!V8, SSet3!W8, SSet3!X8,SSet3!Y8, SSet3!Z8) = 0, "", SSet3!U8 / SUM(SSet3!U8, SSet3!V8, SSet3!W8, SSet3!X8,SSet3!Y8, SSet3!Z8))</f>
        <v/>
      </c>
      <c r="V8" s="165" t="str">
        <f>IF(SUM(SSet3!U8, SSet3!V8, SSet3!W8, SSet3!X8,SSet3!Y8, SSet3!Z8) = 0, "", SSet3!V8 / SUM(SSet3!U8, SSet3!V8, SSet3!W8, SSet3!X8,SSet3!Y8, SSet3!Z8))</f>
        <v/>
      </c>
      <c r="W8" s="165"/>
      <c r="X8" s="165" t="str">
        <f>IF(SUM(SSet3!U8, SSet3!V8, SSet3!W8, SSet3!X8,SSet3!Y8, SSet3!Z8) = 0, "", SSet3!X8 / SUM(SSet3!U8, SSet3!V8, SSet3!W8, SSet3!X8,SSet3!Y8, SSet3!Z8))</f>
        <v/>
      </c>
      <c r="Y8" s="165"/>
      <c r="Z8" s="165" t="str">
        <f>IF(SUM(SSet3!U8, SSet3!V8, SSet3!W8, SSet3!X8,SSet3!Y8, SSet3!Z8) = 0, "", SSet3!Z8 / SUM(SSet3!U8, SSet3!V8, SSet3!W8, SSet3!X8,SSet3!Y8, SSet3!Z8))</f>
        <v/>
      </c>
      <c r="AA8" s="162"/>
      <c r="AB8" s="163"/>
      <c r="AC8" s="164"/>
      <c r="AD8" s="165"/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 t="str">
        <f>IF(SUM(SSet3!C9, SSet3!D9, SSet3!E9, SSet3!F9,SSet3!G9, SSet3!H9) = 0, "", SSet3!C9 / SUM(SSet3!C9, SSet3!D9, SSet3!E9, SSet3!F9,SSet3!G9, SSet3!H9))</f>
        <v/>
      </c>
      <c r="D9" s="162" t="str">
        <f>IF(SUM(SSet3!C9, SSet3!D9, SSet3!E9, SSet3!F9,SSet3!G9, SSet3!H9) = 0, "", SSet3!D9 / SUM(SSet3!C9, SSet3!D9, SSet3!E9, SSet3!F9,SSet3!G9, SSet3!H9))</f>
        <v/>
      </c>
      <c r="E9" s="162" t="str">
        <f>IF(SUM(SSet3!C9, SSet3!D9, SSet3!E9, SSet3!F9,SSet3!G9, SSet3!H9) = 0, "", SSet3!E9 / SUM(SSet3!C9, SSet3!D9, SSet3!E9, SSet3!F9,SSet3!G9, SSet3!H9))</f>
        <v/>
      </c>
      <c r="F9" s="162" t="str">
        <f>IF(SUM(SSet3!C9, SSet3!D9, SSet3!E9, SSet3!F9,SSet3!G9, SSet3!H9) = 0, "", SSet3!F9 / SUM(SSet3!C9, SSet3!D9, SSet3!E9, SSet3!F9,SSet3!G9, SSet3!H9))</f>
        <v/>
      </c>
      <c r="G9" s="162" t="str">
        <f>IF(SUM(SSet3!C9, SSet3!D9, SSet3!E9, SSet3!F9,SSet3!G9, SSet3!H9) = 0, "", SSet3!G9 / SUM(SSet3!C9, SSet3!D9, SSet3!E9, SSet3!F9,SSet3!G9, SSet3!H9))</f>
        <v/>
      </c>
      <c r="H9" s="162" t="str">
        <f>IF(SUM(SSet3!C9, SSet3!D9, SSet3!E9, SSet3!F9,SSet3!G9, SSet3!H9) = 0, "", SSet3!H9 / SUM(SSet3!C9, SSet3!D9, SSet3!E9, SSet3!F9,SSet3!G9, SSet3!H9))</f>
        <v/>
      </c>
      <c r="I9" s="163"/>
      <c r="J9" s="163">
        <f>IF(SUM(SSet3!I9, SSet3!J9, SSet3!K9, SSet3!L9,SSet3!M9, SSet3!N9) = 0, "", SSet3!J9 / SUM(SSet3!I9, SSet3!J9, SSet3!K9, SSet3!L9,SSet3!M9, SSet3!N9))</f>
        <v>0.1111111111</v>
      </c>
      <c r="K9" s="163"/>
      <c r="L9" s="163">
        <f>IF(SUM(SSet3!I9, SSet3!J9, SSet3!K9, SSet3!L9,SSet3!M9, SSet3!N9) = 0, "", SSet3!L9 / SUM(SSet3!I9, SSet3!J9, SSet3!K9, SSet3!L9,SSet3!M9, SSet3!N9))</f>
        <v>0.7777777778</v>
      </c>
      <c r="M9" s="163"/>
      <c r="N9" s="163">
        <f>IF(SUM(SSet3!I9, SSet3!J9, SSet3!K9, SSet3!L9,SSet3!M9, SSet3!N9) = 0, "", SSet3!N9 / SUM(SSet3!I9, SSet3!J9, SSet3!K9, SSet3!L9,SSet3!M9, SSet3!N9))</f>
        <v>0.1111111111</v>
      </c>
      <c r="O9" s="164"/>
      <c r="P9" s="164"/>
      <c r="Q9" s="164"/>
      <c r="R9" s="164">
        <f>IF(SUM(SSet3!O9, SSet3!P9, SSet3!Q9, SSet3!R9,SSet3!S9, SSet3!T9) = 0, "", SSet3!R9 / SUM(SSet3!O9, SSet3!P9, SSet3!Q9, SSet3!R9,SSet3!S9, SSet3!T9))</f>
        <v>1</v>
      </c>
      <c r="S9" s="164"/>
      <c r="T9" s="164"/>
      <c r="U9" s="165"/>
      <c r="V9" s="165">
        <f>IF(SUM(SSet3!U9, SSet3!V9, SSet3!W9, SSet3!X9,SSet3!Y9, SSet3!Z9) = 0, "", SSet3!V9 / SUM(SSet3!U9, SSet3!V9, SSet3!W9, SSet3!X9,SSet3!Y9, SSet3!Z9))</f>
        <v>0.09090909091</v>
      </c>
      <c r="W9" s="165"/>
      <c r="X9" s="165">
        <f>IF(SUM(SSet3!U9, SSet3!V9, SSet3!W9, SSet3!X9,SSet3!Y9, SSet3!Z9) = 0, "", SSet3!X9 / SUM(SSet3!U9, SSet3!V9, SSet3!W9, SSet3!X9,SSet3!Y9, SSet3!Z9))</f>
        <v>0.8181818182</v>
      </c>
      <c r="Y9" s="165"/>
      <c r="Z9" s="165">
        <f>IF(SUM(SSet3!U9, SSet3!V9, SSet3!W9, SSet3!X9,SSet3!Y9, SSet3!Z9) = 0, "", SSet3!Z9 / SUM(SSet3!U9, SSet3!V9, SSet3!W9, SSet3!X9,SSet3!Y9, SSet3!Z9))</f>
        <v>0.09090909091</v>
      </c>
      <c r="AA9" s="162"/>
      <c r="AB9" s="163">
        <f>IF(SUM(SSet3!I22, SSet3!J22, SSet3!K22, SSet3!L22,SSet3!M22, SSet3!N22) = 0, "", SUM(SSet3!I9, SSet3!J9, SSet3!K9, SSet3!L9,SSet3!M9, SSet3!N9) / SUM(SSet3!I22, SSet3!J22, SSet3!K22, SSet3!L22,SSet3!M22, SSet3!N22))</f>
        <v>0.4285714286</v>
      </c>
      <c r="AC9" s="164">
        <f>IF(SUM(SSet3!O22, SSet3!P22, SSet3!Q22, SSet3!R22,SSet3!S22, SSet3!T22) = 0, "", SUM(SSet3!O9, SSet3!P9, SSet3!Q9, SSet3!R9,SSet3!S9, SSet3!T9) / SUM(SSet3!O22, SSet3!P22, SSet3!Q22, SSet3!R22,SSet3!S22, SSet3!T22))</f>
        <v>0.5</v>
      </c>
      <c r="AD9" s="165">
        <f>IF(SUM(SSet3!U22, SSet3!V22, SSet3!W22, SSet3!X22,SSet3!Y22, SSet3!Z22) = 0, "", SUM(SSet3!U9, SSet3!V9, SSet3!W9, SSet3!X9,SSet3!Y9, SSet3!Z9) / SUM(SSet3!U22, SSet3!V22, SSet3!W22, SSet3!X22,SSet3!Y22, SSet3!Z22))</f>
        <v>0.3666666667</v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 t="str">
        <f>IF(SUM(SSet3!C10, SSet3!D10, SSet3!E10, SSet3!F10,SSet3!G10, SSet3!H10) = 0, "", SSet3!C10 / SUM(SSet3!C10, SSet3!D10, SSet3!E10, SSet3!F10,SSet3!G10, SSet3!H10))</f>
        <v/>
      </c>
      <c r="D10" s="162" t="str">
        <f>IF(SUM(SSet3!C10, SSet3!D10, SSet3!E10, SSet3!F10,SSet3!G10, SSet3!H10) = 0, "", SSet3!D10 / SUM(SSet3!C10, SSet3!D10, SSet3!E10, SSet3!F10,SSet3!G10, SSet3!H10))</f>
        <v/>
      </c>
      <c r="E10" s="162" t="str">
        <f>IF(SUM(SSet3!C10, SSet3!D10, SSet3!E10, SSet3!F10,SSet3!G10, SSet3!H10) = 0, "", SSet3!E10 / SUM(SSet3!C10, SSet3!D10, SSet3!E10, SSet3!F10,SSet3!G10, SSet3!H10))</f>
        <v/>
      </c>
      <c r="F10" s="162" t="str">
        <f>IF(SUM(SSet3!C10, SSet3!D10, SSet3!E10, SSet3!F10,SSet3!G10, SSet3!H10) = 0, "", SSet3!F10 / SUM(SSet3!C10, SSet3!D10, SSet3!E10, SSet3!F10,SSet3!G10, SSet3!H10))</f>
        <v/>
      </c>
      <c r="G10" s="162" t="str">
        <f>IF(SUM(SSet3!C10, SSet3!D10, SSet3!E10, SSet3!F10,SSet3!G10, SSet3!H10) = 0, "", SSet3!G10 / SUM(SSet3!C10, SSet3!D10, SSet3!E10, SSet3!F10,SSet3!G10, SSet3!H10))</f>
        <v/>
      </c>
      <c r="H10" s="162" t="str">
        <f>IF(SUM(SSet3!C10, SSet3!D10, SSet3!E10, SSet3!F10,SSet3!G10, SSet3!H10) = 0, "", SSet3!H10 / SUM(SSet3!C10, SSet3!D10, SSet3!E10, SSet3!F10,SSet3!G10, SSet3!H10))</f>
        <v/>
      </c>
      <c r="I10" s="163"/>
      <c r="J10" s="163" t="str">
        <f>IF(SUM(SSet3!I10, SSet3!J10, SSet3!K10, SSet3!L10,SSet3!M10, SSet3!N10) = 0, "", SSet3!J10 / SUM(SSet3!I10, SSet3!J10, SSet3!K10, SSet3!L10,SSet3!M10, SSet3!N10))</f>
        <v/>
      </c>
      <c r="K10" s="163"/>
      <c r="L10" s="163" t="str">
        <f>IF(SUM(SSet3!I10, SSet3!J10, SSet3!K10, SSet3!L10,SSet3!M10, SSet3!N10) = 0, "", SSet3!L10 / SUM(SSet3!I10, SSet3!J10, SSet3!K10, SSet3!L10,SSet3!M10, SSet3!N10))</f>
        <v/>
      </c>
      <c r="M10" s="163"/>
      <c r="N10" s="163" t="str">
        <f>IF(SUM(SSet3!I10, SSet3!J10, SSet3!K10, SSet3!L10,SSet3!M10, SSet3!N10) = 0, "", SSet3!N10 / SUM(SSet3!I10, SSet3!J10, SSet3!K10, SSet3!L10,SSet3!M10, SSet3!N10))</f>
        <v/>
      </c>
      <c r="O10" s="164" t="str">
        <f>IF(SUM(SSet3!O10, SSet3!P10, SSet3!Q10, SSet3!R10,SSet3!S10, SSet3!T10) = 0, "", SSet3!O10 / SUM(SSet3!O10, SSet3!P10, SSet3!Q10, SSet3!R10,SSet3!S10, SSet3!T10))</f>
        <v/>
      </c>
      <c r="P10" s="164" t="str">
        <f>IF(SUM(SSet3!O10, SSet3!P10, SSet3!Q10, SSet3!R10,SSet3!S10, SSet3!T10) = 0, "", SSet3!P10 / SUM(SSet3!O10, SSet3!P10, SSet3!Q10, SSet3!R10,SSet3!S10, SSet3!T10))</f>
        <v/>
      </c>
      <c r="Q10" s="164"/>
      <c r="R10" s="164" t="str">
        <f>IF(SUM(SSet3!O10, SSet3!P10, SSet3!Q10, SSet3!R10,SSet3!S10, SSet3!T10) = 0, "", SSet3!R10 / SUM(SSet3!O10, SSet3!P10, SSet3!Q10, SSet3!R10,SSet3!S10, SSet3!T10))</f>
        <v/>
      </c>
      <c r="S10" s="164" t="str">
        <f>IF(SUM(SSet3!O10, SSet3!P10, SSet3!Q10, SSet3!R10,SSet3!S10, SSet3!T10) = 0, "", SSet3!S10 / SUM(SSet3!O10, SSet3!P10, SSet3!Q10, SSet3!R10,SSet3!S10, SSet3!T10))</f>
        <v/>
      </c>
      <c r="T10" s="164" t="str">
        <f>IF(SUM(SSet3!O10, SSet3!P10, SSet3!Q10, SSet3!R10,SSet3!S10, SSet3!T10) = 0, "", SSet3!T10 / SUM(SSet3!O10, SSet3!P10, SSet3!Q10, SSet3!R10,SSet3!S10, SSet3!T10))</f>
        <v/>
      </c>
      <c r="U10" s="165"/>
      <c r="V10" s="165" t="str">
        <f>IF(SUM(SSet3!U10, SSet3!V10, SSet3!W10, SSet3!X10,SSet3!Y10, SSet3!Z10) = 0, "", SSet3!V10 / SUM(SSet3!U10, SSet3!V10, SSet3!W10, SSet3!X10,SSet3!Y10, SSet3!Z10))</f>
        <v/>
      </c>
      <c r="W10" s="165"/>
      <c r="X10" s="165" t="str">
        <f>IF(SUM(SSet3!U10, SSet3!V10, SSet3!W10, SSet3!X10,SSet3!Y10, SSet3!Z10) = 0, "", SSet3!X10 / SUM(SSet3!U10, SSet3!V10, SSet3!W10, SSet3!X10,SSet3!Y10, SSet3!Z10))</f>
        <v/>
      </c>
      <c r="Y10" s="165"/>
      <c r="Z10" s="165" t="str">
        <f>IF(SUM(SSet3!U10, SSet3!V10, SSet3!W10, SSet3!X10,SSet3!Y10, SSet3!Z10) = 0, "", SSet3!Z10 / SUM(SSet3!U10, SSet3!V10, SSet3!W10, SSet3!X10,SSet3!Y10, SSet3!Z10))</f>
        <v/>
      </c>
      <c r="AA10" s="162"/>
      <c r="AB10" s="163"/>
      <c r="AC10" s="164"/>
      <c r="AD10" s="165"/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 t="str">
        <f>IF(SUM(SSet3!C11, SSet3!D11, SSet3!E11, SSet3!F11,SSet3!G11, SSet3!H11) = 0, "", SSet3!C11 / SUM(SSet3!C11, SSet3!D11, SSet3!E11, SSet3!F11,SSet3!G11, SSet3!H11))</f>
        <v/>
      </c>
      <c r="D11" s="162" t="str">
        <f>IF(SUM(SSet3!C11, SSet3!D11, SSet3!E11, SSet3!F11,SSet3!G11, SSet3!H11) = 0, "", SSet3!D11 / SUM(SSet3!C11, SSet3!D11, SSet3!E11, SSet3!F11,SSet3!G11, SSet3!H11))</f>
        <v/>
      </c>
      <c r="E11" s="162" t="str">
        <f>IF(SUM(SSet3!C11, SSet3!D11, SSet3!E11, SSet3!F11,SSet3!G11, SSet3!H11) = 0, "", SSet3!E11 / SUM(SSet3!C11, SSet3!D11, SSet3!E11, SSet3!F11,SSet3!G11, SSet3!H11))</f>
        <v/>
      </c>
      <c r="F11" s="162" t="str">
        <f>IF(SUM(SSet3!C11, SSet3!D11, SSet3!E11, SSet3!F11,SSet3!G11, SSet3!H11) = 0, "", SSet3!F11 / SUM(SSet3!C11, SSet3!D11, SSet3!E11, SSet3!F11,SSet3!G11, SSet3!H11))</f>
        <v/>
      </c>
      <c r="G11" s="162" t="str">
        <f>IF(SUM(SSet3!C11, SSet3!D11, SSet3!E11, SSet3!F11,SSet3!G11, SSet3!H11) = 0, "", SSet3!G11 / SUM(SSet3!C11, SSet3!D11, SSet3!E11, SSet3!F11,SSet3!G11, SSet3!H11))</f>
        <v/>
      </c>
      <c r="H11" s="162" t="str">
        <f>IF(SUM(SSet3!C11, SSet3!D11, SSet3!E11, SSet3!F11,SSet3!G11, SSet3!H11) = 0, "", SSet3!H11 / SUM(SSet3!C11, SSet3!D11, SSet3!E11, SSet3!F11,SSet3!G11, SSet3!H11))</f>
        <v/>
      </c>
      <c r="I11" s="163"/>
      <c r="J11" s="163"/>
      <c r="K11" s="163"/>
      <c r="L11" s="163">
        <f>IF(SUM(SSet3!I11, SSet3!J11, SSet3!K11, SSet3!L11,SSet3!M11, SSet3!N11) = 0, "", SSet3!L11 / SUM(SSet3!I11, SSet3!J11, SSet3!K11, SSet3!L11,SSet3!M11, SSet3!N11))</f>
        <v>0.8571428571</v>
      </c>
      <c r="M11" s="163"/>
      <c r="N11" s="163">
        <f>IF(SUM(SSet3!I11, SSet3!J11, SSet3!K11, SSet3!L11,SSet3!M11, SSet3!N11) = 0, "", SSet3!N11 / SUM(SSet3!I11, SSet3!J11, SSet3!K11, SSet3!L11,SSet3!M11, SSet3!N11))</f>
        <v>0.1428571429</v>
      </c>
      <c r="O11" s="164" t="str">
        <f>IF(SUM(SSet3!O11, SSet3!P11, SSet3!Q11, SSet3!R11,SSet3!S11, SSet3!T11) = 0, "", SSet3!O11 / SUM(SSet3!O11, SSet3!P11, SSet3!Q11, SSet3!R11,SSet3!S11, SSet3!T11))</f>
        <v/>
      </c>
      <c r="P11" s="164" t="str">
        <f>IF(SUM(SSet3!O11, SSet3!P11, SSet3!Q11, SSet3!R11,SSet3!S11, SSet3!T11) = 0, "", SSet3!P11 / SUM(SSet3!O11, SSet3!P11, SSet3!Q11, SSet3!R11,SSet3!S11, SSet3!T11))</f>
        <v/>
      </c>
      <c r="Q11" s="164" t="str">
        <f>IF(SUM(SSet3!O11, SSet3!P11, SSet3!Q11, SSet3!R11,SSet3!S11, SSet3!T11) = 0, "", SSet3!Q11 / SUM(SSet3!O11, SSet3!P11, SSet3!Q11, SSet3!R11,SSet3!S11, SSet3!T11))</f>
        <v/>
      </c>
      <c r="R11" s="164" t="str">
        <f>IF(SUM(SSet3!O11, SSet3!P11, SSet3!Q11, SSet3!R11,SSet3!S11, SSet3!T11) = 0, "", SSet3!R11 / SUM(SSet3!O11, SSet3!P11, SSet3!Q11, SSet3!R11,SSet3!S11, SSet3!T11))</f>
        <v/>
      </c>
      <c r="S11" s="164" t="str">
        <f>IF(SUM(SSet3!O11, SSet3!P11, SSet3!Q11, SSet3!R11,SSet3!S11, SSet3!T11) = 0, "", SSet3!S11 / SUM(SSet3!O11, SSet3!P11, SSet3!Q11, SSet3!R11,SSet3!S11, SSet3!T11))</f>
        <v/>
      </c>
      <c r="T11" s="164" t="str">
        <f>IF(SUM(SSet3!O11, SSet3!P11, SSet3!Q11, SSet3!R11,SSet3!S11, SSet3!T11) = 0, "", SSet3!T11 / SUM(SSet3!O11, SSet3!P11, SSet3!Q11, SSet3!R11,SSet3!S11, SSet3!T11))</f>
        <v/>
      </c>
      <c r="U11" s="165"/>
      <c r="V11" s="165"/>
      <c r="W11" s="165"/>
      <c r="X11" s="165">
        <f>IF(SUM(SSet3!U11, SSet3!V11, SSet3!W11, SSet3!X11,SSet3!Y11, SSet3!Z11) = 0, "", SSet3!X11 / SUM(SSet3!U11, SSet3!V11, SSet3!W11, SSet3!X11,SSet3!Y11, SSet3!Z11))</f>
        <v>0.8571428571</v>
      </c>
      <c r="Y11" s="165"/>
      <c r="Z11" s="165">
        <f>IF(SUM(SSet3!U11, SSet3!V11, SSet3!W11, SSet3!X11,SSet3!Y11, SSet3!Z11) = 0, "", SSet3!Z11 / SUM(SSet3!U11, SSet3!V11, SSet3!W11, SSet3!X11,SSet3!Y11, SSet3!Z11))</f>
        <v>0.1428571429</v>
      </c>
      <c r="AA11" s="162"/>
      <c r="AB11" s="163">
        <f>IF(SUM(SSet3!I22, SSet3!J22, SSet3!K22, SSet3!L22,SSet3!M22, SSet3!N22) = 0, "", SUM(SSet3!I11, SSet3!J11, SSet3!K11, SSet3!L11,SSet3!M11, SSet3!N11) / SUM(SSet3!I22, SSet3!J22, SSet3!K22, SSet3!L22,SSet3!M22, SSet3!N22))</f>
        <v>0.3333333333</v>
      </c>
      <c r="AC11" s="164"/>
      <c r="AD11" s="165">
        <f>IF(SUM(SSet3!U22, SSet3!V22, SSet3!W22, SSet3!X22,SSet3!Y22, SSet3!Z22) = 0, "", SUM(SSet3!U11, SSet3!V11, SSet3!W11, SSet3!X11,SSet3!Y11, SSet3!Z11)/ SUM(SSet3!U22, SSet3!V22, SSet3!W22, SSet3!X22,SSet3!Y22, SSet3!Z22))</f>
        <v>0.2333333333</v>
      </c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 t="str">
        <f>IF(SUM(SSet3!C12, SSet3!D12, SSet3!E12, SSet3!F12,SSet3!G12, SSet3!H12) = 0, "", SSet3!C12 / SUM(SSet3!C12, SSet3!D12, SSet3!E12, SSet3!F12,SSet3!G12, SSet3!H12))</f>
        <v/>
      </c>
      <c r="D12" s="162" t="str">
        <f>IF(SUM(SSet3!C12, SSet3!D12, SSet3!E12, SSet3!F12,SSet3!G12, SSet3!H12) = 0, "", SSet3!D12 / SUM(SSet3!C12, SSet3!D12, SSet3!E12, SSet3!F12,SSet3!G12, SSet3!H12))</f>
        <v/>
      </c>
      <c r="E12" s="162" t="str">
        <f>IF(SUM(SSet3!C12, SSet3!D12, SSet3!E12, SSet3!F12,SSet3!G12, SSet3!H12) = 0, "", SSet3!E12 / SUM(SSet3!C12, SSet3!D12, SSet3!E12, SSet3!F12,SSet3!G12, SSet3!H12))</f>
        <v/>
      </c>
      <c r="F12" s="162" t="str">
        <f>IF(SUM(SSet3!C12, SSet3!D12, SSet3!E12, SSet3!F12,SSet3!G12, SSet3!H12) = 0, "", SSet3!F12 / SUM(SSet3!C12, SSet3!D12, SSet3!E12, SSet3!F12,SSet3!G12, SSet3!H12))</f>
        <v/>
      </c>
      <c r="G12" s="162" t="str">
        <f>IF(SUM(SSet3!C12, SSet3!D12, SSet3!E12, SSet3!F12,SSet3!G12, SSet3!H12) = 0, "", SSet3!G12 / SUM(SSet3!C12, SSet3!D12, SSet3!E12, SSet3!F12,SSet3!G12, SSet3!H12))</f>
        <v/>
      </c>
      <c r="H12" s="162" t="str">
        <f>IF(SUM(SSet3!C12, SSet3!D12, SSet3!E12, SSet3!F12,SSet3!G12, SSet3!H12) = 0, "", SSet3!H12 / SUM(SSet3!C12, SSet3!D12, SSet3!E12, SSet3!F12,SSet3!G12, SSet3!H12))</f>
        <v/>
      </c>
      <c r="I12" s="163" t="str">
        <f>IF(SUM(SSet3!I12, SSet3!J12, SSet3!K12, SSet3!L12,SSet3!M12, SSet3!N12) = 0, "", SSet3!I12 / SUM(SSet3!I12, SSet3!J12, SSet3!K12, SSet3!L12,SSet3!M12, SSet3!N12))</f>
        <v/>
      </c>
      <c r="J12" s="163" t="str">
        <f>IF(SUM(SSet3!I12, SSet3!J12, SSet3!K12, SSet3!L12,SSet3!M12, SSet3!N12) = 0, "", SSet3!J12 / SUM(SSet3!I12, SSet3!J12, SSet3!K12, SSet3!L12,SSet3!M12, SSet3!N12))</f>
        <v/>
      </c>
      <c r="K12" s="163"/>
      <c r="L12" s="163" t="str">
        <f>IF(SUM(SSet3!I12, SSet3!J12, SSet3!K12, SSet3!L12,SSet3!M12, SSet3!N12) = 0, "", SSet3!L12 / SUM(SSet3!I12, SSet3!J12, SSet3!K12, SSet3!L12,SSet3!M12, SSet3!N12))</f>
        <v/>
      </c>
      <c r="M12" s="163" t="str">
        <f>IF(SUM(SSet3!I12, SSet3!J12, SSet3!K12, SSet3!L12,SSet3!M12, SSet3!N12) = 0, "", SSet3!M12 / SUM(SSet3!I12, SSet3!J12, SSet3!K12, SSet3!L12,SSet3!M12, SSet3!N12))</f>
        <v/>
      </c>
      <c r="N12" s="163" t="str">
        <f>IF(SUM(SSet3!I12, SSet3!J12, SSet3!K12, SSet3!L12,SSet3!M12, SSet3!N12) = 0, "", SSet3!N12 / SUM(SSet3!I12, SSet3!J12, SSet3!K12, SSet3!L12,SSet3!M12, SSet3!N12))</f>
        <v/>
      </c>
      <c r="O12" s="164" t="str">
        <f>IF(SUM(SSet3!O12, SSet3!P12, SSet3!Q12, SSet3!R12,SSet3!S12, SSet3!T12) = 0, "", SSet3!O12 / SUM(SSet3!O12, SSet3!P12, SSet3!Q12, SSet3!R12,SSet3!S12, SSet3!T12))</f>
        <v/>
      </c>
      <c r="P12" s="164" t="str">
        <f>IF(SUM(SSet3!O12, SSet3!P12, SSet3!Q12, SSet3!R12,SSet3!S12, SSet3!T12) = 0, "", SSet3!P12 / SUM(SSet3!O12, SSet3!P12, SSet3!Q12, SSet3!R12,SSet3!S12, SSet3!T12))</f>
        <v/>
      </c>
      <c r="Q12" s="164" t="str">
        <f>IF(SUM(SSet3!O12, SSet3!P12, SSet3!Q12, SSet3!R12,SSet3!S12, SSet3!T12) = 0, "", SSet3!Q12 / SUM(SSet3!O12, SSet3!P12, SSet3!Q12, SSet3!R12,SSet3!S12, SSet3!T12))</f>
        <v/>
      </c>
      <c r="R12" s="164" t="str">
        <f>IF(SUM(SSet3!O12, SSet3!P12, SSet3!Q12, SSet3!R12,SSet3!S12, SSet3!T12) = 0, "", SSet3!R12 / SUM(SSet3!O12, SSet3!P12, SSet3!Q12, SSet3!R12,SSet3!S12, SSet3!T12))</f>
        <v/>
      </c>
      <c r="S12" s="164" t="str">
        <f>IF(SUM(SSet3!O12, SSet3!P12, SSet3!Q12, SSet3!R12,SSet3!S12, SSet3!T12) = 0, "", SSet3!S12 / SUM(SSet3!O12, SSet3!P12, SSet3!Q12, SSet3!R12,SSet3!S12, SSet3!T12))</f>
        <v/>
      </c>
      <c r="T12" s="164" t="str">
        <f>IF(SUM(SSet3!O12, SSet3!P12, SSet3!Q12, SSet3!R12,SSet3!S12, SSet3!T12) = 0, "", SSet3!T12 / SUM(SSet3!O12, SSet3!P12, SSet3!Q12, SSet3!R12,SSet3!S12, SSet3!T12))</f>
        <v/>
      </c>
      <c r="U12" s="165" t="str">
        <f>IF(SUM(SSet3!U12, SSet3!V12, SSet3!W12, SSet3!X12,SSet3!Y12, SSet3!Z12) = 0, "", SSet3!U12 / SUM(SSet3!U12, SSet3!V12, SSet3!W12, SSet3!X12,SSet3!Y12, SSet3!Z12))</f>
        <v/>
      </c>
      <c r="V12" s="165" t="str">
        <f>IF(SUM(SSet3!U12, SSet3!V12, SSet3!W12, SSet3!X12,SSet3!Y12, SSet3!Z12) = 0, "", SSet3!V12 / SUM(SSet3!U12, SSet3!V12, SSet3!W12, SSet3!X12,SSet3!Y12, SSet3!Z12))</f>
        <v/>
      </c>
      <c r="W12" s="165" t="str">
        <f>IF(SUM(SSet3!U12, SSet3!V12, SSet3!W12, SSet3!X12,SSet3!Y12, SSet3!Z12) = 0, "", SSet3!W12 / SUM(SSet3!U12, SSet3!V12, SSet3!W12, SSet3!X12,SSet3!Y12, SSet3!Z12))</f>
        <v/>
      </c>
      <c r="X12" s="165" t="str">
        <f>IF(SUM(SSet3!U12, SSet3!V12, SSet3!W12, SSet3!X12,SSet3!Y12, SSet3!Z12) = 0, "", SSet3!X12 / SUM(SSet3!U12, SSet3!V12, SSet3!W12, SSet3!X12,SSet3!Y12, SSet3!Z12))</f>
        <v/>
      </c>
      <c r="Y12" s="165" t="str">
        <f>IF(SUM(SSet3!U12, SSet3!V12, SSet3!W12, SSet3!X12,SSet3!Y12, SSet3!Z12) = 0, "", SSet3!Y12 / SUM(SSet3!U12, SSet3!V12, SSet3!W12, SSet3!X12,SSet3!Y12, SSet3!Z12))</f>
        <v/>
      </c>
      <c r="Z12" s="165" t="str">
        <f>IF(SUM(SSet3!U12, SSet3!V12, SSet3!W12, SSet3!X12,SSet3!Y12, SSet3!Z12) = 0, "", SSet3!Z12 / SUM(SSet3!U12, SSet3!V12, SSet3!W12, SSet3!X12,SSet3!Y12, SSet3!Z12))</f>
        <v/>
      </c>
      <c r="AA12" s="162"/>
      <c r="AB12" s="163"/>
      <c r="AC12" s="164"/>
      <c r="AD12" s="165"/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 t="str">
        <f>IF(SUM(SSet3!C13, SSet3!D13, SSet3!E13, SSet3!F13,SSet3!G13, SSet3!H13) = 0, "", SSet3!C13 / SUM(SSet3!C13, SSet3!D13, SSet3!E13, SSet3!F13,SSet3!G13, SSet3!H13))</f>
        <v/>
      </c>
      <c r="D13" s="162" t="str">
        <f>IF(SUM(SSet3!C13, SSet3!D13, SSet3!E13, SSet3!F13,SSet3!G13, SSet3!H13) = 0, "", SSet3!D13 / SUM(SSet3!C13, SSet3!D13, SSet3!E13, SSet3!F13,SSet3!G13, SSet3!H13))</f>
        <v/>
      </c>
      <c r="E13" s="162" t="str">
        <f>IF(SUM(SSet3!C13, SSet3!D13, SSet3!E13, SSet3!F13,SSet3!G13, SSet3!H13) = 0, "", SSet3!E13 / SUM(SSet3!C13, SSet3!D13, SSet3!E13, SSet3!F13,SSet3!G13, SSet3!H13))</f>
        <v/>
      </c>
      <c r="F13" s="162" t="str">
        <f>IF(SUM(SSet3!C13, SSet3!D13, SSet3!E13, SSet3!F13,SSet3!G13, SSet3!H13) = 0, "", SSet3!F13 / SUM(SSet3!C13, SSet3!D13, SSet3!E13, SSet3!F13,SSet3!G13, SSet3!H13))</f>
        <v/>
      </c>
      <c r="G13" s="162" t="str">
        <f>IF(SUM(SSet3!C13, SSet3!D13, SSet3!E13, SSet3!F13,SSet3!G13, SSet3!H13) = 0, "", SSet3!G13 / SUM(SSet3!C13, SSet3!D13, SSet3!E13, SSet3!F13,SSet3!G13, SSet3!H13))</f>
        <v/>
      </c>
      <c r="H13" s="162" t="str">
        <f>IF(SUM(SSet3!C13, SSet3!D13, SSet3!E13, SSet3!F13,SSet3!G13, SSet3!H13) = 0, "", SSet3!H13 / SUM(SSet3!C13, SSet3!D13, SSet3!E13, SSet3!F13,SSet3!G13, SSet3!H13))</f>
        <v/>
      </c>
      <c r="I13" s="163" t="str">
        <f>IF(SUM(SSet3!I13, SSet3!J13, SSet3!K13, SSet3!L13,SSet3!M13, SSet3!N13) = 0, "", SSet3!I13 / SUM(SSet3!I13, SSet3!J13, SSet3!K13, SSet3!L13,SSet3!M13, SSet3!N13))</f>
        <v/>
      </c>
      <c r="J13" s="163" t="str">
        <f>IF(SUM(SSet3!I13, SSet3!J13, SSet3!K13, SSet3!L13,SSet3!M13, SSet3!N13) = 0, "", SSet3!J13 / SUM(SSet3!I13, SSet3!J13, SSet3!K13, SSet3!L13,SSet3!M13, SSet3!N13))</f>
        <v/>
      </c>
      <c r="K13" s="163" t="str">
        <f>IF(SUM(SSet3!I13, SSet3!J13, SSet3!K13, SSet3!L13,SSet3!M13, SSet3!N13) = 0, "", SSet3!K13 / SUM(SSet3!I13, SSet3!J13, SSet3!K13, SSet3!L13,SSet3!M13, SSet3!N13))</f>
        <v/>
      </c>
      <c r="L13" s="163" t="str">
        <f>IF(SUM(SSet3!I13, SSet3!J13, SSet3!K13, SSet3!L13,SSet3!M13, SSet3!N13) = 0, "", SSet3!L13 / SUM(SSet3!I13, SSet3!J13, SSet3!K13, SSet3!L13,SSet3!M13, SSet3!N13))</f>
        <v/>
      </c>
      <c r="M13" s="163" t="str">
        <f>IF(SUM(SSet3!I13, SSet3!J13, SSet3!K13, SSet3!L13,SSet3!M13, SSet3!N13) = 0, "", SSet3!M13 / SUM(SSet3!I13, SSet3!J13, SSet3!K13, SSet3!L13,SSet3!M13, SSet3!N13))</f>
        <v/>
      </c>
      <c r="N13" s="163" t="str">
        <f>IF(SUM(SSet3!I13, SSet3!J13, SSet3!K13, SSet3!L13,SSet3!M13, SSet3!N13) = 0, "", SSet3!N13 / SUM(SSet3!I13, SSet3!J13, SSet3!K13, SSet3!L13,SSet3!M13, SSet3!N13))</f>
        <v/>
      </c>
      <c r="O13" s="164" t="str">
        <f>IF(SUM(SSet3!O13, SSet3!P13, SSet3!Q13, SSet3!R13,SSet3!S13, SSet3!T13) = 0, "", SSet3!O13 / SUM(SSet3!O13, SSet3!P13, SSet3!Q13, SSet3!R13,SSet3!S13, SSet3!T13))</f>
        <v/>
      </c>
      <c r="P13" s="164" t="str">
        <f>IF(SUM(SSet3!O13, SSet3!P13, SSet3!Q13, SSet3!R13,SSet3!S13, SSet3!T13) = 0, "", SSet3!P13 / SUM(SSet3!O13, SSet3!P13, SSet3!Q13, SSet3!R13,SSet3!S13, SSet3!T13))</f>
        <v/>
      </c>
      <c r="Q13" s="164" t="str">
        <f>IF(SUM(SSet3!O13, SSet3!P13, SSet3!Q13, SSet3!R13,SSet3!S13, SSet3!T13) = 0, "", SSet3!Q13 / SUM(SSet3!O13, SSet3!P13, SSet3!Q13, SSet3!R13,SSet3!S13, SSet3!T13))</f>
        <v/>
      </c>
      <c r="R13" s="164" t="str">
        <f>IF(SUM(SSet3!O13, SSet3!P13, SSet3!Q13, SSet3!R13,SSet3!S13, SSet3!T13) = 0, "", SSet3!R13 / SUM(SSet3!O13, SSet3!P13, SSet3!Q13, SSet3!R13,SSet3!S13, SSet3!T13))</f>
        <v/>
      </c>
      <c r="S13" s="164" t="str">
        <f>IF(SUM(SSet3!O13, SSet3!P13, SSet3!Q13, SSet3!R13,SSet3!S13, SSet3!T13) = 0, "", SSet3!S13 / SUM(SSet3!O13, SSet3!P13, SSet3!Q13, SSet3!R13,SSet3!S13, SSet3!T13))</f>
        <v/>
      </c>
      <c r="T13" s="164" t="str">
        <f>IF(SUM(SSet3!O13, SSet3!P13, SSet3!Q13, SSet3!R13,SSet3!S13, SSet3!T13) = 0, "", SSet3!T13 / SUM(SSet3!O13, SSet3!P13, SSet3!Q13, SSet3!R13,SSet3!S13, SSet3!T13))</f>
        <v/>
      </c>
      <c r="U13" s="165" t="str">
        <f>IF(SUM(SSet3!U13, SSet3!V13, SSet3!W13, SSet3!X13,SSet3!Y13, SSet3!Z13) = 0, "", SSet3!U13 / SUM(SSet3!U13, SSet3!V13, SSet3!W13, SSet3!X13,SSet3!Y13, SSet3!Z13))</f>
        <v/>
      </c>
      <c r="V13" s="165" t="str">
        <f>IF(SUM(SSet3!U13, SSet3!V13, SSet3!W13, SSet3!X13,SSet3!Y13, SSet3!Z13) = 0, "", SSet3!V13 / SUM(SSet3!U13, SSet3!V13, SSet3!W13, SSet3!X13,SSet3!Y13, SSet3!Z13))</f>
        <v/>
      </c>
      <c r="W13" s="165" t="str">
        <f>IF(SUM(SSet3!U13, SSet3!V13, SSet3!W13, SSet3!X13,SSet3!Y13, SSet3!Z13) = 0, "", SSet3!W13 / SUM(SSet3!U13, SSet3!V13, SSet3!W13, SSet3!X13,SSet3!Y13, SSet3!Z13))</f>
        <v/>
      </c>
      <c r="X13" s="165" t="str">
        <f>IF(SUM(SSet3!U13, SSet3!V13, SSet3!W13, SSet3!X13,SSet3!Y13, SSet3!Z13) = 0, "", SSet3!X13 / SUM(SSet3!U13, SSet3!V13, SSet3!W13, SSet3!X13,SSet3!Y13, SSet3!Z13))</f>
        <v/>
      </c>
      <c r="Y13" s="165" t="str">
        <f>IF(SUM(SSet3!U13, SSet3!V13, SSet3!W13, SSet3!X13,SSet3!Y13, SSet3!Z13) = 0, "", SSet3!Y13 / SUM(SSet3!U13, SSet3!V13, SSet3!W13, SSet3!X13,SSet3!Y13, SSet3!Z13))</f>
        <v/>
      </c>
      <c r="Z13" s="165" t="str">
        <f>IF(SUM(SSet3!U13, SSet3!V13, SSet3!W13, SSet3!X13,SSet3!Y13, SSet3!Z13) = 0, "", SSet3!Z13 / SUM(SSet3!U13, SSet3!V13, SSet3!W13, SSet3!X13,SSet3!Y13, SSet3!Z13))</f>
        <v/>
      </c>
      <c r="AA13" s="162"/>
      <c r="AB13" s="163"/>
      <c r="AC13" s="164"/>
      <c r="AD13" s="166"/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IF(SUM(SSet3!C14, SSet3!D14, SSet3!E14, SSet3!F14,SSet3!G14, SSet3!H14) = 0, "", SSet3!C14 / SUM(SSet3!C14, SSet3!D14, SSet3!E14, SSet3!F14,SSet3!G14, SSet3!H14))</f>
        <v/>
      </c>
      <c r="D14" s="162" t="str">
        <f>IF(SUM(SSet3!C14, SSet3!D14, SSet3!E14, SSet3!F14,SSet3!G14, SSet3!H14) = 0, "", SSet3!D14 / SUM(SSet3!C14, SSet3!D14, SSet3!E14, SSet3!F14,SSet3!G14, SSet3!H14))</f>
        <v/>
      </c>
      <c r="E14" s="162" t="str">
        <f>IF(SUM(SSet3!C14, SSet3!D14, SSet3!E14, SSet3!F14,SSet3!G14, SSet3!H14) = 0, "", SSet3!E14 / SUM(SSet3!C14, SSet3!D14, SSet3!E14, SSet3!F14,SSet3!G14, SSet3!H14))</f>
        <v/>
      </c>
      <c r="F14" s="162" t="str">
        <f>IF(SUM(SSet3!C14, SSet3!D14, SSet3!E14, SSet3!F14,SSet3!G14, SSet3!H14) = 0, "", SSet3!F14 / SUM(SSet3!C14, SSet3!D14, SSet3!E14, SSet3!F14,SSet3!G14, SSet3!H14))</f>
        <v/>
      </c>
      <c r="G14" s="162" t="str">
        <f>IF(SUM(SSet3!C14, SSet3!D14, SSet3!E14, SSet3!F14,SSet3!G14, SSet3!H14) = 0, "", SSet3!G14 / SUM(SSet3!C14, SSet3!D14, SSet3!E14, SSet3!F14,SSet3!G14, SSet3!H14))</f>
        <v/>
      </c>
      <c r="H14" s="162" t="str">
        <f>IF(SUM(SSet3!C14, SSet3!D14, SSet3!E14, SSet3!F14,SSet3!G14, SSet3!H14) = 0, "", SSet3!H14 / SUM(SSet3!C14, SSet3!D14, SSet3!E14, SSet3!F14,SSet3!G14, SSet3!H14))</f>
        <v/>
      </c>
      <c r="I14" s="163" t="str">
        <f>IF(SUM(SSet3!I14, SSet3!J14, SSet3!K14, SSet3!L14,SSet3!M14, SSet3!N14) = 0, "", SSet3!I14 / SUM(SSet3!I14, SSet3!J14, SSet3!K14, SSet3!L14,SSet3!M14, SSet3!N14))</f>
        <v/>
      </c>
      <c r="J14" s="163" t="str">
        <f>IF(SUM(SSet3!I14, SSet3!J14, SSet3!K14, SSet3!L14,SSet3!M14, SSet3!N14) = 0, "", SSet3!J14 / SUM(SSet3!I14, SSet3!J14, SSet3!K14, SSet3!L14,SSet3!M14, SSet3!N14))</f>
        <v/>
      </c>
      <c r="K14" s="163" t="str">
        <f>IF(SUM(SSet3!I14, SSet3!J14, SSet3!K14, SSet3!L14,SSet3!M14, SSet3!N14) = 0, "", SSet3!K14 / SUM(SSet3!I14, SSet3!J14, SSet3!K14, SSet3!L14,SSet3!M14, SSet3!N14))</f>
        <v/>
      </c>
      <c r="L14" s="163" t="str">
        <f>IF(SUM(SSet3!I14, SSet3!J14, SSet3!K14, SSet3!L14,SSet3!M14, SSet3!N14) = 0, "", SSet3!L14 / SUM(SSet3!I14, SSet3!J14, SSet3!K14, SSet3!L14,SSet3!M14, SSet3!N14))</f>
        <v/>
      </c>
      <c r="M14" s="163" t="str">
        <f>IF(SUM(SSet3!I14, SSet3!J14, SSet3!K14, SSet3!L14,SSet3!M14, SSet3!N14) = 0, "", SSet3!M14 / SUM(SSet3!I14, SSet3!J14, SSet3!K14, SSet3!L14,SSet3!M14, SSet3!N14))</f>
        <v/>
      </c>
      <c r="N14" s="163" t="str">
        <f>IF(SUM(SSet3!I14, SSet3!J14, SSet3!K14, SSet3!L14,SSet3!M14, SSet3!N14) = 0, "", SSet3!N14 / SUM(SSet3!I14, SSet3!J14, SSet3!K14, SSet3!L14,SSet3!M14, SSet3!N14))</f>
        <v/>
      </c>
      <c r="O14" s="164" t="str">
        <f>IF(SUM(SSet3!O14, SSet3!P14, SSet3!Q14, SSet3!R14,SSet3!S14, SSet3!T14) = 0, "", SSet3!O14 / SUM(SSet3!O14, SSet3!P14, SSet3!Q14, SSet3!R14,SSet3!S14, SSet3!T14))</f>
        <v/>
      </c>
      <c r="P14" s="164" t="str">
        <f>IF(SUM(SSet3!O14, SSet3!P14, SSet3!Q14, SSet3!R14,SSet3!S14, SSet3!T14) = 0, "", SSet3!P14 / SUM(SSet3!O14, SSet3!P14, SSet3!Q14, SSet3!R14,SSet3!S14, SSet3!T14))</f>
        <v/>
      </c>
      <c r="Q14" s="164" t="str">
        <f>IF(SUM(SSet3!O14, SSet3!P14, SSet3!Q14, SSet3!R14,SSet3!S14, SSet3!T14) = 0, "", SSet3!Q14 / SUM(SSet3!O14, SSet3!P14, SSet3!Q14, SSet3!R14,SSet3!S14, SSet3!T14))</f>
        <v/>
      </c>
      <c r="R14" s="164" t="str">
        <f>IF(SUM(SSet3!O14, SSet3!P14, SSet3!Q14, SSet3!R14,SSet3!S14, SSet3!T14) = 0, "", SSet3!R14 / SUM(SSet3!O14, SSet3!P14, SSet3!Q14, SSet3!R14,SSet3!S14, SSet3!T14))</f>
        <v/>
      </c>
      <c r="S14" s="164" t="str">
        <f>IF(SUM(SSet3!O14, SSet3!P14, SSet3!Q14, SSet3!R14,SSet3!S14, SSet3!T14) = 0, "", SSet3!S14 / SUM(SSet3!O14, SSet3!P14, SSet3!Q14, SSet3!R14,SSet3!S14, SSet3!T14))</f>
        <v/>
      </c>
      <c r="T14" s="164" t="str">
        <f>IF(SUM(SSet3!O14, SSet3!P14, SSet3!Q14, SSet3!R14,SSet3!S14, SSet3!T14) = 0, "", SSet3!T14 / SUM(SSet3!O14, SSet3!P14, SSet3!Q14, SSet3!R14,SSet3!S14, SSet3!T14))</f>
        <v/>
      </c>
      <c r="U14" s="165" t="str">
        <f>IF(SUM(SSet3!U14, SSet3!V14, SSet3!W14, SSet3!X14,SSet3!Y14, SSet3!Z14) = 0, "", SSet3!U14 / SUM(SSet3!U14, SSet3!V14, SSet3!W14, SSet3!X14,SSet3!Y14, SSet3!Z14))</f>
        <v/>
      </c>
      <c r="V14" s="165" t="str">
        <f>IF(SUM(SSet3!U14, SSet3!V14, SSet3!W14, SSet3!X14,SSet3!Y14, SSet3!Z14) = 0, "", SSet3!V14 / SUM(SSet3!U14, SSet3!V14, SSet3!W14, SSet3!X14,SSet3!Y14, SSet3!Z14))</f>
        <v/>
      </c>
      <c r="W14" s="165" t="str">
        <f>IF(SUM(SSet3!U14, SSet3!V14, SSet3!W14, SSet3!X14,SSet3!Y14, SSet3!Z14) = 0, "", SSet3!W14 / SUM(SSet3!U14, SSet3!V14, SSet3!W14, SSet3!X14,SSet3!Y14, SSet3!Z14))</f>
        <v/>
      </c>
      <c r="X14" s="165" t="str">
        <f>IF(SUM(SSet3!U14, SSet3!V14, SSet3!W14, SSet3!X14,SSet3!Y14, SSet3!Z14) = 0, "", SSet3!X14 / SUM(SSet3!U14, SSet3!V14, SSet3!W14, SSet3!X14,SSet3!Y14, SSet3!Z14))</f>
        <v/>
      </c>
      <c r="Y14" s="165" t="str">
        <f>IF(SUM(SSet3!U14, SSet3!V14, SSet3!W14, SSet3!X14,SSet3!Y14, SSet3!Z14) = 0, "", SSet3!Y14 / SUM(SSet3!U14, SSet3!V14, SSet3!W14, SSet3!X14,SSet3!Y14, SSet3!Z14))</f>
        <v/>
      </c>
      <c r="Z14" s="165" t="str">
        <f>IF(SUM(SSet3!U14, SSet3!V14, SSet3!W14, SSet3!X14,SSet3!Y14, SSet3!Z14) = 0, "", SSet3!Z14 / SUM(SSet3!U14, SSet3!V14, SSet3!W14, SSet3!X14,SSet3!Y14, SSet3!Z14))</f>
        <v/>
      </c>
      <c r="AA14" s="162"/>
      <c r="AB14" s="163"/>
      <c r="AC14" s="164"/>
      <c r="AD14" s="165"/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IF(SUM(SSet3!C15, SSet3!D15, SSet3!E15, SSet3!F15,SSet3!G15, SSet3!H15) = 0, "", SSet3!C15 / SUM(SSet3!C15, SSet3!D15, SSet3!E15, SSet3!F15,SSet3!G15, SSet3!H15))</f>
        <v/>
      </c>
      <c r="D15" s="162" t="str">
        <f>IF(SUM(SSet3!C15, SSet3!D15, SSet3!E15, SSet3!F15,SSet3!G15, SSet3!H15) = 0, "", SSet3!D15 / SUM(SSet3!C15, SSet3!D15, SSet3!E15, SSet3!F15,SSet3!G15, SSet3!H15))</f>
        <v/>
      </c>
      <c r="E15" s="162" t="str">
        <f>IF(SUM(SSet3!C15, SSet3!D15, SSet3!E15, SSet3!F15,SSet3!G15, SSet3!H15) = 0, "", SSet3!E15 / SUM(SSet3!C15, SSet3!D15, SSet3!E15, SSet3!F15,SSet3!G15, SSet3!H15))</f>
        <v/>
      </c>
      <c r="F15" s="162" t="str">
        <f>IF(SUM(SSet3!C15, SSet3!D15, SSet3!E15, SSet3!F15,SSet3!G15, SSet3!H15) = 0, "", SSet3!F15 / SUM(SSet3!C15, SSet3!D15, SSet3!E15, SSet3!F15,SSet3!G15, SSet3!H15))</f>
        <v/>
      </c>
      <c r="G15" s="162" t="str">
        <f>IF(SUM(SSet3!C15, SSet3!D15, SSet3!E15, SSet3!F15,SSet3!G15, SSet3!H15) = 0, "", SSet3!G15 / SUM(SSet3!C15, SSet3!D15, SSet3!E15, SSet3!F15,SSet3!G15, SSet3!H15))</f>
        <v/>
      </c>
      <c r="H15" s="162" t="str">
        <f>IF(SUM(SSet3!C15, SSet3!D15, SSet3!E15, SSet3!F15,SSet3!G15, SSet3!H15) = 0, "", SSet3!H15 / SUM(SSet3!C15, SSet3!D15, SSet3!E15, SSet3!F15,SSet3!G15, SSet3!H15))</f>
        <v/>
      </c>
      <c r="I15" s="163" t="str">
        <f>IF(SUM(SSet3!I15, SSet3!J15, SSet3!K15, SSet3!L15,SSet3!M15, SSet3!N15) = 0, "", SSet3!I15 / SUM(SSet3!I15, SSet3!J15, SSet3!K15, SSet3!L15,SSet3!M15, SSet3!N15))</f>
        <v/>
      </c>
      <c r="J15" s="163" t="str">
        <f>IF(SUM(SSet3!I15, SSet3!J15, SSet3!K15, SSet3!L15,SSet3!M15, SSet3!N15) = 0, "", SSet3!J15 / SUM(SSet3!I15, SSet3!J15, SSet3!K15, SSet3!L15,SSet3!M15, SSet3!N15))</f>
        <v/>
      </c>
      <c r="K15" s="163" t="str">
        <f>IF(SUM(SSet3!I15, SSet3!J15, SSet3!K15, SSet3!L15,SSet3!M15, SSet3!N15) = 0, "", SSet3!K15 / SUM(SSet3!I15, SSet3!J15, SSet3!K15, SSet3!L15,SSet3!M15, SSet3!N15))</f>
        <v/>
      </c>
      <c r="L15" s="163" t="str">
        <f>IF(SUM(SSet3!I15, SSet3!J15, SSet3!K15, SSet3!L15,SSet3!M15, SSet3!N15) = 0, "", SSet3!L15 / SUM(SSet3!I15, SSet3!J15, SSet3!K15, SSet3!L15,SSet3!M15, SSet3!N15))</f>
        <v/>
      </c>
      <c r="M15" s="163" t="str">
        <f>IF(SUM(SSet3!I15, SSet3!J15, SSet3!K15, SSet3!L15,SSet3!M15, SSet3!N15) = 0, "", SSet3!M15 / SUM(SSet3!I15, SSet3!J15, SSet3!K15, SSet3!L15,SSet3!M15, SSet3!N15))</f>
        <v/>
      </c>
      <c r="N15" s="163" t="str">
        <f>IF(SUM(SSet3!I15, SSet3!J15, SSet3!K15, SSet3!L15,SSet3!M15, SSet3!N15) = 0, "", SSet3!N15 / SUM(SSet3!I15, SSet3!J15, SSet3!K15, SSet3!L15,SSet3!M15, SSet3!N15))</f>
        <v/>
      </c>
      <c r="O15" s="164" t="str">
        <f>IF(SUM(SSet3!O15, SSet3!P15, SSet3!Q15, SSet3!R15,SSet3!S15, SSet3!T15) = 0, "", SSet3!O15 / SUM(SSet3!O15, SSet3!P15, SSet3!Q15, SSet3!R15,SSet3!S15, SSet3!T15))</f>
        <v/>
      </c>
      <c r="P15" s="164" t="str">
        <f>IF(SUM(SSet3!O15, SSet3!P15, SSet3!Q15, SSet3!R15,SSet3!S15, SSet3!T15) = 0, "", SSet3!P15 / SUM(SSet3!O15, SSet3!P15, SSet3!Q15, SSet3!R15,SSet3!S15, SSet3!T15))</f>
        <v/>
      </c>
      <c r="Q15" s="164" t="str">
        <f>IF(SUM(SSet3!O15, SSet3!P15, SSet3!Q15, SSet3!R15,SSet3!S15, SSet3!T15) = 0, "", SSet3!Q15 / SUM(SSet3!O15, SSet3!P15, SSet3!Q15, SSet3!R15,SSet3!S15, SSet3!T15))</f>
        <v/>
      </c>
      <c r="R15" s="164" t="str">
        <f>IF(SUM(SSet3!O15, SSet3!P15, SSet3!Q15, SSet3!R15,SSet3!S15, SSet3!T15) = 0, "", SSet3!R15 / SUM(SSet3!O15, SSet3!P15, SSet3!Q15, SSet3!R15,SSet3!S15, SSet3!T15))</f>
        <v/>
      </c>
      <c r="S15" s="164" t="str">
        <f>IF(SUM(SSet3!O15, SSet3!P15, SSet3!Q15, SSet3!R15,SSet3!S15, SSet3!T15) = 0, "", SSet3!S15 / SUM(SSet3!O15, SSet3!P15, SSet3!Q15, SSet3!R15,SSet3!S15, SSet3!T15))</f>
        <v/>
      </c>
      <c r="T15" s="164" t="str">
        <f>IF(SUM(SSet3!O15, SSet3!P15, SSet3!Q15, SSet3!R15,SSet3!S15, SSet3!T15) = 0, "", SSet3!T15 / SUM(SSet3!O15, SSet3!P15, SSet3!Q15, SSet3!R15,SSet3!S15, SSet3!T15))</f>
        <v/>
      </c>
      <c r="U15" s="165" t="str">
        <f>IF(SUM(SSet3!U15, SSet3!V15, SSet3!W15, SSet3!X15,SSet3!Y15, SSet3!Z15) = 0, "", SSet3!U15 / SUM(SSet3!U15, SSet3!V15, SSet3!W15, SSet3!X15,SSet3!Y15, SSet3!Z15))</f>
        <v/>
      </c>
      <c r="V15" s="165" t="str">
        <f>IF(SUM(SSet3!U15, SSet3!V15, SSet3!W15, SSet3!X15,SSet3!Y15, SSet3!Z15) = 0, "", SSet3!V15 / SUM(SSet3!U15, SSet3!V15, SSet3!W15, SSet3!X15,SSet3!Y15, SSet3!Z15))</f>
        <v/>
      </c>
      <c r="W15" s="165" t="str">
        <f>IF(SUM(SSet3!U15, SSet3!V15, SSet3!W15, SSet3!X15,SSet3!Y15, SSet3!Z15) = 0, "", SSet3!W15 / SUM(SSet3!U15, SSet3!V15, SSet3!W15, SSet3!X15,SSet3!Y15, SSet3!Z15))</f>
        <v/>
      </c>
      <c r="X15" s="165" t="str">
        <f>IF(SUM(SSet3!U15, SSet3!V15, SSet3!W15, SSet3!X15,SSet3!Y15, SSet3!Z15) = 0, "", SSet3!X15 / SUM(SSet3!U15, SSet3!V15, SSet3!W15, SSet3!X15,SSet3!Y15, SSet3!Z15))</f>
        <v/>
      </c>
      <c r="Y15" s="165" t="str">
        <f>IF(SUM(SSet3!U15, SSet3!V15, SSet3!W15, SSet3!X15,SSet3!Y15, SSet3!Z15) = 0, "", SSet3!Y15 / SUM(SSet3!U15, SSet3!V15, SSet3!W15, SSet3!X15,SSet3!Y15, SSet3!Z15))</f>
        <v/>
      </c>
      <c r="Z15" s="165" t="str">
        <f>IF(SUM(SSet3!U15, SSet3!V15, SSet3!W15, SSet3!X15,SSet3!Y15, SSet3!Z15) = 0, "", SSet3!Z15 / SUM(SSet3!U15, SSet3!V15, SSet3!W15, SSet3!X15,SSet3!Y15, SSet3!Z15))</f>
        <v/>
      </c>
      <c r="AA15" s="162"/>
      <c r="AB15" s="163"/>
      <c r="AC15" s="164"/>
      <c r="AD15" s="165"/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IF(SUM(SSet3!C16, SSet3!D16, SSet3!E16, SSet3!F16,SSet3!G16, SSet3!H16) = 0, "", SSet3!C16 / SUM(SSet3!C16, SSet3!D16, SSet3!E16, SSet3!F16,SSet3!G16, SSet3!H16))</f>
        <v/>
      </c>
      <c r="D16" s="162" t="str">
        <f>IF(SUM(SSet3!C16, SSet3!D16, SSet3!E16, SSet3!F16,SSet3!G16, SSet3!H16) = 0, "", SSet3!D16 / SUM(SSet3!C16, SSet3!D16, SSet3!E16, SSet3!F16,SSet3!G16, SSet3!H16))</f>
        <v/>
      </c>
      <c r="E16" s="162" t="str">
        <f>IF(SUM(SSet3!C16, SSet3!D16, SSet3!E16, SSet3!F16,SSet3!G16, SSet3!H16) = 0, "", SSet3!E16 / SUM(SSet3!C16, SSet3!D16, SSet3!E16, SSet3!F16,SSet3!G16, SSet3!H16))</f>
        <v/>
      </c>
      <c r="F16" s="162" t="str">
        <f>IF(SUM(SSet3!C16, SSet3!D16, SSet3!E16, SSet3!F16,SSet3!G16, SSet3!H16) = 0, "", SSet3!F16 / SUM(SSet3!C16, SSet3!D16, SSet3!E16, SSet3!F16,SSet3!G16, SSet3!H16))</f>
        <v/>
      </c>
      <c r="G16" s="162" t="str">
        <f>IF(SUM(SSet3!C16, SSet3!D16, SSet3!E16, SSet3!F16,SSet3!G16, SSet3!H16) = 0, "", SSet3!G16 / SUM(SSet3!C16, SSet3!D16, SSet3!E16, SSet3!F16,SSet3!G16, SSet3!H16))</f>
        <v/>
      </c>
      <c r="H16" s="162" t="str">
        <f>IF(SUM(SSet3!C16, SSet3!D16, SSet3!E16, SSet3!F16,SSet3!G16, SSet3!H16) = 0, "", SSet3!H16 / SUM(SSet3!C16, SSet3!D16, SSet3!E16, SSet3!F16,SSet3!G16, SSet3!H16))</f>
        <v/>
      </c>
      <c r="I16" s="163" t="str">
        <f>IF(SUM(SSet3!I16, SSet3!J16, SSet3!K16, SSet3!L16,SSet3!M16, SSet3!N16) = 0, "", SSet3!I16 / SUM(SSet3!I16, SSet3!J16, SSet3!K16, SSet3!L16,SSet3!M16, SSet3!N16))</f>
        <v/>
      </c>
      <c r="J16" s="163" t="str">
        <f>IF(SUM(SSet3!I16, SSet3!J16, SSet3!K16, SSet3!L16,SSet3!M16, SSet3!N16) = 0, "", SSet3!J16 / SUM(SSet3!I16, SSet3!J16, SSet3!K16, SSet3!L16,SSet3!M16, SSet3!N16))</f>
        <v/>
      </c>
      <c r="K16" s="163" t="str">
        <f>IF(SUM(SSet3!I16, SSet3!J16, SSet3!K16, SSet3!L16,SSet3!M16, SSet3!N16) = 0, "", SSet3!K16 / SUM(SSet3!I16, SSet3!J16, SSet3!K16, SSet3!L16,SSet3!M16, SSet3!N16))</f>
        <v/>
      </c>
      <c r="L16" s="163" t="str">
        <f>IF(SUM(SSet3!I16, SSet3!J16, SSet3!K16, SSet3!L16,SSet3!M16, SSet3!N16) = 0, "", SSet3!L16 / SUM(SSet3!I16, SSet3!J16, SSet3!K16, SSet3!L16,SSet3!M16, SSet3!N16))</f>
        <v/>
      </c>
      <c r="M16" s="163" t="str">
        <f>IF(SUM(SSet3!I16, SSet3!J16, SSet3!K16, SSet3!L16,SSet3!M16, SSet3!N16) = 0, "", SSet3!M16 / SUM(SSet3!I16, SSet3!J16, SSet3!K16, SSet3!L16,SSet3!M16, SSet3!N16))</f>
        <v/>
      </c>
      <c r="N16" s="163" t="str">
        <f>IF(SUM(SSet3!I16, SSet3!J16, SSet3!K16, SSet3!L16,SSet3!M16, SSet3!N16) = 0, "", SSet3!N16 / SUM(SSet3!I16, SSet3!J16, SSet3!K16, SSet3!L16,SSet3!M16, SSet3!N16))</f>
        <v/>
      </c>
      <c r="O16" s="164" t="str">
        <f>IF(SUM(SSet3!O16, SSet3!P16, SSet3!Q16, SSet3!R16,SSet3!S16, SSet3!T16) = 0, "", SSet3!O16 / SUM(SSet3!O16, SSet3!P16, SSet3!Q16, SSet3!R16,SSet3!S16, SSet3!T16))</f>
        <v/>
      </c>
      <c r="P16" s="164" t="str">
        <f>IF(SUM(SSet3!O16, SSet3!P16, SSet3!Q16, SSet3!R16,SSet3!S16, SSet3!T16) = 0, "", SSet3!P16 / SUM(SSet3!O16, SSet3!P16, SSet3!Q16, SSet3!R16,SSet3!S16, SSet3!T16))</f>
        <v/>
      </c>
      <c r="Q16" s="164" t="str">
        <f>IF(SUM(SSet3!O16, SSet3!P16, SSet3!Q16, SSet3!R16,SSet3!S16, SSet3!T16) = 0, "", SSet3!Q16 / SUM(SSet3!O16, SSet3!P16, SSet3!Q16, SSet3!R16,SSet3!S16, SSet3!T16))</f>
        <v/>
      </c>
      <c r="R16" s="164" t="str">
        <f>IF(SUM(SSet3!O16, SSet3!P16, SSet3!Q16, SSet3!R16,SSet3!S16, SSet3!T16) = 0, "", SSet3!R16 / SUM(SSet3!O16, SSet3!P16, SSet3!Q16, SSet3!R16,SSet3!S16, SSet3!T16))</f>
        <v/>
      </c>
      <c r="S16" s="164" t="str">
        <f>IF(SUM(SSet3!O16, SSet3!P16, SSet3!Q16, SSet3!R16,SSet3!S16, SSet3!T16) = 0, "", SSet3!S16 / SUM(SSet3!O16, SSet3!P16, SSet3!Q16, SSet3!R16,SSet3!S16, SSet3!T16))</f>
        <v/>
      </c>
      <c r="T16" s="164" t="str">
        <f>IF(SUM(SSet3!O16, SSet3!P16, SSet3!Q16, SSet3!R16,SSet3!S16, SSet3!T16) = 0, "", SSet3!T16 / SUM(SSet3!O16, SSet3!P16, SSet3!Q16, SSet3!R16,SSet3!S16, SSet3!T16))</f>
        <v/>
      </c>
      <c r="U16" s="165" t="str">
        <f>IF(SUM(SSet3!U16, SSet3!V16, SSet3!W16, SSet3!X16,SSet3!Y16, SSet3!Z16) = 0, "", SSet3!U16 / SUM(SSet3!U16, SSet3!V16, SSet3!W16, SSet3!X16,SSet3!Y16, SSet3!Z16))</f>
        <v/>
      </c>
      <c r="V16" s="165" t="str">
        <f>IF(SUM(SSet3!U16, SSet3!V16, SSet3!W16, SSet3!X16,SSet3!Y16, SSet3!Z16) = 0, "", SSet3!V16 / SUM(SSet3!U16, SSet3!V16, SSet3!W16, SSet3!X16,SSet3!Y16, SSet3!Z16))</f>
        <v/>
      </c>
      <c r="W16" s="165" t="str">
        <f>IF(SUM(SSet3!U16, SSet3!V16, SSet3!W16, SSet3!X16,SSet3!Y16, SSet3!Z16) = 0, "", SSet3!W16 / SUM(SSet3!U16, SSet3!V16, SSet3!W16, SSet3!X16,SSet3!Y16, SSet3!Z16))</f>
        <v/>
      </c>
      <c r="X16" s="165" t="str">
        <f>IF(SUM(SSet3!U16, SSet3!V16, SSet3!W16, SSet3!X16,SSet3!Y16, SSet3!Z16) = 0, "", SSet3!X16 / SUM(SSet3!U16, SSet3!V16, SSet3!W16, SSet3!X16,SSet3!Y16, SSet3!Z16))</f>
        <v/>
      </c>
      <c r="Y16" s="165" t="str">
        <f>IF(SUM(SSet3!U16, SSet3!V16, SSet3!W16, SSet3!X16,SSet3!Y16, SSet3!Z16) = 0, "", SSet3!Y16 / SUM(SSet3!U16, SSet3!V16, SSet3!W16, SSet3!X16,SSet3!Y16, SSet3!Z16))</f>
        <v/>
      </c>
      <c r="Z16" s="165" t="str">
        <f>IF(SUM(SSet3!U16, SSet3!V16, SSet3!W16, SSet3!X16,SSet3!Y16, SSet3!Z16) = 0, "", SSet3!Z16 / SUM(SSet3!U16, SSet3!V16, SSet3!W16, SSet3!X16,SSet3!Y16, SSet3!Z16))</f>
        <v/>
      </c>
      <c r="AA16" s="162"/>
      <c r="AB16" s="163"/>
      <c r="AC16" s="164"/>
      <c r="AD16" s="165"/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IF(SUM(SSet3!C17, SSet3!D17, SSet3!E17, SSet3!F17,SSet3!G17, SSet3!H17) = 0, "", SSet3!C17 / SUM(SSet3!C17, SSet3!D17, SSet3!E17, SSet3!F17,SSet3!G17, SSet3!H17))</f>
        <v/>
      </c>
      <c r="D17" s="162" t="str">
        <f>IF(SUM(SSet3!C17, SSet3!D17, SSet3!E17, SSet3!F17,SSet3!G17, SSet3!H17) = 0, "", SSet3!D17 / SUM(SSet3!C17, SSet3!D17, SSet3!E17, SSet3!F17,SSet3!G17, SSet3!H17))</f>
        <v/>
      </c>
      <c r="E17" s="162" t="str">
        <f>IF(SUM(SSet3!C17, SSet3!D17, SSet3!E17, SSet3!F17,SSet3!G17, SSet3!H17) = 0, "", SSet3!E17 / SUM(SSet3!C17, SSet3!D17, SSet3!E17, SSet3!F17,SSet3!G17, SSet3!H17))</f>
        <v/>
      </c>
      <c r="F17" s="162" t="str">
        <f>IF(SUM(SSet3!C17, SSet3!D17, SSet3!E17, SSet3!F17,SSet3!G17, SSet3!H17) = 0, "", SSet3!F17 / SUM(SSet3!C17, SSet3!D17, SSet3!E17, SSet3!F17,SSet3!G17, SSet3!H17))</f>
        <v/>
      </c>
      <c r="G17" s="162" t="str">
        <f>IF(SUM(SSet3!C17, SSet3!D17, SSet3!E17, SSet3!F17,SSet3!G17, SSet3!H17) = 0, "", SSet3!G17 / SUM(SSet3!C17, SSet3!D17, SSet3!E17, SSet3!F17,SSet3!G17, SSet3!H17))</f>
        <v/>
      </c>
      <c r="H17" s="162" t="str">
        <f>IF(SUM(SSet3!C17, SSet3!D17, SSet3!E17, SSet3!F17,SSet3!G17, SSet3!H17) = 0, "", SSet3!H17 / SUM(SSet3!C17, SSet3!D17, SSet3!E17, SSet3!F17,SSet3!G17, SSet3!H17))</f>
        <v/>
      </c>
      <c r="I17" s="163" t="str">
        <f>IF(SUM(SSet3!I17, SSet3!J17, SSet3!K17, SSet3!L17,SSet3!M17, SSet3!N17) = 0, "", SSet3!I17 / SUM(SSet3!I17, SSet3!J17, SSet3!K17, SSet3!L17,SSet3!M17, SSet3!N17))</f>
        <v/>
      </c>
      <c r="J17" s="163" t="str">
        <f>IF(SUM(SSet3!I17, SSet3!J17, SSet3!K17, SSet3!L17,SSet3!M17, SSet3!N17) = 0, "", SSet3!J17 / SUM(SSet3!I17, SSet3!J17, SSet3!K17, SSet3!L17,SSet3!M17, SSet3!N17))</f>
        <v/>
      </c>
      <c r="K17" s="163" t="str">
        <f>IF(SUM(SSet3!I17, SSet3!J17, SSet3!K17, SSet3!L17,SSet3!M17, SSet3!N17) = 0, "", SSet3!K17 / SUM(SSet3!I17, SSet3!J17, SSet3!K17, SSet3!L17,SSet3!M17, SSet3!N17))</f>
        <v/>
      </c>
      <c r="L17" s="163" t="str">
        <f>IF(SUM(SSet3!I17, SSet3!J17, SSet3!K17, SSet3!L17,SSet3!M17, SSet3!N17) = 0, "", SSet3!L17 / SUM(SSet3!I17, SSet3!J17, SSet3!K17, SSet3!L17,SSet3!M17, SSet3!N17))</f>
        <v/>
      </c>
      <c r="M17" s="163" t="str">
        <f>IF(SUM(SSet3!I17, SSet3!J17, SSet3!K17, SSet3!L17,SSet3!M17, SSet3!N17) = 0, "", SSet3!M17 / SUM(SSet3!I17, SSet3!J17, SSet3!K17, SSet3!L17,SSet3!M17, SSet3!N17))</f>
        <v/>
      </c>
      <c r="N17" s="163" t="str">
        <f>IF(SUM(SSet3!I17, SSet3!J17, SSet3!K17, SSet3!L17,SSet3!M17, SSet3!N17) = 0, "", SSet3!N17 / SUM(SSet3!I17, SSet3!J17, SSet3!K17, SSet3!L17,SSet3!M17, SSet3!N17))</f>
        <v/>
      </c>
      <c r="O17" s="164" t="str">
        <f>IF(SUM(SSet3!O17, SSet3!P17, SSet3!Q17, SSet3!R17,SSet3!S17, SSet3!T17) = 0, "", SSet3!O17 / SUM(SSet3!O17, SSet3!P17, SSet3!Q17, SSet3!R17,SSet3!S17, SSet3!T17))</f>
        <v/>
      </c>
      <c r="P17" s="164" t="str">
        <f>IF(SUM(SSet3!O17, SSet3!P17, SSet3!Q17, SSet3!R17,SSet3!S17, SSet3!T17) = 0, "", SSet3!P17 / SUM(SSet3!O17, SSet3!P17, SSet3!Q17, SSet3!R17,SSet3!S17, SSet3!T17))</f>
        <v/>
      </c>
      <c r="Q17" s="164" t="str">
        <f>IF(SUM(SSet3!O17, SSet3!P17, SSet3!Q17, SSet3!R17,SSet3!S17, SSet3!T17) = 0, "", SSet3!Q17 / SUM(SSet3!O17, SSet3!P17, SSet3!Q17, SSet3!R17,SSet3!S17, SSet3!T17))</f>
        <v/>
      </c>
      <c r="R17" s="164" t="str">
        <f>IF(SUM(SSet3!O17, SSet3!P17, SSet3!Q17, SSet3!R17,SSet3!S17, SSet3!T17) = 0, "", SSet3!R17 / SUM(SSet3!O17, SSet3!P17, SSet3!Q17, SSet3!R17,SSet3!S17, SSet3!T17))</f>
        <v/>
      </c>
      <c r="S17" s="164" t="str">
        <f>IF(SUM(SSet3!O17, SSet3!P17, SSet3!Q17, SSet3!R17,SSet3!S17, SSet3!T17) = 0, "", SSet3!S17 / SUM(SSet3!O17, SSet3!P17, SSet3!Q17, SSet3!R17,SSet3!S17, SSet3!T17))</f>
        <v/>
      </c>
      <c r="T17" s="164" t="str">
        <f>IF(SUM(SSet3!O17, SSet3!P17, SSet3!Q17, SSet3!R17,SSet3!S17, SSet3!T17) = 0, "", SSet3!T17 / SUM(SSet3!O17, SSet3!P17, SSet3!Q17, SSet3!R17,SSet3!S17, SSet3!T17))</f>
        <v/>
      </c>
      <c r="U17" s="165" t="str">
        <f>IF(SUM(SSet3!U17, SSet3!V17, SSet3!W17, SSet3!X17,SSet3!Y17, SSet3!Z17) = 0, "", SSet3!U17 / SUM(SSet3!U17, SSet3!V17, SSet3!W17, SSet3!X17,SSet3!Y17, SSet3!Z17))</f>
        <v/>
      </c>
      <c r="V17" s="165" t="str">
        <f>IF(SUM(SSet3!U17, SSet3!V17, SSet3!W17, SSet3!X17,SSet3!Y17, SSet3!Z17) = 0, "", SSet3!V17 / SUM(SSet3!U17, SSet3!V17, SSet3!W17, SSet3!X17,SSet3!Y17, SSet3!Z17))</f>
        <v/>
      </c>
      <c r="W17" s="165" t="str">
        <f>IF(SUM(SSet3!U17, SSet3!V17, SSet3!W17, SSet3!X17,SSet3!Y17, SSet3!Z17) = 0, "", SSet3!W17 / SUM(SSet3!U17, SSet3!V17, SSet3!W17, SSet3!X17,SSet3!Y17, SSet3!Z17))</f>
        <v/>
      </c>
      <c r="X17" s="165" t="str">
        <f>IF(SUM(SSet3!U17, SSet3!V17, SSet3!W17, SSet3!X17,SSet3!Y17, SSet3!Z17) = 0, "", SSet3!X17 / SUM(SSet3!U17, SSet3!V17, SSet3!W17, SSet3!X17,SSet3!Y17, SSet3!Z17))</f>
        <v/>
      </c>
      <c r="Y17" s="165" t="str">
        <f>IF(SUM(SSet3!U17, SSet3!V17, SSet3!W17, SSet3!X17,SSet3!Y17, SSet3!Z17) = 0, "", SSet3!Y17 / SUM(SSet3!U17, SSet3!V17, SSet3!W17, SSet3!X17,SSet3!Y17, SSet3!Z17))</f>
        <v/>
      </c>
      <c r="Z17" s="165" t="str">
        <f>IF(SUM(SSet3!U17, SSet3!V17, SSet3!W17, SSet3!X17,SSet3!Y17, SSet3!Z17) = 0, "", SSet3!Z17 / SUM(SSet3!U17, SSet3!V17, SSet3!W17, SSet3!X17,SSet3!Y17, SSet3!Z17))</f>
        <v/>
      </c>
      <c r="AA17" s="162"/>
      <c r="AB17" s="163"/>
      <c r="AC17" s="164"/>
      <c r="AD17" s="165"/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IF(SUM(SSet3!C18, SSet3!D18, SSet3!E18, SSet3!F18,SSet3!G18, SSet3!H18) = 0, "", SSet3!C18 / SUM(SSet3!C18, SSet3!D18, SSet3!E18, SSet3!F18,SSet3!G18, SSet3!H18))</f>
        <v/>
      </c>
      <c r="D18" s="162" t="str">
        <f>IF(SUM(SSet3!C18, SSet3!D18, SSet3!E18, SSet3!F18,SSet3!G18, SSet3!H18) = 0, "", SSet3!D18 / SUM(SSet3!C18, SSet3!D18, SSet3!E18, SSet3!F18,SSet3!G18, SSet3!H18))</f>
        <v/>
      </c>
      <c r="E18" s="162" t="str">
        <f>IF(SUM(SSet3!C18, SSet3!D18, SSet3!E18, SSet3!F18,SSet3!G18, SSet3!H18) = 0, "", SSet3!E18 / SUM(SSet3!C18, SSet3!D18, SSet3!E18, SSet3!F18,SSet3!G18, SSet3!H18))</f>
        <v/>
      </c>
      <c r="F18" s="162" t="str">
        <f>IF(SUM(SSet3!C18, SSet3!D18, SSet3!E18, SSet3!F18,SSet3!G18, SSet3!H18) = 0, "", SSet3!F18 / SUM(SSet3!C18, SSet3!D18, SSet3!E18, SSet3!F18,SSet3!G18, SSet3!H18))</f>
        <v/>
      </c>
      <c r="G18" s="162" t="str">
        <f>IF(SUM(SSet3!C18, SSet3!D18, SSet3!E18, SSet3!F18,SSet3!G18, SSet3!H18) = 0, "", SSet3!G18 / SUM(SSet3!C18, SSet3!D18, SSet3!E18, SSet3!F18,SSet3!G18, SSet3!H18))</f>
        <v/>
      </c>
      <c r="H18" s="162" t="str">
        <f>IF(SUM(SSet3!C18, SSet3!D18, SSet3!E18, SSet3!F18,SSet3!G18, SSet3!H18) = 0, "", SSet3!H18 / SUM(SSet3!C18, SSet3!D18, SSet3!E18, SSet3!F18,SSet3!G18, SSet3!H18))</f>
        <v/>
      </c>
      <c r="I18" s="163" t="str">
        <f>IF(SUM(SSet3!I18, SSet3!J18, SSet3!K18, SSet3!L18,SSet3!M18, SSet3!N18) = 0, "", SSet3!I18 / SUM(SSet3!I18, SSet3!J18, SSet3!K18, SSet3!L18,SSet3!M18, SSet3!N18))</f>
        <v/>
      </c>
      <c r="J18" s="163" t="str">
        <f>IF(SUM(SSet3!I18, SSet3!J18, SSet3!K18, SSet3!L18,SSet3!M18, SSet3!N18) = 0, "", SSet3!J18 / SUM(SSet3!I18, SSet3!J18, SSet3!K18, SSet3!L18,SSet3!M18, SSet3!N18))</f>
        <v/>
      </c>
      <c r="K18" s="163" t="str">
        <f>IF(SUM(SSet3!I18, SSet3!J18, SSet3!K18, SSet3!L18,SSet3!M18, SSet3!N18) = 0, "", SSet3!K18 / SUM(SSet3!I18, SSet3!J18, SSet3!K18, SSet3!L18,SSet3!M18, SSet3!N18))</f>
        <v/>
      </c>
      <c r="L18" s="163" t="str">
        <f>IF(SUM(SSet3!I18, SSet3!J18, SSet3!K18, SSet3!L18,SSet3!M18, SSet3!N18) = 0, "", SSet3!L18 / SUM(SSet3!I18, SSet3!J18, SSet3!K18, SSet3!L18,SSet3!M18, SSet3!N18))</f>
        <v/>
      </c>
      <c r="M18" s="163" t="str">
        <f>IF(SUM(SSet3!I18, SSet3!J18, SSet3!K18, SSet3!L18,SSet3!M18, SSet3!N18) = 0, "", SSet3!M18 / SUM(SSet3!I18, SSet3!J18, SSet3!K18, SSet3!L18,SSet3!M18, SSet3!N18))</f>
        <v/>
      </c>
      <c r="N18" s="163" t="str">
        <f>IF(SUM(SSet3!I18, SSet3!J18, SSet3!K18, SSet3!L18,SSet3!M18, SSet3!N18) = 0, "", SSet3!N18 / SUM(SSet3!I18, SSet3!J18, SSet3!K18, SSet3!L18,SSet3!M18, SSet3!N18))</f>
        <v/>
      </c>
      <c r="O18" s="164" t="str">
        <f>IF(SUM(SSet3!O18, SSet3!P18, SSet3!Q18, SSet3!R18,SSet3!S18, SSet3!T18) = 0, "", SSet3!O18 / SUM(SSet3!O18, SSet3!P18, SSet3!Q18, SSet3!R18,SSet3!S18, SSet3!T18))</f>
        <v/>
      </c>
      <c r="P18" s="164" t="str">
        <f>IF(SUM(SSet3!O18, SSet3!P18, SSet3!Q18, SSet3!R18,SSet3!S18, SSet3!T18) = 0, "", SSet3!P18 / SUM(SSet3!O18, SSet3!P18, SSet3!Q18, SSet3!R18,SSet3!S18, SSet3!T18))</f>
        <v/>
      </c>
      <c r="Q18" s="164" t="str">
        <f>IF(SUM(SSet3!O18, SSet3!P18, SSet3!Q18, SSet3!R18,SSet3!S18, SSet3!T18) = 0, "", SSet3!Q18 / SUM(SSet3!O18, SSet3!P18, SSet3!Q18, SSet3!R18,SSet3!S18, SSet3!T18))</f>
        <v/>
      </c>
      <c r="R18" s="164" t="str">
        <f>IF(SUM(SSet3!O18, SSet3!P18, SSet3!Q18, SSet3!R18,SSet3!S18, SSet3!T18) = 0, "", SSet3!R18 / SUM(SSet3!O18, SSet3!P18, SSet3!Q18, SSet3!R18,SSet3!S18, SSet3!T18))</f>
        <v/>
      </c>
      <c r="S18" s="164" t="str">
        <f>IF(SUM(SSet3!O18, SSet3!P18, SSet3!Q18, SSet3!R18,SSet3!S18, SSet3!T18) = 0, "", SSet3!S18 / SUM(SSet3!O18, SSet3!P18, SSet3!Q18, SSet3!R18,SSet3!S18, SSet3!T18))</f>
        <v/>
      </c>
      <c r="T18" s="164" t="str">
        <f>IF(SUM(SSet3!O18, SSet3!P18, SSet3!Q18, SSet3!R18,SSet3!S18, SSet3!T18) = 0, "", SSet3!T18 / SUM(SSet3!O18, SSet3!P18, SSet3!Q18, SSet3!R18,SSet3!S18, SSet3!T18))</f>
        <v/>
      </c>
      <c r="U18" s="165" t="str">
        <f>IF(SUM(SSet3!U18, SSet3!V18, SSet3!W18, SSet3!X18,SSet3!Y18, SSet3!Z18) = 0, "", SSet3!U18 / SUM(SSet3!U18, SSet3!V18, SSet3!W18, SSet3!X18,SSet3!Y18, SSet3!Z18))</f>
        <v/>
      </c>
      <c r="V18" s="165" t="str">
        <f>IF(SUM(SSet3!U18, SSet3!V18, SSet3!W18, SSet3!X18,SSet3!Y18, SSet3!Z18) = 0, "", SSet3!V18 / SUM(SSet3!U18, SSet3!V18, SSet3!W18, SSet3!X18,SSet3!Y18, SSet3!Z18))</f>
        <v/>
      </c>
      <c r="W18" s="165" t="str">
        <f>IF(SUM(SSet3!U18, SSet3!V18, SSet3!W18, SSet3!X18,SSet3!Y18, SSet3!Z18) = 0, "", SSet3!W18 / SUM(SSet3!U18, SSet3!V18, SSet3!W18, SSet3!X18,SSet3!Y18, SSet3!Z18))</f>
        <v/>
      </c>
      <c r="X18" s="165" t="str">
        <f>IF(SUM(SSet3!U18, SSet3!V18, SSet3!W18, SSet3!X18,SSet3!Y18, SSet3!Z18) = 0, "", SSet3!X18 / SUM(SSet3!U18, SSet3!V18, SSet3!W18, SSet3!X18,SSet3!Y18, SSet3!Z18))</f>
        <v/>
      </c>
      <c r="Y18" s="165" t="str">
        <f>IF(SUM(SSet3!U18, SSet3!V18, SSet3!W18, SSet3!X18,SSet3!Y18, SSet3!Z18) = 0, "", SSet3!Y18 / SUM(SSet3!U18, SSet3!V18, SSet3!W18, SSet3!X18,SSet3!Y18, SSet3!Z18))</f>
        <v/>
      </c>
      <c r="Z18" s="165" t="str">
        <f>IF(SUM(SSet3!U18, SSet3!V18, SSet3!W18, SSet3!X18,SSet3!Y18, SSet3!Z18) = 0, "", SSet3!Z18 / SUM(SSet3!U18, SSet3!V18, SSet3!W18, SSet3!X18,SSet3!Y18, SSet3!Z18))</f>
        <v/>
      </c>
      <c r="AA18" s="162"/>
      <c r="AB18" s="163"/>
      <c r="AC18" s="164"/>
      <c r="AD18" s="165"/>
      <c r="AE18" s="145" t="str">
        <f>'Pannello di controllo'!A16</f>
        <v>8 Leo </v>
      </c>
      <c r="AF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12</v>
      </c>
      <c r="AD21" s="161" t="s">
        <v>80</v>
      </c>
      <c r="AE21" s="167"/>
      <c r="AF21" s="135"/>
    </row>
    <row r="22">
      <c r="A22" s="135"/>
      <c r="B22" s="153" t="s">
        <v>48</v>
      </c>
      <c r="C22" s="162"/>
      <c r="D22" s="162"/>
      <c r="E22" s="162">
        <f>IF(SUM(SSet3!C22, SSet3!D22, SSet3!E22, SSet3!F22,SSet3!G22, SSet3!H22) = 0, "", SSet3!E22 / SUM(SSet3!C22, SSet3!D22, SSet3!E22, SSet3!F22,SSet3!G22, SSet3!H22))</f>
        <v>1</v>
      </c>
      <c r="F22" s="162"/>
      <c r="G22" s="162"/>
      <c r="H22" s="162"/>
      <c r="I22" s="163">
        <f>IF(SUM(SSet3!I22, SSet3!J22, SSet3!K22, SSet3!L22,SSet3!M22, SSet3!N22) = 0, "", SSet3!I22 / SUM(SSet3!I22, SSet3!J22, SSet3!K22, SSet3!L22,SSet3!M22, SSet3!N22))</f>
        <v>0.04761904762</v>
      </c>
      <c r="J22" s="163">
        <f>IF(SUM(SSet3!I22, SSet3!J22, SSet3!K22, SSet3!L22,SSet3!M22, SSet3!N22) = 0, "", SSet3!J22 / SUM(SSet3!I22, SSet3!J22, SSet3!K22, SSet3!L22,SSet3!M22, SSet3!N22))</f>
        <v>0.1904761905</v>
      </c>
      <c r="K22" s="163"/>
      <c r="L22" s="163">
        <f>IF(SUM(SSet3!I22, SSet3!J22, SSet3!K22, SSet3!L22,SSet3!M22, SSet3!N22) = 0, "", SSet3!L22 / SUM(SSet3!I22, SSet3!J22, SSet3!K22, SSet3!L22,SSet3!M22, SSet3!N22))</f>
        <v>0.6666666667</v>
      </c>
      <c r="M22" s="163"/>
      <c r="N22" s="163">
        <f>IF(SUM(SSet3!I22, SSet3!J22, SSet3!K22, SSet3!L22,SSet3!M22, SSet3!N22) = 0, "", SSet3!N22 / SUM(SSet3!I22, SSet3!J22, SSet3!K22, SSet3!L22,SSet3!M22, SSet3!N22))</f>
        <v>0.09523809524</v>
      </c>
      <c r="O22" s="164">
        <f>IF(SUM(SSet3!O22, SSet3!P22, SSet3!Q22, SSet3!R22,SSet3!S22, SSet3!T22) = 0, "", SSet3!O22 / SUM(SSet3!O22, SSet3!P22, SSet3!Q22, SSet3!R22,SSet3!S22, SSet3!T22))</f>
        <v>0.25</v>
      </c>
      <c r="P22" s="164">
        <f>IF(SUM(SSet3!O22, SSet3!P22, SSet3!Q22, SSet3!R22,SSet3!S22, SSet3!T22) = 0, "", SSet3!P22 / SUM(SSet3!O22, SSet3!P22, SSet3!Q22, SSet3!R22,SSet3!S22, SSet3!T22))</f>
        <v>0.25</v>
      </c>
      <c r="Q22" s="164"/>
      <c r="R22" s="164">
        <f>IF(SUM(SSet3!O22, SSet3!P22, SSet3!Q22, SSet3!R22,SSet3!S22, SSet3!T22) = 0, "", SSet3!R22 / SUM(SSet3!O22, SSet3!P22, SSet3!Q22, SSet3!R22,SSet3!S22, SSet3!T22))</f>
        <v>0.5</v>
      </c>
      <c r="S22" s="164"/>
      <c r="T22" s="164"/>
      <c r="U22" s="165">
        <f>IF(SUM(SSet3!U22, SSet3!V22, SSet3!W22, SSet3!X22,SSet3!Y22, SSet3!Z22) = 0, "", SSet3!U22 / SUM(SSet3!U22, SSet3!V22, SSet3!W22, SSet3!X22,SSet3!Y22, SSet3!Z22))</f>
        <v>0.06666666667</v>
      </c>
      <c r="V22" s="165">
        <f>IF(SUM(SSet3!U22, SSet3!V22, SSet3!W22, SSet3!X22,SSet3!Y22, SSet3!Z22) = 0, "", SSet3!V22 / SUM(SSet3!U22, SSet3!V22, SSet3!W22, SSet3!X22,SSet3!Y22, SSet3!Z22))</f>
        <v>0.1666666667</v>
      </c>
      <c r="W22" s="165">
        <f>IF(SUM(SSet3!U22, SSet3!V22, SSet3!W22, SSet3!X22,SSet3!Y22, SSet3!Z22) = 0, "", SSet3!W22 / SUM(SSet3!U22, SSet3!V22, SSet3!W22, SSet3!X22,SSet3!Y22, SSet3!Z22))</f>
        <v>0.1666666667</v>
      </c>
      <c r="X22" s="165">
        <f>IF(SUM(SSet3!U22, SSet3!V22, SSet3!W22, SSet3!X22,SSet3!Y22, SSet3!Z22) = 0, "", SSet3!X22 / SUM(SSet3!U22, SSet3!V22, SSet3!W22, SSet3!X22,SSet3!Y22, SSet3!Z22))</f>
        <v>0.5333333333</v>
      </c>
      <c r="Y22" s="165">
        <f>IF(SUM(SSet3!U22, SSet3!V22, SSet3!W22, SSet3!X22,SSet3!Y22, SSet3!Z22) = 0, "", SSet3!Y22 / SUM(SSet3!U22, SSet3!V22, SSet3!W22, SSet3!X22,SSet3!Y22, SSet3!Z22))</f>
        <v>0</v>
      </c>
      <c r="Z22" s="165">
        <f>IF(SUM(SSet3!U22, SSet3!V22, SSet3!W22, SSet3!X22,SSet3!Y22, SSet3!Z22) = 0, "", SSet3!Z22 / SUM(SSet3!U22, SSet3!V22, SSet3!W22, SSet3!X22,SSet3!Y22, SSet3!Z22))</f>
        <v>0.06666666667</v>
      </c>
      <c r="AA22" s="168">
        <f>SUM(SSet3!C22, SSet3!D22, SSet3!E22, SSet3!F22,SSet3!G22, SSet3!H22)</f>
        <v>5</v>
      </c>
      <c r="AB22" s="155">
        <f>SUM(SSet3!I22, SSet3!J22, SSet3!K22, SSet3!L22,SSet3!M22, SSet3!N22)</f>
        <v>21</v>
      </c>
      <c r="AC22" s="156">
        <f>SUM(SSet3!O22, SSet3!P22, SSet3!Q22, SSet3!R22,SSet3!S22, SSet3!T22)</f>
        <v>4</v>
      </c>
      <c r="AD22" s="150">
        <f>SUM(SSet3!U22, SSet3!V22, SSet3!W22, SSet3!X22,SSet3!Y22, SSet3!Z22)</f>
        <v>30</v>
      </c>
      <c r="AE22" s="169"/>
      <c r="AF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12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 t="str">
        <f>IF(SUM(SSet3!C27, SSet3!D27, SSet3!E27, SSet3!F27,SSet3!G27, SSet3!H27) = 0, "", SSet3!C27 / SUM(SSet3!C27, SSet3!D27, SSet3!E27, SSet3!F27,SSet3!G27, SSet3!H27))</f>
        <v/>
      </c>
      <c r="D27" s="162" t="str">
        <f>IF(SUM(SSet3!C27, SSet3!D27, SSet3!E27, SSet3!F27,SSet3!G27, SSet3!H27) = 0, "", SSet3!D27 / SUM(SSet3!C27, SSet3!D27, SSet3!E27, SSet3!F27,SSet3!G27, SSet3!H27))</f>
        <v/>
      </c>
      <c r="E27" s="162" t="str">
        <f>IF(SUM(SSet3!C27, SSet3!D27, SSet3!E27, SSet3!F27,SSet3!G27, SSet3!H27) = 0, "", SSet3!E27 / SUM(SSet3!C27, SSet3!D27, SSet3!E27, SSet3!F27,SSet3!G27, SSet3!H27))</f>
        <v/>
      </c>
      <c r="F27" s="162" t="str">
        <f>IF(SUM(SSet3!C27, SSet3!D27, SSet3!E27, SSet3!F27,SSet3!G27, SSet3!H27) = 0, "", SSet3!F27 / SUM(SSet3!C27, SSet3!D27, SSet3!E27, SSet3!F27,SSet3!G27, SSet3!H27))</f>
        <v/>
      </c>
      <c r="G27" s="162" t="str">
        <f>IF(SUM(SSet3!C27, SSet3!D27, SSet3!E27, SSet3!F27,SSet3!G27, SSet3!H27) = 0, "", SSet3!G27 / SUM(SSet3!C27, SSet3!D27, SSet3!E27, SSet3!F27,SSet3!G27, SSet3!H27))</f>
        <v/>
      </c>
      <c r="H27" s="162" t="str">
        <f>IF(SUM(SSet3!C27, SSet3!D27, SSet3!E27, SSet3!F27,SSet3!G27, SSet3!H27) = 0, "", SSet3!H27 / SUM(SSet3!C27, SSet3!D27, SSet3!E27, SSet3!F27,SSet3!G27, SSet3!H27))</f>
        <v/>
      </c>
      <c r="I27" s="163" t="str">
        <f>IF(SUM(SSet3!I27, SSet3!J27, SSet3!K27, SSet3!L27,SSet3!M27, SSet3!N27) = 0, "", SSet3!I27 / SUM(SSet3!I27, SSet3!J27, SSet3!K27, SSet3!L27,SSet3!M27, SSet3!N27))</f>
        <v/>
      </c>
      <c r="J27" s="163" t="str">
        <f>IF(SUM(SSet3!I27, SSet3!J27, SSet3!K27, SSet3!L27,SSet3!M27, SSet3!N27) = 0, "", SSet3!J27 / SUM(SSet3!I27, SSet3!J27, SSet3!K27, SSet3!L27,SSet3!M27, SSet3!N27))</f>
        <v/>
      </c>
      <c r="K27" s="163" t="str">
        <f>IF(SUM(SSet3!I27, SSet3!J27, SSet3!K27, SSet3!L27,SSet3!M27, SSet3!N27) = 0, "", SSet3!K27 / SUM(SSet3!I27, SSet3!J27, SSet3!K27, SSet3!L27,SSet3!M27, SSet3!N27))</f>
        <v/>
      </c>
      <c r="L27" s="163" t="str">
        <f>IF(SUM(SSet3!I27, SSet3!J27, SSet3!K27, SSet3!L27,SSet3!M27, SSet3!N27) = 0, "", SSet3!L27 / SUM(SSet3!I27, SSet3!J27, SSet3!K27, SSet3!L27,SSet3!M27, SSet3!N27))</f>
        <v/>
      </c>
      <c r="M27" s="163" t="str">
        <f>IF(SUM(SSet3!I27, SSet3!J27, SSet3!K27, SSet3!L27,SSet3!M27, SSet3!N27) = 0, "", SSet3!M27 / SUM(SSet3!I27, SSet3!J27, SSet3!K27, SSet3!L27,SSet3!M27, SSet3!N27))</f>
        <v/>
      </c>
      <c r="N27" s="163" t="str">
        <f>IF(SUM(SSet3!I27, SSet3!J27, SSet3!K27, SSet3!L27,SSet3!M27, SSet3!N27) = 0, "", SSet3!N27 / SUM(SSet3!I27, SSet3!J27, SSet3!K27, SSet3!L27,SSet3!M27, SSet3!N27))</f>
        <v/>
      </c>
      <c r="O27" s="164" t="str">
        <f>IF(SUM(SSet3!O27, SSet3!P27, SSet3!Q27, SSet3!R27,SSet3!S27, SSet3!T27) = 0, "", SSet3!O27 / SUM(SSet3!O27, SSet3!P27, SSet3!Q27, SSet3!R27,SSet3!S27, SSet3!T27))</f>
        <v/>
      </c>
      <c r="P27" s="164" t="str">
        <f>IF(SUM(SSet3!O27, SSet3!P27, SSet3!Q27, SSet3!R27,SSet3!S27, SSet3!T27) = 0, "", SSet3!P27 / SUM(SSet3!O27, SSet3!P27, SSet3!Q27, SSet3!R27,SSet3!S27, SSet3!T27))</f>
        <v/>
      </c>
      <c r="Q27" s="164" t="str">
        <f>IF(SUM(SSet3!O27, SSet3!P27, SSet3!Q27, SSet3!R27,SSet3!S27, SSet3!T27) = 0, "", SSet3!Q27 / SUM(SSet3!O27, SSet3!P27, SSet3!Q27, SSet3!R27,SSet3!S27, SSet3!T27))</f>
        <v/>
      </c>
      <c r="R27" s="164" t="str">
        <f>IF(SUM(SSet3!O27, SSet3!P27, SSet3!Q27, SSet3!R27,SSet3!S27, SSet3!T27) = 0, "", SSet3!R27 / SUM(SSet3!O27, SSet3!P27, SSet3!Q27, SSet3!R27,SSet3!S27, SSet3!T27))</f>
        <v/>
      </c>
      <c r="S27" s="164" t="str">
        <f>IF(SUM(SSet3!O27, SSet3!P27, SSet3!Q27, SSet3!R27,SSet3!S27, SSet3!T27) = 0, "", SSet3!S27 / SUM(SSet3!O27, SSet3!P27, SSet3!Q27, SSet3!R27,SSet3!S27, SSet3!T27))</f>
        <v/>
      </c>
      <c r="T27" s="164" t="str">
        <f>IF(SUM(SSet3!O27, SSet3!P27, SSet3!Q27, SSet3!R27,SSet3!S27, SSet3!T27) = 0, "", SSet3!T27 / SUM(SSet3!O27, SSet3!P27, SSet3!Q27, SSet3!R27,SSet3!S27, SSet3!T27))</f>
        <v/>
      </c>
      <c r="U27" s="165" t="str">
        <f>IF(SUM(SSet3!U27, SSet3!V27, SSet3!W27, SSet3!X27,SSet3!Y27, SSet3!Z27) = 0, "", SSet3!U27 / SUM(SSet3!U27, SSet3!V27, SSet3!W27, SSet3!X27,SSet3!Y27, SSet3!Z27))</f>
        <v/>
      </c>
      <c r="V27" s="165" t="str">
        <f>IF(SUM(SSet3!U27, SSet3!V27, SSet3!W27, SSet3!X27,SSet3!Y27, SSet3!Z27) = 0, "", SSet3!V27 / SUM(SSet3!U27, SSet3!V27, SSet3!W27, SSet3!X27,SSet3!Y27, SSet3!Z27))</f>
        <v/>
      </c>
      <c r="W27" s="165" t="str">
        <f>IF(SUM(SSet3!U27, SSet3!V27, SSet3!W27, SSet3!X27,SSet3!Y27, SSet3!Z27) = 0, "", SSet3!W27 / SUM(SSet3!U27, SSet3!V27, SSet3!W27, SSet3!X27,SSet3!Y27, SSet3!Z27))</f>
        <v/>
      </c>
      <c r="X27" s="165" t="str">
        <f>IF(SUM(SSet3!U27, SSet3!V27, SSet3!W27, SSet3!X27,SSet3!Y27, SSet3!Z27) = 0, "", SSet3!X27 / SUM(SSet3!U27, SSet3!V27, SSet3!W27, SSet3!X27,SSet3!Y27, SSet3!Z27))</f>
        <v/>
      </c>
      <c r="Y27" s="165" t="str">
        <f>IF(SUM(SSet3!U27, SSet3!V27, SSet3!W27, SSet3!X27,SSet3!Y27, SSet3!Z27) = 0, "", SSet3!Y27 / SUM(SSet3!U27, SSet3!V27, SSet3!W27, SSet3!X27,SSet3!Y27, SSet3!Z27))</f>
        <v/>
      </c>
      <c r="Z27" s="165" t="str">
        <f>IF(SUM(SSet3!U27, SSet3!V27, SSet3!W27, SSet3!X27,SSet3!Y27, SSet3!Z27) = 0, "", SSet3!Z27 / SUM(SSet3!U27, SSet3!V27, SSet3!W27, SSet3!X27,SSet3!Y27, SSet3!Z27))</f>
        <v/>
      </c>
      <c r="AA27" s="162" t="str">
        <f>IF(SUM(SSet3!C45, SSet3!D45, SSet3!E45, SSet3!F45,SSet3!G45, SSet3!H45) = 0, "", SUM(SSet3!C27, SSet3!D27, SSet3!E27, SSet3!F27,SSet3!G27, SSet3!H27) / SUM(SSet3!C45, SSet3!D45, SSet3!E45, SSet3!F45,SSet3!G45, SSet3!H45))</f>
        <v/>
      </c>
      <c r="AB27" s="163" t="str">
        <f>IF(SUM(SSet3!I45, SSet3!J45, SSet3!K45, SSet3!L45,SSet3!M45, SSet3!N45) = 0, "", SUM(SSet3!I27, SSet3!J27, SSet3!K27, SSet3!L27,SSet3!M27, SSet3!N27) / SUM(SSet3!I45, SSet3!J45, SSet3!K45, SSet3!L45,SSet3!M45, SSet3!N45))</f>
        <v/>
      </c>
      <c r="AC27" s="164" t="str">
        <f>IF(SUM(SSet3!O45, SSet3!P45, SSet3!Q45, SSet3!R45,SSet3!S45, SSet3!T45) = 0, "", SUM(SSet3!O27, SSet3!P27, SSet3!Q27, SSet3!R27,SSet3!S27, SSet3!T27) / SUM(SSet3!O45, SSet3!P45, SSet3!Q45, SSet3!R45,SSet3!S45, SSet3!T45))</f>
        <v/>
      </c>
      <c r="AD27" s="165" t="str">
        <f>IF(SUM(SSet3!U45, SSet3!V45, SSet3!W45, SSet3!X45,SSet3!Y45, SSet3!Z45) = 0, "", SUM(SSet3!U27, SSet3!V27, SSet3!W27, SSet3!X27,SSet3!Y27, SSet3!Z27) / SUM(SSet3!U45, SSet3!V45, SSet3!W45, SSet3!X45,SSet3!Y45, SSet3!Z45))</f>
        <v/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 t="str">
        <f>IF(SUM(SSet3!C28, SSet3!D28, SSet3!E28, SSet3!F28,SSet3!G28, SSet3!H28) = 0, "", SSet3!C28 / SUM(SSet3!C28, SSet3!D28, SSet3!E28, SSet3!F28,SSet3!G28, SSet3!H28))</f>
        <v/>
      </c>
      <c r="D28" s="162" t="str">
        <f>IF(SUM(SSet3!C28, SSet3!D28, SSet3!E28, SSet3!F28,SSet3!G28, SSet3!H28) = 0, "", SSet3!D28 / SUM(SSet3!C28, SSet3!D28, SSet3!E28, SSet3!F28,SSet3!G28, SSet3!H28))</f>
        <v/>
      </c>
      <c r="E28" s="162" t="str">
        <f>IF(SUM(SSet3!C28, SSet3!D28, SSet3!E28, SSet3!F28,SSet3!G28, SSet3!H28) = 0, "", SSet3!E28 / SUM(SSet3!C28, SSet3!D28, SSet3!E28, SSet3!F28,SSet3!G28, SSet3!H28))</f>
        <v/>
      </c>
      <c r="F28" s="162" t="str">
        <f>IF(SUM(SSet3!C28, SSet3!D28, SSet3!E28, SSet3!F28,SSet3!G28, SSet3!H28) = 0, "", SSet3!F28 / SUM(SSet3!C28, SSet3!D28, SSet3!E28, SSet3!F28,SSet3!G28, SSet3!H28))</f>
        <v/>
      </c>
      <c r="G28" s="162" t="str">
        <f>IF(SUM(SSet3!C28, SSet3!D28, SSet3!E28, SSet3!F28,SSet3!G28, SSet3!H28) = 0, "", SSet3!G28 / SUM(SSet3!C28, SSet3!D28, SSet3!E28, SSet3!F28,SSet3!G28, SSet3!H28))</f>
        <v/>
      </c>
      <c r="H28" s="162" t="str">
        <f>IF(SUM(SSet3!C28, SSet3!D28, SSet3!E28, SSet3!F28,SSet3!G28, SSet3!H28) = 0, "", SSet3!H28 / SUM(SSet3!C28, SSet3!D28, SSet3!E28, SSet3!F28,SSet3!G28, SSet3!H28))</f>
        <v/>
      </c>
      <c r="I28" s="163" t="str">
        <f>IF(SUM(SSet3!I28, SSet3!J28, SSet3!K28, SSet3!L28,SSet3!M28, SSet3!N28) = 0, "", SSet3!I28 / SUM(SSet3!I28, SSet3!J28, SSet3!K28, SSet3!L28,SSet3!M28, SSet3!N28))</f>
        <v/>
      </c>
      <c r="J28" s="163" t="str">
        <f>IF(SUM(SSet3!I28, SSet3!J28, SSet3!K28, SSet3!L28,SSet3!M28, SSet3!N28) = 0, "", SSet3!J28 / SUM(SSet3!I28, SSet3!J28, SSet3!K28, SSet3!L28,SSet3!M28, SSet3!N28))</f>
        <v/>
      </c>
      <c r="K28" s="163" t="str">
        <f>IF(SUM(SSet3!I28, SSet3!J28, SSet3!K28, SSet3!L28,SSet3!M28, SSet3!N28) = 0, "", SSet3!K28 / SUM(SSet3!I28, SSet3!J28, SSet3!K28, SSet3!L28,SSet3!M28, SSet3!N28))</f>
        <v/>
      </c>
      <c r="L28" s="163" t="str">
        <f>IF(SUM(SSet3!I28, SSet3!J28, SSet3!K28, SSet3!L28,SSet3!M28, SSet3!N28) = 0, "", SSet3!L28 / SUM(SSet3!I28, SSet3!J28, SSet3!K28, SSet3!L28,SSet3!M28, SSet3!N28))</f>
        <v/>
      </c>
      <c r="M28" s="163" t="str">
        <f>IF(SUM(SSet3!I28, SSet3!J28, SSet3!K28, SSet3!L28,SSet3!M28, SSet3!N28) = 0, "", SSet3!M28 / SUM(SSet3!I28, SSet3!J28, SSet3!K28, SSet3!L28,SSet3!M28, SSet3!N28))</f>
        <v/>
      </c>
      <c r="N28" s="163" t="str">
        <f>IF(SUM(SSet3!I28, SSet3!J28, SSet3!K28, SSet3!L28,SSet3!M28, SSet3!N28) = 0, "", SSet3!N28 / SUM(SSet3!I28, SSet3!J28, SSet3!K28, SSet3!L28,SSet3!M28, SSet3!N28))</f>
        <v/>
      </c>
      <c r="O28" s="164" t="str">
        <f>IF(SUM(SSet3!O28, SSet3!P28, SSet3!Q28, SSet3!R28,SSet3!S28, SSet3!T28) = 0, "", SSet3!O28 / SUM(SSet3!O28, SSet3!P28, SSet3!Q28, SSet3!R28,SSet3!S28, SSet3!T28))</f>
        <v/>
      </c>
      <c r="P28" s="164" t="str">
        <f>IF(SUM(SSet3!O28, SSet3!P28, SSet3!Q28, SSet3!R28,SSet3!S28, SSet3!T28) = 0, "", SSet3!P28 / SUM(SSet3!O28, SSet3!P28, SSet3!Q28, SSet3!R28,SSet3!S28, SSet3!T28))</f>
        <v/>
      </c>
      <c r="Q28" s="164" t="str">
        <f>IF(SUM(SSet3!O28, SSet3!P28, SSet3!Q28, SSet3!R28,SSet3!S28, SSet3!T28) = 0, "", SSet3!Q28 / SUM(SSet3!O28, SSet3!P28, SSet3!Q28, SSet3!R28,SSet3!S28, SSet3!T28))</f>
        <v/>
      </c>
      <c r="R28" s="164" t="str">
        <f>IF(SUM(SSet3!O28, SSet3!P28, SSet3!Q28, SSet3!R28,SSet3!S28, SSet3!T28) = 0, "", SSet3!R28 / SUM(SSet3!O28, SSet3!P28, SSet3!Q28, SSet3!R28,SSet3!S28, SSet3!T28))</f>
        <v/>
      </c>
      <c r="S28" s="164" t="str">
        <f>IF(SUM(SSet3!O28, SSet3!P28, SSet3!Q28, SSet3!R28,SSet3!S28, SSet3!T28) = 0, "", SSet3!S28 / SUM(SSet3!O28, SSet3!P28, SSet3!Q28, SSet3!R28,SSet3!S28, SSet3!T28))</f>
        <v/>
      </c>
      <c r="T28" s="164" t="str">
        <f>IF(SUM(SSet3!O28, SSet3!P28, SSet3!Q28, SSet3!R28,SSet3!S28, SSet3!T28) = 0, "", SSet3!T28 / SUM(SSet3!O28, SSet3!P28, SSet3!Q28, SSet3!R28,SSet3!S28, SSet3!T28))</f>
        <v/>
      </c>
      <c r="U28" s="165" t="str">
        <f>IF(SUM(SSet3!U28, SSet3!V28, SSet3!W28, SSet3!X28,SSet3!Y28, SSet3!Z28) = 0, "", SSet3!U28 / SUM(SSet3!U28, SSet3!V28, SSet3!W28, SSet3!X28,SSet3!Y28, SSet3!Z28))</f>
        <v/>
      </c>
      <c r="V28" s="165" t="str">
        <f>IF(SUM(SSet3!U28, SSet3!V28, SSet3!W28, SSet3!X28,SSet3!Y28, SSet3!Z28) = 0, "", SSet3!V28 / SUM(SSet3!U28, SSet3!V28, SSet3!W28, SSet3!X28,SSet3!Y28, SSet3!Z28))</f>
        <v/>
      </c>
      <c r="W28" s="165" t="str">
        <f>IF(SUM(SSet3!U28, SSet3!V28, SSet3!W28, SSet3!X28,SSet3!Y28, SSet3!Z28) = 0, "", SSet3!W28 / SUM(SSet3!U28, SSet3!V28, SSet3!W28, SSet3!X28,SSet3!Y28, SSet3!Z28))</f>
        <v/>
      </c>
      <c r="X28" s="165" t="str">
        <f>IF(SUM(SSet3!U28, SSet3!V28, SSet3!W28, SSet3!X28,SSet3!Y28, SSet3!Z28) = 0, "", SSet3!X28 / SUM(SSet3!U28, SSet3!V28, SSet3!W28, SSet3!X28,SSet3!Y28, SSet3!Z28))</f>
        <v/>
      </c>
      <c r="Y28" s="165" t="str">
        <f>IF(SUM(SSet3!U28, SSet3!V28, SSet3!W28, SSet3!X28,SSet3!Y28, SSet3!Z28) = 0, "", SSet3!Y28 / SUM(SSet3!U28, SSet3!V28, SSet3!W28, SSet3!X28,SSet3!Y28, SSet3!Z28))</f>
        <v/>
      </c>
      <c r="Z28" s="165" t="str">
        <f>IF(SUM(SSet3!U28, SSet3!V28, SSet3!W28, SSet3!X28,SSet3!Y28, SSet3!Z28) = 0, "", SSet3!Z28 / SUM(SSet3!U28, SSet3!V28, SSet3!W28, SSet3!X28,SSet3!Y28, SSet3!Z28))</f>
        <v/>
      </c>
      <c r="AA28" s="162" t="str">
        <f>IF(SUM(SSet3!C45, SSet3!D45, SSet3!E45, SSet3!F45,SSet3!G45, SSet3!H45) = 0, "", SUM(SSet3!C28, SSet3!D28, SSet3!E28, SSet3!F28,SSet3!G28, SSet3!H28) / SUM(SSet3!C45, SSet3!D45, SSet3!E45, SSet3!F45,SSet3!G45, SSet3!H45))</f>
        <v/>
      </c>
      <c r="AB28" s="163" t="str">
        <f>IF(SUM(SSet3!I45, SSet3!J45, SSet3!K45, SSet3!L45,SSet3!M45, SSet3!N45) = 0, "", SUM(SSet3!I28, SSet3!J28, SSet3!K28, SSet3!L28,SSet3!M28, SSet3!N28) / SUM(SSet3!I45, SSet3!J45, SSet3!K45, SSet3!L45,SSet3!M45, SSet3!N45))</f>
        <v/>
      </c>
      <c r="AC28" s="164" t="str">
        <f>IF(SUM(SSet3!O45, SSet3!P45, SSet3!Q45, SSet3!R45,SSet3!S45, SSet3!T45) = 0, "", SUM(SSet3!O28, SSet3!P28, SSet3!Q28, SSet3!R28,SSet3!S28, SSet3!T28) / SUM(SSet3!O45, SSet3!P45, SSet3!Q45, SSet3!R45,SSet3!S45, SSet3!T45))</f>
        <v/>
      </c>
      <c r="AD28" s="165" t="str">
        <f>IF(SUM(SSet3!U45, SSet3!V45, SSet3!W45, SSet3!X45,SSet3!Y45, SSet3!Z45) = 0, "", SUM(SSet3!U28, SSet3!V28, SSet3!W28, SSet3!X28,SSet3!Y28, SSet3!Z28) / SUM(SSet3!U45, SSet3!V45, SSet3!W45, SSet3!X45,SSet3!Y45, SSet3!Z45))</f>
        <v/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 t="str">
        <f>IF(SUM(SSet3!C29, SSet3!D29, SSet3!E29, SSet3!F29,SSet3!G29, SSet3!H29) = 0, "", SSet3!C29 / SUM(SSet3!C29, SSet3!D29, SSet3!E29, SSet3!F29,SSet3!G29, SSet3!H29))</f>
        <v/>
      </c>
      <c r="D29" s="162" t="str">
        <f>IF(SUM(SSet3!C29, SSet3!D29, SSet3!E29, SSet3!F29,SSet3!G29, SSet3!H29) = 0, "", SSet3!D29 / SUM(SSet3!C29, SSet3!D29, SSet3!E29, SSet3!F29,SSet3!G29, SSet3!H29))</f>
        <v/>
      </c>
      <c r="E29" s="162" t="str">
        <f>IF(SUM(SSet3!C29, SSet3!D29, SSet3!E29, SSet3!F29,SSet3!G29, SSet3!H29) = 0, "", SSet3!E29 / SUM(SSet3!C29, SSet3!D29, SSet3!E29, SSet3!F29,SSet3!G29, SSet3!H29))</f>
        <v/>
      </c>
      <c r="F29" s="162" t="str">
        <f>IF(SUM(SSet3!C29, SSet3!D29, SSet3!E29, SSet3!F29,SSet3!G29, SSet3!H29) = 0, "", SSet3!F29 / SUM(SSet3!C29, SSet3!D29, SSet3!E29, SSet3!F29,SSet3!G29, SSet3!H29))</f>
        <v/>
      </c>
      <c r="G29" s="162" t="str">
        <f>IF(SUM(SSet3!C29, SSet3!D29, SSet3!E29, SSet3!F29,SSet3!G29, SSet3!H29) = 0, "", SSet3!G29 / SUM(SSet3!C29, SSet3!D29, SSet3!E29, SSet3!F29,SSet3!G29, SSet3!H29))</f>
        <v/>
      </c>
      <c r="H29" s="162" t="str">
        <f>IF(SUM(SSet3!C29, SSet3!D29, SSet3!E29, SSet3!F29,SSet3!G29, SSet3!H29) = 0, "", SSet3!H29 / SUM(SSet3!C29, SSet3!D29, SSet3!E29, SSet3!F29,SSet3!G29, SSet3!H29))</f>
        <v/>
      </c>
      <c r="I29" s="163" t="str">
        <f>IF(SUM(SSet3!I29, SSet3!J29, SSet3!K29, SSet3!L29,SSet3!M29, SSet3!N29) = 0, "", SSet3!I29 / SUM(SSet3!I29, SSet3!J29, SSet3!K29, SSet3!L29,SSet3!M29, SSet3!N29))</f>
        <v/>
      </c>
      <c r="J29" s="163" t="str">
        <f>IF(SUM(SSet3!I29, SSet3!J29, SSet3!K29, SSet3!L29,SSet3!M29, SSet3!N29) = 0, "", SSet3!J29 / SUM(SSet3!I29, SSet3!J29, SSet3!K29, SSet3!L29,SSet3!M29, SSet3!N29))</f>
        <v/>
      </c>
      <c r="K29" s="163" t="str">
        <f>IF(SUM(SSet3!I29, SSet3!J29, SSet3!K29, SSet3!L29,SSet3!M29, SSet3!N29) = 0, "", SSet3!K29 / SUM(SSet3!I29, SSet3!J29, SSet3!K29, SSet3!L29,SSet3!M29, SSet3!N29))</f>
        <v/>
      </c>
      <c r="L29" s="163" t="str">
        <f>IF(SUM(SSet3!I29, SSet3!J29, SSet3!K29, SSet3!L29,SSet3!M29, SSet3!N29) = 0, "", SSet3!L29 / SUM(SSet3!I29, SSet3!J29, SSet3!K29, SSet3!L29,SSet3!M29, SSet3!N29))</f>
        <v/>
      </c>
      <c r="M29" s="163" t="str">
        <f>IF(SUM(SSet3!I29, SSet3!J29, SSet3!K29, SSet3!L29,SSet3!M29, SSet3!N29) = 0, "", SSet3!M29 / SUM(SSet3!I29, SSet3!J29, SSet3!K29, SSet3!L29,SSet3!M29, SSet3!N29))</f>
        <v/>
      </c>
      <c r="N29" s="163" t="str">
        <f>IF(SUM(SSet3!I29, SSet3!J29, SSet3!K29, SSet3!L29,SSet3!M29, SSet3!N29) = 0, "", SSet3!N29 / SUM(SSet3!I29, SSet3!J29, SSet3!K29, SSet3!L29,SSet3!M29, SSet3!N29))</f>
        <v/>
      </c>
      <c r="O29" s="164" t="str">
        <f>IF(SUM(SSet3!O29, SSet3!P29, SSet3!Q29, SSet3!R29,SSet3!S29, SSet3!T29) = 0, "", SSet3!O29 / SUM(SSet3!O29, SSet3!P29, SSet3!Q29, SSet3!R29,SSet3!S29, SSet3!T29))</f>
        <v/>
      </c>
      <c r="P29" s="164" t="str">
        <f>IF(SUM(SSet3!O29, SSet3!P29, SSet3!Q29, SSet3!R29,SSet3!S29, SSet3!T29) = 0, "", SSet3!P29 / SUM(SSet3!O29, SSet3!P29, SSet3!Q29, SSet3!R29,SSet3!S29, SSet3!T29))</f>
        <v/>
      </c>
      <c r="Q29" s="164" t="str">
        <f>IF(SUM(SSet3!O29, SSet3!P29, SSet3!Q29, SSet3!R29,SSet3!S29, SSet3!T29) = 0, "", SSet3!Q29 / SUM(SSet3!O29, SSet3!P29, SSet3!Q29, SSet3!R29,SSet3!S29, SSet3!T29))</f>
        <v/>
      </c>
      <c r="R29" s="164" t="str">
        <f>IF(SUM(SSet3!O29, SSet3!P29, SSet3!Q29, SSet3!R29,SSet3!S29, SSet3!T29) = 0, "", SSet3!R29 / SUM(SSet3!O29, SSet3!P29, SSet3!Q29, SSet3!R29,SSet3!S29, SSet3!T29))</f>
        <v/>
      </c>
      <c r="S29" s="164" t="str">
        <f>IF(SUM(SSet3!O29, SSet3!P29, SSet3!Q29, SSet3!R29,SSet3!S29, SSet3!T29) = 0, "", SSet3!S29 / SUM(SSet3!O29, SSet3!P29, SSet3!Q29, SSet3!R29,SSet3!S29, SSet3!T29))</f>
        <v/>
      </c>
      <c r="T29" s="164" t="str">
        <f>IF(SUM(SSet3!O29, SSet3!P29, SSet3!Q29, SSet3!R29,SSet3!S29, SSet3!T29) = 0, "", SSet3!T29 / SUM(SSet3!O29, SSet3!P29, SSet3!Q29, SSet3!R29,SSet3!S29, SSet3!T29))</f>
        <v/>
      </c>
      <c r="U29" s="165" t="str">
        <f>IF(SUM(SSet3!U29, SSet3!V29, SSet3!W29, SSet3!X29,SSet3!Y29, SSet3!Z29) = 0, "", SSet3!U29 / SUM(SSet3!U29, SSet3!V29, SSet3!W29, SSet3!X29,SSet3!Y29, SSet3!Z29))</f>
        <v/>
      </c>
      <c r="V29" s="165" t="str">
        <f>IF(SUM(SSet3!U29, SSet3!V29, SSet3!W29, SSet3!X29,SSet3!Y29, SSet3!Z29) = 0, "", SSet3!V29 / SUM(SSet3!U29, SSet3!V29, SSet3!W29, SSet3!X29,SSet3!Y29, SSet3!Z29))</f>
        <v/>
      </c>
      <c r="W29" s="165" t="str">
        <f>IF(SUM(SSet3!U29, SSet3!V29, SSet3!W29, SSet3!X29,SSet3!Y29, SSet3!Z29) = 0, "", SSet3!W29 / SUM(SSet3!U29, SSet3!V29, SSet3!W29, SSet3!X29,SSet3!Y29, SSet3!Z29))</f>
        <v/>
      </c>
      <c r="X29" s="165" t="str">
        <f>IF(SUM(SSet3!U29, SSet3!V29, SSet3!W29, SSet3!X29,SSet3!Y29, SSet3!Z29) = 0, "", SSet3!X29 / SUM(SSet3!U29, SSet3!V29, SSet3!W29, SSet3!X29,SSet3!Y29, SSet3!Z29))</f>
        <v/>
      </c>
      <c r="Y29" s="165" t="str">
        <f>IF(SUM(SSet3!U29, SSet3!V29, SSet3!W29, SSet3!X29,SSet3!Y29, SSet3!Z29) = 0, "", SSet3!Y29 / SUM(SSet3!U29, SSet3!V29, SSet3!W29, SSet3!X29,SSet3!Y29, SSet3!Z29))</f>
        <v/>
      </c>
      <c r="Z29" s="165" t="str">
        <f>IF(SUM(SSet3!U29, SSet3!V29, SSet3!W29, SSet3!X29,SSet3!Y29, SSet3!Z29) = 0, "", SSet3!Z29 / SUM(SSet3!U29, SSet3!V29, SSet3!W29, SSet3!X29,SSet3!Y29, SSet3!Z29))</f>
        <v/>
      </c>
      <c r="AA29" s="162" t="str">
        <f>IF(SUM(SSet3!C45, SSet3!D45, SSet3!E45, SSet3!F45,SSet3!G45, SSet3!H45) = 0, "", SUM(SSet3!C29, SSet3!D29, SSet3!E29, SSet3!F29,SSet3!G29, SSet3!H29) / SUM(SSet3!C45, SSet3!D45, SSet3!E45, SSet3!F45,SSet3!G45, SSet3!H45))</f>
        <v/>
      </c>
      <c r="AB29" s="163" t="str">
        <f>IF(SUM(SSet3!I45, SSet3!J45, SSet3!K45, SSet3!L45,SSet3!M45, SSet3!N45) = 0, "", SUM(SSet3!I29, SSet3!J29, SSet3!K29, SSet3!L29,SSet3!M29, SSet3!N29) / SUM(SSet3!I45, SSet3!J45, SSet3!K45, SSet3!L45,SSet3!M45, SSet3!N45))</f>
        <v/>
      </c>
      <c r="AC29" s="164" t="str">
        <f>IF(SUM(SSet3!O45, SSet3!P45, SSet3!Q45, SSet3!R45,SSet3!S45, SSet3!T45) = 0, "", SUM(SSet3!O29, SSet3!P29, SSet3!Q29, SSet3!R29,SSet3!S29, SSet3!T29) / SUM(SSet3!O45, SSet3!P45, SSet3!Q45, SSet3!R45,SSet3!S45, SSet3!T45))</f>
        <v/>
      </c>
      <c r="AD29" s="165" t="str">
        <f>IF(SUM(SSet3!U45, SSet3!V45, SSet3!W45, SSet3!X45,SSet3!Y45, SSet3!Z45) = 0, "", SUM(SSet3!U29, SSet3!V29, SSet3!W29, SSet3!X29,SSet3!Y29, SSet3!Z29) / SUM(SSet3!U45, SSet3!V45, SSet3!W45, SSet3!X45,SSet3!Y45, SSet3!Z45))</f>
        <v/>
      </c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 t="str">
        <f>IF(SUM(SSet3!C30, SSet3!D30, SSet3!E30, SSet3!F30,SSet3!G30, SSet3!H30) = 0, "", SSet3!C30 / SUM(SSet3!C30, SSet3!D30, SSet3!E30, SSet3!F30,SSet3!G30, SSet3!H30))</f>
        <v/>
      </c>
      <c r="D30" s="162" t="str">
        <f>IF(SUM(SSet3!C30, SSet3!D30, SSet3!E30, SSet3!F30,SSet3!G30, SSet3!H30) = 0, "", SSet3!D30 / SUM(SSet3!C30, SSet3!D30, SSet3!E30, SSet3!F30,SSet3!G30, SSet3!H30))</f>
        <v/>
      </c>
      <c r="E30" s="162" t="str">
        <f>IF(SUM(SSet3!C30, SSet3!D30, SSet3!E30, SSet3!F30,SSet3!G30, SSet3!H30) = 0, "", SSet3!E30 / SUM(SSet3!C30, SSet3!D30, SSet3!E30, SSet3!F30,SSet3!G30, SSet3!H30))</f>
        <v/>
      </c>
      <c r="F30" s="162" t="str">
        <f>IF(SUM(SSet3!C30, SSet3!D30, SSet3!E30, SSet3!F30,SSet3!G30, SSet3!H30) = 0, "", SSet3!F30 / SUM(SSet3!C30, SSet3!D30, SSet3!E30, SSet3!F30,SSet3!G30, SSet3!H30))</f>
        <v/>
      </c>
      <c r="G30" s="162" t="str">
        <f>IF(SUM(SSet3!C30, SSet3!D30, SSet3!E30, SSet3!F30,SSet3!G30, SSet3!H30) = 0, "", SSet3!G30 / SUM(SSet3!C30, SSet3!D30, SSet3!E30, SSet3!F30,SSet3!G30, SSet3!H30))</f>
        <v/>
      </c>
      <c r="H30" s="162" t="str">
        <f>IF(SUM(SSet3!C30, SSet3!D30, SSet3!E30, SSet3!F30,SSet3!G30, SSet3!H30) = 0, "", SSet3!H30 / SUM(SSet3!C30, SSet3!D30, SSet3!E30, SSet3!F30,SSet3!G30, SSet3!H30))</f>
        <v/>
      </c>
      <c r="I30" s="163" t="str">
        <f>IF(SUM(SSet3!I30, SSet3!J30, SSet3!K30, SSet3!L30,SSet3!M30, SSet3!N30) = 0, "", SSet3!I30 / SUM(SSet3!I30, SSet3!J30, SSet3!K30, SSet3!L30,SSet3!M30, SSet3!N30))</f>
        <v/>
      </c>
      <c r="J30" s="163" t="str">
        <f>IF(SUM(SSet3!I30, SSet3!J30, SSet3!K30, SSet3!L30,SSet3!M30, SSet3!N30) = 0, "", SSet3!J30 / SUM(SSet3!I30, SSet3!J30, SSet3!K30, SSet3!L30,SSet3!M30, SSet3!N30))</f>
        <v/>
      </c>
      <c r="K30" s="163" t="str">
        <f>IF(SUM(SSet3!I30, SSet3!J30, SSet3!K30, SSet3!L30,SSet3!M30, SSet3!N30) = 0, "", SSet3!K30 / SUM(SSet3!I30, SSet3!J30, SSet3!K30, SSet3!L30,SSet3!M30, SSet3!N30))</f>
        <v/>
      </c>
      <c r="L30" s="163" t="str">
        <f>IF(SUM(SSet3!I30, SSet3!J30, SSet3!K30, SSet3!L30,SSet3!M30, SSet3!N30) = 0, "", SSet3!L30 / SUM(SSet3!I30, SSet3!J30, SSet3!K30, SSet3!L30,SSet3!M30, SSet3!N30))</f>
        <v/>
      </c>
      <c r="M30" s="163" t="str">
        <f>IF(SUM(SSet3!I30, SSet3!J30, SSet3!K30, SSet3!L30,SSet3!M30, SSet3!N30) = 0, "", SSet3!M30 / SUM(SSet3!I30, SSet3!J30, SSet3!K30, SSet3!L30,SSet3!M30, SSet3!N30))</f>
        <v/>
      </c>
      <c r="N30" s="163" t="str">
        <f>IF(SUM(SSet3!I30, SSet3!J30, SSet3!K30, SSet3!L30,SSet3!M30, SSet3!N30) = 0, "", SSet3!N30 / SUM(SSet3!I30, SSet3!J30, SSet3!K30, SSet3!L30,SSet3!M30, SSet3!N30))</f>
        <v/>
      </c>
      <c r="O30" s="164" t="str">
        <f>IF(SUM(SSet3!O30, SSet3!P30, SSet3!Q30, SSet3!R30,SSet3!S30, SSet3!T30) = 0, "", SSet3!O30 / SUM(SSet3!O30, SSet3!P30, SSet3!Q30, SSet3!R30,SSet3!S30, SSet3!T30))</f>
        <v/>
      </c>
      <c r="P30" s="164" t="str">
        <f>IF(SUM(SSet3!O30, SSet3!P30, SSet3!Q30, SSet3!R30,SSet3!S30, SSet3!T30) = 0, "", SSet3!P30 / SUM(SSet3!O30, SSet3!P30, SSet3!Q30, SSet3!R30,SSet3!S30, SSet3!T30))</f>
        <v/>
      </c>
      <c r="Q30" s="164" t="str">
        <f>IF(SUM(SSet3!O30, SSet3!P30, SSet3!Q30, SSet3!R30,SSet3!S30, SSet3!T30) = 0, "", SSet3!Q30 / SUM(SSet3!O30, SSet3!P30, SSet3!Q30, SSet3!R30,SSet3!S30, SSet3!T30))</f>
        <v/>
      </c>
      <c r="R30" s="164" t="str">
        <f>IF(SUM(SSet3!O30, SSet3!P30, SSet3!Q30, SSet3!R30,SSet3!S30, SSet3!T30) = 0, "", SSet3!R30 / SUM(SSet3!O30, SSet3!P30, SSet3!Q30, SSet3!R30,SSet3!S30, SSet3!T30))</f>
        <v/>
      </c>
      <c r="S30" s="164" t="str">
        <f>IF(SUM(SSet3!O30, SSet3!P30, SSet3!Q30, SSet3!R30,SSet3!S30, SSet3!T30) = 0, "", SSet3!S30 / SUM(SSet3!O30, SSet3!P30, SSet3!Q30, SSet3!R30,SSet3!S30, SSet3!T30))</f>
        <v/>
      </c>
      <c r="T30" s="164" t="str">
        <f>IF(SUM(SSet3!O30, SSet3!P30, SSet3!Q30, SSet3!R30,SSet3!S30, SSet3!T30) = 0, "", SSet3!T30 / SUM(SSet3!O30, SSet3!P30, SSet3!Q30, SSet3!R30,SSet3!S30, SSet3!T30))</f>
        <v/>
      </c>
      <c r="U30" s="165" t="str">
        <f>IF(SUM(SSet3!U30, SSet3!V30, SSet3!W30, SSet3!X30,SSet3!Y30, SSet3!Z30) = 0, "", SSet3!U30 / SUM(SSet3!U30, SSet3!V30, SSet3!W30, SSet3!X30,SSet3!Y30, SSet3!Z30))</f>
        <v/>
      </c>
      <c r="V30" s="165" t="str">
        <f>IF(SUM(SSet3!U30, SSet3!V30, SSet3!W30, SSet3!X30,SSet3!Y30, SSet3!Z30) = 0, "", SSet3!V30 / SUM(SSet3!U30, SSet3!V30, SSet3!W30, SSet3!X30,SSet3!Y30, SSet3!Z30))</f>
        <v/>
      </c>
      <c r="W30" s="165" t="str">
        <f>IF(SUM(SSet3!U30, SSet3!V30, SSet3!W30, SSet3!X30,SSet3!Y30, SSet3!Z30) = 0, "", SSet3!W30 / SUM(SSet3!U30, SSet3!V30, SSet3!W30, SSet3!X30,SSet3!Y30, SSet3!Z30))</f>
        <v/>
      </c>
      <c r="X30" s="165" t="str">
        <f>IF(SUM(SSet3!U30, SSet3!V30, SSet3!W30, SSet3!X30,SSet3!Y30, SSet3!Z30) = 0, "", SSet3!X30 / SUM(SSet3!U30, SSet3!V30, SSet3!W30, SSet3!X30,SSet3!Y30, SSet3!Z30))</f>
        <v/>
      </c>
      <c r="Y30" s="165" t="str">
        <f>IF(SUM(SSet3!U30, SSet3!V30, SSet3!W30, SSet3!X30,SSet3!Y30, SSet3!Z30) = 0, "", SSet3!Y30 / SUM(SSet3!U30, SSet3!V30, SSet3!W30, SSet3!X30,SSet3!Y30, SSet3!Z30))</f>
        <v/>
      </c>
      <c r="Z30" s="165" t="str">
        <f>IF(SUM(SSet3!U30, SSet3!V30, SSet3!W30, SSet3!X30,SSet3!Y30, SSet3!Z30) = 0, "", SSet3!Z30 / SUM(SSet3!U30, SSet3!V30, SSet3!W30, SSet3!X30,SSet3!Y30, SSet3!Z30))</f>
        <v/>
      </c>
      <c r="AA30" s="162" t="str">
        <f>IF(SUM(SSet3!C45, SSet3!D45, SSet3!E45, SSet3!F45,SSet3!G45, SSet3!H45) = 0, "", SUM(SSet3!C30, SSet3!D30, SSet3!E30, SSet3!F30,SSet3!G30, SSet3!H30) / SUM(SSet3!C45, SSet3!D45, SSet3!E45, SSet3!F45,SSet3!G45, SSet3!H45))</f>
        <v/>
      </c>
      <c r="AB30" s="163" t="str">
        <f>IF(SUM(SSet3!I45, SSet3!J45, SSet3!K45, SSet3!L45,SSet3!M45, SSet3!N45) = 0, "", SUM(SSet3!I30, SSet3!J30, SSet3!K30, SSet3!L30,SSet3!M30, SSet3!N30) / SUM(SSet3!I45, SSet3!J45, SSet3!K45, SSet3!L45,SSet3!M45, SSet3!N45))</f>
        <v/>
      </c>
      <c r="AC30" s="164" t="str">
        <f>IF(SUM(SSet3!O45, SSet3!P45, SSet3!Q45, SSet3!R45,SSet3!S45, SSet3!T45) = 0, "", SUM(SSet3!O30, SSet3!P30, SSet3!Q30, SSet3!R30,SSet3!S30, SSet3!T30) / SUM(SSet3!O45, SSet3!P45, SSet3!Q45, SSet3!R45,SSet3!S45, SSet3!T45))</f>
        <v/>
      </c>
      <c r="AD30" s="165" t="str">
        <f>IF(SUM(SSet3!U45, SSet3!V45, SSet3!W45, SSet3!X45,SSet3!Y45, SSet3!Z45) = 0, "", SUM(SSet3!U30, SSet3!V30, SSet3!W30, SSet3!X30,SSet3!Y30, SSet3!Z30) / SUM(SSet3!U45, SSet3!V45, SSet3!W45, SSet3!X45,SSet3!Y45, SSet3!Z45))</f>
        <v/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 t="str">
        <f>IF(SUM(SSet3!C31, SSet3!D31, SSet3!E31, SSet3!F31,SSet3!G31, SSet3!H31) = 0, "", SSet3!C31 / SUM(SSet3!C31, SSet3!D31, SSet3!E31, SSet3!F31,SSet3!G31, SSet3!H31))</f>
        <v/>
      </c>
      <c r="D31" s="162" t="str">
        <f>IF(SUM(SSet3!C31, SSet3!D31, SSet3!E31, SSet3!F31,SSet3!G31, SSet3!H31) = 0, "", SSet3!D31 / SUM(SSet3!C31, SSet3!D31, SSet3!E31, SSet3!F31,SSet3!G31, SSet3!H31))</f>
        <v/>
      </c>
      <c r="E31" s="162" t="str">
        <f>IF(SUM(SSet3!C31, SSet3!D31, SSet3!E31, SSet3!F31,SSet3!G31, SSet3!H31) = 0, "", SSet3!E31 / SUM(SSet3!C31, SSet3!D31, SSet3!E31, SSet3!F31,SSet3!G31, SSet3!H31))</f>
        <v/>
      </c>
      <c r="F31" s="162" t="str">
        <f>IF(SUM(SSet3!C31, SSet3!D31, SSet3!E31, SSet3!F31,SSet3!G31, SSet3!H31) = 0, "", SSet3!F31 / SUM(SSet3!C31, SSet3!D31, SSet3!E31, SSet3!F31,SSet3!G31, SSet3!H31))</f>
        <v/>
      </c>
      <c r="G31" s="162" t="str">
        <f>IF(SUM(SSet3!C31, SSet3!D31, SSet3!E31, SSet3!F31,SSet3!G31, SSet3!H31) = 0, "", SSet3!G31 / SUM(SSet3!C31, SSet3!D31, SSet3!E31, SSet3!F31,SSet3!G31, SSet3!H31))</f>
        <v/>
      </c>
      <c r="H31" s="162" t="str">
        <f>IF(SUM(SSet3!C31, SSet3!D31, SSet3!E31, SSet3!F31,SSet3!G31, SSet3!H31) = 0, "", SSet3!H31 / SUM(SSet3!C31, SSet3!D31, SSet3!E31, SSet3!F31,SSet3!G31, SSet3!H31))</f>
        <v/>
      </c>
      <c r="I31" s="163" t="str">
        <f>IF(SUM(SSet3!I31, SSet3!J31, SSet3!K31, SSet3!L31,SSet3!M31, SSet3!N31) = 0, "", SSet3!I31 / SUM(SSet3!I31, SSet3!J31, SSet3!K31, SSet3!L31,SSet3!M31, SSet3!N31))</f>
        <v/>
      </c>
      <c r="J31" s="163" t="str">
        <f>IF(SUM(SSet3!I31, SSet3!J31, SSet3!K31, SSet3!L31,SSet3!M31, SSet3!N31) = 0, "", SSet3!J31 / SUM(SSet3!I31, SSet3!J31, SSet3!K31, SSet3!L31,SSet3!M31, SSet3!N31))</f>
        <v/>
      </c>
      <c r="K31" s="163" t="str">
        <f>IF(SUM(SSet3!I31, SSet3!J31, SSet3!K31, SSet3!L31,SSet3!M31, SSet3!N31) = 0, "", SSet3!K31 / SUM(SSet3!I31, SSet3!J31, SSet3!K31, SSet3!L31,SSet3!M31, SSet3!N31))</f>
        <v/>
      </c>
      <c r="L31" s="163" t="str">
        <f>IF(SUM(SSet3!I31, SSet3!J31, SSet3!K31, SSet3!L31,SSet3!M31, SSet3!N31) = 0, "", SSet3!L31 / SUM(SSet3!I31, SSet3!J31, SSet3!K31, SSet3!L31,SSet3!M31, SSet3!N31))</f>
        <v/>
      </c>
      <c r="M31" s="163" t="str">
        <f>IF(SUM(SSet3!I31, SSet3!J31, SSet3!K31, SSet3!L31,SSet3!M31, SSet3!N31) = 0, "", SSet3!M31 / SUM(SSet3!I31, SSet3!J31, SSet3!K31, SSet3!L31,SSet3!M31, SSet3!N31))</f>
        <v/>
      </c>
      <c r="N31" s="163" t="str">
        <f>IF(SUM(SSet3!I31, SSet3!J31, SSet3!K31, SSet3!L31,SSet3!M31, SSet3!N31) = 0, "", SSet3!N31 / SUM(SSet3!I31, SSet3!J31, SSet3!K31, SSet3!L31,SSet3!M31, SSet3!N31))</f>
        <v/>
      </c>
      <c r="O31" s="164" t="str">
        <f>IF(SUM(SSet3!O31, SSet3!P31, SSet3!Q31, SSet3!R31,SSet3!S31, SSet3!T31) = 0, "", SSet3!O31 / SUM(SSet3!O31, SSet3!P31, SSet3!Q31, SSet3!R31,SSet3!S31, SSet3!T31))</f>
        <v/>
      </c>
      <c r="P31" s="164" t="str">
        <f>IF(SUM(SSet3!O31, SSet3!P31, SSet3!Q31, SSet3!R31,SSet3!S31, SSet3!T31) = 0, "", SSet3!P31 / SUM(SSet3!O31, SSet3!P31, SSet3!Q31, SSet3!R31,SSet3!S31, SSet3!T31))</f>
        <v/>
      </c>
      <c r="Q31" s="164" t="str">
        <f>IF(SUM(SSet3!O31, SSet3!P31, SSet3!Q31, SSet3!R31,SSet3!S31, SSet3!T31) = 0, "", SSet3!Q31 / SUM(SSet3!O31, SSet3!P31, SSet3!Q31, SSet3!R31,SSet3!S31, SSet3!T31))</f>
        <v/>
      </c>
      <c r="R31" s="164" t="str">
        <f>IF(SUM(SSet3!O31, SSet3!P31, SSet3!Q31, SSet3!R31,SSet3!S31, SSet3!T31) = 0, "", SSet3!R31 / SUM(SSet3!O31, SSet3!P31, SSet3!Q31, SSet3!R31,SSet3!S31, SSet3!T31))</f>
        <v/>
      </c>
      <c r="S31" s="164" t="str">
        <f>IF(SUM(SSet3!O31, SSet3!P31, SSet3!Q31, SSet3!R31,SSet3!S31, SSet3!T31) = 0, "", SSet3!S31 / SUM(SSet3!O31, SSet3!P31, SSet3!Q31, SSet3!R31,SSet3!S31, SSet3!T31))</f>
        <v/>
      </c>
      <c r="T31" s="164" t="str">
        <f>IF(SUM(SSet3!O31, SSet3!P31, SSet3!Q31, SSet3!R31,SSet3!S31, SSet3!T31) = 0, "", SSet3!T31 / SUM(SSet3!O31, SSet3!P31, SSet3!Q31, SSet3!R31,SSet3!S31, SSet3!T31))</f>
        <v/>
      </c>
      <c r="U31" s="165" t="str">
        <f>IF(SUM(SSet3!U31, SSet3!V31, SSet3!W31, SSet3!X31,SSet3!Y31, SSet3!Z31) = 0, "", SSet3!U31 / SUM(SSet3!U31, SSet3!V31, SSet3!W31, SSet3!X31,SSet3!Y31, SSet3!Z31))</f>
        <v/>
      </c>
      <c r="V31" s="165" t="str">
        <f>IF(SUM(SSet3!U31, SSet3!V31, SSet3!W31, SSet3!X31,SSet3!Y31, SSet3!Z31) = 0, "", SSet3!V31 / SUM(SSet3!U31, SSet3!V31, SSet3!W31, SSet3!X31,SSet3!Y31, SSet3!Z31))</f>
        <v/>
      </c>
      <c r="W31" s="165" t="str">
        <f>IF(SUM(SSet3!U31, SSet3!V31, SSet3!W31, SSet3!X31,SSet3!Y31, SSet3!Z31) = 0, "", SSet3!W31 / SUM(SSet3!U31, SSet3!V31, SSet3!W31, SSet3!X31,SSet3!Y31, SSet3!Z31))</f>
        <v/>
      </c>
      <c r="X31" s="165" t="str">
        <f>IF(SUM(SSet3!U31, SSet3!V31, SSet3!W31, SSet3!X31,SSet3!Y31, SSet3!Z31) = 0, "", SSet3!X31 / SUM(SSet3!U31, SSet3!V31, SSet3!W31, SSet3!X31,SSet3!Y31, SSet3!Z31))</f>
        <v/>
      </c>
      <c r="Y31" s="165" t="str">
        <f>IF(SUM(SSet3!U31, SSet3!V31, SSet3!W31, SSet3!X31,SSet3!Y31, SSet3!Z31) = 0, "", SSet3!Y31 / SUM(SSet3!U31, SSet3!V31, SSet3!W31, SSet3!X31,SSet3!Y31, SSet3!Z31))</f>
        <v/>
      </c>
      <c r="Z31" s="165" t="str">
        <f>IF(SUM(SSet3!U31, SSet3!V31, SSet3!W31, SSet3!X31,SSet3!Y31, SSet3!Z31) = 0, "", SSet3!Z31 / SUM(SSet3!U31, SSet3!V31, SSet3!W31, SSet3!X31,SSet3!Y31, SSet3!Z31))</f>
        <v/>
      </c>
      <c r="AA31" s="162" t="str">
        <f>IF(SUM(SSet3!C45, SSet3!D45, SSet3!E45, SSet3!F45,SSet3!G45, SSet3!H45) = 0, "", SUM(SSet3!C31, SSet3!D31, SSet3!E31, SSet3!F31,SSet3!G31, SSet3!H31) / SUM(SSet3!C45, SSet3!D45, SSet3!E45, SSet3!F45,SSet3!G45, SSet3!H45))</f>
        <v/>
      </c>
      <c r="AB31" s="163" t="str">
        <f>IF(SUM(SSet3!I45, SSet3!J45, SSet3!K45, SSet3!L45,SSet3!M45, SSet3!N45) = 0, "", SUM(SSet3!I31, SSet3!J31, SSet3!K31, SSet3!L31,SSet3!M31, SSet3!N31) / SUM(SSet3!I45, SSet3!J45, SSet3!K45, SSet3!L45,SSet3!M45, SSet3!N45))</f>
        <v/>
      </c>
      <c r="AC31" s="164" t="str">
        <f>IF(SUM(SSet3!O45, SSet3!P45, SSet3!Q45, SSet3!R45,SSet3!S45, SSet3!T45) = 0, "", SUM(SSet3!O31, SSet3!P31, SSet3!Q31, SSet3!R31,SSet3!S31, SSet3!T31) / SUM(SSet3!O45, SSet3!P45, SSet3!Q45, SSet3!R45,SSet3!S45, SSet3!T45))</f>
        <v/>
      </c>
      <c r="AD31" s="165" t="str">
        <f>IF(SUM(SSet3!U45, SSet3!V45, SSet3!W45, SSet3!X45,SSet3!Y45, SSet3!Z45) = 0, "", SUM(SSet3!U31, SSet3!V31, SSet3!W31, SSet3!X31,SSet3!Y31, SSet3!Z31) / SUM(SSet3!U45, SSet3!V45, SSet3!W45, SSet3!X45,SSet3!Y45, SSet3!Z45))</f>
        <v/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 t="str">
        <f>IF(SUM(SSet3!C32, SSet3!D32, SSet3!E32, SSet3!F32,SSet3!G32, SSet3!H32) = 0, "", SSet3!C32 / SUM(SSet3!C32, SSet3!D32, SSet3!E32, SSet3!F32,SSet3!G32, SSet3!H32))</f>
        <v/>
      </c>
      <c r="D32" s="162" t="str">
        <f>IF(SUM(SSet3!C32, SSet3!D32, SSet3!E32, SSet3!F32,SSet3!G32, SSet3!H32) = 0, "", SSet3!D32 / SUM(SSet3!C32, SSet3!D32, SSet3!E32, SSet3!F32,SSet3!G32, SSet3!H32))</f>
        <v/>
      </c>
      <c r="E32" s="162" t="str">
        <f>IF(SUM(SSet3!C32, SSet3!D32, SSet3!E32, SSet3!F32,SSet3!G32, SSet3!H32) = 0, "", SSet3!E32 / SUM(SSet3!C32, SSet3!D32, SSet3!E32, SSet3!F32,SSet3!G32, SSet3!H32))</f>
        <v/>
      </c>
      <c r="F32" s="162" t="str">
        <f>IF(SUM(SSet3!C32, SSet3!D32, SSet3!E32, SSet3!F32,SSet3!G32, SSet3!H32) = 0, "", SSet3!F32 / SUM(SSet3!C32, SSet3!D32, SSet3!E32, SSet3!F32,SSet3!G32, SSet3!H32))</f>
        <v/>
      </c>
      <c r="G32" s="162" t="str">
        <f>IF(SUM(SSet3!C32, SSet3!D32, SSet3!E32, SSet3!F32,SSet3!G32, SSet3!H32) = 0, "", SSet3!G32 / SUM(SSet3!C32, SSet3!D32, SSet3!E32, SSet3!F32,SSet3!G32, SSet3!H32))</f>
        <v/>
      </c>
      <c r="H32" s="162" t="str">
        <f>IF(SUM(SSet3!C32, SSet3!D32, SSet3!E32, SSet3!F32,SSet3!G32, SSet3!H32) = 0, "", SSet3!H32 / SUM(SSet3!C32, SSet3!D32, SSet3!E32, SSet3!F32,SSet3!G32, SSet3!H32))</f>
        <v/>
      </c>
      <c r="I32" s="163" t="str">
        <f>IF(SUM(SSet3!I32, SSet3!J32, SSet3!K32, SSet3!L32,SSet3!M32, SSet3!N32) = 0, "", SSet3!I32 / SUM(SSet3!I32, SSet3!J32, SSet3!K32, SSet3!L32,SSet3!M32, SSet3!N32))</f>
        <v/>
      </c>
      <c r="J32" s="163" t="str">
        <f>IF(SUM(SSet3!I32, SSet3!J32, SSet3!K32, SSet3!L32,SSet3!M32, SSet3!N32) = 0, "", SSet3!J32 / SUM(SSet3!I32, SSet3!J32, SSet3!K32, SSet3!L32,SSet3!M32, SSet3!N32))</f>
        <v/>
      </c>
      <c r="K32" s="163" t="str">
        <f>IF(SUM(SSet3!I32, SSet3!J32, SSet3!K32, SSet3!L32,SSet3!M32, SSet3!N32) = 0, "", SSet3!K32 / SUM(SSet3!I32, SSet3!J32, SSet3!K32, SSet3!L32,SSet3!M32, SSet3!N32))</f>
        <v/>
      </c>
      <c r="L32" s="163" t="str">
        <f>IF(SUM(SSet3!I32, SSet3!J32, SSet3!K32, SSet3!L32,SSet3!M32, SSet3!N32) = 0, "", SSet3!L32 / SUM(SSet3!I32, SSet3!J32, SSet3!K32, SSet3!L32,SSet3!M32, SSet3!N32))</f>
        <v/>
      </c>
      <c r="M32" s="163" t="str">
        <f>IF(SUM(SSet3!I32, SSet3!J32, SSet3!K32, SSet3!L32,SSet3!M32, SSet3!N32) = 0, "", SSet3!M32 / SUM(SSet3!I32, SSet3!J32, SSet3!K32, SSet3!L32,SSet3!M32, SSet3!N32))</f>
        <v/>
      </c>
      <c r="N32" s="163" t="str">
        <f>IF(SUM(SSet3!I32, SSet3!J32, SSet3!K32, SSet3!L32,SSet3!M32, SSet3!N32) = 0, "", SSet3!N32 / SUM(SSet3!I32, SSet3!J32, SSet3!K32, SSet3!L32,SSet3!M32, SSet3!N32))</f>
        <v/>
      </c>
      <c r="O32" s="164" t="str">
        <f>IF(SUM(SSet3!O32, SSet3!P32, SSet3!Q32, SSet3!R32,SSet3!S32, SSet3!T32) = 0, "", SSet3!O32 / SUM(SSet3!O32, SSet3!P32, SSet3!Q32, SSet3!R32,SSet3!S32, SSet3!T32))</f>
        <v/>
      </c>
      <c r="P32" s="164" t="str">
        <f>IF(SUM(SSet3!O32, SSet3!P32, SSet3!Q32, SSet3!R32,SSet3!S32, SSet3!T32) = 0, "", SSet3!P32 / SUM(SSet3!O32, SSet3!P32, SSet3!Q32, SSet3!R32,SSet3!S32, SSet3!T32))</f>
        <v/>
      </c>
      <c r="Q32" s="164" t="str">
        <f>IF(SUM(SSet3!O32, SSet3!P32, SSet3!Q32, SSet3!R32,SSet3!S32, SSet3!T32) = 0, "", SSet3!Q32 / SUM(SSet3!O32, SSet3!P32, SSet3!Q32, SSet3!R32,SSet3!S32, SSet3!T32))</f>
        <v/>
      </c>
      <c r="R32" s="164" t="str">
        <f>IF(SUM(SSet3!O32, SSet3!P32, SSet3!Q32, SSet3!R32,SSet3!S32, SSet3!T32) = 0, "", SSet3!R32 / SUM(SSet3!O32, SSet3!P32, SSet3!Q32, SSet3!R32,SSet3!S32, SSet3!T32))</f>
        <v/>
      </c>
      <c r="S32" s="164" t="str">
        <f>IF(SUM(SSet3!O32, SSet3!P32, SSet3!Q32, SSet3!R32,SSet3!S32, SSet3!T32) = 0, "", SSet3!S32 / SUM(SSet3!O32, SSet3!P32, SSet3!Q32, SSet3!R32,SSet3!S32, SSet3!T32))</f>
        <v/>
      </c>
      <c r="T32" s="164" t="str">
        <f>IF(SUM(SSet3!O32, SSet3!P32, SSet3!Q32, SSet3!R32,SSet3!S32, SSet3!T32) = 0, "", SSet3!T32 / SUM(SSet3!O32, SSet3!P32, SSet3!Q32, SSet3!R32,SSet3!S32, SSet3!T32))</f>
        <v/>
      </c>
      <c r="U32" s="165" t="str">
        <f>IF(SUM(SSet3!U32, SSet3!V32, SSet3!W32, SSet3!X32,SSet3!Y32, SSet3!Z32) = 0, "", SSet3!U32 / SUM(SSet3!U32, SSet3!V32, SSet3!W32, SSet3!X32,SSet3!Y32, SSet3!Z32))</f>
        <v/>
      </c>
      <c r="V32" s="165" t="str">
        <f>IF(SUM(SSet3!U32, SSet3!V32, SSet3!W32, SSet3!X32,SSet3!Y32, SSet3!Z32) = 0, "", SSet3!V32 / SUM(SSet3!U32, SSet3!V32, SSet3!W32, SSet3!X32,SSet3!Y32, SSet3!Z32))</f>
        <v/>
      </c>
      <c r="W32" s="165" t="str">
        <f>IF(SUM(SSet3!U32, SSet3!V32, SSet3!W32, SSet3!X32,SSet3!Y32, SSet3!Z32) = 0, "", SSet3!W32 / SUM(SSet3!U32, SSet3!V32, SSet3!W32, SSet3!X32,SSet3!Y32, SSet3!Z32))</f>
        <v/>
      </c>
      <c r="X32" s="165" t="str">
        <f>IF(SUM(SSet3!U32, SSet3!V32, SSet3!W32, SSet3!X32,SSet3!Y32, SSet3!Z32) = 0, "", SSet3!X32 / SUM(SSet3!U32, SSet3!V32, SSet3!W32, SSet3!X32,SSet3!Y32, SSet3!Z32))</f>
        <v/>
      </c>
      <c r="Y32" s="165" t="str">
        <f>IF(SUM(SSet3!U32, SSet3!V32, SSet3!W32, SSet3!X32,SSet3!Y32, SSet3!Z32) = 0, "", SSet3!Y32 / SUM(SSet3!U32, SSet3!V32, SSet3!W32, SSet3!X32,SSet3!Y32, SSet3!Z32))</f>
        <v/>
      </c>
      <c r="Z32" s="165" t="str">
        <f>IF(SUM(SSet3!U32, SSet3!V32, SSet3!W32, SSet3!X32,SSet3!Y32, SSet3!Z32) = 0, "", SSet3!Z32 / SUM(SSet3!U32, SSet3!V32, SSet3!W32, SSet3!X32,SSet3!Y32, SSet3!Z32))</f>
        <v/>
      </c>
      <c r="AA32" s="162" t="str">
        <f>IF(SUM(SSet3!C45, SSet3!D45, SSet3!E45, SSet3!F45,SSet3!G45, SSet3!H45) = 0, "", SUM(SSet3!C32, SSet3!D32, SSet3!E32, SSet3!F32,SSet3!G32, SSet3!H32) / SUM(SSet3!C45, SSet3!D45, SSet3!E45, SSet3!F45,SSet3!G45, SSet3!H45))</f>
        <v/>
      </c>
      <c r="AB32" s="163" t="str">
        <f>IF(SUM(SSet3!I45, SSet3!J45, SSet3!K45, SSet3!L45,SSet3!M45, SSet3!N45) = 0, "", SUM(SSet3!I32, SSet3!J32, SSet3!K32, SSet3!L32,SSet3!M32, SSet3!N32) / SUM(SSet3!I45, SSet3!J45, SSet3!K45, SSet3!L45,SSet3!M45, SSet3!N45))</f>
        <v/>
      </c>
      <c r="AC32" s="164" t="str">
        <f>IF(SUM(SSet3!O45, SSet3!P45, SSet3!Q45, SSet3!R45,SSet3!S45, SSet3!T45) = 0, "", SUM(SSet3!O32, SSet3!P32, SSet3!Q32, SSet3!R32,SSet3!S32, SSet3!T32) / SUM(SSet3!O45, SSet3!P45, SSet3!Q45, SSet3!R45,SSet3!S45, SSet3!T45))</f>
        <v/>
      </c>
      <c r="AD32" s="165" t="str">
        <f>IF(SUM(SSet3!U45, SSet3!V45, SSet3!W45, SSet3!X45,SSet3!Y45, SSet3!Z45) = 0, "", SUM(SSet3!U32, SSet3!V32, SSet3!W32, SSet3!X32,SSet3!Y32, SSet3!Z32) / SUM(SSet3!U45, SSet3!V45, SSet3!W45, SSet3!X45,SSet3!Y45, SSet3!Z45))</f>
        <v/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 t="str">
        <f>IF(SUM(SSet3!C33, SSet3!D33, SSet3!E33, SSet3!F33,SSet3!G33, SSet3!H33) = 0, "", SSet3!C33 / SUM(SSet3!C33, SSet3!D33, SSet3!E33, SSet3!F33,SSet3!G33, SSet3!H33))</f>
        <v/>
      </c>
      <c r="D33" s="162" t="str">
        <f>IF(SUM(SSet3!C33, SSet3!D33, SSet3!E33, SSet3!F33,SSet3!G33, SSet3!H33) = 0, "", SSet3!D33 / SUM(SSet3!C33, SSet3!D33, SSet3!E33, SSet3!F33,SSet3!G33, SSet3!H33))</f>
        <v/>
      </c>
      <c r="E33" s="162" t="str">
        <f>IF(SUM(SSet3!C33, SSet3!D33, SSet3!E33, SSet3!F33,SSet3!G33, SSet3!H33) = 0, "", SSet3!E33 / SUM(SSet3!C33, SSet3!D33, SSet3!E33, SSet3!F33,SSet3!G33, SSet3!H33))</f>
        <v/>
      </c>
      <c r="F33" s="162" t="str">
        <f>IF(SUM(SSet3!C33, SSet3!D33, SSet3!E33, SSet3!F33,SSet3!G33, SSet3!H33) = 0, "", SSet3!F33 / SUM(SSet3!C33, SSet3!D33, SSet3!E33, SSet3!F33,SSet3!G33, SSet3!H33))</f>
        <v/>
      </c>
      <c r="G33" s="162" t="str">
        <f>IF(SUM(SSet3!C33, SSet3!D33, SSet3!E33, SSet3!F33,SSet3!G33, SSet3!H33) = 0, "", SSet3!G33 / SUM(SSet3!C33, SSet3!D33, SSet3!E33, SSet3!F33,SSet3!G33, SSet3!H33))</f>
        <v/>
      </c>
      <c r="H33" s="162" t="str">
        <f>IF(SUM(SSet3!C33, SSet3!D33, SSet3!E33, SSet3!F33,SSet3!G33, SSet3!H33) = 0, "", SSet3!H33 / SUM(SSet3!C33, SSet3!D33, SSet3!E33, SSet3!F33,SSet3!G33, SSet3!H33))</f>
        <v/>
      </c>
      <c r="I33" s="163" t="str">
        <f>IF(SUM(SSet3!I33, SSet3!J33, SSet3!K33, SSet3!L33,SSet3!M33, SSet3!N33) = 0, "", SSet3!I33 / SUM(SSet3!I33, SSet3!J33, SSet3!K33, SSet3!L33,SSet3!M33, SSet3!N33))</f>
        <v/>
      </c>
      <c r="J33" s="163" t="str">
        <f>IF(SUM(SSet3!I33, SSet3!J33, SSet3!K33, SSet3!L33,SSet3!M33, SSet3!N33) = 0, "", SSet3!J33 / SUM(SSet3!I33, SSet3!J33, SSet3!K33, SSet3!L33,SSet3!M33, SSet3!N33))</f>
        <v/>
      </c>
      <c r="K33" s="163" t="str">
        <f>IF(SUM(SSet3!I33, SSet3!J33, SSet3!K33, SSet3!L33,SSet3!M33, SSet3!N33) = 0, "", SSet3!K33 / SUM(SSet3!I33, SSet3!J33, SSet3!K33, SSet3!L33,SSet3!M33, SSet3!N33))</f>
        <v/>
      </c>
      <c r="L33" s="163" t="str">
        <f>IF(SUM(SSet3!I33, SSet3!J33, SSet3!K33, SSet3!L33,SSet3!M33, SSet3!N33) = 0, "", SSet3!L33 / SUM(SSet3!I33, SSet3!J33, SSet3!K33, SSet3!L33,SSet3!M33, SSet3!N33))</f>
        <v/>
      </c>
      <c r="M33" s="163" t="str">
        <f>IF(SUM(SSet3!I33, SSet3!J33, SSet3!K33, SSet3!L33,SSet3!M33, SSet3!N33) = 0, "", SSet3!M33 / SUM(SSet3!I33, SSet3!J33, SSet3!K33, SSet3!L33,SSet3!M33, SSet3!N33))</f>
        <v/>
      </c>
      <c r="N33" s="163" t="str">
        <f>IF(SUM(SSet3!I33, SSet3!J33, SSet3!K33, SSet3!L33,SSet3!M33, SSet3!N33) = 0, "", SSet3!N33 / SUM(SSet3!I33, SSet3!J33, SSet3!K33, SSet3!L33,SSet3!M33, SSet3!N33))</f>
        <v/>
      </c>
      <c r="O33" s="164" t="str">
        <f>IF(SUM(SSet3!O33, SSet3!P33, SSet3!Q33, SSet3!R33,SSet3!S33, SSet3!T33) = 0, "", SSet3!O33 / SUM(SSet3!O33, SSet3!P33, SSet3!Q33, SSet3!R33,SSet3!S33, SSet3!T33))</f>
        <v/>
      </c>
      <c r="P33" s="164" t="str">
        <f>IF(SUM(SSet3!O33, SSet3!P33, SSet3!Q33, SSet3!R33,SSet3!S33, SSet3!T33) = 0, "", SSet3!P33 / SUM(SSet3!O33, SSet3!P33, SSet3!Q33, SSet3!R33,SSet3!S33, SSet3!T33))</f>
        <v/>
      </c>
      <c r="Q33" s="164" t="str">
        <f>IF(SUM(SSet3!O33, SSet3!P33, SSet3!Q33, SSet3!R33,SSet3!S33, SSet3!T33) = 0, "", SSet3!Q33 / SUM(SSet3!O33, SSet3!P33, SSet3!Q33, SSet3!R33,SSet3!S33, SSet3!T33))</f>
        <v/>
      </c>
      <c r="R33" s="164" t="str">
        <f>IF(SUM(SSet3!O33, SSet3!P33, SSet3!Q33, SSet3!R33,SSet3!S33, SSet3!T33) = 0, "", SSet3!R33 / SUM(SSet3!O33, SSet3!P33, SSet3!Q33, SSet3!R33,SSet3!S33, SSet3!T33))</f>
        <v/>
      </c>
      <c r="S33" s="164" t="str">
        <f>IF(SUM(SSet3!O33, SSet3!P33, SSet3!Q33, SSet3!R33,SSet3!S33, SSet3!T33) = 0, "", SSet3!S33 / SUM(SSet3!O33, SSet3!P33, SSet3!Q33, SSet3!R33,SSet3!S33, SSet3!T33))</f>
        <v/>
      </c>
      <c r="T33" s="164" t="str">
        <f>IF(SUM(SSet3!O33, SSet3!P33, SSet3!Q33, SSet3!R33,SSet3!S33, SSet3!T33) = 0, "", SSet3!T33 / SUM(SSet3!O33, SSet3!P33, SSet3!Q33, SSet3!R33,SSet3!S33, SSet3!T33))</f>
        <v/>
      </c>
      <c r="U33" s="165" t="str">
        <f>IF(SUM(SSet3!U33, SSet3!V33, SSet3!W33, SSet3!X33,SSet3!Y33, SSet3!Z33) = 0, "", SSet3!U33 / SUM(SSet3!U33, SSet3!V33, SSet3!W33, SSet3!X33,SSet3!Y33, SSet3!Z33))</f>
        <v/>
      </c>
      <c r="V33" s="165" t="str">
        <f>IF(SUM(SSet3!U33, SSet3!V33, SSet3!W33, SSet3!X33,SSet3!Y33, SSet3!Z33) = 0, "", SSet3!V33 / SUM(SSet3!U33, SSet3!V33, SSet3!W33, SSet3!X33,SSet3!Y33, SSet3!Z33))</f>
        <v/>
      </c>
      <c r="W33" s="165" t="str">
        <f>IF(SUM(SSet3!U33, SSet3!V33, SSet3!W33, SSet3!X33,SSet3!Y33, SSet3!Z33) = 0, "", SSet3!W33 / SUM(SSet3!U33, SSet3!V33, SSet3!W33, SSet3!X33,SSet3!Y33, SSet3!Z33))</f>
        <v/>
      </c>
      <c r="X33" s="165" t="str">
        <f>IF(SUM(SSet3!U33, SSet3!V33, SSet3!W33, SSet3!X33,SSet3!Y33, SSet3!Z33) = 0, "", SSet3!X33 / SUM(SSet3!U33, SSet3!V33, SSet3!W33, SSet3!X33,SSet3!Y33, SSet3!Z33))</f>
        <v/>
      </c>
      <c r="Y33" s="165" t="str">
        <f>IF(SUM(SSet3!U33, SSet3!V33, SSet3!W33, SSet3!X33,SSet3!Y33, SSet3!Z33) = 0, "", SSet3!Y33 / SUM(SSet3!U33, SSet3!V33, SSet3!W33, SSet3!X33,SSet3!Y33, SSet3!Z33))</f>
        <v/>
      </c>
      <c r="Z33" s="165" t="str">
        <f>IF(SUM(SSet3!U33, SSet3!V33, SSet3!W33, SSet3!X33,SSet3!Y33, SSet3!Z33) = 0, "", SSet3!Z33 / SUM(SSet3!U33, SSet3!V33, SSet3!W33, SSet3!X33,SSet3!Y33, SSet3!Z33))</f>
        <v/>
      </c>
      <c r="AA33" s="162" t="str">
        <f>IF(SUM(SSet3!C45, SSet3!D45, SSet3!E45, SSet3!F45,SSet3!G45, SSet3!H45) = 0, "", SUM(SSet3!C33, SSet3!D33, SSet3!E33, SSet3!F33,SSet3!G33, SSet3!H33) / SUM(SSet3!C45, SSet3!D45, SSet3!E45, SSet3!F45,SSet3!G45, SSet3!H45))</f>
        <v/>
      </c>
      <c r="AB33" s="163" t="str">
        <f>IF(SUM(SSet3!I45, SSet3!J45, SSet3!K45, SSet3!L45,SSet3!M45, SSet3!N45) = 0, "", SUM(SSet3!I33, SSet3!J33, SSet3!K33, SSet3!L33,SSet3!M33, SSet3!N33) / SUM(SSet3!I45, SSet3!J45, SSet3!K45, SSet3!L45,SSet3!M45, SSet3!N45))</f>
        <v/>
      </c>
      <c r="AC33" s="164" t="str">
        <f>IF(SUM(SSet3!O45, SSet3!P45, SSet3!Q45, SSet3!R45,SSet3!S45, SSet3!T45) = 0, "", SUM(SSet3!O33, SSet3!P33, SSet3!Q33, SSet3!R33,SSet3!S33, SSet3!T33) / SUM(SSet3!O45, SSet3!P45, SSet3!Q45, SSet3!R45,SSet3!S45, SSet3!T45))</f>
        <v/>
      </c>
      <c r="AD33" s="165" t="str">
        <f>IF(SUM(SSet3!U45, SSet3!V45, SSet3!W45, SSet3!X45,SSet3!Y45, SSet3!Z45) = 0, "", SUM(SSet3!U33, SSet3!V33, SSet3!W33, SSet3!X33,SSet3!Y33, SSet3!Z33) / SUM(SSet3!U45, SSet3!V45, SSet3!W45, SSet3!X45,SSet3!Y45, SSet3!Z45))</f>
        <v/>
      </c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IF(SUM(SSet3!C34, SSet3!D34, SSet3!E34, SSet3!F34,SSet3!G34, SSet3!H34) = 0, "", SSet3!C34 / SUM(SSet3!C34, SSet3!D34, SSet3!E34, SSet3!F34,SSet3!G34, SSet3!H34))</f>
        <v/>
      </c>
      <c r="D34" s="162" t="str">
        <f>IF(SUM(SSet3!C34, SSet3!D34, SSet3!E34, SSet3!F34,SSet3!G34, SSet3!H34) = 0, "", SSet3!D34 / SUM(SSet3!C34, SSet3!D34, SSet3!E34, SSet3!F34,SSet3!G34, SSet3!H34))</f>
        <v/>
      </c>
      <c r="E34" s="162" t="str">
        <f>IF(SUM(SSet3!C34, SSet3!D34, SSet3!E34, SSet3!F34,SSet3!G34, SSet3!H34) = 0, "", SSet3!E34 / SUM(SSet3!C34, SSet3!D34, SSet3!E34, SSet3!F34,SSet3!G34, SSet3!H34))</f>
        <v/>
      </c>
      <c r="F34" s="162" t="str">
        <f>IF(SUM(SSet3!C34, SSet3!D34, SSet3!E34, SSet3!F34,SSet3!G34, SSet3!H34) = 0, "", SSet3!F34 / SUM(SSet3!C34, SSet3!D34, SSet3!E34, SSet3!F34,SSet3!G34, SSet3!H34))</f>
        <v/>
      </c>
      <c r="G34" s="162" t="str">
        <f>IF(SUM(SSet3!C34, SSet3!D34, SSet3!E34, SSet3!F34,SSet3!G34, SSet3!H34) = 0, "", SSet3!G34 / SUM(SSet3!C34, SSet3!D34, SSet3!E34, SSet3!F34,SSet3!G34, SSet3!H34))</f>
        <v/>
      </c>
      <c r="H34" s="162" t="str">
        <f>IF(SUM(SSet3!C34, SSet3!D34, SSet3!E34, SSet3!F34,SSet3!G34, SSet3!H34) = 0, "", SSet3!H34 / SUM(SSet3!C34, SSet3!D34, SSet3!E34, SSet3!F34,SSet3!G34, SSet3!H34))</f>
        <v/>
      </c>
      <c r="I34" s="163" t="str">
        <f>IF(SUM(SSet3!I34, SSet3!J34, SSet3!K34, SSet3!L34,SSet3!M34, SSet3!N34) = 0, "", SSet3!I34 / SUM(SSet3!I34, SSet3!J34, SSet3!K34, SSet3!L34,SSet3!M34, SSet3!N34))</f>
        <v/>
      </c>
      <c r="J34" s="163" t="str">
        <f>IF(SUM(SSet3!I34, SSet3!J34, SSet3!K34, SSet3!L34,SSet3!M34, SSet3!N34) = 0, "", SSet3!J34 / SUM(SSet3!I34, SSet3!J34, SSet3!K34, SSet3!L34,SSet3!M34, SSet3!N34))</f>
        <v/>
      </c>
      <c r="K34" s="163" t="str">
        <f>IF(SUM(SSet3!I34, SSet3!J34, SSet3!K34, SSet3!L34,SSet3!M34, SSet3!N34) = 0, "", SSet3!K34 / SUM(SSet3!I34, SSet3!J34, SSet3!K34, SSet3!L34,SSet3!M34, SSet3!N34))</f>
        <v/>
      </c>
      <c r="L34" s="163" t="str">
        <f>IF(SUM(SSet3!I34, SSet3!J34, SSet3!K34, SSet3!L34,SSet3!M34, SSet3!N34) = 0, "", SSet3!L34 / SUM(SSet3!I34, SSet3!J34, SSet3!K34, SSet3!L34,SSet3!M34, SSet3!N34))</f>
        <v/>
      </c>
      <c r="M34" s="163" t="str">
        <f>IF(SUM(SSet3!I34, SSet3!J34, SSet3!K34, SSet3!L34,SSet3!M34, SSet3!N34) = 0, "", SSet3!M34 / SUM(SSet3!I34, SSet3!J34, SSet3!K34, SSet3!L34,SSet3!M34, SSet3!N34))</f>
        <v/>
      </c>
      <c r="N34" s="163" t="str">
        <f>IF(SUM(SSet3!I34, SSet3!J34, SSet3!K34, SSet3!L34,SSet3!M34, SSet3!N34) = 0, "", SSet3!N34 / SUM(SSet3!I34, SSet3!J34, SSet3!K34, SSet3!L34,SSet3!M34, SSet3!N34))</f>
        <v/>
      </c>
      <c r="O34" s="164" t="str">
        <f>IF(SUM(SSet3!O34, SSet3!P34, SSet3!Q34, SSet3!R34,SSet3!S34, SSet3!T34) = 0, "", SSet3!O34 / SUM(SSet3!O34, SSet3!P34, SSet3!Q34, SSet3!R34,SSet3!S34, SSet3!T34))</f>
        <v/>
      </c>
      <c r="P34" s="164" t="str">
        <f>IF(SUM(SSet3!O34, SSet3!P34, SSet3!Q34, SSet3!R34,SSet3!S34, SSet3!T34) = 0, "", SSet3!P34 / SUM(SSet3!O34, SSet3!P34, SSet3!Q34, SSet3!R34,SSet3!S34, SSet3!T34))</f>
        <v/>
      </c>
      <c r="Q34" s="164" t="str">
        <f>IF(SUM(SSet3!O34, SSet3!P34, SSet3!Q34, SSet3!R34,SSet3!S34, SSet3!T34) = 0, "", SSet3!Q34 / SUM(SSet3!O34, SSet3!P34, SSet3!Q34, SSet3!R34,SSet3!S34, SSet3!T34))</f>
        <v/>
      </c>
      <c r="R34" s="164" t="str">
        <f>IF(SUM(SSet3!O34, SSet3!P34, SSet3!Q34, SSet3!R34,SSet3!S34, SSet3!T34) = 0, "", SSet3!R34 / SUM(SSet3!O34, SSet3!P34, SSet3!Q34, SSet3!R34,SSet3!S34, SSet3!T34))</f>
        <v/>
      </c>
      <c r="S34" s="164" t="str">
        <f>IF(SUM(SSet3!O34, SSet3!P34, SSet3!Q34, SSet3!R34,SSet3!S34, SSet3!T34) = 0, "", SSet3!S34 / SUM(SSet3!O34, SSet3!P34, SSet3!Q34, SSet3!R34,SSet3!S34, SSet3!T34))</f>
        <v/>
      </c>
      <c r="T34" s="164" t="str">
        <f>IF(SUM(SSet3!O34, SSet3!P34, SSet3!Q34, SSet3!R34,SSet3!S34, SSet3!T34) = 0, "", SSet3!T34 / SUM(SSet3!O34, SSet3!P34, SSet3!Q34, SSet3!R34,SSet3!S34, SSet3!T34))</f>
        <v/>
      </c>
      <c r="U34" s="165" t="str">
        <f>IF(SUM(SSet3!U34, SSet3!V34, SSet3!W34, SSet3!X34,SSet3!Y34, SSet3!Z34) = 0, "", SSet3!U34 / SUM(SSet3!U34, SSet3!V34, SSet3!W34, SSet3!X34,SSet3!Y34, SSet3!Z34))</f>
        <v/>
      </c>
      <c r="V34" s="165" t="str">
        <f>IF(SUM(SSet3!U34, SSet3!V34, SSet3!W34, SSet3!X34,SSet3!Y34, SSet3!Z34) = 0, "", SSet3!V34 / SUM(SSet3!U34, SSet3!V34, SSet3!W34, SSet3!X34,SSet3!Y34, SSet3!Z34))</f>
        <v/>
      </c>
      <c r="W34" s="165" t="str">
        <f>IF(SUM(SSet3!U34, SSet3!V34, SSet3!W34, SSet3!X34,SSet3!Y34, SSet3!Z34) = 0, "", SSet3!W34 / SUM(SSet3!U34, SSet3!V34, SSet3!W34, SSet3!X34,SSet3!Y34, SSet3!Z34))</f>
        <v/>
      </c>
      <c r="X34" s="165" t="str">
        <f>IF(SUM(SSet3!U34, SSet3!V34, SSet3!W34, SSet3!X34,SSet3!Y34, SSet3!Z34) = 0, "", SSet3!X34 / SUM(SSet3!U34, SSet3!V34, SSet3!W34, SSet3!X34,SSet3!Y34, SSet3!Z34))</f>
        <v/>
      </c>
      <c r="Y34" s="165" t="str">
        <f>IF(SUM(SSet3!U34, SSet3!V34, SSet3!W34, SSet3!X34,SSet3!Y34, SSet3!Z34) = 0, "", SSet3!Y34 / SUM(SSet3!U34, SSet3!V34, SSet3!W34, SSet3!X34,SSet3!Y34, SSet3!Z34))</f>
        <v/>
      </c>
      <c r="Z34" s="165" t="str">
        <f>IF(SUM(SSet3!U34, SSet3!V34, SSet3!W34, SSet3!X34,SSet3!Y34, SSet3!Z34) = 0, "", SSet3!Z34 / SUM(SSet3!U34, SSet3!V34, SSet3!W34, SSet3!X34,SSet3!Y34, SSet3!Z34))</f>
        <v/>
      </c>
      <c r="AA34" s="162" t="str">
        <f>IF(SUM(SSet3!C45, SSet3!D45, SSet3!E45, SSet3!F45,SSet3!G45, SSet3!H45) = 0, "", SUM(SSet3!C34, SSet3!D34, SSet3!E34, SSet3!F34,SSet3!G34, SSet3!H34) / SUM(SSet3!C45, SSet3!D45, SSet3!E45, SSet3!F45,SSet3!G45, SSet3!H45))</f>
        <v/>
      </c>
      <c r="AB34" s="163" t="str">
        <f>IF(SUM(SSet3!I45, SSet3!J45, SSet3!K45, SSet3!L45,SSet3!M45, SSet3!N45) = 0, "", SUM(SSet3!I34, SSet3!J34, SSet3!K34, SSet3!L34,SSet3!M34, SSet3!N34) / SUM(SSet3!I45, SSet3!J45, SSet3!K45, SSet3!L45,SSet3!M45, SSet3!N45))</f>
        <v/>
      </c>
      <c r="AC34" s="164" t="str">
        <f>IF(SUM(SSet3!O45, SSet3!P45, SSet3!Q45, SSet3!R45,SSet3!S45, SSet3!T45) = 0, "", SUM(SSet3!O34, SSet3!P34, SSet3!Q34, SSet3!R34,SSet3!S34, SSet3!T34) / SUM(SSet3!O45, SSet3!P45, SSet3!Q45, SSet3!R45,SSet3!S45, SSet3!T45))</f>
        <v/>
      </c>
      <c r="AD34" s="165" t="str">
        <f>IF(SUM(SSet3!U45, SSet3!V45, SSet3!W45, SSet3!X45,SSet3!Y45, SSet3!Z45) = 0, "", SUM(SSet3!U34, SSet3!V34, SSet3!W34, SSet3!X34,SSet3!Y34, SSet3!Z34)/ SUM(SSet3!U45, SSet3!V45, SSet3!W45, SSet3!X45,SSet3!Y45, SSet3!Z45))</f>
        <v/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IF(SUM(SSet3!C35, SSet3!D35, SSet3!E35, SSet3!F35,SSet3!G35, SSet3!H35) = 0, "", SSet3!C35 / SUM(SSet3!C35, SSet3!D35, SSet3!E35, SSet3!F35,SSet3!G35, SSet3!H35))</f>
        <v/>
      </c>
      <c r="D35" s="162" t="str">
        <f>IF(SUM(SSet3!C35, SSet3!D35, SSet3!E35, SSet3!F35,SSet3!G35, SSet3!H35) = 0, "", SSet3!D35 / SUM(SSet3!C35, SSet3!D35, SSet3!E35, SSet3!F35,SSet3!G35, SSet3!H35))</f>
        <v/>
      </c>
      <c r="E35" s="162" t="str">
        <f>IF(SUM(SSet3!C35, SSet3!D35, SSet3!E35, SSet3!F35,SSet3!G35, SSet3!H35) = 0, "", SSet3!E35 / SUM(SSet3!C35, SSet3!D35, SSet3!E35, SSet3!F35,SSet3!G35, SSet3!H35))</f>
        <v/>
      </c>
      <c r="F35" s="162" t="str">
        <f>IF(SUM(SSet3!C35, SSet3!D35, SSet3!E35, SSet3!F35,SSet3!G35, SSet3!H35) = 0, "", SSet3!F35 / SUM(SSet3!C35, SSet3!D35, SSet3!E35, SSet3!F35,SSet3!G35, SSet3!H35))</f>
        <v/>
      </c>
      <c r="G35" s="162" t="str">
        <f>IF(SUM(SSet3!C35, SSet3!D35, SSet3!E35, SSet3!F35,SSet3!G35, SSet3!H35) = 0, "", SSet3!G35 / SUM(SSet3!C35, SSet3!D35, SSet3!E35, SSet3!F35,SSet3!G35, SSet3!H35))</f>
        <v/>
      </c>
      <c r="H35" s="162" t="str">
        <f>IF(SUM(SSet3!C35, SSet3!D35, SSet3!E35, SSet3!F35,SSet3!G35, SSet3!H35) = 0, "", SSet3!H35 / SUM(SSet3!C35, SSet3!D35, SSet3!E35, SSet3!F35,SSet3!G35, SSet3!H35))</f>
        <v/>
      </c>
      <c r="I35" s="163" t="str">
        <f>IF(SUM(SSet3!I35, SSet3!J35, SSet3!K35, SSet3!L35,SSet3!M35, SSet3!N35) = 0, "", SSet3!I35 / SUM(SSet3!I35, SSet3!J35, SSet3!K35, SSet3!L35,SSet3!M35, SSet3!N35))</f>
        <v/>
      </c>
      <c r="J35" s="163" t="str">
        <f>IF(SUM(SSet3!I35, SSet3!J35, SSet3!K35, SSet3!L35,SSet3!M35, SSet3!N35) = 0, "", SSet3!J35 / SUM(SSet3!I35, SSet3!J35, SSet3!K35, SSet3!L35,SSet3!M35, SSet3!N35))</f>
        <v/>
      </c>
      <c r="K35" s="163" t="str">
        <f>IF(SUM(SSet3!I35, SSet3!J35, SSet3!K35, SSet3!L35,SSet3!M35, SSet3!N35) = 0, "", SSet3!K35 / SUM(SSet3!I35, SSet3!J35, SSet3!K35, SSet3!L35,SSet3!M35, SSet3!N35))</f>
        <v/>
      </c>
      <c r="L35" s="163" t="str">
        <f>IF(SUM(SSet3!I35, SSet3!J35, SSet3!K35, SSet3!L35,SSet3!M35, SSet3!N35) = 0, "", SSet3!L35 / SUM(SSet3!I35, SSet3!J35, SSet3!K35, SSet3!L35,SSet3!M35, SSet3!N35))</f>
        <v/>
      </c>
      <c r="M35" s="163" t="str">
        <f>IF(SUM(SSet3!I35, SSet3!J35, SSet3!K35, SSet3!L35,SSet3!M35, SSet3!N35) = 0, "", SSet3!M35 / SUM(SSet3!I35, SSet3!J35, SSet3!K35, SSet3!L35,SSet3!M35, SSet3!N35))</f>
        <v/>
      </c>
      <c r="N35" s="163" t="str">
        <f>IF(SUM(SSet3!I35, SSet3!J35, SSet3!K35, SSet3!L35,SSet3!M35, SSet3!N35) = 0, "", SSet3!N35 / SUM(SSet3!I35, SSet3!J35, SSet3!K35, SSet3!L35,SSet3!M35, SSet3!N35))</f>
        <v/>
      </c>
      <c r="O35" s="164" t="str">
        <f>IF(SUM(SSet3!O35, SSet3!P35, SSet3!Q35, SSet3!R35,SSet3!S35, SSet3!T35) = 0, "", SSet3!O35 / SUM(SSet3!O35, SSet3!P35, SSet3!Q35, SSet3!R35,SSet3!S35, SSet3!T35))</f>
        <v/>
      </c>
      <c r="P35" s="164" t="str">
        <f>IF(SUM(SSet3!O35, SSet3!P35, SSet3!Q35, SSet3!R35,SSet3!S35, SSet3!T35) = 0, "", SSet3!P35 / SUM(SSet3!O35, SSet3!P35, SSet3!Q35, SSet3!R35,SSet3!S35, SSet3!T35))</f>
        <v/>
      </c>
      <c r="Q35" s="164" t="str">
        <f>IF(SUM(SSet3!O35, SSet3!P35, SSet3!Q35, SSet3!R35,SSet3!S35, SSet3!T35) = 0, "", SSet3!Q35 / SUM(SSet3!O35, SSet3!P35, SSet3!Q35, SSet3!R35,SSet3!S35, SSet3!T35))</f>
        <v/>
      </c>
      <c r="R35" s="164" t="str">
        <f>IF(SUM(SSet3!O35, SSet3!P35, SSet3!Q35, SSet3!R35,SSet3!S35, SSet3!T35) = 0, "", SSet3!R35 / SUM(SSet3!O35, SSet3!P35, SSet3!Q35, SSet3!R35,SSet3!S35, SSet3!T35))</f>
        <v/>
      </c>
      <c r="S35" s="164" t="str">
        <f>IF(SUM(SSet3!O35, SSet3!P35, SSet3!Q35, SSet3!R35,SSet3!S35, SSet3!T35) = 0, "", SSet3!S35 / SUM(SSet3!O35, SSet3!P35, SSet3!Q35, SSet3!R35,SSet3!S35, SSet3!T35))</f>
        <v/>
      </c>
      <c r="T35" s="164" t="str">
        <f>IF(SUM(SSet3!O35, SSet3!P35, SSet3!Q35, SSet3!R35,SSet3!S35, SSet3!T35) = 0, "", SSet3!T35 / SUM(SSet3!O35, SSet3!P35, SSet3!Q35, SSet3!R35,SSet3!S35, SSet3!T35))</f>
        <v/>
      </c>
      <c r="U35" s="165" t="str">
        <f>IF(SUM(SSet3!U35, SSet3!V35, SSet3!W35, SSet3!X35,SSet3!Y35, SSet3!Z35) = 0, "", SSet3!U35 / SUM(SSet3!U35, SSet3!V35, SSet3!W35, SSet3!X35,SSet3!Y35, SSet3!Z35))</f>
        <v/>
      </c>
      <c r="V35" s="165" t="str">
        <f>IF(SUM(SSet3!U35, SSet3!V35, SSet3!W35, SSet3!X35,SSet3!Y35, SSet3!Z35) = 0, "", SSet3!V35 / SUM(SSet3!U35, SSet3!V35, SSet3!W35, SSet3!X35,SSet3!Y35, SSet3!Z35))</f>
        <v/>
      </c>
      <c r="W35" s="165" t="str">
        <f>IF(SUM(SSet3!U35, SSet3!V35, SSet3!W35, SSet3!X35,SSet3!Y35, SSet3!Z35) = 0, "", SSet3!W35 / SUM(SSet3!U35, SSet3!V35, SSet3!W35, SSet3!X35,SSet3!Y35, SSet3!Z35))</f>
        <v/>
      </c>
      <c r="X35" s="165" t="str">
        <f>IF(SUM(SSet3!U35, SSet3!V35, SSet3!W35, SSet3!X35,SSet3!Y35, SSet3!Z35) = 0, "", SSet3!X35 / SUM(SSet3!U35, SSet3!V35, SSet3!W35, SSet3!X35,SSet3!Y35, SSet3!Z35))</f>
        <v/>
      </c>
      <c r="Y35" s="165" t="str">
        <f>IF(SUM(SSet3!U35, SSet3!V35, SSet3!W35, SSet3!X35,SSet3!Y35, SSet3!Z35) = 0, "", SSet3!Y35 / SUM(SSet3!U35, SSet3!V35, SSet3!W35, SSet3!X35,SSet3!Y35, SSet3!Z35))</f>
        <v/>
      </c>
      <c r="Z35" s="165" t="str">
        <f>IF(SUM(SSet3!U35, SSet3!V35, SSet3!W35, SSet3!X35,SSet3!Y35, SSet3!Z35) = 0, "", SSet3!Z35 / SUM(SSet3!U35, SSet3!V35, SSet3!W35, SSet3!X35,SSet3!Y35, SSet3!Z35))</f>
        <v/>
      </c>
      <c r="AA35" s="162" t="str">
        <f>IF(SUM(SSet3!C45, SSet3!D45, SSet3!E45, SSet3!F45,SSet3!G45, SSet3!H45) = 0, "", SUM(SSet3!C35, SSet3!D35, SSet3!E35, SSet3!F35,SSet3!G35, SSet3!H35) / SUM(SSet3!C45, SSet3!D45, SSet3!E45, SSet3!F45,SSet3!G45, SSet3!H45))</f>
        <v/>
      </c>
      <c r="AB35" s="163" t="str">
        <f>IF(SUM(SSet3!I45, SSet3!J45, SSet3!K45, SSet3!L45,SSet3!M45, SSet3!N45) = 0, "", SUM(SSet3!I35, SSet3!J35, SSet3!K35, SSet3!L35,SSet3!M35, SSet3!N35) / SUM(SSet3!I45, SSet3!J45, SSet3!K45, SSet3!L45,SSet3!M45, SSet3!N45))</f>
        <v/>
      </c>
      <c r="AC35" s="164" t="str">
        <f>IF(SUM(SSet3!O45, SSet3!P45, SSet3!Q45, SSet3!R45,SSet3!S45, SSet3!T45) = 0, "", SUM(SSet3!O35, SSet3!P35, SSet3!Q35, SSet3!R35,SSet3!S35, SSet3!T35)/ SUM(SSet3!O45, SSet3!P45, SSet3!Q45, SSet3!R45,SSet3!S45, SSet3!T45))</f>
        <v/>
      </c>
      <c r="AD35" s="165" t="str">
        <f>IF(SUM(SSet3!U45, SSet3!V45, SSet3!W45, SSet3!X45,SSet3!Y45, SSet3!Z45) = 0, "", SUM(SSet3!U35, SSet3!V35, SSet3!W35, SSet3!X35,SSet3!Y35, SSet3!Z35) / SUM(SSet3!U45, SSet3!V45, SSet3!W45, SSet3!X45,SSet3!Y45, SSet3!Z45))</f>
        <v/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IF(SUM(SSet3!C36, SSet3!D36, SSet3!E36, SSet3!F36,SSet3!G36, SSet3!H36) = 0, "", SSet3!C36 / SUM(SSet3!C36, SSet3!D36, SSet3!E36, SSet3!F36,SSet3!G36, SSet3!H36))</f>
        <v/>
      </c>
      <c r="D36" s="162" t="str">
        <f>IF(SUM(SSet3!C36, SSet3!D36, SSet3!E36, SSet3!F36,SSet3!G36, SSet3!H36) = 0, "", SSet3!D36 / SUM(SSet3!C36, SSet3!D36, SSet3!E36, SSet3!F36,SSet3!G36, SSet3!H36))</f>
        <v/>
      </c>
      <c r="E36" s="162" t="str">
        <f>IF(SUM(SSet3!C36, SSet3!D36, SSet3!E36, SSet3!F36,SSet3!G36, SSet3!H36) = 0, "", SSet3!E36 / SUM(SSet3!C36, SSet3!D36, SSet3!E36, SSet3!F36,SSet3!G36, SSet3!H36))</f>
        <v/>
      </c>
      <c r="F36" s="162" t="str">
        <f>IF(SUM(SSet3!C36, SSet3!D36, SSet3!E36, SSet3!F36,SSet3!G36, SSet3!H36) = 0, "", SSet3!F36 / SUM(SSet3!C36, SSet3!D36, SSet3!E36, SSet3!F36,SSet3!G36, SSet3!H36))</f>
        <v/>
      </c>
      <c r="G36" s="162" t="str">
        <f>IF(SUM(SSet3!C36, SSet3!D36, SSet3!E36, SSet3!F36,SSet3!G36, SSet3!H36) = 0, "", SSet3!G36 / SUM(SSet3!C36, SSet3!D36, SSet3!E36, SSet3!F36,SSet3!G36, SSet3!H36))</f>
        <v/>
      </c>
      <c r="H36" s="162" t="str">
        <f>IF(SUM(SSet3!C36, SSet3!D36, SSet3!E36, SSet3!F36,SSet3!G36, SSet3!H36) = 0, "", SSet3!H36 / SUM(SSet3!C36, SSet3!D36, SSet3!E36, SSet3!F36,SSet3!G36, SSet3!H36))</f>
        <v/>
      </c>
      <c r="I36" s="163" t="str">
        <f>IF(SUM(SSet3!I36, SSet3!J36, SSet3!K36, SSet3!L36,SSet3!M36, SSet3!N36) = 0, "", SSet3!I36 / SUM(SSet3!I36, SSet3!J36, SSet3!K36, SSet3!L36,SSet3!M36, SSet3!N36))</f>
        <v/>
      </c>
      <c r="J36" s="163" t="str">
        <f>IF(SUM(SSet3!I36, SSet3!J36, SSet3!K36, SSet3!L36,SSet3!M36, SSet3!N36) = 0, "", SSet3!J36 / SUM(SSet3!I36, SSet3!J36, SSet3!K36, SSet3!L36,SSet3!M36, SSet3!N36))</f>
        <v/>
      </c>
      <c r="K36" s="163" t="str">
        <f>IF(SUM(SSet3!I36, SSet3!J36, SSet3!K36, SSet3!L36,SSet3!M36, SSet3!N36) = 0, "", SSet3!K36 / SUM(SSet3!I36, SSet3!J36, SSet3!K36, SSet3!L36,SSet3!M36, SSet3!N36))</f>
        <v/>
      </c>
      <c r="L36" s="163" t="str">
        <f>IF(SUM(SSet3!I36, SSet3!J36, SSet3!K36, SSet3!L36,SSet3!M36, SSet3!N36) = 0, "", SSet3!L36 / SUM(SSet3!I36, SSet3!J36, SSet3!K36, SSet3!L36,SSet3!M36, SSet3!N36))</f>
        <v/>
      </c>
      <c r="M36" s="163" t="str">
        <f>IF(SUM(SSet3!I36, SSet3!J36, SSet3!K36, SSet3!L36,SSet3!M36, SSet3!N36) = 0, "", SSet3!M36 / SUM(SSet3!I36, SSet3!J36, SSet3!K36, SSet3!L36,SSet3!M36, SSet3!N36))</f>
        <v/>
      </c>
      <c r="N36" s="163" t="str">
        <f>IF(SUM(SSet3!I36, SSet3!J36, SSet3!K36, SSet3!L36,SSet3!M36, SSet3!N36) = 0, "", SSet3!N36 / SUM(SSet3!I36, SSet3!J36, SSet3!K36, SSet3!L36,SSet3!M36, SSet3!N36))</f>
        <v/>
      </c>
      <c r="O36" s="164" t="str">
        <f>IF(SUM(SSet3!O36, SSet3!P36, SSet3!Q36, SSet3!R36,SSet3!S36, SSet3!T36) = 0, "", SSet3!O36 / SUM(SSet3!O36, SSet3!P36, SSet3!Q36, SSet3!R36,SSet3!S36, SSet3!T36))</f>
        <v/>
      </c>
      <c r="P36" s="164" t="str">
        <f>IF(SUM(SSet3!O36, SSet3!P36, SSet3!Q36, SSet3!R36,SSet3!S36, SSet3!T36) = 0, "", SSet3!P36 / SUM(SSet3!O36, SSet3!P36, SSet3!Q36, SSet3!R36,SSet3!S36, SSet3!T36))</f>
        <v/>
      </c>
      <c r="Q36" s="164" t="str">
        <f>IF(SUM(SSet3!O36, SSet3!P36, SSet3!Q36, SSet3!R36,SSet3!S36, SSet3!T36) = 0, "", SSet3!Q36 / SUM(SSet3!O36, SSet3!P36, SSet3!Q36, SSet3!R36,SSet3!S36, SSet3!T36))</f>
        <v/>
      </c>
      <c r="R36" s="164" t="str">
        <f>IF(SUM(SSet3!O36, SSet3!P36, SSet3!Q36, SSet3!R36,SSet3!S36, SSet3!T36) = 0, "", SSet3!R36 / SUM(SSet3!O36, SSet3!P36, SSet3!Q36, SSet3!R36,SSet3!S36, SSet3!T36))</f>
        <v/>
      </c>
      <c r="S36" s="164" t="str">
        <f>IF(SUM(SSet3!O36, SSet3!P36, SSet3!Q36, SSet3!R36,SSet3!S36, SSet3!T36) = 0, "", SSet3!S36 / SUM(SSet3!O36, SSet3!P36, SSet3!Q36, SSet3!R36,SSet3!S36, SSet3!T36))</f>
        <v/>
      </c>
      <c r="T36" s="164" t="str">
        <f>IF(SUM(SSet3!O36, SSet3!P36, SSet3!Q36, SSet3!R36,SSet3!S36, SSet3!T36) = 0, "", SSet3!T36 / SUM(SSet3!O36, SSet3!P36, SSet3!Q36, SSet3!R36,SSet3!S36, SSet3!T36))</f>
        <v/>
      </c>
      <c r="U36" s="165" t="str">
        <f>IF(SUM(SSet3!U36, SSet3!V36, SSet3!W36, SSet3!X36,SSet3!Y36, SSet3!Z36) = 0, "", SSet3!U36 / SUM(SSet3!U36, SSet3!V36, SSet3!W36, SSet3!X36,SSet3!Y36, SSet3!Z36))</f>
        <v/>
      </c>
      <c r="V36" s="165" t="str">
        <f>IF(SUM(SSet3!U36, SSet3!V36, SSet3!W36, SSet3!X36,SSet3!Y36, SSet3!Z36) = 0, "", SSet3!V36 / SUM(SSet3!U36, SSet3!V36, SSet3!W36, SSet3!X36,SSet3!Y36, SSet3!Z36))</f>
        <v/>
      </c>
      <c r="W36" s="165" t="str">
        <f>IF(SUM(SSet3!U36, SSet3!V36, SSet3!W36, SSet3!X36,SSet3!Y36, SSet3!Z36) = 0, "", SSet3!W36 / SUM(SSet3!U36, SSet3!V36, SSet3!W36, SSet3!X36,SSet3!Y36, SSet3!Z36))</f>
        <v/>
      </c>
      <c r="X36" s="165" t="str">
        <f>IF(SUM(SSet3!U36, SSet3!V36, SSet3!W36, SSet3!X36,SSet3!Y36, SSet3!Z36) = 0, "", SSet3!X36 / SUM(SSet3!U36, SSet3!V36, SSet3!W36, SSet3!X36,SSet3!Y36, SSet3!Z36))</f>
        <v/>
      </c>
      <c r="Y36" s="165" t="str">
        <f>IF(SUM(SSet3!U36, SSet3!V36, SSet3!W36, SSet3!X36,SSet3!Y36, SSet3!Z36) = 0, "", SSet3!Y36 / SUM(SSet3!U36, SSet3!V36, SSet3!W36, SSet3!X36,SSet3!Y36, SSet3!Z36))</f>
        <v/>
      </c>
      <c r="Z36" s="165" t="str">
        <f>IF(SUM(SSet3!U36, SSet3!V36, SSet3!W36, SSet3!X36,SSet3!Y36, SSet3!Z36) = 0, "", SSet3!Z36 / SUM(SSet3!U36, SSet3!V36, SSet3!W36, SSet3!X36,SSet3!Y36, SSet3!Z36))</f>
        <v/>
      </c>
      <c r="AA36" s="162" t="str">
        <f>IF(SUM(SSet3!C45, SSet3!D45, SSet3!E45, SSet3!F45,SSet3!G45, SSet3!H45) = 0, "", SUM(SSet3!C36, SSet3!D36, SSet3!E36, SSet3!F36,SSet3!G36, SSet3!H36) / SUM(SSet3!C45, SSet3!D45, SSet3!E45, SSet3!F45,SSet3!G45, SSet3!H45))</f>
        <v/>
      </c>
      <c r="AB36" s="163" t="str">
        <f>IF(SUM(SSet3!I45, SSet3!J45, SSet3!K45, SSet3!L45,SSet3!M45, SSet3!N45) = 0, "", SUM(SSet3!I36, SSet3!J36, SSet3!K36, SSet3!L36,SSet3!M36, SSet3!N36) / SUM(SSet3!I45, SSet3!J45, SSet3!K45, SSet3!L45,SSet3!M45, SSet3!N45))</f>
        <v/>
      </c>
      <c r="AC36" s="164" t="str">
        <f>IF(SUM(SSet3!O45, SSet3!P45, SSet3!Q45, SSet3!R45,SSet3!S45, SSet3!T45) = 0, "", SUM(SSet3!O36, SSet3!P36, SSet3!Q36, SSet3!R36,SSet3!S36, SSet3!T36) / SUM(SSet3!O45, SSet3!P45, SSet3!Q45, SSet3!R45,SSet3!S45, SSet3!T45))</f>
        <v/>
      </c>
      <c r="AD36" s="166" t="str">
        <f>IF(SUM(SSet3!U45, SSet3!V45, SSet3!W45, SSet3!X45,SSet3!Y45, SSet3!Z45) = 0, "", SUM(SSet3!U36, SSet3!V36, SSet3!W36, SSet3!X36,SSet3!Y36, SSet3!Z36) / SUM(SSet3!U45, SSet3!V45, SSet3!W45, SSet3!X45,SSet3!Y45, SSet3!Z45))</f>
        <v/>
      </c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IF(SUM(SSet3!C37, SSet3!D37, SSet3!E37, SSet3!F37,SSet3!G37, SSet3!H37) = 0, "", SSet3!C37 / SUM(SSet3!C37, SSet3!D37, SSet3!E37, SSet3!F37,SSet3!G37, SSet3!H37))</f>
        <v/>
      </c>
      <c r="D37" s="162" t="str">
        <f>IF(SUM(SSet3!C37, SSet3!D37, SSet3!E37, SSet3!F37,SSet3!G37, SSet3!H37) = 0, "", SSet3!D37 / SUM(SSet3!C37, SSet3!D37, SSet3!E37, SSet3!F37,SSet3!G37, SSet3!H37))</f>
        <v/>
      </c>
      <c r="E37" s="162" t="str">
        <f>IF(SUM(SSet3!C37, SSet3!D37, SSet3!E37, SSet3!F37,SSet3!G37, SSet3!H37) = 0, "", SSet3!E37 / SUM(SSet3!C37, SSet3!D37, SSet3!E37, SSet3!F37,SSet3!G37, SSet3!H37))</f>
        <v/>
      </c>
      <c r="F37" s="162" t="str">
        <f>IF(SUM(SSet3!C37, SSet3!D37, SSet3!E37, SSet3!F37,SSet3!G37, SSet3!H37) = 0, "", SSet3!F37 / SUM(SSet3!C37, SSet3!D37, SSet3!E37, SSet3!F37,SSet3!G37, SSet3!H37))</f>
        <v/>
      </c>
      <c r="G37" s="162" t="str">
        <f>IF(SUM(SSet3!C37, SSet3!D37, SSet3!E37, SSet3!F37,SSet3!G37, SSet3!H37) = 0, "", SSet3!G37 / SUM(SSet3!C37, SSet3!D37, SSet3!E37, SSet3!F37,SSet3!G37, SSet3!H37))</f>
        <v/>
      </c>
      <c r="H37" s="162" t="str">
        <f>IF(SUM(SSet3!C37, SSet3!D37, SSet3!E37, SSet3!F37,SSet3!G37, SSet3!H37) = 0, "", SSet3!H37 / SUM(SSet3!C37, SSet3!D37, SSet3!E37, SSet3!F37,SSet3!G37, SSet3!H37))</f>
        <v/>
      </c>
      <c r="I37" s="163" t="str">
        <f>IF(SUM(SSet3!I37, SSet3!J37, SSet3!K37, SSet3!L37,SSet3!M37, SSet3!N37) = 0, "", SSet3!I37 / SUM(SSet3!I37, SSet3!J37, SSet3!K37, SSet3!L37,SSet3!M37, SSet3!N37))</f>
        <v/>
      </c>
      <c r="J37" s="163" t="str">
        <f>IF(SUM(SSet3!I37, SSet3!J37, SSet3!K37, SSet3!L37,SSet3!M37, SSet3!N37) = 0, "", SSet3!J37 / SUM(SSet3!I37, SSet3!J37, SSet3!K37, SSet3!L37,SSet3!M37, SSet3!N37))</f>
        <v/>
      </c>
      <c r="K37" s="163" t="str">
        <f>IF(SUM(SSet3!I37, SSet3!J37, SSet3!K37, SSet3!L37,SSet3!M37, SSet3!N37) = 0, "", SSet3!K37 / SUM(SSet3!I37, SSet3!J37, SSet3!K37, SSet3!L37,SSet3!M37, SSet3!N37))</f>
        <v/>
      </c>
      <c r="L37" s="163" t="str">
        <f>IF(SUM(SSet3!I37, SSet3!J37, SSet3!K37, SSet3!L37,SSet3!M37, SSet3!N37) = 0, "", SSet3!L37 / SUM(SSet3!I37, SSet3!J37, SSet3!K37, SSet3!L37,SSet3!M37, SSet3!N37))</f>
        <v/>
      </c>
      <c r="M37" s="163" t="str">
        <f>IF(SUM(SSet3!I37, SSet3!J37, SSet3!K37, SSet3!L37,SSet3!M37, SSet3!N37) = 0, "", SSet3!M37 / SUM(SSet3!I37, SSet3!J37, SSet3!K37, SSet3!L37,SSet3!M37, SSet3!N37))</f>
        <v/>
      </c>
      <c r="N37" s="163" t="str">
        <f>IF(SUM(SSet3!I37, SSet3!J37, SSet3!K37, SSet3!L37,SSet3!M37, SSet3!N37) = 0, "", SSet3!N37 / SUM(SSet3!I37, SSet3!J37, SSet3!K37, SSet3!L37,SSet3!M37, SSet3!N37))</f>
        <v/>
      </c>
      <c r="O37" s="164" t="str">
        <f>IF(SUM(SSet3!O37, SSet3!P37, SSet3!Q37, SSet3!R37,SSet3!S37, SSet3!T37) = 0, "", SSet3!O37 / SUM(SSet3!O37, SSet3!P37, SSet3!Q37, SSet3!R37,SSet3!S37, SSet3!T37))</f>
        <v/>
      </c>
      <c r="P37" s="164" t="str">
        <f>IF(SUM(SSet3!O37, SSet3!P37, SSet3!Q37, SSet3!R37,SSet3!S37, SSet3!T37) = 0, "", SSet3!P37 / SUM(SSet3!O37, SSet3!P37, SSet3!Q37, SSet3!R37,SSet3!S37, SSet3!T37))</f>
        <v/>
      </c>
      <c r="Q37" s="164" t="str">
        <f>IF(SUM(SSet3!O37, SSet3!P37, SSet3!Q37, SSet3!R37,SSet3!S37, SSet3!T37) = 0, "", SSet3!Q37 / SUM(SSet3!O37, SSet3!P37, SSet3!Q37, SSet3!R37,SSet3!S37, SSet3!T37))</f>
        <v/>
      </c>
      <c r="R37" s="164" t="str">
        <f>IF(SUM(SSet3!O37, SSet3!P37, SSet3!Q37, SSet3!R37,SSet3!S37, SSet3!T37) = 0, "", SSet3!R37 / SUM(SSet3!O37, SSet3!P37, SSet3!Q37, SSet3!R37,SSet3!S37, SSet3!T37))</f>
        <v/>
      </c>
      <c r="S37" s="164" t="str">
        <f>IF(SUM(SSet3!O37, SSet3!P37, SSet3!Q37, SSet3!R37,SSet3!S37, SSet3!T37) = 0, "", SSet3!S37 / SUM(SSet3!O37, SSet3!P37, SSet3!Q37, SSet3!R37,SSet3!S37, SSet3!T37))</f>
        <v/>
      </c>
      <c r="T37" s="164" t="str">
        <f>IF(SUM(SSet3!O37, SSet3!P37, SSet3!Q37, SSet3!R37,SSet3!S37, SSet3!T37) = 0, "", SSet3!T37 / SUM(SSet3!O37, SSet3!P37, SSet3!Q37, SSet3!R37,SSet3!S37, SSet3!T37))</f>
        <v/>
      </c>
      <c r="U37" s="165" t="str">
        <f>IF(SUM(SSet3!U37, SSet3!V37, SSet3!W37, SSet3!X37,SSet3!Y37, SSet3!Z37) = 0, "", SSet3!U37 / SUM(SSet3!U37, SSet3!V37, SSet3!W37, SSet3!X37,SSet3!Y37, SSet3!Z37))</f>
        <v/>
      </c>
      <c r="V37" s="165" t="str">
        <f>IF(SUM(SSet3!U37, SSet3!V37, SSet3!W37, SSet3!X37,SSet3!Y37, SSet3!Z37) = 0, "", SSet3!V37 / SUM(SSet3!U37, SSet3!V37, SSet3!W37, SSet3!X37,SSet3!Y37, SSet3!Z37))</f>
        <v/>
      </c>
      <c r="W37" s="165" t="str">
        <f>IF(SUM(SSet3!U37, SSet3!V37, SSet3!W37, SSet3!X37,SSet3!Y37, SSet3!Z37) = 0, "", SSet3!W37 / SUM(SSet3!U37, SSet3!V37, SSet3!W37, SSet3!X37,SSet3!Y37, SSet3!Z37))</f>
        <v/>
      </c>
      <c r="X37" s="165" t="str">
        <f>IF(SUM(SSet3!U37, SSet3!V37, SSet3!W37, SSet3!X37,SSet3!Y37, SSet3!Z37) = 0, "", SSet3!X37 / SUM(SSet3!U37, SSet3!V37, SSet3!W37, SSet3!X37,SSet3!Y37, SSet3!Z37))</f>
        <v/>
      </c>
      <c r="Y37" s="165" t="str">
        <f>IF(SUM(SSet3!U37, SSet3!V37, SSet3!W37, SSet3!X37,SSet3!Y37, SSet3!Z37) = 0, "", SSet3!Y37 / SUM(SSet3!U37, SSet3!V37, SSet3!W37, SSet3!X37,SSet3!Y37, SSet3!Z37))</f>
        <v/>
      </c>
      <c r="Z37" s="165" t="str">
        <f>IF(SUM(SSet3!U37, SSet3!V37, SSet3!W37, SSet3!X37,SSet3!Y37, SSet3!Z37) = 0, "", SSet3!Z37 / SUM(SSet3!U37, SSet3!V37, SSet3!W37, SSet3!X37,SSet3!Y37, SSet3!Z37))</f>
        <v/>
      </c>
      <c r="AA37" s="162" t="str">
        <f>IF(SUM(SSet3!C45, SSet3!D45, SSet3!E45, SSet3!F45,SSet3!G45, SSet3!H45) = 0, "", SUM(SSet3!C37, SSet3!D37, SSet3!E37, SSet3!F37,SSet3!G37, SSet3!H37) / SUM(SSet3!C45, SSet3!D45, SSet3!E45, SSet3!F45,SSet3!G45, SSet3!H45))</f>
        <v/>
      </c>
      <c r="AB37" s="163" t="str">
        <f>IF(SUM(SSet3!I45, SSet3!J45, SSet3!K45, SSet3!L45,SSet3!M45, SSet3!N45) = 0, "", SUM(SSet3!I37, SSet3!J37, SSet3!K37, SSet3!L37,SSet3!M37, SSet3!N37) / SUM(SSet3!I45, SSet3!J45, SSet3!K45, SSet3!L45,SSet3!M45, SSet3!N45))</f>
        <v/>
      </c>
      <c r="AC37" s="164" t="str">
        <f>IF(SUM(SSet3!O45, SSet3!P45, SSet3!Q45, SSet3!R45,SSet3!S45, SSet3!T45) = 0, "", SUM(SSet3!O37, SSet3!P37, SSet3!Q37, SSet3!R37,SSet3!S37, SSet3!T37)/ SUM(SSet3!O45, SSet3!P45, SSet3!Q45, SSet3!R45,SSet3!S45, SSet3!T45))</f>
        <v/>
      </c>
      <c r="AD37" s="165" t="str">
        <f>IF(SUM(SSet3!U45, SSet3!V45, SSet3!W45, SSet3!X45,SSet3!Y45, SSet3!Z45) = 0, "", SUM(SSet3!U37, SSet3!V37, SSet3!W37, SSet3!X37,SSet3!Y37, SSet3!Z37) / SUM(SSet3!U45, SSet3!V45, SSet3!W45, SSet3!X45,SSet3!Y45, SSet3!Z45))</f>
        <v/>
      </c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IF(SUM(SSet3!C38, SSet3!D38, SSet3!E38, SSet3!F38,SSet3!G38, SSet3!H38) = 0, "", SSet3!C38 / SUM(SSet3!C38, SSet3!D38, SSet3!E38, SSet3!F38,SSet3!G38, SSet3!H38))</f>
        <v/>
      </c>
      <c r="D38" s="162" t="str">
        <f>IF(SUM(SSet3!C38, SSet3!D38, SSet3!E38, SSet3!F38,SSet3!G38, SSet3!H38) = 0, "", SSet3!D38 / SUM(SSet3!C38, SSet3!D38, SSet3!E38, SSet3!F38,SSet3!G38, SSet3!H38))</f>
        <v/>
      </c>
      <c r="E38" s="162" t="str">
        <f>IF(SUM(SSet3!C38, SSet3!D38, SSet3!E38, SSet3!F38,SSet3!G38, SSet3!H38) = 0, "", SSet3!E38 / SUM(SSet3!C38, SSet3!D38, SSet3!E38, SSet3!F38,SSet3!G38, SSet3!H38))</f>
        <v/>
      </c>
      <c r="F38" s="162" t="str">
        <f>IF(SUM(SSet3!C38, SSet3!D38, SSet3!E38, SSet3!F38,SSet3!G38, SSet3!H38) = 0, "", SSet3!F38 / SUM(SSet3!C38, SSet3!D38, SSet3!E38, SSet3!F38,SSet3!G38, SSet3!H38))</f>
        <v/>
      </c>
      <c r="G38" s="162" t="str">
        <f>IF(SUM(SSet3!C38, SSet3!D38, SSet3!E38, SSet3!F38,SSet3!G38, SSet3!H38) = 0, "", SSet3!G38 / SUM(SSet3!C38, SSet3!D38, SSet3!E38, SSet3!F38,SSet3!G38, SSet3!H38))</f>
        <v/>
      </c>
      <c r="H38" s="162" t="str">
        <f>IF(SUM(SSet3!C38, SSet3!D38, SSet3!E38, SSet3!F38,SSet3!G38, SSet3!H38) = 0, "", SSet3!H38 / SUM(SSet3!C38, SSet3!D38, SSet3!E38, SSet3!F38,SSet3!G38, SSet3!H38))</f>
        <v/>
      </c>
      <c r="I38" s="163" t="str">
        <f>IF(SUM(SSet3!I38, SSet3!J38, SSet3!K38, SSet3!L38,SSet3!M38, SSet3!N38) = 0, "", SSet3!I38 / SUM(SSet3!I38, SSet3!J38, SSet3!K38, SSet3!L38,SSet3!M38, SSet3!N38))</f>
        <v/>
      </c>
      <c r="J38" s="163" t="str">
        <f>IF(SUM(SSet3!I38, SSet3!J38, SSet3!K38, SSet3!L38,SSet3!M38, SSet3!N38) = 0, "", SSet3!J38 / SUM(SSet3!I38, SSet3!J38, SSet3!K38, SSet3!L38,SSet3!M38, SSet3!N38))</f>
        <v/>
      </c>
      <c r="K38" s="163" t="str">
        <f>IF(SUM(SSet3!I38, SSet3!J38, SSet3!K38, SSet3!L38,SSet3!M38, SSet3!N38) = 0, "", SSet3!K38 / SUM(SSet3!I38, SSet3!J38, SSet3!K38, SSet3!L38,SSet3!M38, SSet3!N38))</f>
        <v/>
      </c>
      <c r="L38" s="163" t="str">
        <f>IF(SUM(SSet3!I38, SSet3!J38, SSet3!K38, SSet3!L38,SSet3!M38, SSet3!N38) = 0, "", SSet3!L38 / SUM(SSet3!I38, SSet3!J38, SSet3!K38, SSet3!L38,SSet3!M38, SSet3!N38))</f>
        <v/>
      </c>
      <c r="M38" s="163" t="str">
        <f>IF(SUM(SSet3!I38, SSet3!J38, SSet3!K38, SSet3!L38,SSet3!M38, SSet3!N38) = 0, "", SSet3!M38 / SUM(SSet3!I38, SSet3!J38, SSet3!K38, SSet3!L38,SSet3!M38, SSet3!N38))</f>
        <v/>
      </c>
      <c r="N38" s="163" t="str">
        <f>IF(SUM(SSet3!I38, SSet3!J38, SSet3!K38, SSet3!L38,SSet3!M38, SSet3!N38) = 0, "", SSet3!N38 / SUM(SSet3!I38, SSet3!J38, SSet3!K38, SSet3!L38,SSet3!M38, SSet3!N38))</f>
        <v/>
      </c>
      <c r="O38" s="164" t="str">
        <f>IF(SUM(SSet3!O38, SSet3!P38, SSet3!Q38, SSet3!R38,SSet3!S38, SSet3!T38) = 0, "", SSet3!O38 / SUM(SSet3!O38, SSet3!P38, SSet3!Q38, SSet3!R38,SSet3!S38, SSet3!T38))</f>
        <v/>
      </c>
      <c r="P38" s="164" t="str">
        <f>IF(SUM(SSet3!O38, SSet3!P38, SSet3!Q38, SSet3!R38,SSet3!S38, SSet3!T38) = 0, "", SSet3!P38 / SUM(SSet3!O38, SSet3!P38, SSet3!Q38, SSet3!R38,SSet3!S38, SSet3!T38))</f>
        <v/>
      </c>
      <c r="Q38" s="164" t="str">
        <f>IF(SUM(SSet3!O38, SSet3!P38, SSet3!Q38, SSet3!R38,SSet3!S38, SSet3!T38) = 0, "", SSet3!Q38 / SUM(SSet3!O38, SSet3!P38, SSet3!Q38, SSet3!R38,SSet3!S38, SSet3!T38))</f>
        <v/>
      </c>
      <c r="R38" s="164" t="str">
        <f>IF(SUM(SSet3!O38, SSet3!P38, SSet3!Q38, SSet3!R38,SSet3!S38, SSet3!T38) = 0, "", SSet3!R38 / SUM(SSet3!O38, SSet3!P38, SSet3!Q38, SSet3!R38,SSet3!S38, SSet3!T38))</f>
        <v/>
      </c>
      <c r="S38" s="164" t="str">
        <f>IF(SUM(SSet3!O38, SSet3!P38, SSet3!Q38, SSet3!R38,SSet3!S38, SSet3!T38) = 0, "", SSet3!S38 / SUM(SSet3!O38, SSet3!P38, SSet3!Q38, SSet3!R38,SSet3!S38, SSet3!T38))</f>
        <v/>
      </c>
      <c r="T38" s="164" t="str">
        <f>IF(SUM(SSet3!O38, SSet3!P38, SSet3!Q38, SSet3!R38,SSet3!S38, SSet3!T38) = 0, "", SSet3!T38 / SUM(SSet3!O38, SSet3!P38, SSet3!Q38, SSet3!R38,SSet3!S38, SSet3!T38))</f>
        <v/>
      </c>
      <c r="U38" s="165" t="str">
        <f>IF(SUM(SSet3!U38, SSet3!V38, SSet3!W38, SSet3!X38,SSet3!Y38, SSet3!Z38) = 0, "", SSet3!U38 / SUM(SSet3!U38, SSet3!V38, SSet3!W38, SSet3!X38,SSet3!Y38, SSet3!Z38))</f>
        <v/>
      </c>
      <c r="V38" s="165" t="str">
        <f>IF(SUM(SSet3!U38, SSet3!V38, SSet3!W38, SSet3!X38,SSet3!Y38, SSet3!Z38) = 0, "", SSet3!V38 / SUM(SSet3!U38, SSet3!V38, SSet3!W38, SSet3!X38,SSet3!Y38, SSet3!Z38))</f>
        <v/>
      </c>
      <c r="W38" s="165" t="str">
        <f>IF(SUM(SSet3!U38, SSet3!V38, SSet3!W38, SSet3!X38,SSet3!Y38, SSet3!Z38) = 0, "", SSet3!W38 / SUM(SSet3!U38, SSet3!V38, SSet3!W38, SSet3!X38,SSet3!Y38, SSet3!Z38))</f>
        <v/>
      </c>
      <c r="X38" s="165" t="str">
        <f>IF(SUM(SSet3!U38, SSet3!V38, SSet3!W38, SSet3!X38,SSet3!Y38, SSet3!Z38) = 0, "", SSet3!X38 / SUM(SSet3!U38, SSet3!V38, SSet3!W38, SSet3!X38,SSet3!Y38, SSet3!Z38))</f>
        <v/>
      </c>
      <c r="Y38" s="165" t="str">
        <f>IF(SUM(SSet3!U38, SSet3!V38, SSet3!W38, SSet3!X38,SSet3!Y38, SSet3!Z38) = 0, "", SSet3!Y38 / SUM(SSet3!U38, SSet3!V38, SSet3!W38, SSet3!X38,SSet3!Y38, SSet3!Z38))</f>
        <v/>
      </c>
      <c r="Z38" s="165" t="str">
        <f>IF(SUM(SSet3!U38, SSet3!V38, SSet3!W38, SSet3!X38,SSet3!Y38, SSet3!Z38) = 0, "", SSet3!Z38 / SUM(SSet3!U38, SSet3!V38, SSet3!W38, SSet3!X38,SSet3!Y38, SSet3!Z38))</f>
        <v/>
      </c>
      <c r="AA38" s="162" t="str">
        <f>IF(SUM(SSet3!C45, SSet3!D45, SSet3!E45, SSet3!F45,SSet3!G45, SSet3!H45) = 0, "", SUM(SSet3!C38, SSet3!D38, SSet3!E38, SSet3!F38,SSet3!G38, SSet3!H38) / SUM(SSet3!C45, SSet3!D45, SSet3!E45, SSet3!F45,SSet3!G45, SSet3!H45))</f>
        <v/>
      </c>
      <c r="AB38" s="163" t="str">
        <f>IF(SUM(SSet3!I45, SSet3!J45, SSet3!K45, SSet3!L45,SSet3!M45, SSet3!N45) = 0, "", SUM(SSet3!I38, SSet3!J38, SSet3!K38, SSet3!L38,SSet3!M38, SSet3!N38) / SUM(SSet3!I45, SSet3!J45, SSet3!K45, SSet3!L45,SSet3!M45, SSet3!N45))</f>
        <v/>
      </c>
      <c r="AC38" s="164" t="str">
        <f>IF(SUM(SSet3!O45, SSet3!P45, SSet3!Q45, SSet3!R45,SSet3!S45, SSet3!T45) = 0, "", SUM(SSet3!O38, SSet3!P38, SSet3!Q38, SSet3!R38,SSet3!S38, SSet3!T38) / SUM(SSet3!O45, SSet3!P45, SSet3!Q45, SSet3!R45,SSet3!S45, SSet3!T45))</f>
        <v/>
      </c>
      <c r="AD38" s="165" t="str">
        <f>IF(SUM(SSet3!U45, SSet3!V45, SSet3!W45, SSet3!X45,SSet3!Y45, SSet3!Z45) = 0, "", SUM(SSet3!U38, SSet3!V38, SSet3!W38, SSet3!X38,SSet3!Y38, SSet3!Z38)/ SUM(SSet3!U45, SSet3!V45, SSet3!W45, SSet3!X45,SSet3!Y45, SSet3!Z45))</f>
        <v/>
      </c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IF(SUM(SSet3!C39, SSet3!D39, SSet3!E39, SSet3!F39,SSet3!G39, SSet3!H39) = 0, "", SSet3!C39 / SUM(SSet3!C39, SSet3!D39, SSet3!E39, SSet3!F39,SSet3!G39, SSet3!H39))</f>
        <v/>
      </c>
      <c r="D39" s="162" t="str">
        <f>IF(SUM(SSet3!C39, SSet3!D39, SSet3!E39, SSet3!F39,SSet3!G39, SSet3!H39) = 0, "", SSet3!D39 / SUM(SSet3!C39, SSet3!D39, SSet3!E39, SSet3!F39,SSet3!G39, SSet3!H39))</f>
        <v/>
      </c>
      <c r="E39" s="162" t="str">
        <f>IF(SUM(SSet3!C39, SSet3!D39, SSet3!E39, SSet3!F39,SSet3!G39, SSet3!H39) = 0, "", SSet3!E39 / SUM(SSet3!C39, SSet3!D39, SSet3!E39, SSet3!F39,SSet3!G39, SSet3!H39))</f>
        <v/>
      </c>
      <c r="F39" s="162" t="str">
        <f>IF(SUM(SSet3!C39, SSet3!D39, SSet3!E39, SSet3!F39,SSet3!G39, SSet3!H39) = 0, "", SSet3!F39 / SUM(SSet3!C39, SSet3!D39, SSet3!E39, SSet3!F39,SSet3!G39, SSet3!H39))</f>
        <v/>
      </c>
      <c r="G39" s="162" t="str">
        <f>IF(SUM(SSet3!C39, SSet3!D39, SSet3!E39, SSet3!F39,SSet3!G39, SSet3!H39) = 0, "", SSet3!G39 / SUM(SSet3!C39, SSet3!D39, SSet3!E39, SSet3!F39,SSet3!G39, SSet3!H39))</f>
        <v/>
      </c>
      <c r="H39" s="162" t="str">
        <f>IF(SUM(SSet3!C39, SSet3!D39, SSet3!E39, SSet3!F39,SSet3!G39, SSet3!H39) = 0, "", SSet3!H39 / SUM(SSet3!C39, SSet3!D39, SSet3!E39, SSet3!F39,SSet3!G39, SSet3!H39))</f>
        <v/>
      </c>
      <c r="I39" s="163" t="str">
        <f>IF(SUM(SSet3!I39, SSet3!J39, SSet3!K39, SSet3!L39,SSet3!M39, SSet3!N39) = 0, "", SSet3!I39 / SUM(SSet3!I39, SSet3!J39, SSet3!K39, SSet3!L39,SSet3!M39, SSet3!N39))</f>
        <v/>
      </c>
      <c r="J39" s="163" t="str">
        <f>IF(SUM(SSet3!I39, SSet3!J39, SSet3!K39, SSet3!L39,SSet3!M39, SSet3!N39) = 0, "", SSet3!J39 / SUM(SSet3!I39, SSet3!J39, SSet3!K39, SSet3!L39,SSet3!M39, SSet3!N39))</f>
        <v/>
      </c>
      <c r="K39" s="163" t="str">
        <f>IF(SUM(SSet3!I39, SSet3!J39, SSet3!K39, SSet3!L39,SSet3!M39, SSet3!N39) = 0, "", SSet3!K39 / SUM(SSet3!I39, SSet3!J39, SSet3!K39, SSet3!L39,SSet3!M39, SSet3!N39))</f>
        <v/>
      </c>
      <c r="L39" s="163" t="str">
        <f>IF(SUM(SSet3!I39, SSet3!J39, SSet3!K39, SSet3!L39,SSet3!M39, SSet3!N39) = 0, "", SSet3!L39 / SUM(SSet3!I39, SSet3!J39, SSet3!K39, SSet3!L39,SSet3!M39, SSet3!N39))</f>
        <v/>
      </c>
      <c r="M39" s="163" t="str">
        <f>IF(SUM(SSet3!I39, SSet3!J39, SSet3!K39, SSet3!L39,SSet3!M39, SSet3!N39) = 0, "", SSet3!M39 / SUM(SSet3!I39, SSet3!J39, SSet3!K39, SSet3!L39,SSet3!M39, SSet3!N39))</f>
        <v/>
      </c>
      <c r="N39" s="163" t="str">
        <f>IF(SUM(SSet3!I39, SSet3!J39, SSet3!K39, SSet3!L39,SSet3!M39, SSet3!N39) = 0, "", SSet3!N39 / SUM(SSet3!I39, SSet3!J39, SSet3!K39, SSet3!L39,SSet3!M39, SSet3!N39))</f>
        <v/>
      </c>
      <c r="O39" s="164" t="str">
        <f>IF(SUM(SSet3!O39, SSet3!P39, SSet3!Q39, SSet3!R39,SSet3!S39, SSet3!T39) = 0, "", SSet3!O39 / SUM(SSet3!O39, SSet3!P39, SSet3!Q39, SSet3!R39,SSet3!S39, SSet3!T39))</f>
        <v/>
      </c>
      <c r="P39" s="164" t="str">
        <f>IF(SUM(SSet3!O39, SSet3!P39, SSet3!Q39, SSet3!R39,SSet3!S39, SSet3!T39) = 0, "", SSet3!P39 / SUM(SSet3!O39, SSet3!P39, SSet3!Q39, SSet3!R39,SSet3!S39, SSet3!T39))</f>
        <v/>
      </c>
      <c r="Q39" s="164" t="str">
        <f>IF(SUM(SSet3!O39, SSet3!P39, SSet3!Q39, SSet3!R39,SSet3!S39, SSet3!T39) = 0, "", SSet3!Q39 / SUM(SSet3!O39, SSet3!P39, SSet3!Q39, SSet3!R39,SSet3!S39, SSet3!T39))</f>
        <v/>
      </c>
      <c r="R39" s="164" t="str">
        <f>IF(SUM(SSet3!O39, SSet3!P39, SSet3!Q39, SSet3!R39,SSet3!S39, SSet3!T39) = 0, "", SSet3!R39 / SUM(SSet3!O39, SSet3!P39, SSet3!Q39, SSet3!R39,SSet3!S39, SSet3!T39))</f>
        <v/>
      </c>
      <c r="S39" s="164" t="str">
        <f>IF(SUM(SSet3!O39, SSet3!P39, SSet3!Q39, SSet3!R39,SSet3!S39, SSet3!T39) = 0, "", SSet3!S39 / SUM(SSet3!O39, SSet3!P39, SSet3!Q39, SSet3!R39,SSet3!S39, SSet3!T39))</f>
        <v/>
      </c>
      <c r="T39" s="164" t="str">
        <f>IF(SUM(SSet3!O39, SSet3!P39, SSet3!Q39, SSet3!R39,SSet3!S39, SSet3!T39) = 0, "", SSet3!T39 / SUM(SSet3!O39, SSet3!P39, SSet3!Q39, SSet3!R39,SSet3!S39, SSet3!T39))</f>
        <v/>
      </c>
      <c r="U39" s="165" t="str">
        <f>IF(SUM(SSet3!U39, SSet3!V39, SSet3!W39, SSet3!X39,SSet3!Y39, SSet3!Z39) = 0, "", SSet3!U39 / SUM(SSet3!U39, SSet3!V39, SSet3!W39, SSet3!X39,SSet3!Y39, SSet3!Z39))</f>
        <v/>
      </c>
      <c r="V39" s="165" t="str">
        <f>IF(SUM(SSet3!U39, SSet3!V39, SSet3!W39, SSet3!X39,SSet3!Y39, SSet3!Z39) = 0, "", SSet3!V39 / SUM(SSet3!U39, SSet3!V39, SSet3!W39, SSet3!X39,SSet3!Y39, SSet3!Z39))</f>
        <v/>
      </c>
      <c r="W39" s="165" t="str">
        <f>IF(SUM(SSet3!U39, SSet3!V39, SSet3!W39, SSet3!X39,SSet3!Y39, SSet3!Z39) = 0, "", SSet3!W39 / SUM(SSet3!U39, SSet3!V39, SSet3!W39, SSet3!X39,SSet3!Y39, SSet3!Z39))</f>
        <v/>
      </c>
      <c r="X39" s="165" t="str">
        <f>IF(SUM(SSet3!U39, SSet3!V39, SSet3!W39, SSet3!X39,SSet3!Y39, SSet3!Z39) = 0, "", SSet3!X39 / SUM(SSet3!U39, SSet3!V39, SSet3!W39, SSet3!X39,SSet3!Y39, SSet3!Z39))</f>
        <v/>
      </c>
      <c r="Y39" s="165" t="str">
        <f>IF(SUM(SSet3!U39, SSet3!V39, SSet3!W39, SSet3!X39,SSet3!Y39, SSet3!Z39) = 0, "", SSet3!Y39 / SUM(SSet3!U39, SSet3!V39, SSet3!W39, SSet3!X39,SSet3!Y39, SSet3!Z39))</f>
        <v/>
      </c>
      <c r="Z39" s="165" t="str">
        <f>IF(SUM(SSet3!U39, SSet3!V39, SSet3!W39, SSet3!X39,SSet3!Y39, SSet3!Z39) = 0, "", SSet3!Z39 / SUM(SSet3!U39, SSet3!V39, SSet3!W39, SSet3!X39,SSet3!Y39, SSet3!Z39))</f>
        <v/>
      </c>
      <c r="AA39" s="162" t="str">
        <f>IF(SUM(SSet3!C45, SSet3!D45, SSet3!E45, SSet3!F45,SSet3!G45, SSet3!H45) = 0, "", SUM(SSet3!C39, SSet3!D39, SSet3!E39, SSet3!F39,SSet3!G39, SSet3!H39) / SUM(SSet3!C45, SSet3!D45, SSet3!E45, SSet3!F45,SSet3!G45, SSet3!H45))</f>
        <v/>
      </c>
      <c r="AB39" s="163" t="str">
        <f>IF(SUM(SSet3!I45, SSet3!J45, SSet3!K45, SSet3!L45,SSet3!M45, SSet3!N45) = 0, "", SUM(SSet3!I39, SSet3!J39, SSet3!K39, SSet3!L39,SSet3!M39, SSet3!N39) / SUM(SSet3!I45, SSet3!J45, SSet3!K45, SSet3!L45,SSet3!M45, SSet3!N45))</f>
        <v/>
      </c>
      <c r="AC39" s="164" t="str">
        <f>IF(SUM(SSet3!O45, SSet3!P45, SSet3!Q45, SSet3!R45,SSet3!S45, SSet3!T45) = 0, "", SUM(SSet3!O39, SSet3!P39, SSet3!Q39, SSet3!R39,SSet3!S39, SSet3!T39) / SUM(SSet3!O45, SSet3!P45, SSet3!Q45, SSet3!R45,SSet3!S45, SSet3!T45))</f>
        <v/>
      </c>
      <c r="AD39" s="165" t="str">
        <f>IF(SUM(SSet3!U45, SSet3!V45, SSet3!W45, SSet3!X45,SSet3!Y45, SSet3!Z45) = 0, "", SUM(SSet3!U39, SSet3!V39, SSet3!W39, SSet3!X39,SSet3!Y39, SSet3!Z39) / SUM(SSet3!U45, SSet3!V45, SSet3!W45, SSet3!X45,SSet3!Y45, SSet3!Z45))</f>
        <v/>
      </c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IF(SUM(SSet3!C40, SSet3!D40, SSet3!E40, SSet3!F40,SSet3!G40, SSet3!H40) = 0, "", SSet3!C40 / SUM(SSet3!C40, SSet3!D40, SSet3!E40, SSet3!F40,SSet3!G40, SSet3!H40))</f>
        <v/>
      </c>
      <c r="D40" s="162" t="str">
        <f>IF(SUM(SSet3!C40, SSet3!D40, SSet3!E40, SSet3!F40,SSet3!G40, SSet3!H40) = 0, "", SSet3!D40 / SUM(SSet3!C40, SSet3!D40, SSet3!E40, SSet3!F40,SSet3!G40, SSet3!H40))</f>
        <v/>
      </c>
      <c r="E40" s="162" t="str">
        <f>IF(SUM(SSet3!C40, SSet3!D40, SSet3!E40, SSet3!F40,SSet3!G40, SSet3!H40) = 0, "", SSet3!E40 / SUM(SSet3!C40, SSet3!D40, SSet3!E40, SSet3!F40,SSet3!G40, SSet3!H40))</f>
        <v/>
      </c>
      <c r="F40" s="162" t="str">
        <f>IF(SUM(SSet3!C40, SSet3!D40, SSet3!E40, SSet3!F40,SSet3!G40, SSet3!H40) = 0, "", SSet3!F40 / SUM(SSet3!C40, SSet3!D40, SSet3!E40, SSet3!F40,SSet3!G40, SSet3!H40))</f>
        <v/>
      </c>
      <c r="G40" s="162" t="str">
        <f>IF(SUM(SSet3!C40, SSet3!D40, SSet3!E40, SSet3!F40,SSet3!G40, SSet3!H40) = 0, "", SSet3!G40 / SUM(SSet3!C40, SSet3!D40, SSet3!E40, SSet3!F40,SSet3!G40, SSet3!H40))</f>
        <v/>
      </c>
      <c r="H40" s="162" t="str">
        <f>IF(SUM(SSet3!C40, SSet3!D40, SSet3!E40, SSet3!F40,SSet3!G40, SSet3!H40) = 0, "", SSet3!H40 / SUM(SSet3!C40, SSet3!D40, SSet3!E40, SSet3!F40,SSet3!G40, SSet3!H40))</f>
        <v/>
      </c>
      <c r="I40" s="163" t="str">
        <f>IF(SUM(SSet3!I40, SSet3!J40, SSet3!K40, SSet3!L40,SSet3!M40, SSet3!N40) = 0, "", SSet3!I40 / SUM(SSet3!I40, SSet3!J40, SSet3!K40, SSet3!L40,SSet3!M40, SSet3!N40))</f>
        <v/>
      </c>
      <c r="J40" s="163" t="str">
        <f>IF(SUM(SSet3!I40, SSet3!J40, SSet3!K40, SSet3!L40,SSet3!M40, SSet3!N40) = 0, "", SSet3!J40 / SUM(SSet3!I40, SSet3!J40, SSet3!K40, SSet3!L40,SSet3!M40, SSet3!N40))</f>
        <v/>
      </c>
      <c r="K40" s="163" t="str">
        <f>IF(SUM(SSet3!I40, SSet3!J40, SSet3!K40, SSet3!L40,SSet3!M40, SSet3!N40) = 0, "", SSet3!K40 / SUM(SSet3!I40, SSet3!J40, SSet3!K40, SSet3!L40,SSet3!M40, SSet3!N40))</f>
        <v/>
      </c>
      <c r="L40" s="163" t="str">
        <f>IF(SUM(SSet3!I40, SSet3!J40, SSet3!K40, SSet3!L40,SSet3!M40, SSet3!N40) = 0, "", SSet3!L40 / SUM(SSet3!I40, SSet3!J40, SSet3!K40, SSet3!L40,SSet3!M40, SSet3!N40))</f>
        <v/>
      </c>
      <c r="M40" s="163" t="str">
        <f>IF(SUM(SSet3!I40, SSet3!J40, SSet3!K40, SSet3!L40,SSet3!M40, SSet3!N40) = 0, "", SSet3!M40 / SUM(SSet3!I40, SSet3!J40, SSet3!K40, SSet3!L40,SSet3!M40, SSet3!N40))</f>
        <v/>
      </c>
      <c r="N40" s="163" t="str">
        <f>IF(SUM(SSet3!I40, SSet3!J40, SSet3!K40, SSet3!L40,SSet3!M40, SSet3!N40) = 0, "", SSet3!N40 / SUM(SSet3!I40, SSet3!J40, SSet3!K40, SSet3!L40,SSet3!M40, SSet3!N40))</f>
        <v/>
      </c>
      <c r="O40" s="164" t="str">
        <f>IF(SUM(SSet3!O40, SSet3!P40, SSet3!Q40, SSet3!R40,SSet3!S40, SSet3!T40) = 0, "", SSet3!O40 / SUM(SSet3!O40, SSet3!P40, SSet3!Q40, SSet3!R40,SSet3!S40, SSet3!T40))</f>
        <v/>
      </c>
      <c r="P40" s="164" t="str">
        <f>IF(SUM(SSet3!O40, SSet3!P40, SSet3!Q40, SSet3!R40,SSet3!S40, SSet3!T40) = 0, "", SSet3!P40 / SUM(SSet3!O40, SSet3!P40, SSet3!Q40, SSet3!R40,SSet3!S40, SSet3!T40))</f>
        <v/>
      </c>
      <c r="Q40" s="164" t="str">
        <f>IF(SUM(SSet3!O40, SSet3!P40, SSet3!Q40, SSet3!R40,SSet3!S40, SSet3!T40) = 0, "", SSet3!Q40 / SUM(SSet3!O40, SSet3!P40, SSet3!Q40, SSet3!R40,SSet3!S40, SSet3!T40))</f>
        <v/>
      </c>
      <c r="R40" s="164" t="str">
        <f>IF(SUM(SSet3!O40, SSet3!P40, SSet3!Q40, SSet3!R40,SSet3!S40, SSet3!T40) = 0, "", SSet3!R40 / SUM(SSet3!O40, SSet3!P40, SSet3!Q40, SSet3!R40,SSet3!S40, SSet3!T40))</f>
        <v/>
      </c>
      <c r="S40" s="164" t="str">
        <f>IF(SUM(SSet3!O40, SSet3!P40, SSet3!Q40, SSet3!R40,SSet3!S40, SSet3!T40) = 0, "", SSet3!S40 / SUM(SSet3!O40, SSet3!P40, SSet3!Q40, SSet3!R40,SSet3!S40, SSet3!T40))</f>
        <v/>
      </c>
      <c r="T40" s="164" t="str">
        <f>IF(SUM(SSet3!O40, SSet3!P40, SSet3!Q40, SSet3!R40,SSet3!S40, SSet3!T40) = 0, "", SSet3!T40 / SUM(SSet3!O40, SSet3!P40, SSet3!Q40, SSet3!R40,SSet3!S40, SSet3!T40))</f>
        <v/>
      </c>
      <c r="U40" s="165" t="str">
        <f>IF(SUM(SSet3!U40, SSet3!V40, SSet3!W40, SSet3!X40,SSet3!Y40, SSet3!Z40) = 0, "", SSet3!U40 / SUM(SSet3!U40, SSet3!V40, SSet3!W40, SSet3!X40,SSet3!Y40, SSet3!Z40))</f>
        <v/>
      </c>
      <c r="V40" s="165" t="str">
        <f>IF(SUM(SSet3!U40, SSet3!V40, SSet3!W40, SSet3!X40,SSet3!Y40, SSet3!Z40) = 0, "", SSet3!V40 / SUM(SSet3!U40, SSet3!V40, SSet3!W40, SSet3!X40,SSet3!Y40, SSet3!Z40))</f>
        <v/>
      </c>
      <c r="W40" s="165" t="str">
        <f>IF(SUM(SSet3!U40, SSet3!V40, SSet3!W40, SSet3!X40,SSet3!Y40, SSet3!Z40) = 0, "", SSet3!W40 / SUM(SSet3!U40, SSet3!V40, SSet3!W40, SSet3!X40,SSet3!Y40, SSet3!Z40))</f>
        <v/>
      </c>
      <c r="X40" s="165" t="str">
        <f>IF(SUM(SSet3!U40, SSet3!V40, SSet3!W40, SSet3!X40,SSet3!Y40, SSet3!Z40) = 0, "", SSet3!X40 / SUM(SSet3!U40, SSet3!V40, SSet3!W40, SSet3!X40,SSet3!Y40, SSet3!Z40))</f>
        <v/>
      </c>
      <c r="Y40" s="165" t="str">
        <f>IF(SUM(SSet3!U40, SSet3!V40, SSet3!W40, SSet3!X40,SSet3!Y40, SSet3!Z40) = 0, "", SSet3!Y40 / SUM(SSet3!U40, SSet3!V40, SSet3!W40, SSet3!X40,SSet3!Y40, SSet3!Z40))</f>
        <v/>
      </c>
      <c r="Z40" s="165" t="str">
        <f>IF(SUM(SSet3!U40, SSet3!V40, SSet3!W40, SSet3!X40,SSet3!Y40, SSet3!Z40) = 0, "", SSet3!Z40 / SUM(SSet3!U40, SSet3!V40, SSet3!W40, SSet3!X40,SSet3!Y40, SSet3!Z40))</f>
        <v/>
      </c>
      <c r="AA40" s="162" t="str">
        <f>IF(SUM(SSet3!C45, SSet3!D45, SSet3!E45, SSet3!F45,SSet3!G45, SSet3!H45) = 0, "", SUM(SSet3!C40, SSet3!D40, SSet3!E40, SSet3!F40,SSet3!G40, SSet3!H40) / SUM(SSet3!C45, SSet3!D45, SSet3!E45, SSet3!F45,SSet3!G45, SSet3!H45))</f>
        <v/>
      </c>
      <c r="AB40" s="163" t="str">
        <f>IF(SUM(SSet3!I45, SSet3!J45, SSet3!K45, SSet3!L45,SSet3!M45, SSet3!N45) = 0, "", SUM(SSet3!I40, SSet3!J40, SSet3!K40, SSet3!L40,SSet3!M40, SSet3!N40) / SUM(SSet3!I45, SSet3!J45, SSet3!K45, SSet3!L45,SSet3!M45, SSet3!N45))</f>
        <v/>
      </c>
      <c r="AC40" s="164" t="str">
        <f>IF(SUM(SSet3!O45, SSet3!P45, SSet3!Q45, SSet3!R45,SSet3!S45, SSet3!T45) = 0, "", SUM(SSet3!O40, SSet3!P40, SSet3!Q40, SSet3!R40,SSet3!S40, SSet3!T40) / SUM(SSet3!O45, SSet3!P45, SSet3!Q45, SSet3!R45,SSet3!S45, SSet3!T45))</f>
        <v/>
      </c>
      <c r="AD40" s="165" t="str">
        <f>IF(SUM(SSet3!U45, SSet3!V45, SSet3!W45, SSet3!X45,SSet3!Y45, SSet3!Z45) = 0, "", SUM(SSet3!U40, SSet3!V40, SSet3!W40, SSet3!X40,SSet3!Y40, SSet3!Z40) / SUM(SSet3!U45, SSet3!V45, SSet3!W45, SSet3!X45,SSet3!Y45, SSet3!Z45))</f>
        <v/>
      </c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IF(SUM(SSet3!C41, SSet3!D41, SSet3!E41, SSet3!F41,SSet3!G41, SSet3!H41) = 0, "", SSet3!C41 / SUM(SSet3!C41, SSet3!D41, SSet3!E41, SSet3!F41,SSet3!G41, SSet3!H41))</f>
        <v/>
      </c>
      <c r="D41" s="162" t="str">
        <f>IF(SUM(SSet3!C41, SSet3!D41, SSet3!E41, SSet3!F41,SSet3!G41, SSet3!H41) = 0, "", SSet3!D41 / SUM(SSet3!C41, SSet3!D41, SSet3!E41, SSet3!F41,SSet3!G41, SSet3!H41))</f>
        <v/>
      </c>
      <c r="E41" s="162" t="str">
        <f>IF(SUM(SSet3!C41, SSet3!D41, SSet3!E41, SSet3!F41,SSet3!G41, SSet3!H41) = 0, "", SSet3!E41 / SUM(SSet3!C41, SSet3!D41, SSet3!E41, SSet3!F41,SSet3!G41, SSet3!H41))</f>
        <v/>
      </c>
      <c r="F41" s="162" t="str">
        <f>IF(SUM(SSet3!C41, SSet3!D41, SSet3!E41, SSet3!F41,SSet3!G41, SSet3!H41) = 0, "", SSet3!F41 / SUM(SSet3!C41, SSet3!D41, SSet3!E41, SSet3!F41,SSet3!G41, SSet3!H41))</f>
        <v/>
      </c>
      <c r="G41" s="162" t="str">
        <f>IF(SUM(SSet3!C41, SSet3!D41, SSet3!E41, SSet3!F41,SSet3!G41, SSet3!H41) = 0, "", SSet3!G41 / SUM(SSet3!C41, SSet3!D41, SSet3!E41, SSet3!F41,SSet3!G41, SSet3!H41))</f>
        <v/>
      </c>
      <c r="H41" s="162" t="str">
        <f>IF(SUM(SSet3!C41, SSet3!D41, SSet3!E41, SSet3!F41,SSet3!G41, SSet3!H41) = 0, "", SSet3!H41 / SUM(SSet3!C41, SSet3!D41, SSet3!E41, SSet3!F41,SSet3!G41, SSet3!H41))</f>
        <v/>
      </c>
      <c r="I41" s="163" t="str">
        <f>IF(SUM(SSet3!I41, SSet3!J41, SSet3!K41, SSet3!L41,SSet3!M41, SSet3!N41) = 0, "", SSet3!I41 / SUM(SSet3!I41, SSet3!J41, SSet3!K41, SSet3!L41,SSet3!M41, SSet3!N41))</f>
        <v/>
      </c>
      <c r="J41" s="163" t="str">
        <f>IF(SUM(SSet3!I41, SSet3!J41, SSet3!K41, SSet3!L41,SSet3!M41, SSet3!N41) = 0, "", SSet3!J41 / SUM(SSet3!I41, SSet3!J41, SSet3!K41, SSet3!L41,SSet3!M41, SSet3!N41))</f>
        <v/>
      </c>
      <c r="K41" s="163" t="str">
        <f>IF(SUM(SSet3!I41, SSet3!J41, SSet3!K41, SSet3!L41,SSet3!M41, SSet3!N41) = 0, "", SSet3!K41 / SUM(SSet3!I41, SSet3!J41, SSet3!K41, SSet3!L41,SSet3!M41, SSet3!N41))</f>
        <v/>
      </c>
      <c r="L41" s="163" t="str">
        <f>IF(SUM(SSet3!I41, SSet3!J41, SSet3!K41, SSet3!L41,SSet3!M41, SSet3!N41) = 0, "", SSet3!L41 / SUM(SSet3!I41, SSet3!J41, SSet3!K41, SSet3!L41,SSet3!M41, SSet3!N41))</f>
        <v/>
      </c>
      <c r="M41" s="163" t="str">
        <f>IF(SUM(SSet3!I41, SSet3!J41, SSet3!K41, SSet3!L41,SSet3!M41, SSet3!N41) = 0, "", SSet3!M41 / SUM(SSet3!I41, SSet3!J41, SSet3!K41, SSet3!L41,SSet3!M41, SSet3!N41))</f>
        <v/>
      </c>
      <c r="N41" s="163" t="str">
        <f>IF(SUM(SSet3!I41, SSet3!J41, SSet3!K41, SSet3!L41,SSet3!M41, SSet3!N41) = 0, "", SSet3!N41 / SUM(SSet3!I41, SSet3!J41, SSet3!K41, SSet3!L41,SSet3!M41, SSet3!N41))</f>
        <v/>
      </c>
      <c r="O41" s="164" t="str">
        <f>IF(SUM(SSet3!O41, SSet3!P41, SSet3!Q41, SSet3!R41,SSet3!S41, SSet3!T41) = 0, "", SSet3!O41 / SUM(SSet3!O41, SSet3!P41, SSet3!Q41, SSet3!R41,SSet3!S41, SSet3!T41))</f>
        <v/>
      </c>
      <c r="P41" s="164" t="str">
        <f>IF(SUM(SSet3!O41, SSet3!P41, SSet3!Q41, SSet3!R41,SSet3!S41, SSet3!T41) = 0, "", SSet3!P41 / SUM(SSet3!O41, SSet3!P41, SSet3!Q41, SSet3!R41,SSet3!S41, SSet3!T41))</f>
        <v/>
      </c>
      <c r="Q41" s="164" t="str">
        <f>IF(SUM(SSet3!O41, SSet3!P41, SSet3!Q41, SSet3!R41,SSet3!S41, SSet3!T41) = 0, "", SSet3!Q41 / SUM(SSet3!O41, SSet3!P41, SSet3!Q41, SSet3!R41,SSet3!S41, SSet3!T41))</f>
        <v/>
      </c>
      <c r="R41" s="164" t="str">
        <f>IF(SUM(SSet3!O41, SSet3!P41, SSet3!Q41, SSet3!R41,SSet3!S41, SSet3!T41) = 0, "", SSet3!R41 / SUM(SSet3!O41, SSet3!P41, SSet3!Q41, SSet3!R41,SSet3!S41, SSet3!T41))</f>
        <v/>
      </c>
      <c r="S41" s="164" t="str">
        <f>IF(SUM(SSet3!O41, SSet3!P41, SSet3!Q41, SSet3!R41,SSet3!S41, SSet3!T41) = 0, "", SSet3!S41 / SUM(SSet3!O41, SSet3!P41, SSet3!Q41, SSet3!R41,SSet3!S41, SSet3!T41))</f>
        <v/>
      </c>
      <c r="T41" s="164" t="str">
        <f>IF(SUM(SSet3!O41, SSet3!P41, SSet3!Q41, SSet3!R41,SSet3!S41, SSet3!T41) = 0, "", SSet3!T41 / SUM(SSet3!O41, SSet3!P41, SSet3!Q41, SSet3!R41,SSet3!S41, SSet3!T41))</f>
        <v/>
      </c>
      <c r="U41" s="165" t="str">
        <f>IF(SUM(SSet3!U41, SSet3!V41, SSet3!W41, SSet3!X41,SSet3!Y41, SSet3!Z41) = 0, "", SSet3!U41 / SUM(SSet3!U41, SSet3!V41, SSet3!W41, SSet3!X41,SSet3!Y41, SSet3!Z41))</f>
        <v/>
      </c>
      <c r="V41" s="165" t="str">
        <f>IF(SUM(SSet3!U41, SSet3!V41, SSet3!W41, SSet3!X41,SSet3!Y41, SSet3!Z41) = 0, "", SSet3!V41 / SUM(SSet3!U41, SSet3!V41, SSet3!W41, SSet3!X41,SSet3!Y41, SSet3!Z41))</f>
        <v/>
      </c>
      <c r="W41" s="165" t="str">
        <f>IF(SUM(SSet3!U41, SSet3!V41, SSet3!W41, SSet3!X41,SSet3!Y41, SSet3!Z41) = 0, "", SSet3!W41 / SUM(SSet3!U41, SSet3!V41, SSet3!W41, SSet3!X41,SSet3!Y41, SSet3!Z41))</f>
        <v/>
      </c>
      <c r="X41" s="165" t="str">
        <f>IF(SUM(SSet3!U41, SSet3!V41, SSet3!W41, SSet3!X41,SSet3!Y41, SSet3!Z41) = 0, "", SSet3!X41 / SUM(SSet3!U41, SSet3!V41, SSet3!W41, SSet3!X41,SSet3!Y41, SSet3!Z41))</f>
        <v/>
      </c>
      <c r="Y41" s="165" t="str">
        <f>IF(SUM(SSet3!U41, SSet3!V41, SSet3!W41, SSet3!X41,SSet3!Y41, SSet3!Z41) = 0, "", SSet3!Y41 / SUM(SSet3!U41, SSet3!V41, SSet3!W41, SSet3!X41,SSet3!Y41, SSet3!Z41))</f>
        <v/>
      </c>
      <c r="Z41" s="165" t="str">
        <f>IF(SUM(SSet3!U41, SSet3!V41, SSet3!W41, SSet3!X41,SSet3!Y41, SSet3!Z41) = 0, "", SSet3!Z41 / SUM(SSet3!U41, SSet3!V41, SSet3!W41, SSet3!X41,SSet3!Y41, SSet3!Z41))</f>
        <v/>
      </c>
      <c r="AA41" s="162" t="str">
        <f>IF(SUM(SSet3!C45, SSet3!D45, SSet3!E45, SSet3!F45,SSet3!G45, SSet3!H45) = 0, "", SUM(SSet3!C41, SSet3!D41, SSet3!E41, SSet3!F41,SSet3!G41, SSet3!H41) / SUM(SSet3!C45, SSet3!D45, SSet3!E45, SSet3!F45,SSet3!G45, SSet3!H45))</f>
        <v/>
      </c>
      <c r="AB41" s="163" t="str">
        <f>IF(SUM(SSet3!I45, SSet3!J45, SSet3!K45, SSet3!L45,SSet3!M45, SSet3!N45) = 0, "", SUM(SSet3!I41, SSet3!J41, SSet3!K41, SSet3!L41,SSet3!M41, SSet3!N41) / SUM(SSet3!I45, SSet3!J45, SSet3!K45, SSet3!L45,SSet3!M45, SSet3!N45))</f>
        <v/>
      </c>
      <c r="AC41" s="164" t="str">
        <f>IF(SUM(SSet3!O45, SSet3!P45, SSet3!Q45, SSet3!R45,SSet3!S45, SSet3!T45) = 0, "", SUM(SSet3!O41, SSet3!P41, SSet3!Q41, SSet3!R41,SSet3!S41, SSet3!T41) / SUM(SSet3!O45, SSet3!P45, SSet3!Q45, SSet3!R45,SSet3!S45, SSet3!T45))</f>
        <v/>
      </c>
      <c r="AD41" s="165" t="str">
        <f>IF(SUM(SSet3!U45, SSet3!V45, SSet3!W45, SSet3!X45,SSet3!Y45, SSet3!Z45) = 0, "", SUM(SSet3!U41, SSet3!V41, SSet3!W41, SSet3!X41,SSet3!Y41, SSet3!Z41) / SUM(SSet3!U45, SSet3!V45, SSet3!W45, SSet3!X45,SSet3!Y45, SSet3!Z45))</f>
        <v/>
      </c>
      <c r="AE41" s="145" t="str">
        <f>'Pannello di controllo'!A16</f>
        <v>8 Leo </v>
      </c>
      <c r="AF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12</v>
      </c>
      <c r="AD44" s="161" t="s">
        <v>80</v>
      </c>
      <c r="AE44" s="167"/>
      <c r="AF44" s="135"/>
    </row>
    <row r="45">
      <c r="A45" s="135"/>
      <c r="B45" s="153" t="s">
        <v>48</v>
      </c>
      <c r="C45" s="162" t="str">
        <f>IF(SUM(SSet3!C45, SSet3!D45, SSet3!E45, SSet3!F45,SSet3!G45, SSet3!H45) = 0, "", SSet3!C45 / SUM(SSet3!C45, SSet3!D45, SSet3!E45, SSet3!F45,SSet3!G45, SSet3!H45))</f>
        <v/>
      </c>
      <c r="D45" s="162" t="str">
        <f>IF(SUM(SSet3!C45, SSet3!D45, SSet3!E45, SSet3!F45,SSet3!G45, SSet3!H45) = 0, "", SSet3!D45 / SUM(SSet3!C45, SSet3!D45, SSet3!E45, SSet3!F45,SSet3!G45, SSet3!H45))</f>
        <v/>
      </c>
      <c r="E45" s="162" t="str">
        <f>IF(SUM(SSet3!C45, SSet3!D45, SSet3!E45, SSet3!F45,SSet3!G45, SSet3!H45) = 0, "", SSet3!E45 / SUM(SSet3!C45, SSet3!D45, SSet3!E45, SSet3!F45,SSet3!G45, SSet3!H45))</f>
        <v/>
      </c>
      <c r="F45" s="162" t="str">
        <f>IF(SUM(SSet3!C45, SSet3!D45, SSet3!E45, SSet3!F45,SSet3!G45, SSet3!H45) = 0, "", SSet3!F45 / SUM(SSet3!C45, SSet3!D45, SSet3!E45, SSet3!F45,SSet3!G45, SSet3!H45))</f>
        <v/>
      </c>
      <c r="G45" s="162" t="str">
        <f>IF(SUM(SSet3!C45, SSet3!D45, SSet3!E45, SSet3!F45,SSet3!G45, SSet3!H45) = 0, "", SSet3!G45 / SUM(SSet3!C45, SSet3!D45, SSet3!E45, SSet3!F45,SSet3!G45, SSet3!H45))</f>
        <v/>
      </c>
      <c r="H45" s="162" t="str">
        <f>IF(SUM(SSet3!C45, SSet3!D45, SSet3!E45, SSet3!F45,SSet3!G45, SSet3!H45) = 0, "", SSet3!H45 / SUM(SSet3!C45, SSet3!D45, SSet3!E45, SSet3!F45,SSet3!G45, SSet3!H45))</f>
        <v/>
      </c>
      <c r="I45" s="163" t="str">
        <f>IF(SUM(SSet3!I45, SSet3!J45, SSet3!K45, SSet3!L45,SSet3!M45, SSet3!N45) = 0, "", SSet3!I45 / SUM(SSet3!I45, SSet3!J45, SSet3!K45, SSet3!L45,SSet3!M45, SSet3!N45))</f>
        <v/>
      </c>
      <c r="J45" s="163" t="str">
        <f>IF(SUM(SSet3!I45, SSet3!J45, SSet3!K45, SSet3!L45,SSet3!M45, SSet3!N45) = 0, "", SSet3!J45 / SUM(SSet3!I45, SSet3!J45, SSet3!K45, SSet3!L45,SSet3!M45, SSet3!N45))</f>
        <v/>
      </c>
      <c r="K45" s="163" t="str">
        <f>IF(SUM(SSet3!I45, SSet3!J45, SSet3!K45, SSet3!L45,SSet3!M45, SSet3!N45) = 0, "", SSet3!K45 / SUM(SSet3!I45, SSet3!J45, SSet3!K45, SSet3!L45,SSet3!M45, SSet3!N45))</f>
        <v/>
      </c>
      <c r="L45" s="163" t="str">
        <f>IF(SUM(SSet3!I45, SSet3!J45, SSet3!K45, SSet3!L45,SSet3!M45, SSet3!N45) = 0, "", SSet3!L45 / SUM(SSet3!I45, SSet3!J45, SSet3!K45, SSet3!L45,SSet3!M45, SSet3!N45))</f>
        <v/>
      </c>
      <c r="M45" s="163" t="str">
        <f>IF(SUM(SSet3!I45, SSet3!J45, SSet3!K45, SSet3!L45,SSet3!M45, SSet3!N45) = 0, "", SSet3!M45 / SUM(SSet3!I45, SSet3!J45, SSet3!K45, SSet3!L45,SSet3!M45, SSet3!N45))</f>
        <v/>
      </c>
      <c r="N45" s="163" t="str">
        <f>IF(SUM(SSet3!I45, SSet3!J45, SSet3!K45, SSet3!L45,SSet3!M45, SSet3!N45) = 0, "", SSet3!N45 / SUM(SSet3!I45, SSet3!J45, SSet3!K45, SSet3!L45,SSet3!M45, SSet3!N45))</f>
        <v/>
      </c>
      <c r="O45" s="164" t="str">
        <f>IF(SUM(SSet3!O45, SSet3!P45, SSet3!Q45, SSet3!R45,SSet3!S45, SSet3!T45) = 0, "", SSet3!O45 / SUM(SSet3!O45, SSet3!P45, SSet3!Q45, SSet3!R45,SSet3!S45, SSet3!T45))</f>
        <v/>
      </c>
      <c r="P45" s="164" t="str">
        <f>IF(SUM(SSet3!O45, SSet3!P45, SSet3!Q45, SSet3!R45,SSet3!S45, SSet3!T45) = 0, "", SSet3!P45 / SUM(SSet3!O45, SSet3!P45, SSet3!Q45, SSet3!R45,SSet3!S45, SSet3!T45))</f>
        <v/>
      </c>
      <c r="Q45" s="164" t="str">
        <f>IF(SUM(SSet3!O45, SSet3!P45, SSet3!Q45, SSet3!R45,SSet3!S45, SSet3!T45) = 0, "", SSet3!Q45 / SUM(SSet3!O45, SSet3!P45, SSet3!Q45, SSet3!R45,SSet3!S45, SSet3!T45))</f>
        <v/>
      </c>
      <c r="R45" s="164" t="str">
        <f>IF(SUM(SSet3!O45, SSet3!P45, SSet3!Q45, SSet3!R45,SSet3!S45, SSet3!T45) = 0, "", SSet3!R45 / SUM(SSet3!O45, SSet3!P45, SSet3!Q45, SSet3!R45,SSet3!S45, SSet3!T45))</f>
        <v/>
      </c>
      <c r="S45" s="164" t="str">
        <f>IF(SUM(SSet3!O45, SSet3!P45, SSet3!Q45, SSet3!R45,SSet3!S45, SSet3!T45) = 0, "", SSet3!S45 / SUM(SSet3!O45, SSet3!P45, SSet3!Q45, SSet3!R45,SSet3!S45, SSet3!T45))</f>
        <v/>
      </c>
      <c r="T45" s="164" t="str">
        <f>IF(SUM(SSet3!O45, SSet3!P45, SSet3!Q45, SSet3!R45,SSet3!S45, SSet3!T45) = 0, "", SSet3!T45 / SUM(SSet3!O45, SSet3!P45, SSet3!Q45, SSet3!R45,SSet3!S45, SSet3!T45))</f>
        <v/>
      </c>
      <c r="U45" s="165" t="str">
        <f>IF(SUM(SSet3!U45, SSet3!V45, SSet3!W45, SSet3!X45,SSet3!Y45, SSet3!Z45) = 0, "", SSet3!U45 / SUM(SSet3!U45, SSet3!V45, SSet3!W45, SSet3!X45,SSet3!Y45, SSet3!Z45))</f>
        <v/>
      </c>
      <c r="V45" s="165" t="str">
        <f>IF(SUM(SSet3!U45, SSet3!V45, SSet3!W45, SSet3!X45,SSet3!Y45, SSet3!Z45) = 0, "", SSet3!V45 / SUM(SSet3!U45, SSet3!V45, SSet3!W45, SSet3!X45,SSet3!Y45, SSet3!Z45))</f>
        <v/>
      </c>
      <c r="W45" s="165" t="str">
        <f>IF(SUM(SSet3!U45, SSet3!V45, SSet3!W45, SSet3!X45,SSet3!Y45, SSet3!Z45) = 0, "", SSet3!W45 / SUM(SSet3!U45, SSet3!V45, SSet3!W45, SSet3!X45,SSet3!Y45, SSet3!Z45))</f>
        <v/>
      </c>
      <c r="X45" s="165" t="str">
        <f>IF(SUM(SSet3!U45, SSet3!V45, SSet3!W45, SSet3!X45,SSet3!Y45, SSet3!Z45) = 0, "", SSet3!X45 / SUM(SSet3!U45, SSet3!V45, SSet3!W45, SSet3!X45,SSet3!Y45, SSet3!Z45))</f>
        <v/>
      </c>
      <c r="Y45" s="165" t="str">
        <f>IF(SUM(SSet3!U45, SSet3!V45, SSet3!W45, SSet3!X45,SSet3!Y45, SSet3!Z45) = 0, "", SSet3!Y45 / SUM(SSet3!U45, SSet3!V45, SSet3!W45, SSet3!X45,SSet3!Y45, SSet3!Z45))</f>
        <v/>
      </c>
      <c r="Z45" s="165" t="str">
        <f>IF(SUM(SSet3!U45, SSet3!V45, SSet3!W45, SSet3!X45,SSet3!Y45, SSet3!Z45) = 0, "", SSet3!Z45 / SUM(SSet3!U45, SSet3!V45, SSet3!W45, SSet3!X45,SSet3!Y45, SSet3!Z45))</f>
        <v/>
      </c>
      <c r="AA45" s="168">
        <f>SUM(SSet3!C45, SSet3!D45, SSet3!E45, SSet3!F45,SSet3!G45, SSet3!H45)</f>
        <v>0</v>
      </c>
      <c r="AB45" s="155">
        <f>SUM(SSet3!I45, SSet3!J45, SSet3!K45, SSet3!L45,SSet3!M45, SSet3!N45)</f>
        <v>0</v>
      </c>
      <c r="AC45" s="156">
        <f>SUM(SSet3!O45, SSet3!P45, SSet3!Q45, SSet3!R45,SSet3!S45, SSet3!T45)</f>
        <v>0</v>
      </c>
      <c r="AD45" s="150">
        <f>SUM(SSet3!U45, SSet3!V45, SSet3!W45, SSet3!X45,SSet3!Y45, SSet3!Z45)</f>
        <v>0</v>
      </c>
      <c r="AE45" s="169"/>
      <c r="AF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C25:H25"/>
    <mergeCell ref="B25:B26"/>
    <mergeCell ref="O2:T2"/>
    <mergeCell ref="U2:Z2"/>
    <mergeCell ref="AE2:AE3"/>
    <mergeCell ref="AA2:AD2"/>
    <mergeCell ref="I20:N20"/>
    <mergeCell ref="C20:H20"/>
    <mergeCell ref="B2:B3"/>
    <mergeCell ref="C2:H2"/>
    <mergeCell ref="I43:N43"/>
    <mergeCell ref="I2:N2"/>
    <mergeCell ref="C43:H43"/>
    <mergeCell ref="AA25:AD25"/>
    <mergeCell ref="AA43:AD43"/>
    <mergeCell ref="O43:T43"/>
    <mergeCell ref="U43:Z43"/>
    <mergeCell ref="O25:T25"/>
    <mergeCell ref="I25:N25"/>
    <mergeCell ref="AE25:AE26"/>
    <mergeCell ref="U25:Z25"/>
    <mergeCell ref="O20:T20"/>
    <mergeCell ref="AA20:AD20"/>
    <mergeCell ref="U20:Z20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35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12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/>
      <c r="D4" s="162"/>
      <c r="E4" s="162">
        <f>IF(SUM(SSet4!C4, SSet4!D4, SSet4!E4, SSet4!F4,SSet4!G4, SSet4!H4) = 0, "", SSet4!E4 / SUM(SSet4!C4, SSet4!D4, SSet4!E4, SSet4!F4,SSet4!G4, SSet4!H4))</f>
        <v>1</v>
      </c>
      <c r="F4" s="162"/>
      <c r="G4" s="162"/>
      <c r="H4" s="162"/>
      <c r="I4" s="163" t="str">
        <f>IF(SUM(SSet4!I4, SSet4!J4, SSet4!K4, SSet4!L4,SSet4!M4, SSet4!N4) = 0, "", SSet4!I4 / SUM(SSet4!I4, SSet4!J4, SSet4!K4, SSet4!L4,SSet4!M4, SSet4!N4))</f>
        <v/>
      </c>
      <c r="J4" s="163" t="str">
        <f>IF(SUM(SSet4!I4, SSet4!J4, SSet4!K4, SSet4!L4,SSet4!M4, SSet4!N4) = 0, "", SSet4!J4 / SUM(SSet4!I4, SSet4!J4, SSet4!K4, SSet4!L4,SSet4!M4, SSet4!N4))</f>
        <v/>
      </c>
      <c r="K4" s="163" t="str">
        <f>IF(SUM(SSet4!I4, SSet4!J4, SSet4!K4, SSet4!L4,SSet4!M4, SSet4!N4) = 0, "", SSet4!K4 / SUM(SSet4!I4, SSet4!J4, SSet4!K4, SSet4!L4,SSet4!M4, SSet4!N4))</f>
        <v/>
      </c>
      <c r="L4" s="163" t="str">
        <f>IF(SUM(SSet4!I4, SSet4!J4, SSet4!K4, SSet4!L4,SSet4!M4, SSet4!N4) = 0, "", SSet4!L4 / SUM(SSet4!I4, SSet4!J4, SSet4!K4, SSet4!L4,SSet4!M4, SSet4!N4))</f>
        <v/>
      </c>
      <c r="M4" s="163" t="str">
        <f>IF(SUM(SSet4!I4, SSet4!J4, SSet4!K4, SSet4!L4,SSet4!M4, SSet4!N4) = 0, "", SSet4!M4 / SUM(SSet4!I4, SSet4!J4, SSet4!K4, SSet4!L4,SSet4!M4, SSet4!N4))</f>
        <v/>
      </c>
      <c r="N4" s="163" t="str">
        <f>IF(SUM(SSet4!I4, SSet4!J4, SSet4!K4, SSet4!L4,SSet4!M4, SSet4!N4) = 0, "", SSet4!N4 / SUM(SSet4!I4, SSet4!J4, SSet4!K4, SSet4!L4,SSet4!M4, SSet4!N4))</f>
        <v/>
      </c>
      <c r="O4" s="164" t="str">
        <f>IF(SUM(SSet4!O4, SSet4!P4, SSet4!Q4, SSet4!R4,SSet4!S4, SSet4!T4) = 0, "", SSet4!O4 / SUM(SSet4!O4, SSet4!P4, SSet4!Q4, SSet4!R4,SSet4!S4, SSet4!T4))</f>
        <v/>
      </c>
      <c r="P4" s="164" t="str">
        <f>IF(SUM(SSet4!O4, SSet4!P4, SSet4!Q4, SSet4!R4,SSet4!S4, SSet4!T4) = 0, "", SSet4!P4 / SUM(SSet4!O4, SSet4!P4, SSet4!Q4, SSet4!R4,SSet4!S4, SSet4!T4))</f>
        <v/>
      </c>
      <c r="Q4" s="164" t="str">
        <f>IF(SUM(SSet4!O4, SSet4!P4, SSet4!Q4, SSet4!R4,SSet4!S4, SSet4!T4) = 0, "", SSet4!Q4 / SUM(SSet4!O4, SSet4!P4, SSet4!Q4, SSet4!R4,SSet4!S4, SSet4!T4))</f>
        <v/>
      </c>
      <c r="R4" s="164" t="str">
        <f>IF(SUM(SSet4!O4, SSet4!P4, SSet4!Q4, SSet4!R4,SSet4!S4, SSet4!T4) = 0, "", SSet4!R4 / SUM(SSet4!O4, SSet4!P4, SSet4!Q4, SSet4!R4,SSet4!S4, SSet4!T4))</f>
        <v/>
      </c>
      <c r="S4" s="164" t="str">
        <f>IF(SUM(SSet4!O4, SSet4!P4, SSet4!Q4, SSet4!R4,SSet4!S4, SSet4!T4) = 0, "", SSet4!S4 / SUM(SSet4!O4, SSet4!P4, SSet4!Q4, SSet4!R4,SSet4!S4, SSet4!T4))</f>
        <v/>
      </c>
      <c r="T4" s="164" t="str">
        <f>IF(SUM(SSet4!O4, SSet4!P4, SSet4!Q4, SSet4!R4,SSet4!S4, SSet4!T4) = 0, "", SSet4!T4 / SUM(SSet4!O4, SSet4!P4, SSet4!Q4, SSet4!R4,SSet4!S4, SSet4!T4))</f>
        <v/>
      </c>
      <c r="U4" s="165"/>
      <c r="V4" s="165"/>
      <c r="W4" s="165">
        <f>IF(SUM(SSet4!U4, SSet4!V4, SSet4!W4, SSet4!X4,SSet4!Y4, SSet4!Z4) = 0, "", SSet4!W4 / SUM(SSet4!U4, SSet4!V4, SSet4!W4, SSet4!X4,SSet4!Y4, SSet4!Z4))</f>
        <v>1</v>
      </c>
      <c r="X4" s="165"/>
      <c r="Y4" s="165"/>
      <c r="Z4" s="165"/>
      <c r="AA4" s="162">
        <f>IF(SUM(SSet4!C22, SSet4!D22, SSet4!E22, SSet4!F22,SSet4!G22, SSet4!H22) = 0, "", SUM(SSet4!C4, SSet4!D4, SSet4!E4, SSet4!F4,SSet4!G4, SSet4!H4) / SUM(SSet4!C22, SSet4!D22, SSet4!E22, SSet4!F22,SSet4!G22, SSet4!H22))</f>
        <v>0.5</v>
      </c>
      <c r="AB4" s="163"/>
      <c r="AC4" s="164"/>
      <c r="AD4" s="165">
        <f>IF(SUM(SSet4!U22, SSet4!V22, SSet4!W22, SSet4!X22,SSet4!Y22, SSet4!Z22) = 0, "", SUM(SSet4!U4, SSet4!V4, SSet4!W4, SSet4!X4,SSet4!Y4, SSet4!Z4) / SUM(SSet4!U22, SSet4!V22, SSet4!W22, SSet4!X22,SSet4!Y22, SSet4!Z22))</f>
        <v>0.1851851852</v>
      </c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 t="str">
        <f>IF(SUM(SSet4!C5, SSet4!D5, SSet4!E5, SSet4!F5,SSet4!G5, SSet4!H5) = 0, "", SSet4!C5 / SUM(SSet4!C5, SSet4!D5, SSet4!E5, SSet4!F5,SSet4!G5, SSet4!H5))</f>
        <v/>
      </c>
      <c r="D5" s="162" t="str">
        <f>IF(SUM(SSet4!C5, SSet4!D5, SSet4!E5, SSet4!F5,SSet4!G5, SSet4!H5) = 0, "", SSet4!D5 / SUM(SSet4!C5, SSet4!D5, SSet4!E5, SSet4!F5,SSet4!G5, SSet4!H5))</f>
        <v/>
      </c>
      <c r="E5" s="162" t="str">
        <f>IF(SUM(SSet4!C5, SSet4!D5, SSet4!E5, SSet4!F5,SSet4!G5, SSet4!H5) = 0, "", SSet4!E5 / SUM(SSet4!C5, SSet4!D5, SSet4!E5, SSet4!F5,SSet4!G5, SSet4!H5))</f>
        <v/>
      </c>
      <c r="F5" s="162" t="str">
        <f>IF(SUM(SSet4!C5, SSet4!D5, SSet4!E5, SSet4!F5,SSet4!G5, SSet4!H5) = 0, "", SSet4!F5 / SUM(SSet4!C5, SSet4!D5, SSet4!E5, SSet4!F5,SSet4!G5, SSet4!H5))</f>
        <v/>
      </c>
      <c r="G5" s="162" t="str">
        <f>IF(SUM(SSet4!C5, SSet4!D5, SSet4!E5, SSet4!F5,SSet4!G5, SSet4!H5) = 0, "", SSet4!G5 / SUM(SSet4!C5, SSet4!D5, SSet4!E5, SSet4!F5,SSet4!G5, SSet4!H5))</f>
        <v/>
      </c>
      <c r="H5" s="162" t="str">
        <f>IF(SUM(SSet4!C5, SSet4!D5, SSet4!E5, SSet4!F5,SSet4!G5, SSet4!H5) = 0, "", SSet4!H5 / SUM(SSet4!C5, SSet4!D5, SSet4!E5, SSet4!F5,SSet4!G5, SSet4!H5))</f>
        <v/>
      </c>
      <c r="I5" s="163" t="str">
        <f>IF(SUM(SSet4!I5, SSet4!J5, SSet4!K5, SSet4!L5,SSet4!M5, SSet4!N5) = 0, "", SSet4!I5 / SUM(SSet4!I5, SSet4!J5, SSet4!K5, SSet4!L5,SSet4!M5, SSet4!N5))</f>
        <v/>
      </c>
      <c r="J5" s="163" t="str">
        <f>IF(SUM(SSet4!I5, SSet4!J5, SSet4!K5, SSet4!L5,SSet4!M5, SSet4!N5) = 0, "", SSet4!J5 / SUM(SSet4!I5, SSet4!J5, SSet4!K5, SSet4!L5,SSet4!M5, SSet4!N5))</f>
        <v/>
      </c>
      <c r="K5" s="163"/>
      <c r="L5" s="163" t="str">
        <f>IF(SUM(SSet4!I5, SSet4!J5, SSet4!K5, SSet4!L5,SSet4!M5, SSet4!N5) = 0, "", SSet4!L5 / SUM(SSet4!I5, SSet4!J5, SSet4!K5, SSet4!L5,SSet4!M5, SSet4!N5))</f>
        <v/>
      </c>
      <c r="M5" s="163" t="str">
        <f>IF(SUM(SSet4!I5, SSet4!J5, SSet4!K5, SSet4!L5,SSet4!M5, SSet4!N5) = 0, "", SSet4!M5 / SUM(SSet4!I5, SSet4!J5, SSet4!K5, SSet4!L5,SSet4!M5, SSet4!N5))</f>
        <v/>
      </c>
      <c r="N5" s="163" t="str">
        <f>IF(SUM(SSet4!I5, SSet4!J5, SSet4!K5, SSet4!L5,SSet4!M5, SSet4!N5) = 0, "", SSet4!N5 / SUM(SSet4!I5, SSet4!J5, SSet4!K5, SSet4!L5,SSet4!M5, SSet4!N5))</f>
        <v/>
      </c>
      <c r="O5" s="164" t="str">
        <f>IF(SUM(SSet4!O5, SSet4!P5, SSet4!Q5, SSet4!R5,SSet4!S5, SSet4!T5) = 0, "", SSet4!O5 / SUM(SSet4!O5, SSet4!P5, SSet4!Q5, SSet4!R5,SSet4!S5, SSet4!T5))</f>
        <v/>
      </c>
      <c r="P5" s="164" t="str">
        <f>IF(SUM(SSet4!O5, SSet4!P5, SSet4!Q5, SSet4!R5,SSet4!S5, SSet4!T5) = 0, "", SSet4!P5 / SUM(SSet4!O5, SSet4!P5, SSet4!Q5, SSet4!R5,SSet4!S5, SSet4!T5))</f>
        <v/>
      </c>
      <c r="Q5" s="164" t="str">
        <f>IF(SUM(SSet4!O5, SSet4!P5, SSet4!Q5, SSet4!R5,SSet4!S5, SSet4!T5) = 0, "", SSet4!Q5 / SUM(SSet4!O5, SSet4!P5, SSet4!Q5, SSet4!R5,SSet4!S5, SSet4!T5))</f>
        <v/>
      </c>
      <c r="R5" s="164" t="str">
        <f>IF(SUM(SSet4!O5, SSet4!P5, SSet4!Q5, SSet4!R5,SSet4!S5, SSet4!T5) = 0, "", SSet4!R5 / SUM(SSet4!O5, SSet4!P5, SSet4!Q5, SSet4!R5,SSet4!S5, SSet4!T5))</f>
        <v/>
      </c>
      <c r="S5" s="164" t="str">
        <f>IF(SUM(SSet4!O5, SSet4!P5, SSet4!Q5, SSet4!R5,SSet4!S5, SSet4!T5) = 0, "", SSet4!S5 / SUM(SSet4!O5, SSet4!P5, SSet4!Q5, SSet4!R5,SSet4!S5, SSet4!T5))</f>
        <v/>
      </c>
      <c r="T5" s="164" t="str">
        <f>IF(SUM(SSet4!O5, SSet4!P5, SSet4!Q5, SSet4!R5,SSet4!S5, SSet4!T5) = 0, "", SSet4!T5 / SUM(SSet4!O5, SSet4!P5, SSet4!Q5, SSet4!R5,SSet4!S5, SSet4!T5))</f>
        <v/>
      </c>
      <c r="U5" s="165"/>
      <c r="V5" s="165" t="str">
        <f>IF(SUM(SSet4!U5, SSet4!V5, SSet4!W5, SSet4!X5,SSet4!Y5, SSet4!Z5) = 0, "", SSet4!V5 / SUM(SSet4!U5, SSet4!V5, SSet4!W5, SSet4!X5,SSet4!Y5, SSet4!Z5))</f>
        <v/>
      </c>
      <c r="W5" s="165" t="str">
        <f>IF(SUM(SSet4!U5, SSet4!V5, SSet4!W5, SSet4!X5,SSet4!Y5, SSet4!Z5) = 0, "", SSet4!W5 / SUM(SSet4!U5, SSet4!V5, SSet4!W5, SSet4!X5,SSet4!Y5, SSet4!Z5))</f>
        <v/>
      </c>
      <c r="X5" s="165" t="str">
        <f>IF(SUM(SSet4!U5, SSet4!V5, SSet4!W5, SSet4!X5,SSet4!Y5, SSet4!Z5) = 0, "", SSet4!X5 / SUM(SSet4!U5, SSet4!V5, SSet4!W5, SSet4!X5,SSet4!Y5, SSet4!Z5))</f>
        <v/>
      </c>
      <c r="Y5" s="165" t="str">
        <f>IF(SUM(SSet4!U5, SSet4!V5, SSet4!W5, SSet4!X5,SSet4!Y5, SSet4!Z5) = 0, "", SSet4!Y5 / SUM(SSet4!U5, SSet4!V5, SSet4!W5, SSet4!X5,SSet4!Y5, SSet4!Z5))</f>
        <v/>
      </c>
      <c r="Z5" s="165" t="str">
        <f>IF(SUM(SSet4!U5, SSet4!V5, SSet4!W5, SSet4!X5,SSet4!Y5, SSet4!Z5) = 0, "", SSet4!Z5 / SUM(SSet4!U5, SSet4!V5, SSet4!W5, SSet4!X5,SSet4!Y5, SSet4!Z5))</f>
        <v/>
      </c>
      <c r="AA5" s="162"/>
      <c r="AB5" s="163"/>
      <c r="AC5" s="164"/>
      <c r="AD5" s="165"/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 t="str">
        <f>IF(SUM(SSet4!C6, SSet4!D6, SSet4!E6, SSet4!F6,SSet4!G6, SSet4!H6) = 0, "", SSet4!C6 / SUM(SSet4!C6, SSet4!D6, SSet4!E6, SSet4!F6,SSet4!G6, SSet4!H6))</f>
        <v/>
      </c>
      <c r="D6" s="162" t="str">
        <f>IF(SUM(SSet4!C6, SSet4!D6, SSet4!E6, SSet4!F6,SSet4!G6, SSet4!H6) = 0, "", SSet4!D6 / SUM(SSet4!C6, SSet4!D6, SSet4!E6, SSet4!F6,SSet4!G6, SSet4!H6))</f>
        <v/>
      </c>
      <c r="E6" s="162" t="str">
        <f>IF(SUM(SSet4!C6, SSet4!D6, SSet4!E6, SSet4!F6,SSet4!G6, SSet4!H6) = 0, "", SSet4!E6 / SUM(SSet4!C6, SSet4!D6, SSet4!E6, SSet4!F6,SSet4!G6, SSet4!H6))</f>
        <v/>
      </c>
      <c r="F6" s="162" t="str">
        <f>IF(SUM(SSet4!C6, SSet4!D6, SSet4!E6, SSet4!F6,SSet4!G6, SSet4!H6) = 0, "", SSet4!F6 / SUM(SSet4!C6, SSet4!D6, SSet4!E6, SSet4!F6,SSet4!G6, SSet4!H6))</f>
        <v/>
      </c>
      <c r="G6" s="162" t="str">
        <f>IF(SUM(SSet4!C6, SSet4!D6, SSet4!E6, SSet4!F6,SSet4!G6, SSet4!H6) = 0, "", SSet4!G6 / SUM(SSet4!C6, SSet4!D6, SSet4!E6, SSet4!F6,SSet4!G6, SSet4!H6))</f>
        <v/>
      </c>
      <c r="H6" s="162" t="str">
        <f>IF(SUM(SSet4!C6, SSet4!D6, SSet4!E6, SSet4!F6,SSet4!G6, SSet4!H6) = 0, "", SSet4!H6 / SUM(SSet4!C6, SSet4!D6, SSet4!E6, SSet4!F6,SSet4!G6, SSet4!H6))</f>
        <v/>
      </c>
      <c r="I6" s="163"/>
      <c r="J6" s="163" t="str">
        <f>IF(SUM(SSet4!I6, SSet4!J6, SSet4!K6, SSet4!L6,SSet4!M6, SSet4!N6) = 0, "", SSet4!J6 / SUM(SSet4!I6, SSet4!J6, SSet4!K6, SSet4!L6,SSet4!M6, SSet4!N6))</f>
        <v/>
      </c>
      <c r="K6" s="163"/>
      <c r="L6" s="163" t="str">
        <f>IF(SUM(SSet4!I6, SSet4!J6, SSet4!K6, SSet4!L6,SSet4!M6, SSet4!N6) = 0, "", SSet4!L6 / SUM(SSet4!I6, SSet4!J6, SSet4!K6, SSet4!L6,SSet4!M6, SSet4!N6))</f>
        <v/>
      </c>
      <c r="M6" s="163"/>
      <c r="N6" s="163"/>
      <c r="O6" s="164"/>
      <c r="P6" s="164" t="str">
        <f>IF(SUM(SSet4!O6, SSet4!P6, SSet4!Q6, SSet4!R6,SSet4!S6, SSet4!T6) = 0, "", SSet4!P6 / SUM(SSet4!O6, SSet4!P6, SSet4!Q6, SSet4!R6,SSet4!S6, SSet4!T6))</f>
        <v/>
      </c>
      <c r="Q6" s="164"/>
      <c r="R6" s="164" t="str">
        <f>IF(SUM(SSet4!O6, SSet4!P6, SSet4!Q6, SSet4!R6,SSet4!S6, SSet4!T6) = 0, "", SSet4!R6 / SUM(SSet4!O6, SSet4!P6, SSet4!Q6, SSet4!R6,SSet4!S6, SSet4!T6))</f>
        <v/>
      </c>
      <c r="S6" s="164"/>
      <c r="T6" s="164"/>
      <c r="U6" s="165"/>
      <c r="V6" s="165" t="str">
        <f>IF(SUM(SSet4!U6, SSet4!V6, SSet4!W6, SSet4!X6,SSet4!Y6, SSet4!Z6) = 0, "", SSet4!V6 / SUM(SSet4!U6, SSet4!V6, SSet4!W6, SSet4!X6,SSet4!Y6, SSet4!Z6))</f>
        <v/>
      </c>
      <c r="W6" s="165"/>
      <c r="X6" s="165" t="str">
        <f>IF(SUM(SSet4!U6, SSet4!V6, SSet4!W6, SSet4!X6,SSet4!Y6, SSet4!Z6) = 0, "", SSet4!X6 / SUM(SSet4!U6, SSet4!V6, SSet4!W6, SSet4!X6,SSet4!Y6, SSet4!Z6))</f>
        <v/>
      </c>
      <c r="Y6" s="165"/>
      <c r="Z6" s="165"/>
      <c r="AA6" s="162"/>
      <c r="AB6" s="163"/>
      <c r="AC6" s="164"/>
      <c r="AD6" s="165"/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 t="str">
        <f>IF(SUM(SSet4!C7, SSet4!D7, SSet4!E7, SSet4!F7,SSet4!G7, SSet4!H7) = 0, "", SSet4!C7 / SUM(SSet4!C7, SSet4!D7, SSet4!E7, SSet4!F7,SSet4!G7, SSet4!H7))</f>
        <v/>
      </c>
      <c r="D7" s="162" t="str">
        <f>IF(SUM(SSet4!C7, SSet4!D7, SSet4!E7, SSet4!F7,SSet4!G7, SSet4!H7) = 0, "", SSet4!D7 / SUM(SSet4!C7, SSet4!D7, SSet4!E7, SSet4!F7,SSet4!G7, SSet4!H7))</f>
        <v/>
      </c>
      <c r="E7" s="162"/>
      <c r="F7" s="162" t="str">
        <f>IF(SUM(SSet4!C7, SSet4!D7, SSet4!E7, SSet4!F7,SSet4!G7, SSet4!H7) = 0, "", SSet4!F7 / SUM(SSet4!C7, SSet4!D7, SSet4!E7, SSet4!F7,SSet4!G7, SSet4!H7))</f>
        <v/>
      </c>
      <c r="G7" s="162" t="str">
        <f>IF(SUM(SSet4!C7, SSet4!D7, SSet4!E7, SSet4!F7,SSet4!G7, SSet4!H7) = 0, "", SSet4!G7 / SUM(SSet4!C7, SSet4!D7, SSet4!E7, SSet4!F7,SSet4!G7, SSet4!H7))</f>
        <v/>
      </c>
      <c r="H7" s="162" t="str">
        <f>IF(SUM(SSet4!C7, SSet4!D7, SSet4!E7, SSet4!F7,SSet4!G7, SSet4!H7) = 0, "", SSet4!H7 / SUM(SSet4!C7, SSet4!D7, SSet4!E7, SSet4!F7,SSet4!G7, SSet4!H7))</f>
        <v/>
      </c>
      <c r="I7" s="163"/>
      <c r="J7" s="163">
        <f>IF(SUM(SSet4!I7, SSet4!J7, SSet4!K7, SSet4!L7,SSet4!M7, SSet4!N7) = 0, "", SSet4!J7 / SUM(SSet4!I7, SSet4!J7, SSet4!K7, SSet4!L7,SSet4!M7, SSet4!N7))</f>
        <v>0.8</v>
      </c>
      <c r="K7" s="163"/>
      <c r="L7" s="163">
        <f>IF(SUM(SSet4!I7, SSet4!J7, SSet4!K7, SSet4!L7,SSet4!M7, SSet4!N7) = 0, "", SSet4!L7 / SUM(SSet4!I7, SSet4!J7, SSet4!K7, SSet4!L7,SSet4!M7, SSet4!N7))</f>
        <v>0.2</v>
      </c>
      <c r="M7" s="163"/>
      <c r="N7" s="163"/>
      <c r="O7" s="164"/>
      <c r="P7" s="164">
        <f>IF(SUM(SSet4!O7, SSet4!P7, SSet4!Q7, SSet4!R7,SSet4!S7, SSet4!T7) = 0, "", SSet4!P7 / SUM(SSet4!O7, SSet4!P7, SSet4!Q7, SSet4!R7,SSet4!S7, SSet4!T7))</f>
        <v>1</v>
      </c>
      <c r="Q7" s="164"/>
      <c r="R7" s="164"/>
      <c r="S7" s="164"/>
      <c r="T7" s="164"/>
      <c r="U7" s="165"/>
      <c r="V7" s="165">
        <f>IF(SUM(SSet4!U7, SSet4!V7, SSet4!W7, SSet4!X7,SSet4!Y7, SSet4!Z7) = 0, "", SSet4!V7 / SUM(SSet4!U7, SSet4!V7, SSet4!W7, SSet4!X7,SSet4!Y7, SSet4!Z7))</f>
        <v>0.8333333333</v>
      </c>
      <c r="W7" s="165"/>
      <c r="X7" s="165">
        <f>IF(SUM(SSet4!U7, SSet4!V7, SSet4!W7, SSet4!X7,SSet4!Y7, SSet4!Z7) = 0, "", SSet4!X7 / SUM(SSet4!U7, SSet4!V7, SSet4!W7, SSet4!X7,SSet4!Y7, SSet4!Z7))</f>
        <v>0.1666666667</v>
      </c>
      <c r="Y7" s="165"/>
      <c r="Z7" s="165"/>
      <c r="AA7" s="162"/>
      <c r="AB7" s="163">
        <f>IF(SUM(SSet4!I22, SSet4!J22, SSet4!K22, SSet4!L22,SSet4!M22, SSet4!N22) = 0, "", SUM(SSet4!I7, SSet4!J7, SSet4!K7, SSet4!L7,SSet4!M7, SSet4!N7) / SUM(SSet4!I22, SSet4!J22, SSet4!K22, SSet4!L22,SSet4!M22, SSet4!N22))</f>
        <v>0.4166666667</v>
      </c>
      <c r="AC7" s="164">
        <f>IF(SUM(SSet4!O22, SSet4!P22, SSet4!Q22, SSet4!R22,SSet4!S22, SSet4!T22) = 0, "", SUM(SSet4!O7, SSet4!P7, SSet4!Q7, SSet4!R7,SSet4!S7, SSet4!T7) / SUM(SSet4!O22, SSet4!P22, SSet4!Q22, SSet4!R22,SSet4!S22, SSet4!T22))</f>
        <v>0.2</v>
      </c>
      <c r="AD7" s="165">
        <f>IF(SUM(SSet4!U22, SSet4!V22, SSet4!W22, SSet4!X22,SSet4!Y22, SSet4!Z22) = 0, "", SUM(SSet4!U7, SSet4!V7, SSet4!W7, SSet4!X7,SSet4!Y7, SSet4!Z7) / SUM(SSet4!U22, SSet4!V22, SSet4!W22, SSet4!X22,SSet4!Y22, SSet4!Z22))</f>
        <v>0.2222222222</v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/>
      <c r="D8" s="162"/>
      <c r="E8" s="162"/>
      <c r="F8" s="162" t="str">
        <f>IF(SUM(SSet4!C8, SSet4!D8, SSet4!E8, SSet4!F8,SSet4!G8, SSet4!H8) = 0, "", SSet4!F8 / SUM(SSet4!C8, SSet4!D8, SSet4!E8, SSet4!F8,SSet4!G8, SSet4!H8))</f>
        <v/>
      </c>
      <c r="G8" s="162"/>
      <c r="H8" s="162"/>
      <c r="I8" s="163"/>
      <c r="J8" s="163"/>
      <c r="K8" s="163"/>
      <c r="L8" s="163" t="str">
        <f>IF(SUM(SSet4!I8, SSet4!J8, SSet4!K8, SSet4!L8,SSet4!M8, SSet4!N8) = 0, "", SSet4!L8 / SUM(SSet4!I8, SSet4!J8, SSet4!K8, SSet4!L8,SSet4!M8, SSet4!N8))</f>
        <v/>
      </c>
      <c r="M8" s="163"/>
      <c r="N8" s="163"/>
      <c r="O8" s="164"/>
      <c r="P8" s="164" t="str">
        <f>IF(SUM(SSet4!O8, SSet4!P8, SSet4!Q8, SSet4!R8,SSet4!S8, SSet4!T8) = 0, "", SSet4!P8 / SUM(SSet4!O8, SSet4!P8, SSet4!Q8, SSet4!R8,SSet4!S8, SSet4!T8))</f>
        <v/>
      </c>
      <c r="Q8" s="164"/>
      <c r="R8" s="164" t="str">
        <f>IF(SUM(SSet4!O8, SSet4!P8, SSet4!Q8, SSet4!R8,SSet4!S8, SSet4!T8) = 0, "", SSet4!R8 / SUM(SSet4!O8, SSet4!P8, SSet4!Q8, SSet4!R8,SSet4!S8, SSet4!T8))</f>
        <v/>
      </c>
      <c r="S8" s="164"/>
      <c r="T8" s="164"/>
      <c r="U8" s="165"/>
      <c r="V8" s="165"/>
      <c r="W8" s="165"/>
      <c r="X8" s="165" t="str">
        <f>IF(SUM(SSet4!U8, SSet4!V8, SSet4!W8, SSet4!X8,SSet4!Y8, SSet4!Z8) = 0, "", SSet4!X8 / SUM(SSet4!U8, SSet4!V8, SSet4!W8, SSet4!X8,SSet4!Y8, SSet4!Z8))</f>
        <v/>
      </c>
      <c r="Y8" s="165"/>
      <c r="Z8" s="165"/>
      <c r="AA8" s="162"/>
      <c r="AB8" s="163"/>
      <c r="AC8" s="164"/>
      <c r="AD8" s="165"/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/>
      <c r="D9" s="162"/>
      <c r="E9" s="162"/>
      <c r="F9" s="162">
        <f>IF(SUM(SSet4!C9, SSet4!D9, SSet4!E9, SSet4!F9,SSet4!G9, SSet4!H9) = 0, "", SSet4!F9 / SUM(SSet4!C9, SSet4!D9, SSet4!E9, SSet4!F9,SSet4!G9, SSet4!H9))</f>
        <v>1</v>
      </c>
      <c r="G9" s="162"/>
      <c r="H9" s="162"/>
      <c r="I9" s="163"/>
      <c r="J9" s="163"/>
      <c r="K9" s="163"/>
      <c r="L9" s="163">
        <f>IF(SUM(SSet4!I9, SSet4!J9, SSet4!K9, SSet4!L9,SSet4!M9, SSet4!N9) = 0, "", SSet4!L9 / SUM(SSet4!I9, SSet4!J9, SSet4!K9, SSet4!L9,SSet4!M9, SSet4!N9))</f>
        <v>1</v>
      </c>
      <c r="M9" s="163"/>
      <c r="N9" s="163"/>
      <c r="O9" s="164"/>
      <c r="P9" s="164" t="str">
        <f>IF(SUM(SSet4!O9, SSet4!P9, SSet4!Q9, SSet4!R9,SSet4!S9, SSet4!T9) = 0, "", SSet4!P9 / SUM(SSet4!O9, SSet4!P9, SSet4!Q9, SSet4!R9,SSet4!S9, SSet4!T9))</f>
        <v/>
      </c>
      <c r="Q9" s="164"/>
      <c r="R9" s="164" t="str">
        <f>IF(SUM(SSet4!O9, SSet4!P9, SSet4!Q9, SSet4!R9,SSet4!S9, SSet4!T9) = 0, "", SSet4!R9 / SUM(SSet4!O9, SSet4!P9, SSet4!Q9, SSet4!R9,SSet4!S9, SSet4!T9))</f>
        <v/>
      </c>
      <c r="S9" s="164"/>
      <c r="T9" s="164"/>
      <c r="U9" s="165"/>
      <c r="V9" s="165"/>
      <c r="W9" s="165"/>
      <c r="X9" s="165">
        <f>IF(SUM(SSet4!U9, SSet4!V9, SSet4!W9, SSet4!X9,SSet4!Y9, SSet4!Z9) = 0, "", SSet4!X9 / SUM(SSet4!U9, SSet4!V9, SSet4!W9, SSet4!X9,SSet4!Y9, SSet4!Z9))</f>
        <v>1</v>
      </c>
      <c r="Y9" s="165"/>
      <c r="Z9" s="165"/>
      <c r="AA9" s="162">
        <f>IF(SUM(SSet4!C22, SSet4!D22, SSet4!E22, SSet4!F22,SSet4!G22, SSet4!H22) = 0, "", SUM(SSet4!C9, SSet4!D9, SSet4!E9, SSet4!F9,SSet4!G9, SSet4!H9) / SUM(SSet4!C22, SSet4!D22, SSet4!E22, SSet4!F22,SSet4!G22, SSet4!H22))</f>
        <v>0.1</v>
      </c>
      <c r="AB9" s="163">
        <f>IF(SUM(SSet4!I22, SSet4!J22, SSet4!K22, SSet4!L22,SSet4!M22, SSet4!N22) = 0, "", SUM(SSet4!I9, SSet4!J9, SSet4!K9, SSet4!L9,SSet4!M9, SSet4!N9) / SUM(SSet4!I22, SSet4!J22, SSet4!K22, SSet4!L22,SSet4!M22, SSet4!N22))</f>
        <v>0.3333333333</v>
      </c>
      <c r="AC9" s="164"/>
      <c r="AD9" s="165">
        <f>IF(SUM(SSet4!U22, SSet4!V22, SSet4!W22, SSet4!X22,SSet4!Y22, SSet4!Z22) = 0, "", SUM(SSet4!U9, SSet4!V9, SSet4!W9, SSet4!X9,SSet4!Y9, SSet4!Z9) / SUM(SSet4!U22, SSet4!V22, SSet4!W22, SSet4!X22,SSet4!Y22, SSet4!Z22))</f>
        <v>0.1851851852</v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/>
      <c r="D10" s="162"/>
      <c r="E10" s="162"/>
      <c r="F10" s="162">
        <f>IF(SUM(SSet4!C10, SSet4!D10, SSet4!E10, SSet4!F10,SSet4!G10, SSet4!H10) = 0, "", SSet4!F10 / SUM(SSet4!C10, SSet4!D10, SSet4!E10, SSet4!F10,SSet4!G10, SSet4!H10))</f>
        <v>1</v>
      </c>
      <c r="G10" s="162"/>
      <c r="H10" s="162"/>
      <c r="I10" s="163"/>
      <c r="J10" s="163"/>
      <c r="K10" s="163"/>
      <c r="L10" s="163">
        <f>IF(SUM(SSet4!I10, SSet4!J10, SSet4!K10, SSet4!L10,SSet4!M10, SSet4!N10) = 0, "", SSet4!L10 / SUM(SSet4!I10, SSet4!J10, SSet4!K10, SSet4!L10,SSet4!M10, SSet4!N10))</f>
        <v>1</v>
      </c>
      <c r="M10" s="163"/>
      <c r="N10" s="163"/>
      <c r="O10" s="164"/>
      <c r="P10" s="164"/>
      <c r="Q10" s="164"/>
      <c r="R10" s="164">
        <f>IF(SUM(SSet4!O10, SSet4!P10, SSet4!Q10, SSet4!R10,SSet4!S10, SSet4!T10) = 0, "", SSet4!R10 / SUM(SSet4!O10, SSet4!P10, SSet4!Q10, SSet4!R10,SSet4!S10, SSet4!T10))</f>
        <v>1</v>
      </c>
      <c r="S10" s="164"/>
      <c r="T10" s="164"/>
      <c r="U10" s="165"/>
      <c r="V10" s="165"/>
      <c r="W10" s="165"/>
      <c r="X10" s="165">
        <f>IF(SUM(SSet4!U10, SSet4!V10, SSet4!W10, SSet4!X10,SSet4!Y10, SSet4!Z10) = 0, "", SSet4!X10 / SUM(SSet4!U10, SSet4!V10, SSet4!W10, SSet4!X10,SSet4!Y10, SSet4!Z10))</f>
        <v>1</v>
      </c>
      <c r="Y10" s="165"/>
      <c r="Z10" s="165"/>
      <c r="AA10" s="162">
        <f>IF(SUM(SSet4!C22, SSet4!D22, SSet4!E22, SSet4!F22,SSet4!G22, SSet4!H22) = 0, "", SUM(SSet4!C10, SSet4!D10, SSet4!E10, SSet4!F10,SSet4!G10, SSet4!H10) / SUM(SSet4!C22, SSet4!D22, SSet4!E22, SSet4!F22,SSet4!G22, SSet4!H22))</f>
        <v>0.3</v>
      </c>
      <c r="AB10" s="163">
        <f>IF(SUM(SSet4!I22, SSet4!J22, SSet4!K22, SSet4!L22,SSet4!M22, SSet4!N22) = 0, "", SUM(SSet4!I10, SSet4!J10, SSet4!K10, SSet4!L10,SSet4!M10, SSet4!N10) / SUM(SSet4!I22, SSet4!J22, SSet4!K22, SSet4!L22,SSet4!M22, SSet4!N22))</f>
        <v>0.08333333333</v>
      </c>
      <c r="AC10" s="164">
        <f>IF(SUM(SSet4!O22, SSet4!P22, SSet4!Q22, SSet4!R22,SSet4!S22, SSet4!T22) = 0, "", SUM(SSet4!O10, SSet4!P10, SSet4!Q10, SSet4!R10,SSet4!S10, SSet4!T10) / SUM(SSet4!O22, SSet4!P22, SSet4!Q22, SSet4!R22,SSet4!S22, SSet4!T22))</f>
        <v>0.2</v>
      </c>
      <c r="AD10" s="165">
        <f>IF(SUM(SSet4!U22, SSet4!V22, SSet4!W22, SSet4!X22,SSet4!Y22, SSet4!Z22) = 0, "", SUM(SSet4!U10, SSet4!V10, SSet4!W10, SSet4!X10,SSet4!Y10, SSet4!Z10) / SUM(SSet4!U22, SSet4!V22, SSet4!W22, SSet4!X22,SSet4!Y22, SSet4!Z22))</f>
        <v>0.1851851852</v>
      </c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/>
      <c r="D11" s="162"/>
      <c r="E11" s="162"/>
      <c r="F11" s="162" t="str">
        <f>IF(SUM(SSet4!C11, SSet4!D11, SSet4!E11, SSet4!F11,SSet4!G11, SSet4!H11) = 0, "", SSet4!F11 / SUM(SSet4!C11, SSet4!D11, SSet4!E11, SSet4!F11,SSet4!G11, SSet4!H11))</f>
        <v/>
      </c>
      <c r="G11" s="162"/>
      <c r="H11" s="162"/>
      <c r="I11" s="163"/>
      <c r="J11" s="163"/>
      <c r="K11" s="163"/>
      <c r="L11" s="163" t="str">
        <f>IF(SUM(SSet4!I11, SSet4!J11, SSet4!K11, SSet4!L11,SSet4!M11, SSet4!N11) = 0, "", SSet4!L11 / SUM(SSet4!I11, SSet4!J11, SSet4!K11, SSet4!L11,SSet4!M11, SSet4!N11))</f>
        <v/>
      </c>
      <c r="M11" s="163"/>
      <c r="N11" s="163"/>
      <c r="O11" s="164"/>
      <c r="P11" s="164"/>
      <c r="Q11" s="164"/>
      <c r="R11" s="164" t="str">
        <f>IF(SUM(SSet4!O11, SSet4!P11, SSet4!Q11, SSet4!R11,SSet4!S11, SSet4!T11) = 0, "", SSet4!R11 / SUM(SSet4!O11, SSet4!P11, SSet4!Q11, SSet4!R11,SSet4!S11, SSet4!T11))</f>
        <v/>
      </c>
      <c r="S11" s="164"/>
      <c r="T11" s="164"/>
      <c r="U11" s="165"/>
      <c r="V11" s="165"/>
      <c r="W11" s="165"/>
      <c r="X11" s="165" t="str">
        <f>IF(SUM(SSet4!U11, SSet4!V11, SSet4!W11, SSet4!X11,SSet4!Y11, SSet4!Z11) = 0, "", SSet4!X11 / SUM(SSet4!U11, SSet4!V11, SSet4!W11, SSet4!X11,SSet4!Y11, SSet4!Z11))</f>
        <v/>
      </c>
      <c r="Y11" s="165"/>
      <c r="Z11" s="165"/>
      <c r="AA11" s="162"/>
      <c r="AB11" s="163"/>
      <c r="AC11" s="164"/>
      <c r="AD11" s="165"/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/>
      <c r="D12" s="162"/>
      <c r="E12" s="162"/>
      <c r="F12" s="162">
        <f>IF(SUM(SSet4!C12, SSet4!D12, SSet4!E12, SSet4!F12,SSet4!G12, SSet4!H12) = 0, "", SSet4!F12 / SUM(SSet4!C12, SSet4!D12, SSet4!E12, SSet4!F12,SSet4!G12, SSet4!H12))</f>
        <v>1</v>
      </c>
      <c r="G12" s="162"/>
      <c r="H12" s="162"/>
      <c r="I12" s="163"/>
      <c r="J12" s="163"/>
      <c r="K12" s="163"/>
      <c r="L12" s="163">
        <f>IF(SUM(SSet4!I12, SSet4!J12, SSet4!K12, SSet4!L12,SSet4!M12, SSet4!N12) = 0, "", SSet4!L12 / SUM(SSet4!I12, SSet4!J12, SSet4!K12, SSet4!L12,SSet4!M12, SSet4!N12))</f>
        <v>1</v>
      </c>
      <c r="M12" s="163"/>
      <c r="N12" s="163"/>
      <c r="O12" s="164"/>
      <c r="P12" s="164"/>
      <c r="Q12" s="164"/>
      <c r="R12" s="164">
        <f>IF(SUM(SSet4!O12, SSet4!P12, SSet4!Q12, SSet4!R12,SSet4!S12, SSet4!T12) = 0, "", SSet4!R12 / SUM(SSet4!O12, SSet4!P12, SSet4!Q12, SSet4!R12,SSet4!S12, SSet4!T12))</f>
        <v>1</v>
      </c>
      <c r="S12" s="164"/>
      <c r="T12" s="164"/>
      <c r="U12" s="165"/>
      <c r="V12" s="165"/>
      <c r="W12" s="165"/>
      <c r="X12" s="165">
        <f>IF(SUM(SSet4!U12, SSet4!V12, SSet4!W12, SSet4!X12,SSet4!Y12, SSet4!Z12) = 0, "", SSet4!X12 / SUM(SSet4!U12, SSet4!V12, SSet4!W12, SSet4!X12,SSet4!Y12, SSet4!Z12))</f>
        <v>1</v>
      </c>
      <c r="Y12" s="165"/>
      <c r="Z12" s="165"/>
      <c r="AA12" s="162">
        <f>IF(SUM(SSet4!C22, SSet4!D22, SSet4!E22, SSet4!F22,SSet4!G22, SSet4!H22) = 0, "", SUM(SSet4!C12, SSet4!D12, SSet4!E12, SSet4!F12,SSet4!G12, SSet4!H12) / SUM(SSet4!C22, SSet4!D22, SSet4!E22, SSet4!F22,SSet4!G22, SSet4!H22))</f>
        <v>0.1</v>
      </c>
      <c r="AB12" s="163">
        <f>IF(SUM(SSet4!I22, SSet4!J22, SSet4!K22, SSet4!L22,SSet4!M22, SSet4!N22) = 0, "", SUM(SSet4!I12, SSet4!J12, SSet4!K12, SSet4!L12,SSet4!M12, SSet4!N12) / SUM(SSet4!I22, SSet4!J22, SSet4!K22, SSet4!L22,SSet4!M22, SSet4!N22))</f>
        <v>0.1666666667</v>
      </c>
      <c r="AC12" s="164">
        <f>IF(SUM(SSet4!O22, SSet4!P22, SSet4!Q22, SSet4!R22,SSet4!S22, SSet4!T22) = 0, "", SUM(SSet4!O12, SSet4!P12, SSet4!Q12, SSet4!R12,SSet4!S12, SSet4!T12)/ SUM(SSet4!O22, SSet4!P22, SSet4!Q22, SSet4!R22,SSet4!S22, SSet4!T22))</f>
        <v>0.6</v>
      </c>
      <c r="AD12" s="165">
        <f>IF(SUM(SSet4!U22, SSet4!V22, SSet4!W22, SSet4!X22,SSet4!Y22, SSet4!Z22) = 0, "", SUM(SSet4!U12, SSet4!V12, SSet4!W12, SSet4!X12,SSet4!Y12, SSet4!Z12) / SUM(SSet4!U22, SSet4!V22, SSet4!W22, SSet4!X22,SSet4!Y22, SSet4!Z22))</f>
        <v>0.2222222222</v>
      </c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 t="str">
        <f>IF(SUM(SSet4!C13, SSet4!D13, SSet4!E13, SSet4!F13,SSet4!G13, SSet4!H13) = 0, "", SSet4!C13 / SUM(SSet4!C13, SSet4!D13, SSet4!E13, SSet4!F13,SSet4!G13, SSet4!H13))</f>
        <v/>
      </c>
      <c r="D13" s="162" t="str">
        <f>IF(SUM(SSet4!C13, SSet4!D13, SSet4!E13, SSet4!F13,SSet4!G13, SSet4!H13) = 0, "", SSet4!D13 / SUM(SSet4!C13, SSet4!D13, SSet4!E13, SSet4!F13,SSet4!G13, SSet4!H13))</f>
        <v/>
      </c>
      <c r="E13" s="162"/>
      <c r="F13" s="162" t="str">
        <f>IF(SUM(SSet4!C13, SSet4!D13, SSet4!E13, SSet4!F13,SSet4!G13, SSet4!H13) = 0, "", SSet4!F13 / SUM(SSet4!C13, SSet4!D13, SSet4!E13, SSet4!F13,SSet4!G13, SSet4!H13))</f>
        <v/>
      </c>
      <c r="G13" s="162" t="str">
        <f>IF(SUM(SSet4!C13, SSet4!D13, SSet4!E13, SSet4!F13,SSet4!G13, SSet4!H13) = 0, "", SSet4!G13 / SUM(SSet4!C13, SSet4!D13, SSet4!E13, SSet4!F13,SSet4!G13, SSet4!H13))</f>
        <v/>
      </c>
      <c r="H13" s="162" t="str">
        <f>IF(SUM(SSet4!C13, SSet4!D13, SSet4!E13, SSet4!F13,SSet4!G13, SSet4!H13) = 0, "", SSet4!H13 / SUM(SSet4!C13, SSet4!D13, SSet4!E13, SSet4!F13,SSet4!G13, SSet4!H13))</f>
        <v/>
      </c>
      <c r="I13" s="163"/>
      <c r="J13" s="163"/>
      <c r="K13" s="163" t="str">
        <f>IF(SUM(SSet4!I13, SSet4!J13, SSet4!K13, SSet4!L13,SSet4!M13, SSet4!N13) = 0, "", SSet4!K13 / SUM(SSet4!I13, SSet4!J13, SSet4!K13, SSet4!L13,SSet4!M13, SSet4!N13))</f>
        <v/>
      </c>
      <c r="L13" s="163" t="str">
        <f>IF(SUM(SSet4!I13, SSet4!J13, SSet4!K13, SSet4!L13,SSet4!M13, SSet4!N13) = 0, "", SSet4!L13 / SUM(SSet4!I13, SSet4!J13, SSet4!K13, SSet4!L13,SSet4!M13, SSet4!N13))</f>
        <v/>
      </c>
      <c r="M13" s="163" t="str">
        <f>IF(SUM(SSet4!I13, SSet4!J13, SSet4!K13, SSet4!L13,SSet4!M13, SSet4!N13) = 0, "", SSet4!M13 / SUM(SSet4!I13, SSet4!J13, SSet4!K13, SSet4!L13,SSet4!M13, SSet4!N13))</f>
        <v/>
      </c>
      <c r="N13" s="163" t="str">
        <f>IF(SUM(SSet4!I13, SSet4!J13, SSet4!K13, SSet4!L13,SSet4!M13, SSet4!N13) = 0, "", SSet4!N13 / SUM(SSet4!I13, SSet4!J13, SSet4!K13, SSet4!L13,SSet4!M13, SSet4!N13))</f>
        <v/>
      </c>
      <c r="O13" s="164"/>
      <c r="P13" s="164"/>
      <c r="Q13" s="164"/>
      <c r="R13" s="164" t="str">
        <f>IF(SUM(SSet4!O13, SSet4!P13, SSet4!Q13, SSet4!R13,SSet4!S13, SSet4!T13) = 0, "", SSet4!R13 / SUM(SSet4!O13, SSet4!P13, SSet4!Q13, SSet4!R13,SSet4!S13, SSet4!T13))</f>
        <v/>
      </c>
      <c r="S13" s="164"/>
      <c r="T13" s="164"/>
      <c r="U13" s="165"/>
      <c r="V13" s="165" t="str">
        <f>IF(SUM(SSet4!U13, SSet4!V13, SSet4!W13, SSet4!X13,SSet4!Y13, SSet4!Z13) = 0, "", SSet4!V13 / SUM(SSet4!U13, SSet4!V13, SSet4!W13, SSet4!X13,SSet4!Y13, SSet4!Z13))</f>
        <v/>
      </c>
      <c r="W13" s="165" t="str">
        <f>IF(SUM(SSet4!U13, SSet4!V13, SSet4!W13, SSet4!X13,SSet4!Y13, SSet4!Z13) = 0, "", SSet4!W13 / SUM(SSet4!U13, SSet4!V13, SSet4!W13, SSet4!X13,SSet4!Y13, SSet4!Z13))</f>
        <v/>
      </c>
      <c r="X13" s="165" t="str">
        <f>IF(SUM(SSet4!U13, SSet4!V13, SSet4!W13, SSet4!X13,SSet4!Y13, SSet4!Z13) = 0, "", SSet4!X13 / SUM(SSet4!U13, SSet4!V13, SSet4!W13, SSet4!X13,SSet4!Y13, SSet4!Z13))</f>
        <v/>
      </c>
      <c r="Y13" s="165" t="str">
        <f>IF(SUM(SSet4!U13, SSet4!V13, SSet4!W13, SSet4!X13,SSet4!Y13, SSet4!Z13) = 0, "", SSet4!Y13 / SUM(SSet4!U13, SSet4!V13, SSet4!W13, SSet4!X13,SSet4!Y13, SSet4!Z13))</f>
        <v/>
      </c>
      <c r="Z13" s="165" t="str">
        <f>IF(SUM(SSet4!U13, SSet4!V13, SSet4!W13, SSet4!X13,SSet4!Y13, SSet4!Z13) = 0, "", SSet4!Z13 / SUM(SSet4!U13, SSet4!V13, SSet4!W13, SSet4!X13,SSet4!Y13, SSet4!Z13))</f>
        <v/>
      </c>
      <c r="AA13" s="162"/>
      <c r="AB13" s="163"/>
      <c r="AC13" s="164"/>
      <c r="AD13" s="166"/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IF(SUM(SSet4!C14, SSet4!D14, SSet4!E14, SSet4!F14,SSet4!G14, SSet4!H14) = 0, "", SSet4!C14 / SUM(SSet4!C14, SSet4!D14, SSet4!E14, SSet4!F14,SSet4!G14, SSet4!H14))</f>
        <v/>
      </c>
      <c r="D14" s="162" t="str">
        <f>IF(SUM(SSet4!C14, SSet4!D14, SSet4!E14, SSet4!F14,SSet4!G14, SSet4!H14) = 0, "", SSet4!D14 / SUM(SSet4!C14, SSet4!D14, SSet4!E14, SSet4!F14,SSet4!G14, SSet4!H14))</f>
        <v/>
      </c>
      <c r="E14" s="162"/>
      <c r="F14" s="162" t="str">
        <f>IF(SUM(SSet4!C14, SSet4!D14, SSet4!E14, SSet4!F14,SSet4!G14, SSet4!H14) = 0, "", SSet4!F14 / SUM(SSet4!C14, SSet4!D14, SSet4!E14, SSet4!F14,SSet4!G14, SSet4!H14))</f>
        <v/>
      </c>
      <c r="G14" s="162" t="str">
        <f>IF(SUM(SSet4!C14, SSet4!D14, SSet4!E14, SSet4!F14,SSet4!G14, SSet4!H14) = 0, "", SSet4!G14 / SUM(SSet4!C14, SSet4!D14, SSet4!E14, SSet4!F14,SSet4!G14, SSet4!H14))</f>
        <v/>
      </c>
      <c r="H14" s="162" t="str">
        <f>IF(SUM(SSet4!C14, SSet4!D14, SSet4!E14, SSet4!F14,SSet4!G14, SSet4!H14) = 0, "", SSet4!H14 / SUM(SSet4!C14, SSet4!D14, SSet4!E14, SSet4!F14,SSet4!G14, SSet4!H14))</f>
        <v/>
      </c>
      <c r="I14" s="163"/>
      <c r="J14" s="163" t="str">
        <f>IF(SUM(SSet4!I14, SSet4!J14, SSet4!K14, SSet4!L14,SSet4!M14, SSet4!N14) = 0, "", SSet4!J14 / SUM(SSet4!I14, SSet4!J14, SSet4!K14, SSet4!L14,SSet4!M14, SSet4!N14))</f>
        <v/>
      </c>
      <c r="K14" s="163" t="str">
        <f>IF(SUM(SSet4!I14, SSet4!J14, SSet4!K14, SSet4!L14,SSet4!M14, SSet4!N14) = 0, "", SSet4!K14 / SUM(SSet4!I14, SSet4!J14, SSet4!K14, SSet4!L14,SSet4!M14, SSet4!N14))</f>
        <v/>
      </c>
      <c r="L14" s="163" t="str">
        <f>IF(SUM(SSet4!I14, SSet4!J14, SSet4!K14, SSet4!L14,SSet4!M14, SSet4!N14) = 0, "", SSet4!L14 / SUM(SSet4!I14, SSet4!J14, SSet4!K14, SSet4!L14,SSet4!M14, SSet4!N14))</f>
        <v/>
      </c>
      <c r="M14" s="163" t="str">
        <f>IF(SUM(SSet4!I14, SSet4!J14, SSet4!K14, SSet4!L14,SSet4!M14, SSet4!N14) = 0, "", SSet4!M14 / SUM(SSet4!I14, SSet4!J14, SSet4!K14, SSet4!L14,SSet4!M14, SSet4!N14))</f>
        <v/>
      </c>
      <c r="N14" s="163" t="str">
        <f>IF(SUM(SSet4!I14, SSet4!J14, SSet4!K14, SSet4!L14,SSet4!M14, SSet4!N14) = 0, "", SSet4!N14 / SUM(SSet4!I14, SSet4!J14, SSet4!K14, SSet4!L14,SSet4!M14, SSet4!N14))</f>
        <v/>
      </c>
      <c r="O14" s="164"/>
      <c r="P14" s="164" t="str">
        <f>IF(SUM(SSet4!O14, SSet4!P14, SSet4!Q14, SSet4!R14,SSet4!S14, SSet4!T14) = 0, "", SSet4!P14 / SUM(SSet4!O14, SSet4!P14, SSet4!Q14, SSet4!R14,SSet4!S14, SSet4!T14))</f>
        <v/>
      </c>
      <c r="Q14" s="164"/>
      <c r="R14" s="164" t="str">
        <f>IF(SUM(SSet4!O14, SSet4!P14, SSet4!Q14, SSet4!R14,SSet4!S14, SSet4!T14) = 0, "", SSet4!R14 / SUM(SSet4!O14, SSet4!P14, SSet4!Q14, SSet4!R14,SSet4!S14, SSet4!T14))</f>
        <v/>
      </c>
      <c r="S14" s="164"/>
      <c r="T14" s="164"/>
      <c r="U14" s="165" t="str">
        <f>IF(SUM(SSet4!U14, SSet4!V14, SSet4!W14, SSet4!X14,SSet4!Y14, SSet4!Z14) = 0, "", SSet4!U14 / SUM(SSet4!U14, SSet4!V14, SSet4!W14, SSet4!X14,SSet4!Y14, SSet4!Z14))</f>
        <v/>
      </c>
      <c r="V14" s="165" t="str">
        <f>IF(SUM(SSet4!U14, SSet4!V14, SSet4!W14, SSet4!X14,SSet4!Y14, SSet4!Z14) = 0, "", SSet4!V14 / SUM(SSet4!U14, SSet4!V14, SSet4!W14, SSet4!X14,SSet4!Y14, SSet4!Z14))</f>
        <v/>
      </c>
      <c r="W14" s="165" t="str">
        <f>IF(SUM(SSet4!U14, SSet4!V14, SSet4!W14, SSet4!X14,SSet4!Y14, SSet4!Z14) = 0, "", SSet4!W14 / SUM(SSet4!U14, SSet4!V14, SSet4!W14, SSet4!X14,SSet4!Y14, SSet4!Z14))</f>
        <v/>
      </c>
      <c r="X14" s="165" t="str">
        <f>IF(SUM(SSet4!U14, SSet4!V14, SSet4!W14, SSet4!X14,SSet4!Y14, SSet4!Z14) = 0, "", SSet4!X14 / SUM(SSet4!U14, SSet4!V14, SSet4!W14, SSet4!X14,SSet4!Y14, SSet4!Z14))</f>
        <v/>
      </c>
      <c r="Y14" s="165" t="str">
        <f>IF(SUM(SSet4!U14, SSet4!V14, SSet4!W14, SSet4!X14,SSet4!Y14, SSet4!Z14) = 0, "", SSet4!Y14 / SUM(SSet4!U14, SSet4!V14, SSet4!W14, SSet4!X14,SSet4!Y14, SSet4!Z14))</f>
        <v/>
      </c>
      <c r="Z14" s="165" t="str">
        <f>IF(SUM(SSet4!U14, SSet4!V14, SSet4!W14, SSet4!X14,SSet4!Y14, SSet4!Z14) = 0, "", SSet4!Z14 / SUM(SSet4!U14, SSet4!V14, SSet4!W14, SSet4!X14,SSet4!Y14, SSet4!Z14))</f>
        <v/>
      </c>
      <c r="AA14" s="162"/>
      <c r="AB14" s="163"/>
      <c r="AC14" s="164"/>
      <c r="AD14" s="165"/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IF(SUM(SSet4!C15, SSet4!D15, SSet4!E15, SSet4!F15,SSet4!G15, SSet4!H15) = 0, "", SSet4!C15 / SUM(SSet4!C15, SSet4!D15, SSet4!E15, SSet4!F15,SSet4!G15, SSet4!H15))</f>
        <v/>
      </c>
      <c r="D15" s="162" t="str">
        <f>IF(SUM(SSet4!C15, SSet4!D15, SSet4!E15, SSet4!F15,SSet4!G15, SSet4!H15) = 0, "", SSet4!D15 / SUM(SSet4!C15, SSet4!D15, SSet4!E15, SSet4!F15,SSet4!G15, SSet4!H15))</f>
        <v/>
      </c>
      <c r="E15" s="162" t="str">
        <f>IF(SUM(SSet4!C15, SSet4!D15, SSet4!E15, SSet4!F15,SSet4!G15, SSet4!H15) = 0, "", SSet4!E15 / SUM(SSet4!C15, SSet4!D15, SSet4!E15, SSet4!F15,SSet4!G15, SSet4!H15))</f>
        <v/>
      </c>
      <c r="F15" s="162" t="str">
        <f>IF(SUM(SSet4!C15, SSet4!D15, SSet4!E15, SSet4!F15,SSet4!G15, SSet4!H15) = 0, "", SSet4!F15 / SUM(SSet4!C15, SSet4!D15, SSet4!E15, SSet4!F15,SSet4!G15, SSet4!H15))</f>
        <v/>
      </c>
      <c r="G15" s="162" t="str">
        <f>IF(SUM(SSet4!C15, SSet4!D15, SSet4!E15, SSet4!F15,SSet4!G15, SSet4!H15) = 0, "", SSet4!G15 / SUM(SSet4!C15, SSet4!D15, SSet4!E15, SSet4!F15,SSet4!G15, SSet4!H15))</f>
        <v/>
      </c>
      <c r="H15" s="162" t="str">
        <f>IF(SUM(SSet4!C15, SSet4!D15, SSet4!E15, SSet4!F15,SSet4!G15, SSet4!H15) = 0, "", SSet4!H15 / SUM(SSet4!C15, SSet4!D15, SSet4!E15, SSet4!F15,SSet4!G15, SSet4!H15))</f>
        <v/>
      </c>
      <c r="I15" s="163" t="str">
        <f>IF(SUM(SSet4!I15, SSet4!J15, SSet4!K15, SSet4!L15,SSet4!M15, SSet4!N15) = 0, "", SSet4!I15 / SUM(SSet4!I15, SSet4!J15, SSet4!K15, SSet4!L15,SSet4!M15, SSet4!N15))</f>
        <v/>
      </c>
      <c r="J15" s="163" t="str">
        <f>IF(SUM(SSet4!I15, SSet4!J15, SSet4!K15, SSet4!L15,SSet4!M15, SSet4!N15) = 0, "", SSet4!J15 / SUM(SSet4!I15, SSet4!J15, SSet4!K15, SSet4!L15,SSet4!M15, SSet4!N15))</f>
        <v/>
      </c>
      <c r="K15" s="163" t="str">
        <f>IF(SUM(SSet4!I15, SSet4!J15, SSet4!K15, SSet4!L15,SSet4!M15, SSet4!N15) = 0, "", SSet4!K15 / SUM(SSet4!I15, SSet4!J15, SSet4!K15, SSet4!L15,SSet4!M15, SSet4!N15))</f>
        <v/>
      </c>
      <c r="L15" s="163" t="str">
        <f>IF(SUM(SSet4!I15, SSet4!J15, SSet4!K15, SSet4!L15,SSet4!M15, SSet4!N15) = 0, "", SSet4!L15 / SUM(SSet4!I15, SSet4!J15, SSet4!K15, SSet4!L15,SSet4!M15, SSet4!N15))</f>
        <v/>
      </c>
      <c r="M15" s="163" t="str">
        <f>IF(SUM(SSet4!I15, SSet4!J15, SSet4!K15, SSet4!L15,SSet4!M15, SSet4!N15) = 0, "", SSet4!M15 / SUM(SSet4!I15, SSet4!J15, SSet4!K15, SSet4!L15,SSet4!M15, SSet4!N15))</f>
        <v/>
      </c>
      <c r="N15" s="163" t="str">
        <f>IF(SUM(SSet4!I15, SSet4!J15, SSet4!K15, SSet4!L15,SSet4!M15, SSet4!N15) = 0, "", SSet4!N15 / SUM(SSet4!I15, SSet4!J15, SSet4!K15, SSet4!L15,SSet4!M15, SSet4!N15))</f>
        <v/>
      </c>
      <c r="O15" s="164" t="str">
        <f>IF(SUM(SSet4!O15, SSet4!P15, SSet4!Q15, SSet4!R15,SSet4!S15, SSet4!T15) = 0, "", SSet4!O15 / SUM(SSet4!O15, SSet4!P15, SSet4!Q15, SSet4!R15,SSet4!S15, SSet4!T15))</f>
        <v/>
      </c>
      <c r="P15" s="164" t="str">
        <f>IF(SUM(SSet4!O15, SSet4!P15, SSet4!Q15, SSet4!R15,SSet4!S15, SSet4!T15) = 0, "", SSet4!P15 / SUM(SSet4!O15, SSet4!P15, SSet4!Q15, SSet4!R15,SSet4!S15, SSet4!T15))</f>
        <v/>
      </c>
      <c r="Q15" s="164" t="str">
        <f>IF(SUM(SSet4!O15, SSet4!P15, SSet4!Q15, SSet4!R15,SSet4!S15, SSet4!T15) = 0, "", SSet4!Q15 / SUM(SSet4!O15, SSet4!P15, SSet4!Q15, SSet4!R15,SSet4!S15, SSet4!T15))</f>
        <v/>
      </c>
      <c r="R15" s="164" t="str">
        <f>IF(SUM(SSet4!O15, SSet4!P15, SSet4!Q15, SSet4!R15,SSet4!S15, SSet4!T15) = 0, "", SSet4!R15 / SUM(SSet4!O15, SSet4!P15, SSet4!Q15, SSet4!R15,SSet4!S15, SSet4!T15))</f>
        <v/>
      </c>
      <c r="S15" s="164" t="str">
        <f>IF(SUM(SSet4!O15, SSet4!P15, SSet4!Q15, SSet4!R15,SSet4!S15, SSet4!T15) = 0, "", SSet4!S15 / SUM(SSet4!O15, SSet4!P15, SSet4!Q15, SSet4!R15,SSet4!S15, SSet4!T15))</f>
        <v/>
      </c>
      <c r="T15" s="164" t="str">
        <f>IF(SUM(SSet4!O15, SSet4!P15, SSet4!Q15, SSet4!R15,SSet4!S15, SSet4!T15) = 0, "", SSet4!T15 / SUM(SSet4!O15, SSet4!P15, SSet4!Q15, SSet4!R15,SSet4!S15, SSet4!T15))</f>
        <v/>
      </c>
      <c r="U15" s="165" t="str">
        <f>IF(SUM(SSet4!U15, SSet4!V15, SSet4!W15, SSet4!X15,SSet4!Y15, SSet4!Z15) = 0, "", SSet4!U15 / SUM(SSet4!U15, SSet4!V15, SSet4!W15, SSet4!X15,SSet4!Y15, SSet4!Z15))</f>
        <v/>
      </c>
      <c r="V15" s="165" t="str">
        <f>IF(SUM(SSet4!U15, SSet4!V15, SSet4!W15, SSet4!X15,SSet4!Y15, SSet4!Z15) = 0, "", SSet4!V15 / SUM(SSet4!U15, SSet4!V15, SSet4!W15, SSet4!X15,SSet4!Y15, SSet4!Z15))</f>
        <v/>
      </c>
      <c r="W15" s="165" t="str">
        <f>IF(SUM(SSet4!U15, SSet4!V15, SSet4!W15, SSet4!X15,SSet4!Y15, SSet4!Z15) = 0, "", SSet4!W15 / SUM(SSet4!U15, SSet4!V15, SSet4!W15, SSet4!X15,SSet4!Y15, SSet4!Z15))</f>
        <v/>
      </c>
      <c r="X15" s="165" t="str">
        <f>IF(SUM(SSet4!U15, SSet4!V15, SSet4!W15, SSet4!X15,SSet4!Y15, SSet4!Z15) = 0, "", SSet4!X15 / SUM(SSet4!U15, SSet4!V15, SSet4!W15, SSet4!X15,SSet4!Y15, SSet4!Z15))</f>
        <v/>
      </c>
      <c r="Y15" s="165" t="str">
        <f>IF(SUM(SSet4!U15, SSet4!V15, SSet4!W15, SSet4!X15,SSet4!Y15, SSet4!Z15) = 0, "", SSet4!Y15 / SUM(SSet4!U15, SSet4!V15, SSet4!W15, SSet4!X15,SSet4!Y15, SSet4!Z15))</f>
        <v/>
      </c>
      <c r="Z15" s="165" t="str">
        <f>IF(SUM(SSet4!U15, SSet4!V15, SSet4!W15, SSet4!X15,SSet4!Y15, SSet4!Z15) = 0, "", SSet4!Z15 / SUM(SSet4!U15, SSet4!V15, SSet4!W15, SSet4!X15,SSet4!Y15, SSet4!Z15))</f>
        <v/>
      </c>
      <c r="AA15" s="162"/>
      <c r="AB15" s="163"/>
      <c r="AC15" s="164"/>
      <c r="AD15" s="165"/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IF(SUM(SSet4!C16, SSet4!D16, SSet4!E16, SSet4!F16,SSet4!G16, SSet4!H16) = 0, "", SSet4!C16 / SUM(SSet4!C16, SSet4!D16, SSet4!E16, SSet4!F16,SSet4!G16, SSet4!H16))</f>
        <v/>
      </c>
      <c r="D16" s="162" t="str">
        <f>IF(SUM(SSet4!C16, SSet4!D16, SSet4!E16, SSet4!F16,SSet4!G16, SSet4!H16) = 0, "", SSet4!D16 / SUM(SSet4!C16, SSet4!D16, SSet4!E16, SSet4!F16,SSet4!G16, SSet4!H16))</f>
        <v/>
      </c>
      <c r="E16" s="162" t="str">
        <f>IF(SUM(SSet4!C16, SSet4!D16, SSet4!E16, SSet4!F16,SSet4!G16, SSet4!H16) = 0, "", SSet4!E16 / SUM(SSet4!C16, SSet4!D16, SSet4!E16, SSet4!F16,SSet4!G16, SSet4!H16))</f>
        <v/>
      </c>
      <c r="F16" s="162" t="str">
        <f>IF(SUM(SSet4!C16, SSet4!D16, SSet4!E16, SSet4!F16,SSet4!G16, SSet4!H16) = 0, "", SSet4!F16 / SUM(SSet4!C16, SSet4!D16, SSet4!E16, SSet4!F16,SSet4!G16, SSet4!H16))</f>
        <v/>
      </c>
      <c r="G16" s="162" t="str">
        <f>IF(SUM(SSet4!C16, SSet4!D16, SSet4!E16, SSet4!F16,SSet4!G16, SSet4!H16) = 0, "", SSet4!G16 / SUM(SSet4!C16, SSet4!D16, SSet4!E16, SSet4!F16,SSet4!G16, SSet4!H16))</f>
        <v/>
      </c>
      <c r="H16" s="162" t="str">
        <f>IF(SUM(SSet4!C16, SSet4!D16, SSet4!E16, SSet4!F16,SSet4!G16, SSet4!H16) = 0, "", SSet4!H16 / SUM(SSet4!C16, SSet4!D16, SSet4!E16, SSet4!F16,SSet4!G16, SSet4!H16))</f>
        <v/>
      </c>
      <c r="I16" s="163" t="str">
        <f>IF(SUM(SSet4!I16, SSet4!J16, SSet4!K16, SSet4!L16,SSet4!M16, SSet4!N16) = 0, "", SSet4!I16 / SUM(SSet4!I16, SSet4!J16, SSet4!K16, SSet4!L16,SSet4!M16, SSet4!N16))</f>
        <v/>
      </c>
      <c r="J16" s="163" t="str">
        <f>IF(SUM(SSet4!I16, SSet4!J16, SSet4!K16, SSet4!L16,SSet4!M16, SSet4!N16) = 0, "", SSet4!J16 / SUM(SSet4!I16, SSet4!J16, SSet4!K16, SSet4!L16,SSet4!M16, SSet4!N16))</f>
        <v/>
      </c>
      <c r="K16" s="163" t="str">
        <f>IF(SUM(SSet4!I16, SSet4!J16, SSet4!K16, SSet4!L16,SSet4!M16, SSet4!N16) = 0, "", SSet4!K16 / SUM(SSet4!I16, SSet4!J16, SSet4!K16, SSet4!L16,SSet4!M16, SSet4!N16))</f>
        <v/>
      </c>
      <c r="L16" s="163" t="str">
        <f>IF(SUM(SSet4!I16, SSet4!J16, SSet4!K16, SSet4!L16,SSet4!M16, SSet4!N16) = 0, "", SSet4!L16 / SUM(SSet4!I16, SSet4!J16, SSet4!K16, SSet4!L16,SSet4!M16, SSet4!N16))</f>
        <v/>
      </c>
      <c r="M16" s="163" t="str">
        <f>IF(SUM(SSet4!I16, SSet4!J16, SSet4!K16, SSet4!L16,SSet4!M16, SSet4!N16) = 0, "", SSet4!M16 / SUM(SSet4!I16, SSet4!J16, SSet4!K16, SSet4!L16,SSet4!M16, SSet4!N16))</f>
        <v/>
      </c>
      <c r="N16" s="163" t="str">
        <f>IF(SUM(SSet4!I16, SSet4!J16, SSet4!K16, SSet4!L16,SSet4!M16, SSet4!N16) = 0, "", SSet4!N16 / SUM(SSet4!I16, SSet4!J16, SSet4!K16, SSet4!L16,SSet4!M16, SSet4!N16))</f>
        <v/>
      </c>
      <c r="O16" s="164" t="str">
        <f>IF(SUM(SSet4!O16, SSet4!P16, SSet4!Q16, SSet4!R16,SSet4!S16, SSet4!T16) = 0, "", SSet4!O16 / SUM(SSet4!O16, SSet4!P16, SSet4!Q16, SSet4!R16,SSet4!S16, SSet4!T16))</f>
        <v/>
      </c>
      <c r="P16" s="164" t="str">
        <f>IF(SUM(SSet4!O16, SSet4!P16, SSet4!Q16, SSet4!R16,SSet4!S16, SSet4!T16) = 0, "", SSet4!P16 / SUM(SSet4!O16, SSet4!P16, SSet4!Q16, SSet4!R16,SSet4!S16, SSet4!T16))</f>
        <v/>
      </c>
      <c r="Q16" s="164" t="str">
        <f>IF(SUM(SSet4!O16, SSet4!P16, SSet4!Q16, SSet4!R16,SSet4!S16, SSet4!T16) = 0, "", SSet4!Q16 / SUM(SSet4!O16, SSet4!P16, SSet4!Q16, SSet4!R16,SSet4!S16, SSet4!T16))</f>
        <v/>
      </c>
      <c r="R16" s="164" t="str">
        <f>IF(SUM(SSet4!O16, SSet4!P16, SSet4!Q16, SSet4!R16,SSet4!S16, SSet4!T16) = 0, "", SSet4!R16 / SUM(SSet4!O16, SSet4!P16, SSet4!Q16, SSet4!R16,SSet4!S16, SSet4!T16))</f>
        <v/>
      </c>
      <c r="S16" s="164" t="str">
        <f>IF(SUM(SSet4!O16, SSet4!P16, SSet4!Q16, SSet4!R16,SSet4!S16, SSet4!T16) = 0, "", SSet4!S16 / SUM(SSet4!O16, SSet4!P16, SSet4!Q16, SSet4!R16,SSet4!S16, SSet4!T16))</f>
        <v/>
      </c>
      <c r="T16" s="164" t="str">
        <f>IF(SUM(SSet4!O16, SSet4!P16, SSet4!Q16, SSet4!R16,SSet4!S16, SSet4!T16) = 0, "", SSet4!T16 / SUM(SSet4!O16, SSet4!P16, SSet4!Q16, SSet4!R16,SSet4!S16, SSet4!T16))</f>
        <v/>
      </c>
      <c r="U16" s="165" t="str">
        <f>IF(SUM(SSet4!U16, SSet4!V16, SSet4!W16, SSet4!X16,SSet4!Y16, SSet4!Z16) = 0, "", SSet4!U16 / SUM(SSet4!U16, SSet4!V16, SSet4!W16, SSet4!X16,SSet4!Y16, SSet4!Z16))</f>
        <v/>
      </c>
      <c r="V16" s="165" t="str">
        <f>IF(SUM(SSet4!U16, SSet4!V16, SSet4!W16, SSet4!X16,SSet4!Y16, SSet4!Z16) = 0, "", SSet4!V16 / SUM(SSet4!U16, SSet4!V16, SSet4!W16, SSet4!X16,SSet4!Y16, SSet4!Z16))</f>
        <v/>
      </c>
      <c r="W16" s="165" t="str">
        <f>IF(SUM(SSet4!U16, SSet4!V16, SSet4!W16, SSet4!X16,SSet4!Y16, SSet4!Z16) = 0, "", SSet4!W16 / SUM(SSet4!U16, SSet4!V16, SSet4!W16, SSet4!X16,SSet4!Y16, SSet4!Z16))</f>
        <v/>
      </c>
      <c r="X16" s="165" t="str">
        <f>IF(SUM(SSet4!U16, SSet4!V16, SSet4!W16, SSet4!X16,SSet4!Y16, SSet4!Z16) = 0, "", SSet4!X16 / SUM(SSet4!U16, SSet4!V16, SSet4!W16, SSet4!X16,SSet4!Y16, SSet4!Z16))</f>
        <v/>
      </c>
      <c r="Y16" s="165" t="str">
        <f>IF(SUM(SSet4!U16, SSet4!V16, SSet4!W16, SSet4!X16,SSet4!Y16, SSet4!Z16) = 0, "", SSet4!Y16 / SUM(SSet4!U16, SSet4!V16, SSet4!W16, SSet4!X16,SSet4!Y16, SSet4!Z16))</f>
        <v/>
      </c>
      <c r="Z16" s="165" t="str">
        <f>IF(SUM(SSet4!U16, SSet4!V16, SSet4!W16, SSet4!X16,SSet4!Y16, SSet4!Z16) = 0, "", SSet4!Z16 / SUM(SSet4!U16, SSet4!V16, SSet4!W16, SSet4!X16,SSet4!Y16, SSet4!Z16))</f>
        <v/>
      </c>
      <c r="AA16" s="162"/>
      <c r="AB16" s="163"/>
      <c r="AC16" s="164"/>
      <c r="AD16" s="165"/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IF(SUM(SSet4!C17, SSet4!D17, SSet4!E17, SSet4!F17,SSet4!G17, SSet4!H17) = 0, "", SSet4!C17 / SUM(SSet4!C17, SSet4!D17, SSet4!E17, SSet4!F17,SSet4!G17, SSet4!H17))</f>
        <v/>
      </c>
      <c r="D17" s="162" t="str">
        <f>IF(SUM(SSet4!C17, SSet4!D17, SSet4!E17, SSet4!F17,SSet4!G17, SSet4!H17) = 0, "", SSet4!D17 / SUM(SSet4!C17, SSet4!D17, SSet4!E17, SSet4!F17,SSet4!G17, SSet4!H17))</f>
        <v/>
      </c>
      <c r="E17" s="162" t="str">
        <f>IF(SUM(SSet4!C17, SSet4!D17, SSet4!E17, SSet4!F17,SSet4!G17, SSet4!H17) = 0, "", SSet4!E17 / SUM(SSet4!C17, SSet4!D17, SSet4!E17, SSet4!F17,SSet4!G17, SSet4!H17))</f>
        <v/>
      </c>
      <c r="F17" s="162" t="str">
        <f>IF(SUM(SSet4!C17, SSet4!D17, SSet4!E17, SSet4!F17,SSet4!G17, SSet4!H17) = 0, "", SSet4!F17 / SUM(SSet4!C17, SSet4!D17, SSet4!E17, SSet4!F17,SSet4!G17, SSet4!H17))</f>
        <v/>
      </c>
      <c r="G17" s="162" t="str">
        <f>IF(SUM(SSet4!C17, SSet4!D17, SSet4!E17, SSet4!F17,SSet4!G17, SSet4!H17) = 0, "", SSet4!G17 / SUM(SSet4!C17, SSet4!D17, SSet4!E17, SSet4!F17,SSet4!G17, SSet4!H17))</f>
        <v/>
      </c>
      <c r="H17" s="162" t="str">
        <f>IF(SUM(SSet4!C17, SSet4!D17, SSet4!E17, SSet4!F17,SSet4!G17, SSet4!H17) = 0, "", SSet4!H17 / SUM(SSet4!C17, SSet4!D17, SSet4!E17, SSet4!F17,SSet4!G17, SSet4!H17))</f>
        <v/>
      </c>
      <c r="I17" s="163" t="str">
        <f>IF(SUM(SSet4!I17, SSet4!J17, SSet4!K17, SSet4!L17,SSet4!M17, SSet4!N17) = 0, "", SSet4!I17 / SUM(SSet4!I17, SSet4!J17, SSet4!K17, SSet4!L17,SSet4!M17, SSet4!N17))</f>
        <v/>
      </c>
      <c r="J17" s="163" t="str">
        <f>IF(SUM(SSet4!I17, SSet4!J17, SSet4!K17, SSet4!L17,SSet4!M17, SSet4!N17) = 0, "", SSet4!J17 / SUM(SSet4!I17, SSet4!J17, SSet4!K17, SSet4!L17,SSet4!M17, SSet4!N17))</f>
        <v/>
      </c>
      <c r="K17" s="163" t="str">
        <f>IF(SUM(SSet4!I17, SSet4!J17, SSet4!K17, SSet4!L17,SSet4!M17, SSet4!N17) = 0, "", SSet4!K17 / SUM(SSet4!I17, SSet4!J17, SSet4!K17, SSet4!L17,SSet4!M17, SSet4!N17))</f>
        <v/>
      </c>
      <c r="L17" s="163" t="str">
        <f>IF(SUM(SSet4!I17, SSet4!J17, SSet4!K17, SSet4!L17,SSet4!M17, SSet4!N17) = 0, "", SSet4!L17 / SUM(SSet4!I17, SSet4!J17, SSet4!K17, SSet4!L17,SSet4!M17, SSet4!N17))</f>
        <v/>
      </c>
      <c r="M17" s="163" t="str">
        <f>IF(SUM(SSet4!I17, SSet4!J17, SSet4!K17, SSet4!L17,SSet4!M17, SSet4!N17) = 0, "", SSet4!M17 / SUM(SSet4!I17, SSet4!J17, SSet4!K17, SSet4!L17,SSet4!M17, SSet4!N17))</f>
        <v/>
      </c>
      <c r="N17" s="163" t="str">
        <f>IF(SUM(SSet4!I17, SSet4!J17, SSet4!K17, SSet4!L17,SSet4!M17, SSet4!N17) = 0, "", SSet4!N17 / SUM(SSet4!I17, SSet4!J17, SSet4!K17, SSet4!L17,SSet4!M17, SSet4!N17))</f>
        <v/>
      </c>
      <c r="O17" s="164" t="str">
        <f>IF(SUM(SSet4!O17, SSet4!P17, SSet4!Q17, SSet4!R17,SSet4!S17, SSet4!T17) = 0, "", SSet4!O17 / SUM(SSet4!O17, SSet4!P17, SSet4!Q17, SSet4!R17,SSet4!S17, SSet4!T17))</f>
        <v/>
      </c>
      <c r="P17" s="164" t="str">
        <f>IF(SUM(SSet4!O17, SSet4!P17, SSet4!Q17, SSet4!R17,SSet4!S17, SSet4!T17) = 0, "", SSet4!P17 / SUM(SSet4!O17, SSet4!P17, SSet4!Q17, SSet4!R17,SSet4!S17, SSet4!T17))</f>
        <v/>
      </c>
      <c r="Q17" s="164" t="str">
        <f>IF(SUM(SSet4!O17, SSet4!P17, SSet4!Q17, SSet4!R17,SSet4!S17, SSet4!T17) = 0, "", SSet4!Q17 / SUM(SSet4!O17, SSet4!P17, SSet4!Q17, SSet4!R17,SSet4!S17, SSet4!T17))</f>
        <v/>
      </c>
      <c r="R17" s="164" t="str">
        <f>IF(SUM(SSet4!O17, SSet4!P17, SSet4!Q17, SSet4!R17,SSet4!S17, SSet4!T17) = 0, "", SSet4!R17 / SUM(SSet4!O17, SSet4!P17, SSet4!Q17, SSet4!R17,SSet4!S17, SSet4!T17))</f>
        <v/>
      </c>
      <c r="S17" s="164" t="str">
        <f>IF(SUM(SSet4!O17, SSet4!P17, SSet4!Q17, SSet4!R17,SSet4!S17, SSet4!T17) = 0, "", SSet4!S17 / SUM(SSet4!O17, SSet4!P17, SSet4!Q17, SSet4!R17,SSet4!S17, SSet4!T17))</f>
        <v/>
      </c>
      <c r="T17" s="164" t="str">
        <f>IF(SUM(SSet4!O17, SSet4!P17, SSet4!Q17, SSet4!R17,SSet4!S17, SSet4!T17) = 0, "", SSet4!T17 / SUM(SSet4!O17, SSet4!P17, SSet4!Q17, SSet4!R17,SSet4!S17, SSet4!T17))</f>
        <v/>
      </c>
      <c r="U17" s="165" t="str">
        <f>IF(SUM(SSet4!U17, SSet4!V17, SSet4!W17, SSet4!X17,SSet4!Y17, SSet4!Z17) = 0, "", SSet4!U17 / SUM(SSet4!U17, SSet4!V17, SSet4!W17, SSet4!X17,SSet4!Y17, SSet4!Z17))</f>
        <v/>
      </c>
      <c r="V17" s="165" t="str">
        <f>IF(SUM(SSet4!U17, SSet4!V17, SSet4!W17, SSet4!X17,SSet4!Y17, SSet4!Z17) = 0, "", SSet4!V17 / SUM(SSet4!U17, SSet4!V17, SSet4!W17, SSet4!X17,SSet4!Y17, SSet4!Z17))</f>
        <v/>
      </c>
      <c r="W17" s="165" t="str">
        <f>IF(SUM(SSet4!U17, SSet4!V17, SSet4!W17, SSet4!X17,SSet4!Y17, SSet4!Z17) = 0, "", SSet4!W17 / SUM(SSet4!U17, SSet4!V17, SSet4!W17, SSet4!X17,SSet4!Y17, SSet4!Z17))</f>
        <v/>
      </c>
      <c r="X17" s="165" t="str">
        <f>IF(SUM(SSet4!U17, SSet4!V17, SSet4!W17, SSet4!X17,SSet4!Y17, SSet4!Z17) = 0, "", SSet4!X17 / SUM(SSet4!U17, SSet4!V17, SSet4!W17, SSet4!X17,SSet4!Y17, SSet4!Z17))</f>
        <v/>
      </c>
      <c r="Y17" s="165" t="str">
        <f>IF(SUM(SSet4!U17, SSet4!V17, SSet4!W17, SSet4!X17,SSet4!Y17, SSet4!Z17) = 0, "", SSet4!Y17 / SUM(SSet4!U17, SSet4!V17, SSet4!W17, SSet4!X17,SSet4!Y17, SSet4!Z17))</f>
        <v/>
      </c>
      <c r="Z17" s="165" t="str">
        <f>IF(SUM(SSet4!U17, SSet4!V17, SSet4!W17, SSet4!X17,SSet4!Y17, SSet4!Z17) = 0, "", SSet4!Z17 / SUM(SSet4!U17, SSet4!V17, SSet4!W17, SSet4!X17,SSet4!Y17, SSet4!Z17))</f>
        <v/>
      </c>
      <c r="AA17" s="162"/>
      <c r="AB17" s="163"/>
      <c r="AC17" s="164"/>
      <c r="AD17" s="165"/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IF(SUM(SSet4!C18, SSet4!D18, SSet4!E18, SSet4!F18,SSet4!G18, SSet4!H18) = 0, "", SSet4!C18 / SUM(SSet4!C18, SSet4!D18, SSet4!E18, SSet4!F18,SSet4!G18, SSet4!H18))</f>
        <v/>
      </c>
      <c r="D18" s="162" t="str">
        <f>IF(SUM(SSet4!C18, SSet4!D18, SSet4!E18, SSet4!F18,SSet4!G18, SSet4!H18) = 0, "", SSet4!D18 / SUM(SSet4!C18, SSet4!D18, SSet4!E18, SSet4!F18,SSet4!G18, SSet4!H18))</f>
        <v/>
      </c>
      <c r="E18" s="162" t="str">
        <f>IF(SUM(SSet4!C18, SSet4!D18, SSet4!E18, SSet4!F18,SSet4!G18, SSet4!H18) = 0, "", SSet4!E18 / SUM(SSet4!C18, SSet4!D18, SSet4!E18, SSet4!F18,SSet4!G18, SSet4!H18))</f>
        <v/>
      </c>
      <c r="F18" s="162" t="str">
        <f>IF(SUM(SSet4!C18, SSet4!D18, SSet4!E18, SSet4!F18,SSet4!G18, SSet4!H18) = 0, "", SSet4!F18 / SUM(SSet4!C18, SSet4!D18, SSet4!E18, SSet4!F18,SSet4!G18, SSet4!H18))</f>
        <v/>
      </c>
      <c r="G18" s="162" t="str">
        <f>IF(SUM(SSet4!C18, SSet4!D18, SSet4!E18, SSet4!F18,SSet4!G18, SSet4!H18) = 0, "", SSet4!G18 / SUM(SSet4!C18, SSet4!D18, SSet4!E18, SSet4!F18,SSet4!G18, SSet4!H18))</f>
        <v/>
      </c>
      <c r="H18" s="162" t="str">
        <f>IF(SUM(SSet4!C18, SSet4!D18, SSet4!E18, SSet4!F18,SSet4!G18, SSet4!H18) = 0, "", SSet4!H18 / SUM(SSet4!C18, SSet4!D18, SSet4!E18, SSet4!F18,SSet4!G18, SSet4!H18))</f>
        <v/>
      </c>
      <c r="I18" s="163" t="str">
        <f>IF(SUM(SSet4!I18, SSet4!J18, SSet4!K18, SSet4!L18,SSet4!M18, SSet4!N18) = 0, "", SSet4!I18 / SUM(SSet4!I18, SSet4!J18, SSet4!K18, SSet4!L18,SSet4!M18, SSet4!N18))</f>
        <v/>
      </c>
      <c r="J18" s="163" t="str">
        <f>IF(SUM(SSet4!I18, SSet4!J18, SSet4!K18, SSet4!L18,SSet4!M18, SSet4!N18) = 0, "", SSet4!J18 / SUM(SSet4!I18, SSet4!J18, SSet4!K18, SSet4!L18,SSet4!M18, SSet4!N18))</f>
        <v/>
      </c>
      <c r="K18" s="163" t="str">
        <f>IF(SUM(SSet4!I18, SSet4!J18, SSet4!K18, SSet4!L18,SSet4!M18, SSet4!N18) = 0, "", SSet4!K18 / SUM(SSet4!I18, SSet4!J18, SSet4!K18, SSet4!L18,SSet4!M18, SSet4!N18))</f>
        <v/>
      </c>
      <c r="L18" s="163" t="str">
        <f>IF(SUM(SSet4!I18, SSet4!J18, SSet4!K18, SSet4!L18,SSet4!M18, SSet4!N18) = 0, "", SSet4!L18 / SUM(SSet4!I18, SSet4!J18, SSet4!K18, SSet4!L18,SSet4!M18, SSet4!N18))</f>
        <v/>
      </c>
      <c r="M18" s="163" t="str">
        <f>IF(SUM(SSet4!I18, SSet4!J18, SSet4!K18, SSet4!L18,SSet4!M18, SSet4!N18) = 0, "", SSet4!M18 / SUM(SSet4!I18, SSet4!J18, SSet4!K18, SSet4!L18,SSet4!M18, SSet4!N18))</f>
        <v/>
      </c>
      <c r="N18" s="163" t="str">
        <f>IF(SUM(SSet4!I18, SSet4!J18, SSet4!K18, SSet4!L18,SSet4!M18, SSet4!N18) = 0, "", SSet4!N18 / SUM(SSet4!I18, SSet4!J18, SSet4!K18, SSet4!L18,SSet4!M18, SSet4!N18))</f>
        <v/>
      </c>
      <c r="O18" s="164" t="str">
        <f>IF(SUM(SSet4!O18, SSet4!P18, SSet4!Q18, SSet4!R18,SSet4!S18, SSet4!T18) = 0, "", SSet4!O18 / SUM(SSet4!O18, SSet4!P18, SSet4!Q18, SSet4!R18,SSet4!S18, SSet4!T18))</f>
        <v/>
      </c>
      <c r="P18" s="164" t="str">
        <f>IF(SUM(SSet4!O18, SSet4!P18, SSet4!Q18, SSet4!R18,SSet4!S18, SSet4!T18) = 0, "", SSet4!P18 / SUM(SSet4!O18, SSet4!P18, SSet4!Q18, SSet4!R18,SSet4!S18, SSet4!T18))</f>
        <v/>
      </c>
      <c r="Q18" s="164" t="str">
        <f>IF(SUM(SSet4!O18, SSet4!P18, SSet4!Q18, SSet4!R18,SSet4!S18, SSet4!T18) = 0, "", SSet4!Q18 / SUM(SSet4!O18, SSet4!P18, SSet4!Q18, SSet4!R18,SSet4!S18, SSet4!T18))</f>
        <v/>
      </c>
      <c r="R18" s="164" t="str">
        <f>IF(SUM(SSet4!O18, SSet4!P18, SSet4!Q18, SSet4!R18,SSet4!S18, SSet4!T18) = 0, "", SSet4!R18 / SUM(SSet4!O18, SSet4!P18, SSet4!Q18, SSet4!R18,SSet4!S18, SSet4!T18))</f>
        <v/>
      </c>
      <c r="S18" s="164" t="str">
        <f>IF(SUM(SSet4!O18, SSet4!P18, SSet4!Q18, SSet4!R18,SSet4!S18, SSet4!T18) = 0, "", SSet4!S18 / SUM(SSet4!O18, SSet4!P18, SSet4!Q18, SSet4!R18,SSet4!S18, SSet4!T18))</f>
        <v/>
      </c>
      <c r="T18" s="164" t="str">
        <f>IF(SUM(SSet4!O18, SSet4!P18, SSet4!Q18, SSet4!R18,SSet4!S18, SSet4!T18) = 0, "", SSet4!T18 / SUM(SSet4!O18, SSet4!P18, SSet4!Q18, SSet4!R18,SSet4!S18, SSet4!T18))</f>
        <v/>
      </c>
      <c r="U18" s="165" t="str">
        <f>IF(SUM(SSet4!U18, SSet4!V18, SSet4!W18, SSet4!X18,SSet4!Y18, SSet4!Z18) = 0, "", SSet4!U18 / SUM(SSet4!U18, SSet4!V18, SSet4!W18, SSet4!X18,SSet4!Y18, SSet4!Z18))</f>
        <v/>
      </c>
      <c r="V18" s="165" t="str">
        <f>IF(SUM(SSet4!U18, SSet4!V18, SSet4!W18, SSet4!X18,SSet4!Y18, SSet4!Z18) = 0, "", SSet4!V18 / SUM(SSet4!U18, SSet4!V18, SSet4!W18, SSet4!X18,SSet4!Y18, SSet4!Z18))</f>
        <v/>
      </c>
      <c r="W18" s="165" t="str">
        <f>IF(SUM(SSet4!U18, SSet4!V18, SSet4!W18, SSet4!X18,SSet4!Y18, SSet4!Z18) = 0, "", SSet4!W18 / SUM(SSet4!U18, SSet4!V18, SSet4!W18, SSet4!X18,SSet4!Y18, SSet4!Z18))</f>
        <v/>
      </c>
      <c r="X18" s="165" t="str">
        <f>IF(SUM(SSet4!U18, SSet4!V18, SSet4!W18, SSet4!X18,SSet4!Y18, SSet4!Z18) = 0, "", SSet4!X18 / SUM(SSet4!U18, SSet4!V18, SSet4!W18, SSet4!X18,SSet4!Y18, SSet4!Z18))</f>
        <v/>
      </c>
      <c r="Y18" s="165" t="str">
        <f>IF(SUM(SSet4!U18, SSet4!V18, SSet4!W18, SSet4!X18,SSet4!Y18, SSet4!Z18) = 0, "", SSet4!Y18 / SUM(SSet4!U18, SSet4!V18, SSet4!W18, SSet4!X18,SSet4!Y18, SSet4!Z18))</f>
        <v/>
      </c>
      <c r="Z18" s="165" t="str">
        <f>IF(SUM(SSet4!U18, SSet4!V18, SSet4!W18, SSet4!X18,SSet4!Y18, SSet4!Z18) = 0, "", SSet4!Z18 / SUM(SSet4!U18, SSet4!V18, SSet4!W18, SSet4!X18,SSet4!Y18, SSet4!Z18))</f>
        <v/>
      </c>
      <c r="AA18" s="162"/>
      <c r="AB18" s="163"/>
      <c r="AC18" s="164"/>
      <c r="AD18" s="165"/>
      <c r="AE18" s="145" t="str">
        <f>'Pannello di controllo'!A16</f>
        <v>8 Leo </v>
      </c>
      <c r="AF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12</v>
      </c>
      <c r="AD21" s="161" t="s">
        <v>80</v>
      </c>
      <c r="AE21" s="167"/>
      <c r="AF21" s="135"/>
    </row>
    <row r="22">
      <c r="A22" s="135"/>
      <c r="B22" s="153" t="s">
        <v>48</v>
      </c>
      <c r="C22" s="162"/>
      <c r="D22" s="162"/>
      <c r="E22" s="162">
        <f>IF(SUM(SSet4!C22, SSet4!D22, SSet4!E22, SSet4!F22,SSet4!G22, SSet4!H22) = 0, "", SSet4!E22 / SUM(SSet4!C22, SSet4!D22, SSet4!E22, SSet4!F22,SSet4!G22, SSet4!H22))</f>
        <v>0.5</v>
      </c>
      <c r="F22" s="162">
        <f>IF(SUM(SSet4!C22, SSet4!D22, SSet4!E22, SSet4!F22,SSet4!G22, SSet4!H22) = 0, "", SSet4!F22 / SUM(SSet4!C22, SSet4!D22, SSet4!E22, SSet4!F22,SSet4!G22, SSet4!H22))</f>
        <v>0.5</v>
      </c>
      <c r="G22" s="162"/>
      <c r="H22" s="162"/>
      <c r="I22" s="163"/>
      <c r="J22" s="163">
        <f>IF(SUM(SSet4!I22, SSet4!J22, SSet4!K22, SSet4!L22,SSet4!M22, SSet4!N22) = 0, "", SSet4!J22 / SUM(SSet4!I22, SSet4!J22, SSet4!K22, SSet4!L22,SSet4!M22, SSet4!N22))</f>
        <v>0.3333333333</v>
      </c>
      <c r="K22" s="163"/>
      <c r="L22" s="163">
        <f>IF(SUM(SSet4!I22, SSet4!J22, SSet4!K22, SSet4!L22,SSet4!M22, SSet4!N22) = 0, "", SSet4!L22 / SUM(SSet4!I22, SSet4!J22, SSet4!K22, SSet4!L22,SSet4!M22, SSet4!N22))</f>
        <v>0.6666666667</v>
      </c>
      <c r="M22" s="163"/>
      <c r="N22" s="163"/>
      <c r="O22" s="164"/>
      <c r="P22" s="164">
        <f>IF(SUM(SSet4!O22, SSet4!P22, SSet4!Q22, SSet4!R22,SSet4!S22, SSet4!T22) = 0, "", SSet4!P22 / SUM(SSet4!O22, SSet4!P22, SSet4!Q22, SSet4!R22,SSet4!S22, SSet4!T22))</f>
        <v>0.2</v>
      </c>
      <c r="Q22" s="164"/>
      <c r="R22" s="164">
        <f>IF(SUM(SSet4!O22, SSet4!P22, SSet4!Q22, SSet4!R22,SSet4!S22, SSet4!T22) = 0, "", SSet4!R22 / SUM(SSet4!O22, SSet4!P22, SSet4!Q22, SSet4!R22,SSet4!S22, SSet4!T22))</f>
        <v>0.8</v>
      </c>
      <c r="S22" s="164"/>
      <c r="T22" s="164"/>
      <c r="U22" s="165"/>
      <c r="V22" s="165">
        <f>IF(SUM(SSet4!U22, SSet4!V22, SSet4!W22, SSet4!X22,SSet4!Y22, SSet4!Z22) = 0, "", SSet4!V22 / SUM(SSet4!U22, SSet4!V22, SSet4!W22, SSet4!X22,SSet4!Y22, SSet4!Z22))</f>
        <v>0.1851851852</v>
      </c>
      <c r="W22" s="165">
        <f>IF(SUM(SSet4!U22, SSet4!V22, SSet4!W22, SSet4!X22,SSet4!Y22, SSet4!Z22) = 0, "", SSet4!W22 / SUM(SSet4!U22, SSet4!V22, SSet4!W22, SSet4!X22,SSet4!Y22, SSet4!Z22))</f>
        <v>0.1851851852</v>
      </c>
      <c r="X22" s="165">
        <f>IF(SUM(SSet4!U22, SSet4!V22, SSet4!W22, SSet4!X22,SSet4!Y22, SSet4!Z22) = 0, "", SSet4!X22 / SUM(SSet4!U22, SSet4!V22, SSet4!W22, SSet4!X22,SSet4!Y22, SSet4!Z22))</f>
        <v>0.6296296296</v>
      </c>
      <c r="Y22" s="165"/>
      <c r="Z22" s="165"/>
      <c r="AA22" s="168">
        <f>SUM(SSet4!C22, SSet4!D22, SSet4!E22, SSet4!F22,SSet4!G22, SSet4!H22)</f>
        <v>10</v>
      </c>
      <c r="AB22" s="155">
        <f>SUM(SSet4!I22, SSet4!J22, SSet4!K22, SSet4!L22,SSet4!M22, SSet4!N22)</f>
        <v>12</v>
      </c>
      <c r="AC22" s="156">
        <f>SUM(SSet4!O22, SSet4!P22, SSet4!Q22, SSet4!R22,SSet4!S22, SSet4!T22)</f>
        <v>5</v>
      </c>
      <c r="AD22" s="150">
        <f>SUM(SSet4!U22, SSet4!V22, SSet4!W22, SSet4!X22,SSet4!Y22, SSet4!Z22)</f>
        <v>27</v>
      </c>
      <c r="AE22" s="169"/>
      <c r="AF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12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 t="str">
        <f>IF(SUM(SSet4!C27, SSet4!D27, SSet4!E27, SSet4!F27,SSet4!G27, SSet4!H27) = 0, "", SSet4!C27 / SUM(SSet4!C27, SSet4!D27, SSet4!E27, SSet4!F27,SSet4!G27, SSet4!H27))</f>
        <v/>
      </c>
      <c r="D27" s="162" t="str">
        <f>IF(SUM(SSet4!C27, SSet4!D27, SSet4!E27, SSet4!F27,SSet4!G27, SSet4!H27) = 0, "", SSet4!D27 / SUM(SSet4!C27, SSet4!D27, SSet4!E27, SSet4!F27,SSet4!G27, SSet4!H27))</f>
        <v/>
      </c>
      <c r="E27" s="162" t="str">
        <f>IF(SUM(SSet4!C27, SSet4!D27, SSet4!E27, SSet4!F27,SSet4!G27, SSet4!H27) = 0, "", SSet4!E27 / SUM(SSet4!C27, SSet4!D27, SSet4!E27, SSet4!F27,SSet4!G27, SSet4!H27))</f>
        <v/>
      </c>
      <c r="F27" s="162" t="str">
        <f>IF(SUM(SSet4!C27, SSet4!D27, SSet4!E27, SSet4!F27,SSet4!G27, SSet4!H27) = 0, "", SSet4!F27 / SUM(SSet4!C27, SSet4!D27, SSet4!E27, SSet4!F27,SSet4!G27, SSet4!H27))</f>
        <v/>
      </c>
      <c r="G27" s="162" t="str">
        <f>IF(SUM(SSet4!C27, SSet4!D27, SSet4!E27, SSet4!F27,SSet4!G27, SSet4!H27) = 0, "", SSet4!G27 / SUM(SSet4!C27, SSet4!D27, SSet4!E27, SSet4!F27,SSet4!G27, SSet4!H27))</f>
        <v/>
      </c>
      <c r="H27" s="162" t="str">
        <f>IF(SUM(SSet4!C27, SSet4!D27, SSet4!E27, SSet4!F27,SSet4!G27, SSet4!H27) = 0, "", SSet4!H27 / SUM(SSet4!C27, SSet4!D27, SSet4!E27, SSet4!F27,SSet4!G27, SSet4!H27))</f>
        <v/>
      </c>
      <c r="I27" s="163" t="str">
        <f>IF(SUM(SSet4!I27, SSet4!J27, SSet4!K27, SSet4!L27,SSet4!M27, SSet4!N27) = 0, "", SSet4!I27 / SUM(SSet4!I27, SSet4!J27, SSet4!K27, SSet4!L27,SSet4!M27, SSet4!N27))</f>
        <v/>
      </c>
      <c r="J27" s="163" t="str">
        <f>IF(SUM(SSet4!I27, SSet4!J27, SSet4!K27, SSet4!L27,SSet4!M27, SSet4!N27) = 0, "", SSet4!J27 / SUM(SSet4!I27, SSet4!J27, SSet4!K27, SSet4!L27,SSet4!M27, SSet4!N27))</f>
        <v/>
      </c>
      <c r="K27" s="163" t="str">
        <f>IF(SUM(SSet4!I27, SSet4!J27, SSet4!K27, SSet4!L27,SSet4!M27, SSet4!N27) = 0, "", SSet4!K27 / SUM(SSet4!I27, SSet4!J27, SSet4!K27, SSet4!L27,SSet4!M27, SSet4!N27))</f>
        <v/>
      </c>
      <c r="L27" s="163" t="str">
        <f>IF(SUM(SSet4!I27, SSet4!J27, SSet4!K27, SSet4!L27,SSet4!M27, SSet4!N27) = 0, "", SSet4!L27 / SUM(SSet4!I27, SSet4!J27, SSet4!K27, SSet4!L27,SSet4!M27, SSet4!N27))</f>
        <v/>
      </c>
      <c r="M27" s="163" t="str">
        <f>IF(SUM(SSet4!I27, SSet4!J27, SSet4!K27, SSet4!L27,SSet4!M27, SSet4!N27) = 0, "", SSet4!M27 / SUM(SSet4!I27, SSet4!J27, SSet4!K27, SSet4!L27,SSet4!M27, SSet4!N27))</f>
        <v/>
      </c>
      <c r="N27" s="163" t="str">
        <f>IF(SUM(SSet4!I27, SSet4!J27, SSet4!K27, SSet4!L27,SSet4!M27, SSet4!N27) = 0, "", SSet4!N27 / SUM(SSet4!I27, SSet4!J27, SSet4!K27, SSet4!L27,SSet4!M27, SSet4!N27))</f>
        <v/>
      </c>
      <c r="O27" s="164" t="str">
        <f>IF(SUM(SSet4!O27, SSet4!P27, SSet4!Q27, SSet4!R27,SSet4!S27, SSet4!T27) = 0, "", SSet4!O27 / SUM(SSet4!O27, SSet4!P27, SSet4!Q27, SSet4!R27,SSet4!S27, SSet4!T27))</f>
        <v/>
      </c>
      <c r="P27" s="164" t="str">
        <f>IF(SUM(SSet4!O27, SSet4!P27, SSet4!Q27, SSet4!R27,SSet4!S27, SSet4!T27) = 0, "", SSet4!P27 / SUM(SSet4!O27, SSet4!P27, SSet4!Q27, SSet4!R27,SSet4!S27, SSet4!T27))</f>
        <v/>
      </c>
      <c r="Q27" s="164" t="str">
        <f>IF(SUM(SSet4!O27, SSet4!P27, SSet4!Q27, SSet4!R27,SSet4!S27, SSet4!T27) = 0, "", SSet4!Q27 / SUM(SSet4!O27, SSet4!P27, SSet4!Q27, SSet4!R27,SSet4!S27, SSet4!T27))</f>
        <v/>
      </c>
      <c r="R27" s="164" t="str">
        <f>IF(SUM(SSet4!O27, SSet4!P27, SSet4!Q27, SSet4!R27,SSet4!S27, SSet4!T27) = 0, "", SSet4!R27 / SUM(SSet4!O27, SSet4!P27, SSet4!Q27, SSet4!R27,SSet4!S27, SSet4!T27))</f>
        <v/>
      </c>
      <c r="S27" s="164" t="str">
        <f>IF(SUM(SSet4!O27, SSet4!P27, SSet4!Q27, SSet4!R27,SSet4!S27, SSet4!T27) = 0, "", SSet4!S27 / SUM(SSet4!O27, SSet4!P27, SSet4!Q27, SSet4!R27,SSet4!S27, SSet4!T27))</f>
        <v/>
      </c>
      <c r="T27" s="164" t="str">
        <f>IF(SUM(SSet4!O27, SSet4!P27, SSet4!Q27, SSet4!R27,SSet4!S27, SSet4!T27) = 0, "", SSet4!T27 / SUM(SSet4!O27, SSet4!P27, SSet4!Q27, SSet4!R27,SSet4!S27, SSet4!T27))</f>
        <v/>
      </c>
      <c r="U27" s="165" t="str">
        <f>IF(SUM(SSet4!U27, SSet4!V27, SSet4!W27, SSet4!X27,SSet4!Y27, SSet4!Z27) = 0, "", SSet4!U27 / SUM(SSet4!U27, SSet4!V27, SSet4!W27, SSet4!X27,SSet4!Y27, SSet4!Z27))</f>
        <v/>
      </c>
      <c r="V27" s="165" t="str">
        <f>IF(SUM(SSet4!U27, SSet4!V27, SSet4!W27, SSet4!X27,SSet4!Y27, SSet4!Z27) = 0, "", SSet4!V27 / SUM(SSet4!U27, SSet4!V27, SSet4!W27, SSet4!X27,SSet4!Y27, SSet4!Z27))</f>
        <v/>
      </c>
      <c r="W27" s="165" t="str">
        <f>IF(SUM(SSet4!U27, SSet4!V27, SSet4!W27, SSet4!X27,SSet4!Y27, SSet4!Z27) = 0, "", SSet4!W27 / SUM(SSet4!U27, SSet4!V27, SSet4!W27, SSet4!X27,SSet4!Y27, SSet4!Z27))</f>
        <v/>
      </c>
      <c r="X27" s="165" t="str">
        <f>IF(SUM(SSet4!U27, SSet4!V27, SSet4!W27, SSet4!X27,SSet4!Y27, SSet4!Z27) = 0, "", SSet4!X27 / SUM(SSet4!U27, SSet4!V27, SSet4!W27, SSet4!X27,SSet4!Y27, SSet4!Z27))</f>
        <v/>
      </c>
      <c r="Y27" s="165" t="str">
        <f>IF(SUM(SSet4!U27, SSet4!V27, SSet4!W27, SSet4!X27,SSet4!Y27, SSet4!Z27) = 0, "", SSet4!Y27 / SUM(SSet4!U27, SSet4!V27, SSet4!W27, SSet4!X27,SSet4!Y27, SSet4!Z27))</f>
        <v/>
      </c>
      <c r="Z27" s="165" t="str">
        <f>IF(SUM(SSet4!U27, SSet4!V27, SSet4!W27, SSet4!X27,SSet4!Y27, SSet4!Z27) = 0, "", SSet4!Z27 / SUM(SSet4!U27, SSet4!V27, SSet4!W27, SSet4!X27,SSet4!Y27, SSet4!Z27))</f>
        <v/>
      </c>
      <c r="AA27" s="162" t="str">
        <f>IF(SUM(SSet4!C45, SSet4!D45, SSet4!E45, SSet4!F45,SSet4!G45, SSet4!H45) = 0, "", SUM(SSet4!C27, SSet4!D27, SSet4!E27, SSet4!F27,SSet4!G27, SSet4!H27) / SUM(SSet4!C45, SSet4!D45, SSet4!E45, SSet4!F45,SSet4!G45, SSet4!H45))</f>
        <v/>
      </c>
      <c r="AB27" s="163" t="str">
        <f>IF(SUM(SSet4!I45, SSet4!J45, SSet4!K45, SSet4!L45,SSet4!M45, SSet4!N45) = 0, "", SUM(SSet4!I27, SSet4!J27, SSet4!K27, SSet4!L27,SSet4!M27, SSet4!N27) / SUM(SSet4!I45, SSet4!J45, SSet4!K45, SSet4!L45,SSet4!M45, SSet4!N45))</f>
        <v/>
      </c>
      <c r="AC27" s="164" t="str">
        <f>IF(SUM(SSet4!O45, SSet4!P45, SSet4!Q45, SSet4!R45,SSet4!S45, SSet4!T45) = 0, "", SUM(SSet4!O27, SSet4!P27, SSet4!Q27, SSet4!R27,SSet4!S27, SSet4!T27) / SUM(SSet4!O45, SSet4!P45, SSet4!Q45, SSet4!R45,SSet4!S45, SSet4!T45))</f>
        <v/>
      </c>
      <c r="AD27" s="165" t="str">
        <f>IF(SUM(SSet4!U45, SSet4!V45, SSet4!W45, SSet4!X45,SSet4!Y45, SSet4!Z45) = 0, "", SUM(SSet4!U27, SSet4!V27, SSet4!W27, SSet4!X27,SSet4!Y27, SSet4!Z27) / SUM(SSet4!U45, SSet4!V45, SSet4!W45, SSet4!X45,SSet4!Y45, SSet4!Z45))</f>
        <v/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 t="str">
        <f>IF(SUM(SSet4!C28, SSet4!D28, SSet4!E28, SSet4!F28,SSet4!G28, SSet4!H28) = 0, "", SSet4!C28 / SUM(SSet4!C28, SSet4!D28, SSet4!E28, SSet4!F28,SSet4!G28, SSet4!H28))</f>
        <v/>
      </c>
      <c r="D28" s="162" t="str">
        <f>IF(SUM(SSet4!C28, SSet4!D28, SSet4!E28, SSet4!F28,SSet4!G28, SSet4!H28) = 0, "", SSet4!D28 / SUM(SSet4!C28, SSet4!D28, SSet4!E28, SSet4!F28,SSet4!G28, SSet4!H28))</f>
        <v/>
      </c>
      <c r="E28" s="162" t="str">
        <f>IF(SUM(SSet4!C28, SSet4!D28, SSet4!E28, SSet4!F28,SSet4!G28, SSet4!H28) = 0, "", SSet4!E28 / SUM(SSet4!C28, SSet4!D28, SSet4!E28, SSet4!F28,SSet4!G28, SSet4!H28))</f>
        <v/>
      </c>
      <c r="F28" s="162" t="str">
        <f>IF(SUM(SSet4!C28, SSet4!D28, SSet4!E28, SSet4!F28,SSet4!G28, SSet4!H28) = 0, "", SSet4!F28 / SUM(SSet4!C28, SSet4!D28, SSet4!E28, SSet4!F28,SSet4!G28, SSet4!H28))</f>
        <v/>
      </c>
      <c r="G28" s="162" t="str">
        <f>IF(SUM(SSet4!C28, SSet4!D28, SSet4!E28, SSet4!F28,SSet4!G28, SSet4!H28) = 0, "", SSet4!G28 / SUM(SSet4!C28, SSet4!D28, SSet4!E28, SSet4!F28,SSet4!G28, SSet4!H28))</f>
        <v/>
      </c>
      <c r="H28" s="162" t="str">
        <f>IF(SUM(SSet4!C28, SSet4!D28, SSet4!E28, SSet4!F28,SSet4!G28, SSet4!H28) = 0, "", SSet4!H28 / SUM(SSet4!C28, SSet4!D28, SSet4!E28, SSet4!F28,SSet4!G28, SSet4!H28))</f>
        <v/>
      </c>
      <c r="I28" s="163" t="str">
        <f>IF(SUM(SSet4!I28, SSet4!J28, SSet4!K28, SSet4!L28,SSet4!M28, SSet4!N28) = 0, "", SSet4!I28 / SUM(SSet4!I28, SSet4!J28, SSet4!K28, SSet4!L28,SSet4!M28, SSet4!N28))</f>
        <v/>
      </c>
      <c r="J28" s="163" t="str">
        <f>IF(SUM(SSet4!I28, SSet4!J28, SSet4!K28, SSet4!L28,SSet4!M28, SSet4!N28) = 0, "", SSet4!J28 / SUM(SSet4!I28, SSet4!J28, SSet4!K28, SSet4!L28,SSet4!M28, SSet4!N28))</f>
        <v/>
      </c>
      <c r="K28" s="163" t="str">
        <f>IF(SUM(SSet4!I28, SSet4!J28, SSet4!K28, SSet4!L28,SSet4!M28, SSet4!N28) = 0, "", SSet4!K28 / SUM(SSet4!I28, SSet4!J28, SSet4!K28, SSet4!L28,SSet4!M28, SSet4!N28))</f>
        <v/>
      </c>
      <c r="L28" s="163" t="str">
        <f>IF(SUM(SSet4!I28, SSet4!J28, SSet4!K28, SSet4!L28,SSet4!M28, SSet4!N28) = 0, "", SSet4!L28 / SUM(SSet4!I28, SSet4!J28, SSet4!K28, SSet4!L28,SSet4!M28, SSet4!N28))</f>
        <v/>
      </c>
      <c r="M28" s="163" t="str">
        <f>IF(SUM(SSet4!I28, SSet4!J28, SSet4!K28, SSet4!L28,SSet4!M28, SSet4!N28) = 0, "", SSet4!M28 / SUM(SSet4!I28, SSet4!J28, SSet4!K28, SSet4!L28,SSet4!M28, SSet4!N28))</f>
        <v/>
      </c>
      <c r="N28" s="163" t="str">
        <f>IF(SUM(SSet4!I28, SSet4!J28, SSet4!K28, SSet4!L28,SSet4!M28, SSet4!N28) = 0, "", SSet4!N28 / SUM(SSet4!I28, SSet4!J28, SSet4!K28, SSet4!L28,SSet4!M28, SSet4!N28))</f>
        <v/>
      </c>
      <c r="O28" s="164" t="str">
        <f>IF(SUM(SSet4!O28, SSet4!P28, SSet4!Q28, SSet4!R28,SSet4!S28, SSet4!T28) = 0, "", SSet4!O28 / SUM(SSet4!O28, SSet4!P28, SSet4!Q28, SSet4!R28,SSet4!S28, SSet4!T28))</f>
        <v/>
      </c>
      <c r="P28" s="164" t="str">
        <f>IF(SUM(SSet4!O28, SSet4!P28, SSet4!Q28, SSet4!R28,SSet4!S28, SSet4!T28) = 0, "", SSet4!P28 / SUM(SSet4!O28, SSet4!P28, SSet4!Q28, SSet4!R28,SSet4!S28, SSet4!T28))</f>
        <v/>
      </c>
      <c r="Q28" s="164" t="str">
        <f>IF(SUM(SSet4!O28, SSet4!P28, SSet4!Q28, SSet4!R28,SSet4!S28, SSet4!T28) = 0, "", SSet4!Q28 / SUM(SSet4!O28, SSet4!P28, SSet4!Q28, SSet4!R28,SSet4!S28, SSet4!T28))</f>
        <v/>
      </c>
      <c r="R28" s="164" t="str">
        <f>IF(SUM(SSet4!O28, SSet4!P28, SSet4!Q28, SSet4!R28,SSet4!S28, SSet4!T28) = 0, "", SSet4!R28 / SUM(SSet4!O28, SSet4!P28, SSet4!Q28, SSet4!R28,SSet4!S28, SSet4!T28))</f>
        <v/>
      </c>
      <c r="S28" s="164" t="str">
        <f>IF(SUM(SSet4!O28, SSet4!P28, SSet4!Q28, SSet4!R28,SSet4!S28, SSet4!T28) = 0, "", SSet4!S28 / SUM(SSet4!O28, SSet4!P28, SSet4!Q28, SSet4!R28,SSet4!S28, SSet4!T28))</f>
        <v/>
      </c>
      <c r="T28" s="164" t="str">
        <f>IF(SUM(SSet4!O28, SSet4!P28, SSet4!Q28, SSet4!R28,SSet4!S28, SSet4!T28) = 0, "", SSet4!T28 / SUM(SSet4!O28, SSet4!P28, SSet4!Q28, SSet4!R28,SSet4!S28, SSet4!T28))</f>
        <v/>
      </c>
      <c r="U28" s="165" t="str">
        <f>IF(SUM(SSet4!U28, SSet4!V28, SSet4!W28, SSet4!X28,SSet4!Y28, SSet4!Z28) = 0, "", SSet4!U28 / SUM(SSet4!U28, SSet4!V28, SSet4!W28, SSet4!X28,SSet4!Y28, SSet4!Z28))</f>
        <v/>
      </c>
      <c r="V28" s="165" t="str">
        <f>IF(SUM(SSet4!U28, SSet4!V28, SSet4!W28, SSet4!X28,SSet4!Y28, SSet4!Z28) = 0, "", SSet4!V28 / SUM(SSet4!U28, SSet4!V28, SSet4!W28, SSet4!X28,SSet4!Y28, SSet4!Z28))</f>
        <v/>
      </c>
      <c r="W28" s="165" t="str">
        <f>IF(SUM(SSet4!U28, SSet4!V28, SSet4!W28, SSet4!X28,SSet4!Y28, SSet4!Z28) = 0, "", SSet4!W28 / SUM(SSet4!U28, SSet4!V28, SSet4!W28, SSet4!X28,SSet4!Y28, SSet4!Z28))</f>
        <v/>
      </c>
      <c r="X28" s="165" t="str">
        <f>IF(SUM(SSet4!U28, SSet4!V28, SSet4!W28, SSet4!X28,SSet4!Y28, SSet4!Z28) = 0, "", SSet4!X28 / SUM(SSet4!U28, SSet4!V28, SSet4!W28, SSet4!X28,SSet4!Y28, SSet4!Z28))</f>
        <v/>
      </c>
      <c r="Y28" s="165" t="str">
        <f>IF(SUM(SSet4!U28, SSet4!V28, SSet4!W28, SSet4!X28,SSet4!Y28, SSet4!Z28) = 0, "", SSet4!Y28 / SUM(SSet4!U28, SSet4!V28, SSet4!W28, SSet4!X28,SSet4!Y28, SSet4!Z28))</f>
        <v/>
      </c>
      <c r="Z28" s="165" t="str">
        <f>IF(SUM(SSet4!U28, SSet4!V28, SSet4!W28, SSet4!X28,SSet4!Y28, SSet4!Z28) = 0, "", SSet4!Z28 / SUM(SSet4!U28, SSet4!V28, SSet4!W28, SSet4!X28,SSet4!Y28, SSet4!Z28))</f>
        <v/>
      </c>
      <c r="AA28" s="162" t="str">
        <f>IF(SUM(SSet4!C45, SSet4!D45, SSet4!E45, SSet4!F45,SSet4!G45, SSet4!H45) = 0, "", SUM(SSet4!C28, SSet4!D28, SSet4!E28, SSet4!F28,SSet4!G28, SSet4!H28) / SUM(SSet4!C45, SSet4!D45, SSet4!E45, SSet4!F45,SSet4!G45, SSet4!H45))</f>
        <v/>
      </c>
      <c r="AB28" s="163" t="str">
        <f>IF(SUM(SSet4!I45, SSet4!J45, SSet4!K45, SSet4!L45,SSet4!M45, SSet4!N45) = 0, "", SUM(SSet4!I28, SSet4!J28, SSet4!K28, SSet4!L28,SSet4!M28, SSet4!N28) / SUM(SSet4!I45, SSet4!J45, SSet4!K45, SSet4!L45,SSet4!M45, SSet4!N45))</f>
        <v/>
      </c>
      <c r="AC28" s="164" t="str">
        <f>IF(SUM(SSet4!O45, SSet4!P45, SSet4!Q45, SSet4!R45,SSet4!S45, SSet4!T45) = 0, "", SUM(SSet4!O28, SSet4!P28, SSet4!Q28, SSet4!R28,SSet4!S28, SSet4!T28) / SUM(SSet4!O45, SSet4!P45, SSet4!Q45, SSet4!R45,SSet4!S45, SSet4!T45))</f>
        <v/>
      </c>
      <c r="AD28" s="165" t="str">
        <f>IF(SUM(SSet4!U45, SSet4!V45, SSet4!W45, SSet4!X45,SSet4!Y45, SSet4!Z45) = 0, "", SUM(SSet4!U28, SSet4!V28, SSet4!W28, SSet4!X28,SSet4!Y28, SSet4!Z28) / SUM(SSet4!U45, SSet4!V45, SSet4!W45, SSet4!X45,SSet4!Y45, SSet4!Z45))</f>
        <v/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 t="str">
        <f>IF(SUM(SSet4!C29, SSet4!D29, SSet4!E29, SSet4!F29,SSet4!G29, SSet4!H29) = 0, "", SSet4!C29 / SUM(SSet4!C29, SSet4!D29, SSet4!E29, SSet4!F29,SSet4!G29, SSet4!H29))</f>
        <v/>
      </c>
      <c r="D29" s="162" t="str">
        <f>IF(SUM(SSet4!C29, SSet4!D29, SSet4!E29, SSet4!F29,SSet4!G29, SSet4!H29) = 0, "", SSet4!D29 / SUM(SSet4!C29, SSet4!D29, SSet4!E29, SSet4!F29,SSet4!G29, SSet4!H29))</f>
        <v/>
      </c>
      <c r="E29" s="162" t="str">
        <f>IF(SUM(SSet4!C29, SSet4!D29, SSet4!E29, SSet4!F29,SSet4!G29, SSet4!H29) = 0, "", SSet4!E29 / SUM(SSet4!C29, SSet4!D29, SSet4!E29, SSet4!F29,SSet4!G29, SSet4!H29))</f>
        <v/>
      </c>
      <c r="F29" s="162" t="str">
        <f>IF(SUM(SSet4!C29, SSet4!D29, SSet4!E29, SSet4!F29,SSet4!G29, SSet4!H29) = 0, "", SSet4!F29 / SUM(SSet4!C29, SSet4!D29, SSet4!E29, SSet4!F29,SSet4!G29, SSet4!H29))</f>
        <v/>
      </c>
      <c r="G29" s="162" t="str">
        <f>IF(SUM(SSet4!C29, SSet4!D29, SSet4!E29, SSet4!F29,SSet4!G29, SSet4!H29) = 0, "", SSet4!G29 / SUM(SSet4!C29, SSet4!D29, SSet4!E29, SSet4!F29,SSet4!G29, SSet4!H29))</f>
        <v/>
      </c>
      <c r="H29" s="162" t="str">
        <f>IF(SUM(SSet4!C29, SSet4!D29, SSet4!E29, SSet4!F29,SSet4!G29, SSet4!H29) = 0, "", SSet4!H29 / SUM(SSet4!C29, SSet4!D29, SSet4!E29, SSet4!F29,SSet4!G29, SSet4!H29))</f>
        <v/>
      </c>
      <c r="I29" s="163" t="str">
        <f>IF(SUM(SSet4!I29, SSet4!J29, SSet4!K29, SSet4!L29,SSet4!M29, SSet4!N29) = 0, "", SSet4!I29 / SUM(SSet4!I29, SSet4!J29, SSet4!K29, SSet4!L29,SSet4!M29, SSet4!N29))</f>
        <v/>
      </c>
      <c r="J29" s="163" t="str">
        <f>IF(SUM(SSet4!I29, SSet4!J29, SSet4!K29, SSet4!L29,SSet4!M29, SSet4!N29) = 0, "", SSet4!J29 / SUM(SSet4!I29, SSet4!J29, SSet4!K29, SSet4!L29,SSet4!M29, SSet4!N29))</f>
        <v/>
      </c>
      <c r="K29" s="163" t="str">
        <f>IF(SUM(SSet4!I29, SSet4!J29, SSet4!K29, SSet4!L29,SSet4!M29, SSet4!N29) = 0, "", SSet4!K29 / SUM(SSet4!I29, SSet4!J29, SSet4!K29, SSet4!L29,SSet4!M29, SSet4!N29))</f>
        <v/>
      </c>
      <c r="L29" s="163" t="str">
        <f>IF(SUM(SSet4!I29, SSet4!J29, SSet4!K29, SSet4!L29,SSet4!M29, SSet4!N29) = 0, "", SSet4!L29 / SUM(SSet4!I29, SSet4!J29, SSet4!K29, SSet4!L29,SSet4!M29, SSet4!N29))</f>
        <v/>
      </c>
      <c r="M29" s="163" t="str">
        <f>IF(SUM(SSet4!I29, SSet4!J29, SSet4!K29, SSet4!L29,SSet4!M29, SSet4!N29) = 0, "", SSet4!M29 / SUM(SSet4!I29, SSet4!J29, SSet4!K29, SSet4!L29,SSet4!M29, SSet4!N29))</f>
        <v/>
      </c>
      <c r="N29" s="163" t="str">
        <f>IF(SUM(SSet4!I29, SSet4!J29, SSet4!K29, SSet4!L29,SSet4!M29, SSet4!N29) = 0, "", SSet4!N29 / SUM(SSet4!I29, SSet4!J29, SSet4!K29, SSet4!L29,SSet4!M29, SSet4!N29))</f>
        <v/>
      </c>
      <c r="O29" s="164" t="str">
        <f>IF(SUM(SSet4!O29, SSet4!P29, SSet4!Q29, SSet4!R29,SSet4!S29, SSet4!T29) = 0, "", SSet4!O29 / SUM(SSet4!O29, SSet4!P29, SSet4!Q29, SSet4!R29,SSet4!S29, SSet4!T29))</f>
        <v/>
      </c>
      <c r="P29" s="164" t="str">
        <f>IF(SUM(SSet4!O29, SSet4!P29, SSet4!Q29, SSet4!R29,SSet4!S29, SSet4!T29) = 0, "", SSet4!P29 / SUM(SSet4!O29, SSet4!P29, SSet4!Q29, SSet4!R29,SSet4!S29, SSet4!T29))</f>
        <v/>
      </c>
      <c r="Q29" s="164" t="str">
        <f>IF(SUM(SSet4!O29, SSet4!P29, SSet4!Q29, SSet4!R29,SSet4!S29, SSet4!T29) = 0, "", SSet4!Q29 / SUM(SSet4!O29, SSet4!P29, SSet4!Q29, SSet4!R29,SSet4!S29, SSet4!T29))</f>
        <v/>
      </c>
      <c r="R29" s="164" t="str">
        <f>IF(SUM(SSet4!O29, SSet4!P29, SSet4!Q29, SSet4!R29,SSet4!S29, SSet4!T29) = 0, "", SSet4!R29 / SUM(SSet4!O29, SSet4!P29, SSet4!Q29, SSet4!R29,SSet4!S29, SSet4!T29))</f>
        <v/>
      </c>
      <c r="S29" s="164" t="str">
        <f>IF(SUM(SSet4!O29, SSet4!P29, SSet4!Q29, SSet4!R29,SSet4!S29, SSet4!T29) = 0, "", SSet4!S29 / SUM(SSet4!O29, SSet4!P29, SSet4!Q29, SSet4!R29,SSet4!S29, SSet4!T29))</f>
        <v/>
      </c>
      <c r="T29" s="164" t="str">
        <f>IF(SUM(SSet4!O29, SSet4!P29, SSet4!Q29, SSet4!R29,SSet4!S29, SSet4!T29) = 0, "", SSet4!T29 / SUM(SSet4!O29, SSet4!P29, SSet4!Q29, SSet4!R29,SSet4!S29, SSet4!T29))</f>
        <v/>
      </c>
      <c r="U29" s="165" t="str">
        <f>IF(SUM(SSet4!U29, SSet4!V29, SSet4!W29, SSet4!X29,SSet4!Y29, SSet4!Z29) = 0, "", SSet4!U29 / SUM(SSet4!U29, SSet4!V29, SSet4!W29, SSet4!X29,SSet4!Y29, SSet4!Z29))</f>
        <v/>
      </c>
      <c r="V29" s="165" t="str">
        <f>IF(SUM(SSet4!U29, SSet4!V29, SSet4!W29, SSet4!X29,SSet4!Y29, SSet4!Z29) = 0, "", SSet4!V29 / SUM(SSet4!U29, SSet4!V29, SSet4!W29, SSet4!X29,SSet4!Y29, SSet4!Z29))</f>
        <v/>
      </c>
      <c r="W29" s="165" t="str">
        <f>IF(SUM(SSet4!U29, SSet4!V29, SSet4!W29, SSet4!X29,SSet4!Y29, SSet4!Z29) = 0, "", SSet4!W29 / SUM(SSet4!U29, SSet4!V29, SSet4!W29, SSet4!X29,SSet4!Y29, SSet4!Z29))</f>
        <v/>
      </c>
      <c r="X29" s="165" t="str">
        <f>IF(SUM(SSet4!U29, SSet4!V29, SSet4!W29, SSet4!X29,SSet4!Y29, SSet4!Z29) = 0, "", SSet4!X29 / SUM(SSet4!U29, SSet4!V29, SSet4!W29, SSet4!X29,SSet4!Y29, SSet4!Z29))</f>
        <v/>
      </c>
      <c r="Y29" s="165" t="str">
        <f>IF(SUM(SSet4!U29, SSet4!V29, SSet4!W29, SSet4!X29,SSet4!Y29, SSet4!Z29) = 0, "", SSet4!Y29 / SUM(SSet4!U29, SSet4!V29, SSet4!W29, SSet4!X29,SSet4!Y29, SSet4!Z29))</f>
        <v/>
      </c>
      <c r="Z29" s="165" t="str">
        <f>IF(SUM(SSet4!U29, SSet4!V29, SSet4!W29, SSet4!X29,SSet4!Y29, SSet4!Z29) = 0, "", SSet4!Z29 / SUM(SSet4!U29, SSet4!V29, SSet4!W29, SSet4!X29,SSet4!Y29, SSet4!Z29))</f>
        <v/>
      </c>
      <c r="AA29" s="162" t="str">
        <f>IF(SUM(SSet4!C45, SSet4!D45, SSet4!E45, SSet4!F45,SSet4!G45, SSet4!H45) = 0, "", SUM(SSet4!C29, SSet4!D29, SSet4!E29, SSet4!F29,SSet4!G29, SSet4!H29) / SUM(SSet4!C45, SSet4!D45, SSet4!E45, SSet4!F45,SSet4!G45, SSet4!H45))</f>
        <v/>
      </c>
      <c r="AB29" s="163" t="str">
        <f>IF(SUM(SSet4!I45, SSet4!J45, SSet4!K45, SSet4!L45,SSet4!M45, SSet4!N45) = 0, "", SUM(SSet4!I29, SSet4!J29, SSet4!K29, SSet4!L29,SSet4!M29, SSet4!N29) / SUM(SSet4!I45, SSet4!J45, SSet4!K45, SSet4!L45,SSet4!M45, SSet4!N45))</f>
        <v/>
      </c>
      <c r="AC29" s="164" t="str">
        <f>IF(SUM(SSet4!O45, SSet4!P45, SSet4!Q45, SSet4!R45,SSet4!S45, SSet4!T45) = 0, "", SUM(SSet4!O29, SSet4!P29, SSet4!Q29, SSet4!R29,SSet4!S29, SSet4!T29) / SUM(SSet4!O45, SSet4!P45, SSet4!Q45, SSet4!R45,SSet4!S45, SSet4!T45))</f>
        <v/>
      </c>
      <c r="AD29" s="165" t="str">
        <f>IF(SUM(SSet4!U45, SSet4!V45, SSet4!W45, SSet4!X45,SSet4!Y45, SSet4!Z45) = 0, "", SUM(SSet4!U29, SSet4!V29, SSet4!W29, SSet4!X29,SSet4!Y29, SSet4!Z29) / SUM(SSet4!U45, SSet4!V45, SSet4!W45, SSet4!X45,SSet4!Y45, SSet4!Z45))</f>
        <v/>
      </c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 t="str">
        <f>IF(SUM(SSet4!C30, SSet4!D30, SSet4!E30, SSet4!F30,SSet4!G30, SSet4!H30) = 0, "", SSet4!C30 / SUM(SSet4!C30, SSet4!D30, SSet4!E30, SSet4!F30,SSet4!G30, SSet4!H30))</f>
        <v/>
      </c>
      <c r="D30" s="162" t="str">
        <f>IF(SUM(SSet4!C30, SSet4!D30, SSet4!E30, SSet4!F30,SSet4!G30, SSet4!H30) = 0, "", SSet4!D30 / SUM(SSet4!C30, SSet4!D30, SSet4!E30, SSet4!F30,SSet4!G30, SSet4!H30))</f>
        <v/>
      </c>
      <c r="E30" s="162" t="str">
        <f>IF(SUM(SSet4!C30, SSet4!D30, SSet4!E30, SSet4!F30,SSet4!G30, SSet4!H30) = 0, "", SSet4!E30 / SUM(SSet4!C30, SSet4!D30, SSet4!E30, SSet4!F30,SSet4!G30, SSet4!H30))</f>
        <v/>
      </c>
      <c r="F30" s="162" t="str">
        <f>IF(SUM(SSet4!C30, SSet4!D30, SSet4!E30, SSet4!F30,SSet4!G30, SSet4!H30) = 0, "", SSet4!F30 / SUM(SSet4!C30, SSet4!D30, SSet4!E30, SSet4!F30,SSet4!G30, SSet4!H30))</f>
        <v/>
      </c>
      <c r="G30" s="162" t="str">
        <f>IF(SUM(SSet4!C30, SSet4!D30, SSet4!E30, SSet4!F30,SSet4!G30, SSet4!H30) = 0, "", SSet4!G30 / SUM(SSet4!C30, SSet4!D30, SSet4!E30, SSet4!F30,SSet4!G30, SSet4!H30))</f>
        <v/>
      </c>
      <c r="H30" s="162" t="str">
        <f>IF(SUM(SSet4!C30, SSet4!D30, SSet4!E30, SSet4!F30,SSet4!G30, SSet4!H30) = 0, "", SSet4!H30 / SUM(SSet4!C30, SSet4!D30, SSet4!E30, SSet4!F30,SSet4!G30, SSet4!H30))</f>
        <v/>
      </c>
      <c r="I30" s="163" t="str">
        <f>IF(SUM(SSet4!I30, SSet4!J30, SSet4!K30, SSet4!L30,SSet4!M30, SSet4!N30) = 0, "", SSet4!I30 / SUM(SSet4!I30, SSet4!J30, SSet4!K30, SSet4!L30,SSet4!M30, SSet4!N30))</f>
        <v/>
      </c>
      <c r="J30" s="163" t="str">
        <f>IF(SUM(SSet4!I30, SSet4!J30, SSet4!K30, SSet4!L30,SSet4!M30, SSet4!N30) = 0, "", SSet4!J30 / SUM(SSet4!I30, SSet4!J30, SSet4!K30, SSet4!L30,SSet4!M30, SSet4!N30))</f>
        <v/>
      </c>
      <c r="K30" s="163" t="str">
        <f>IF(SUM(SSet4!I30, SSet4!J30, SSet4!K30, SSet4!L30,SSet4!M30, SSet4!N30) = 0, "", SSet4!K30 / SUM(SSet4!I30, SSet4!J30, SSet4!K30, SSet4!L30,SSet4!M30, SSet4!N30))</f>
        <v/>
      </c>
      <c r="L30" s="163" t="str">
        <f>IF(SUM(SSet4!I30, SSet4!J30, SSet4!K30, SSet4!L30,SSet4!M30, SSet4!N30) = 0, "", SSet4!L30 / SUM(SSet4!I30, SSet4!J30, SSet4!K30, SSet4!L30,SSet4!M30, SSet4!N30))</f>
        <v/>
      </c>
      <c r="M30" s="163" t="str">
        <f>IF(SUM(SSet4!I30, SSet4!J30, SSet4!K30, SSet4!L30,SSet4!M30, SSet4!N30) = 0, "", SSet4!M30 / SUM(SSet4!I30, SSet4!J30, SSet4!K30, SSet4!L30,SSet4!M30, SSet4!N30))</f>
        <v/>
      </c>
      <c r="N30" s="163" t="str">
        <f>IF(SUM(SSet4!I30, SSet4!J30, SSet4!K30, SSet4!L30,SSet4!M30, SSet4!N30) = 0, "", SSet4!N30 / SUM(SSet4!I30, SSet4!J30, SSet4!K30, SSet4!L30,SSet4!M30, SSet4!N30))</f>
        <v/>
      </c>
      <c r="O30" s="164" t="str">
        <f>IF(SUM(SSet4!O30, SSet4!P30, SSet4!Q30, SSet4!R30,SSet4!S30, SSet4!T30) = 0, "", SSet4!O30 / SUM(SSet4!O30, SSet4!P30, SSet4!Q30, SSet4!R30,SSet4!S30, SSet4!T30))</f>
        <v/>
      </c>
      <c r="P30" s="164" t="str">
        <f>IF(SUM(SSet4!O30, SSet4!P30, SSet4!Q30, SSet4!R30,SSet4!S30, SSet4!T30) = 0, "", SSet4!P30 / SUM(SSet4!O30, SSet4!P30, SSet4!Q30, SSet4!R30,SSet4!S30, SSet4!T30))</f>
        <v/>
      </c>
      <c r="Q30" s="164" t="str">
        <f>IF(SUM(SSet4!O30, SSet4!P30, SSet4!Q30, SSet4!R30,SSet4!S30, SSet4!T30) = 0, "", SSet4!Q30 / SUM(SSet4!O30, SSet4!P30, SSet4!Q30, SSet4!R30,SSet4!S30, SSet4!T30))</f>
        <v/>
      </c>
      <c r="R30" s="164" t="str">
        <f>IF(SUM(SSet4!O30, SSet4!P30, SSet4!Q30, SSet4!R30,SSet4!S30, SSet4!T30) = 0, "", SSet4!R30 / SUM(SSet4!O30, SSet4!P30, SSet4!Q30, SSet4!R30,SSet4!S30, SSet4!T30))</f>
        <v/>
      </c>
      <c r="S30" s="164" t="str">
        <f>IF(SUM(SSet4!O30, SSet4!P30, SSet4!Q30, SSet4!R30,SSet4!S30, SSet4!T30) = 0, "", SSet4!S30 / SUM(SSet4!O30, SSet4!P30, SSet4!Q30, SSet4!R30,SSet4!S30, SSet4!T30))</f>
        <v/>
      </c>
      <c r="T30" s="164" t="str">
        <f>IF(SUM(SSet4!O30, SSet4!P30, SSet4!Q30, SSet4!R30,SSet4!S30, SSet4!T30) = 0, "", SSet4!T30 / SUM(SSet4!O30, SSet4!P30, SSet4!Q30, SSet4!R30,SSet4!S30, SSet4!T30))</f>
        <v/>
      </c>
      <c r="U30" s="165" t="str">
        <f>IF(SUM(SSet4!U30, SSet4!V30, SSet4!W30, SSet4!X30,SSet4!Y30, SSet4!Z30) = 0, "", SSet4!U30 / SUM(SSet4!U30, SSet4!V30, SSet4!W30, SSet4!X30,SSet4!Y30, SSet4!Z30))</f>
        <v/>
      </c>
      <c r="V30" s="165" t="str">
        <f>IF(SUM(SSet4!U30, SSet4!V30, SSet4!W30, SSet4!X30,SSet4!Y30, SSet4!Z30) = 0, "", SSet4!V30 / SUM(SSet4!U30, SSet4!V30, SSet4!W30, SSet4!X30,SSet4!Y30, SSet4!Z30))</f>
        <v/>
      </c>
      <c r="W30" s="165" t="str">
        <f>IF(SUM(SSet4!U30, SSet4!V30, SSet4!W30, SSet4!X30,SSet4!Y30, SSet4!Z30) = 0, "", SSet4!W30 / SUM(SSet4!U30, SSet4!V30, SSet4!W30, SSet4!X30,SSet4!Y30, SSet4!Z30))</f>
        <v/>
      </c>
      <c r="X30" s="165" t="str">
        <f>IF(SUM(SSet4!U30, SSet4!V30, SSet4!W30, SSet4!X30,SSet4!Y30, SSet4!Z30) = 0, "", SSet4!X30 / SUM(SSet4!U30, SSet4!V30, SSet4!W30, SSet4!X30,SSet4!Y30, SSet4!Z30))</f>
        <v/>
      </c>
      <c r="Y30" s="165" t="str">
        <f>IF(SUM(SSet4!U30, SSet4!V30, SSet4!W30, SSet4!X30,SSet4!Y30, SSet4!Z30) = 0, "", SSet4!Y30 / SUM(SSet4!U30, SSet4!V30, SSet4!W30, SSet4!X30,SSet4!Y30, SSet4!Z30))</f>
        <v/>
      </c>
      <c r="Z30" s="165" t="str">
        <f>IF(SUM(SSet4!U30, SSet4!V30, SSet4!W30, SSet4!X30,SSet4!Y30, SSet4!Z30) = 0, "", SSet4!Z30 / SUM(SSet4!U30, SSet4!V30, SSet4!W30, SSet4!X30,SSet4!Y30, SSet4!Z30))</f>
        <v/>
      </c>
      <c r="AA30" s="162" t="str">
        <f>IF(SUM(SSet4!C45, SSet4!D45, SSet4!E45, SSet4!F45,SSet4!G45, SSet4!H45) = 0, "", SUM(SSet4!C30, SSet4!D30, SSet4!E30, SSet4!F30,SSet4!G30, SSet4!H30) / SUM(SSet4!C45, SSet4!D45, SSet4!E45, SSet4!F45,SSet4!G45, SSet4!H45))</f>
        <v/>
      </c>
      <c r="AB30" s="163" t="str">
        <f>IF(SUM(SSet4!I45, SSet4!J45, SSet4!K45, SSet4!L45,SSet4!M45, SSet4!N45) = 0, "", SUM(SSet4!I30, SSet4!J30, SSet4!K30, SSet4!L30,SSet4!M30, SSet4!N30) / SUM(SSet4!I45, SSet4!J45, SSet4!K45, SSet4!L45,SSet4!M45, SSet4!N45))</f>
        <v/>
      </c>
      <c r="AC30" s="164" t="str">
        <f>IF(SUM(SSet4!O45, SSet4!P45, SSet4!Q45, SSet4!R45,SSet4!S45, SSet4!T45) = 0, "", SUM(SSet4!O30, SSet4!P30, SSet4!Q30, SSet4!R30,SSet4!S30, SSet4!T30) / SUM(SSet4!O45, SSet4!P45, SSet4!Q45, SSet4!R45,SSet4!S45, SSet4!T45))</f>
        <v/>
      </c>
      <c r="AD30" s="165" t="str">
        <f>IF(SUM(SSet4!U45, SSet4!V45, SSet4!W45, SSet4!X45,SSet4!Y45, SSet4!Z45) = 0, "", SUM(SSet4!U30, SSet4!V30, SSet4!W30, SSet4!X30,SSet4!Y30, SSet4!Z30) / SUM(SSet4!U45, SSet4!V45, SSet4!W45, SSet4!X45,SSet4!Y45, SSet4!Z45))</f>
        <v/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 t="str">
        <f>IF(SUM(SSet4!C31, SSet4!D31, SSet4!E31, SSet4!F31,SSet4!G31, SSet4!H31) = 0, "", SSet4!C31 / SUM(SSet4!C31, SSet4!D31, SSet4!E31, SSet4!F31,SSet4!G31, SSet4!H31))</f>
        <v/>
      </c>
      <c r="D31" s="162" t="str">
        <f>IF(SUM(SSet4!C31, SSet4!D31, SSet4!E31, SSet4!F31,SSet4!G31, SSet4!H31) = 0, "", SSet4!D31 / SUM(SSet4!C31, SSet4!D31, SSet4!E31, SSet4!F31,SSet4!G31, SSet4!H31))</f>
        <v/>
      </c>
      <c r="E31" s="162" t="str">
        <f>IF(SUM(SSet4!C31, SSet4!D31, SSet4!E31, SSet4!F31,SSet4!G31, SSet4!H31) = 0, "", SSet4!E31 / SUM(SSet4!C31, SSet4!D31, SSet4!E31, SSet4!F31,SSet4!G31, SSet4!H31))</f>
        <v/>
      </c>
      <c r="F31" s="162" t="str">
        <f>IF(SUM(SSet4!C31, SSet4!D31, SSet4!E31, SSet4!F31,SSet4!G31, SSet4!H31) = 0, "", SSet4!F31 / SUM(SSet4!C31, SSet4!D31, SSet4!E31, SSet4!F31,SSet4!G31, SSet4!H31))</f>
        <v/>
      </c>
      <c r="G31" s="162" t="str">
        <f>IF(SUM(SSet4!C31, SSet4!D31, SSet4!E31, SSet4!F31,SSet4!G31, SSet4!H31) = 0, "", SSet4!G31 / SUM(SSet4!C31, SSet4!D31, SSet4!E31, SSet4!F31,SSet4!G31, SSet4!H31))</f>
        <v/>
      </c>
      <c r="H31" s="162" t="str">
        <f>IF(SUM(SSet4!C31, SSet4!D31, SSet4!E31, SSet4!F31,SSet4!G31, SSet4!H31) = 0, "", SSet4!H31 / SUM(SSet4!C31, SSet4!D31, SSet4!E31, SSet4!F31,SSet4!G31, SSet4!H31))</f>
        <v/>
      </c>
      <c r="I31" s="163" t="str">
        <f>IF(SUM(SSet4!I31, SSet4!J31, SSet4!K31, SSet4!L31,SSet4!M31, SSet4!N31) = 0, "", SSet4!I31 / SUM(SSet4!I31, SSet4!J31, SSet4!K31, SSet4!L31,SSet4!M31, SSet4!N31))</f>
        <v/>
      </c>
      <c r="J31" s="163" t="str">
        <f>IF(SUM(SSet4!I31, SSet4!J31, SSet4!K31, SSet4!L31,SSet4!M31, SSet4!N31) = 0, "", SSet4!J31 / SUM(SSet4!I31, SSet4!J31, SSet4!K31, SSet4!L31,SSet4!M31, SSet4!N31))</f>
        <v/>
      </c>
      <c r="K31" s="163" t="str">
        <f>IF(SUM(SSet4!I31, SSet4!J31, SSet4!K31, SSet4!L31,SSet4!M31, SSet4!N31) = 0, "", SSet4!K31 / SUM(SSet4!I31, SSet4!J31, SSet4!K31, SSet4!L31,SSet4!M31, SSet4!N31))</f>
        <v/>
      </c>
      <c r="L31" s="163" t="str">
        <f>IF(SUM(SSet4!I31, SSet4!J31, SSet4!K31, SSet4!L31,SSet4!M31, SSet4!N31) = 0, "", SSet4!L31 / SUM(SSet4!I31, SSet4!J31, SSet4!K31, SSet4!L31,SSet4!M31, SSet4!N31))</f>
        <v/>
      </c>
      <c r="M31" s="163" t="str">
        <f>IF(SUM(SSet4!I31, SSet4!J31, SSet4!K31, SSet4!L31,SSet4!M31, SSet4!N31) = 0, "", SSet4!M31 / SUM(SSet4!I31, SSet4!J31, SSet4!K31, SSet4!L31,SSet4!M31, SSet4!N31))</f>
        <v/>
      </c>
      <c r="N31" s="163" t="str">
        <f>IF(SUM(SSet4!I31, SSet4!J31, SSet4!K31, SSet4!L31,SSet4!M31, SSet4!N31) = 0, "", SSet4!N31 / SUM(SSet4!I31, SSet4!J31, SSet4!K31, SSet4!L31,SSet4!M31, SSet4!N31))</f>
        <v/>
      </c>
      <c r="O31" s="164" t="str">
        <f>IF(SUM(SSet4!O31, SSet4!P31, SSet4!Q31, SSet4!R31,SSet4!S31, SSet4!T31) = 0, "", SSet4!O31 / SUM(SSet4!O31, SSet4!P31, SSet4!Q31, SSet4!R31,SSet4!S31, SSet4!T31))</f>
        <v/>
      </c>
      <c r="P31" s="164" t="str">
        <f>IF(SUM(SSet4!O31, SSet4!P31, SSet4!Q31, SSet4!R31,SSet4!S31, SSet4!T31) = 0, "", SSet4!P31 / SUM(SSet4!O31, SSet4!P31, SSet4!Q31, SSet4!R31,SSet4!S31, SSet4!T31))</f>
        <v/>
      </c>
      <c r="Q31" s="164" t="str">
        <f>IF(SUM(SSet4!O31, SSet4!P31, SSet4!Q31, SSet4!R31,SSet4!S31, SSet4!T31) = 0, "", SSet4!Q31 / SUM(SSet4!O31, SSet4!P31, SSet4!Q31, SSet4!R31,SSet4!S31, SSet4!T31))</f>
        <v/>
      </c>
      <c r="R31" s="164" t="str">
        <f>IF(SUM(SSet4!O31, SSet4!P31, SSet4!Q31, SSet4!R31,SSet4!S31, SSet4!T31) = 0, "", SSet4!R31 / SUM(SSet4!O31, SSet4!P31, SSet4!Q31, SSet4!R31,SSet4!S31, SSet4!T31))</f>
        <v/>
      </c>
      <c r="S31" s="164" t="str">
        <f>IF(SUM(SSet4!O31, SSet4!P31, SSet4!Q31, SSet4!R31,SSet4!S31, SSet4!T31) = 0, "", SSet4!S31 / SUM(SSet4!O31, SSet4!P31, SSet4!Q31, SSet4!R31,SSet4!S31, SSet4!T31))</f>
        <v/>
      </c>
      <c r="T31" s="164" t="str">
        <f>IF(SUM(SSet4!O31, SSet4!P31, SSet4!Q31, SSet4!R31,SSet4!S31, SSet4!T31) = 0, "", SSet4!T31 / SUM(SSet4!O31, SSet4!P31, SSet4!Q31, SSet4!R31,SSet4!S31, SSet4!T31))</f>
        <v/>
      </c>
      <c r="U31" s="165" t="str">
        <f>IF(SUM(SSet4!U31, SSet4!V31, SSet4!W31, SSet4!X31,SSet4!Y31, SSet4!Z31) = 0, "", SSet4!U31 / SUM(SSet4!U31, SSet4!V31, SSet4!W31, SSet4!X31,SSet4!Y31, SSet4!Z31))</f>
        <v/>
      </c>
      <c r="V31" s="165" t="str">
        <f>IF(SUM(SSet4!U31, SSet4!V31, SSet4!W31, SSet4!X31,SSet4!Y31, SSet4!Z31) = 0, "", SSet4!V31 / SUM(SSet4!U31, SSet4!V31, SSet4!W31, SSet4!X31,SSet4!Y31, SSet4!Z31))</f>
        <v/>
      </c>
      <c r="W31" s="165" t="str">
        <f>IF(SUM(SSet4!U31, SSet4!V31, SSet4!W31, SSet4!X31,SSet4!Y31, SSet4!Z31) = 0, "", SSet4!W31 / SUM(SSet4!U31, SSet4!V31, SSet4!W31, SSet4!X31,SSet4!Y31, SSet4!Z31))</f>
        <v/>
      </c>
      <c r="X31" s="165" t="str">
        <f>IF(SUM(SSet4!U31, SSet4!V31, SSet4!W31, SSet4!X31,SSet4!Y31, SSet4!Z31) = 0, "", SSet4!X31 / SUM(SSet4!U31, SSet4!V31, SSet4!W31, SSet4!X31,SSet4!Y31, SSet4!Z31))</f>
        <v/>
      </c>
      <c r="Y31" s="165" t="str">
        <f>IF(SUM(SSet4!U31, SSet4!V31, SSet4!W31, SSet4!X31,SSet4!Y31, SSet4!Z31) = 0, "", SSet4!Y31 / SUM(SSet4!U31, SSet4!V31, SSet4!W31, SSet4!X31,SSet4!Y31, SSet4!Z31))</f>
        <v/>
      </c>
      <c r="Z31" s="165" t="str">
        <f>IF(SUM(SSet4!U31, SSet4!V31, SSet4!W31, SSet4!X31,SSet4!Y31, SSet4!Z31) = 0, "", SSet4!Z31 / SUM(SSet4!U31, SSet4!V31, SSet4!W31, SSet4!X31,SSet4!Y31, SSet4!Z31))</f>
        <v/>
      </c>
      <c r="AA31" s="162" t="str">
        <f>IF(SUM(SSet4!C45, SSet4!D45, SSet4!E45, SSet4!F45,SSet4!G45, SSet4!H45) = 0, "", SUM(SSet4!C31, SSet4!D31, SSet4!E31, SSet4!F31,SSet4!G31, SSet4!H31) / SUM(SSet4!C45, SSet4!D45, SSet4!E45, SSet4!F45,SSet4!G45, SSet4!H45))</f>
        <v/>
      </c>
      <c r="AB31" s="163" t="str">
        <f>IF(SUM(SSet4!I45, SSet4!J45, SSet4!K45, SSet4!L45,SSet4!M45, SSet4!N45) = 0, "", SUM(SSet4!I31, SSet4!J31, SSet4!K31, SSet4!L31,SSet4!M31, SSet4!N31) / SUM(SSet4!I45, SSet4!J45, SSet4!K45, SSet4!L45,SSet4!M45, SSet4!N45))</f>
        <v/>
      </c>
      <c r="AC31" s="164" t="str">
        <f>IF(SUM(SSet4!O45, SSet4!P45, SSet4!Q45, SSet4!R45,SSet4!S45, SSet4!T45) = 0, "", SUM(SSet4!O31, SSet4!P31, SSet4!Q31, SSet4!R31,SSet4!S31, SSet4!T31) / SUM(SSet4!O45, SSet4!P45, SSet4!Q45, SSet4!R45,SSet4!S45, SSet4!T45))</f>
        <v/>
      </c>
      <c r="AD31" s="165" t="str">
        <f>IF(SUM(SSet4!U45, SSet4!V45, SSet4!W45, SSet4!X45,SSet4!Y45, SSet4!Z45) = 0, "", SUM(SSet4!U31, SSet4!V31, SSet4!W31, SSet4!X31,SSet4!Y31, SSet4!Z31) / SUM(SSet4!U45, SSet4!V45, SSet4!W45, SSet4!X45,SSet4!Y45, SSet4!Z45))</f>
        <v/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 t="str">
        <f>IF(SUM(SSet4!C32, SSet4!D32, SSet4!E32, SSet4!F32,SSet4!G32, SSet4!H32) = 0, "", SSet4!C32 / SUM(SSet4!C32, SSet4!D32, SSet4!E32, SSet4!F32,SSet4!G32, SSet4!H32))</f>
        <v/>
      </c>
      <c r="D32" s="162" t="str">
        <f>IF(SUM(SSet4!C32, SSet4!D32, SSet4!E32, SSet4!F32,SSet4!G32, SSet4!H32) = 0, "", SSet4!D32 / SUM(SSet4!C32, SSet4!D32, SSet4!E32, SSet4!F32,SSet4!G32, SSet4!H32))</f>
        <v/>
      </c>
      <c r="E32" s="162" t="str">
        <f>IF(SUM(SSet4!C32, SSet4!D32, SSet4!E32, SSet4!F32,SSet4!G32, SSet4!H32) = 0, "", SSet4!E32 / SUM(SSet4!C32, SSet4!D32, SSet4!E32, SSet4!F32,SSet4!G32, SSet4!H32))</f>
        <v/>
      </c>
      <c r="F32" s="162" t="str">
        <f>IF(SUM(SSet4!C32, SSet4!D32, SSet4!E32, SSet4!F32,SSet4!G32, SSet4!H32) = 0, "", SSet4!F32 / SUM(SSet4!C32, SSet4!D32, SSet4!E32, SSet4!F32,SSet4!G32, SSet4!H32))</f>
        <v/>
      </c>
      <c r="G32" s="162" t="str">
        <f>IF(SUM(SSet4!C32, SSet4!D32, SSet4!E32, SSet4!F32,SSet4!G32, SSet4!H32) = 0, "", SSet4!G32 / SUM(SSet4!C32, SSet4!D32, SSet4!E32, SSet4!F32,SSet4!G32, SSet4!H32))</f>
        <v/>
      </c>
      <c r="H32" s="162" t="str">
        <f>IF(SUM(SSet4!C32, SSet4!D32, SSet4!E32, SSet4!F32,SSet4!G32, SSet4!H32) = 0, "", SSet4!H32 / SUM(SSet4!C32, SSet4!D32, SSet4!E32, SSet4!F32,SSet4!G32, SSet4!H32))</f>
        <v/>
      </c>
      <c r="I32" s="163" t="str">
        <f>IF(SUM(SSet4!I32, SSet4!J32, SSet4!K32, SSet4!L32,SSet4!M32, SSet4!N32) = 0, "", SSet4!I32 / SUM(SSet4!I32, SSet4!J32, SSet4!K32, SSet4!L32,SSet4!M32, SSet4!N32))</f>
        <v/>
      </c>
      <c r="J32" s="163" t="str">
        <f>IF(SUM(SSet4!I32, SSet4!J32, SSet4!K32, SSet4!L32,SSet4!M32, SSet4!N32) = 0, "", SSet4!J32 / SUM(SSet4!I32, SSet4!J32, SSet4!K32, SSet4!L32,SSet4!M32, SSet4!N32))</f>
        <v/>
      </c>
      <c r="K32" s="163" t="str">
        <f>IF(SUM(SSet4!I32, SSet4!J32, SSet4!K32, SSet4!L32,SSet4!M32, SSet4!N32) = 0, "", SSet4!K32 / SUM(SSet4!I32, SSet4!J32, SSet4!K32, SSet4!L32,SSet4!M32, SSet4!N32))</f>
        <v/>
      </c>
      <c r="L32" s="163" t="str">
        <f>IF(SUM(SSet4!I32, SSet4!J32, SSet4!K32, SSet4!L32,SSet4!M32, SSet4!N32) = 0, "", SSet4!L32 / SUM(SSet4!I32, SSet4!J32, SSet4!K32, SSet4!L32,SSet4!M32, SSet4!N32))</f>
        <v/>
      </c>
      <c r="M32" s="163" t="str">
        <f>IF(SUM(SSet4!I32, SSet4!J32, SSet4!K32, SSet4!L32,SSet4!M32, SSet4!N32) = 0, "", SSet4!M32 / SUM(SSet4!I32, SSet4!J32, SSet4!K32, SSet4!L32,SSet4!M32, SSet4!N32))</f>
        <v/>
      </c>
      <c r="N32" s="163" t="str">
        <f>IF(SUM(SSet4!I32, SSet4!J32, SSet4!K32, SSet4!L32,SSet4!M32, SSet4!N32) = 0, "", SSet4!N32 / SUM(SSet4!I32, SSet4!J32, SSet4!K32, SSet4!L32,SSet4!M32, SSet4!N32))</f>
        <v/>
      </c>
      <c r="O32" s="164" t="str">
        <f>IF(SUM(SSet4!O32, SSet4!P32, SSet4!Q32, SSet4!R32,SSet4!S32, SSet4!T32) = 0, "", SSet4!O32 / SUM(SSet4!O32, SSet4!P32, SSet4!Q32, SSet4!R32,SSet4!S32, SSet4!T32))</f>
        <v/>
      </c>
      <c r="P32" s="164" t="str">
        <f>IF(SUM(SSet4!O32, SSet4!P32, SSet4!Q32, SSet4!R32,SSet4!S32, SSet4!T32) = 0, "", SSet4!P32 / SUM(SSet4!O32, SSet4!P32, SSet4!Q32, SSet4!R32,SSet4!S32, SSet4!T32))</f>
        <v/>
      </c>
      <c r="Q32" s="164" t="str">
        <f>IF(SUM(SSet4!O32, SSet4!P32, SSet4!Q32, SSet4!R32,SSet4!S32, SSet4!T32) = 0, "", SSet4!Q32 / SUM(SSet4!O32, SSet4!P32, SSet4!Q32, SSet4!R32,SSet4!S32, SSet4!T32))</f>
        <v/>
      </c>
      <c r="R32" s="164" t="str">
        <f>IF(SUM(SSet4!O32, SSet4!P32, SSet4!Q32, SSet4!R32,SSet4!S32, SSet4!T32) = 0, "", SSet4!R32 / SUM(SSet4!O32, SSet4!P32, SSet4!Q32, SSet4!R32,SSet4!S32, SSet4!T32))</f>
        <v/>
      </c>
      <c r="S32" s="164" t="str">
        <f>IF(SUM(SSet4!O32, SSet4!P32, SSet4!Q32, SSet4!R32,SSet4!S32, SSet4!T32) = 0, "", SSet4!S32 / SUM(SSet4!O32, SSet4!P32, SSet4!Q32, SSet4!R32,SSet4!S32, SSet4!T32))</f>
        <v/>
      </c>
      <c r="T32" s="164" t="str">
        <f>IF(SUM(SSet4!O32, SSet4!P32, SSet4!Q32, SSet4!R32,SSet4!S32, SSet4!T32) = 0, "", SSet4!T32 / SUM(SSet4!O32, SSet4!P32, SSet4!Q32, SSet4!R32,SSet4!S32, SSet4!T32))</f>
        <v/>
      </c>
      <c r="U32" s="165" t="str">
        <f>IF(SUM(SSet4!U32, SSet4!V32, SSet4!W32, SSet4!X32,SSet4!Y32, SSet4!Z32) = 0, "", SSet4!U32 / SUM(SSet4!U32, SSet4!V32, SSet4!W32, SSet4!X32,SSet4!Y32, SSet4!Z32))</f>
        <v/>
      </c>
      <c r="V32" s="165" t="str">
        <f>IF(SUM(SSet4!U32, SSet4!V32, SSet4!W32, SSet4!X32,SSet4!Y32, SSet4!Z32) = 0, "", SSet4!V32 / SUM(SSet4!U32, SSet4!V32, SSet4!W32, SSet4!X32,SSet4!Y32, SSet4!Z32))</f>
        <v/>
      </c>
      <c r="W32" s="165" t="str">
        <f>IF(SUM(SSet4!U32, SSet4!V32, SSet4!W32, SSet4!X32,SSet4!Y32, SSet4!Z32) = 0, "", SSet4!W32 / SUM(SSet4!U32, SSet4!V32, SSet4!W32, SSet4!X32,SSet4!Y32, SSet4!Z32))</f>
        <v/>
      </c>
      <c r="X32" s="165" t="str">
        <f>IF(SUM(SSet4!U32, SSet4!V32, SSet4!W32, SSet4!X32,SSet4!Y32, SSet4!Z32) = 0, "", SSet4!X32 / SUM(SSet4!U32, SSet4!V32, SSet4!W32, SSet4!X32,SSet4!Y32, SSet4!Z32))</f>
        <v/>
      </c>
      <c r="Y32" s="165" t="str">
        <f>IF(SUM(SSet4!U32, SSet4!V32, SSet4!W32, SSet4!X32,SSet4!Y32, SSet4!Z32) = 0, "", SSet4!Y32 / SUM(SSet4!U32, SSet4!V32, SSet4!W32, SSet4!X32,SSet4!Y32, SSet4!Z32))</f>
        <v/>
      </c>
      <c r="Z32" s="165" t="str">
        <f>IF(SUM(SSet4!U32, SSet4!V32, SSet4!W32, SSet4!X32,SSet4!Y32, SSet4!Z32) = 0, "", SSet4!Z32 / SUM(SSet4!U32, SSet4!V32, SSet4!W32, SSet4!X32,SSet4!Y32, SSet4!Z32))</f>
        <v/>
      </c>
      <c r="AA32" s="162" t="str">
        <f>IF(SUM(SSet4!C45, SSet4!D45, SSet4!E45, SSet4!F45,SSet4!G45, SSet4!H45) = 0, "", SUM(SSet4!C32, SSet4!D32, SSet4!E32, SSet4!F32,SSet4!G32, SSet4!H32) / SUM(SSet4!C45, SSet4!D45, SSet4!E45, SSet4!F45,SSet4!G45, SSet4!H45))</f>
        <v/>
      </c>
      <c r="AB32" s="163" t="str">
        <f>IF(SUM(SSet4!I45, SSet4!J45, SSet4!K45, SSet4!L45,SSet4!M45, SSet4!N45) = 0, "", SUM(SSet4!I32, SSet4!J32, SSet4!K32, SSet4!L32,SSet4!M32, SSet4!N32) / SUM(SSet4!I45, SSet4!J45, SSet4!K45, SSet4!L45,SSet4!M45, SSet4!N45))</f>
        <v/>
      </c>
      <c r="AC32" s="164" t="str">
        <f>IF(SUM(SSet4!O45, SSet4!P45, SSet4!Q45, SSet4!R45,SSet4!S45, SSet4!T45) = 0, "", SUM(SSet4!O32, SSet4!P32, SSet4!Q32, SSet4!R32,SSet4!S32, SSet4!T32) / SUM(SSet4!O45, SSet4!P45, SSet4!Q45, SSet4!R45,SSet4!S45, SSet4!T45))</f>
        <v/>
      </c>
      <c r="AD32" s="165" t="str">
        <f>IF(SUM(SSet4!U45, SSet4!V45, SSet4!W45, SSet4!X45,SSet4!Y45, SSet4!Z45) = 0, "", SUM(SSet4!U32, SSet4!V32, SSet4!W32, SSet4!X32,SSet4!Y32, SSet4!Z32) / SUM(SSet4!U45, SSet4!V45, SSet4!W45, SSet4!X45,SSet4!Y45, SSet4!Z45))</f>
        <v/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 t="str">
        <f>IF(SUM(SSet4!C33, SSet4!D33, SSet4!E33, SSet4!F33,SSet4!G33, SSet4!H33) = 0, "", SSet4!C33 / SUM(SSet4!C33, SSet4!D33, SSet4!E33, SSet4!F33,SSet4!G33, SSet4!H33))</f>
        <v/>
      </c>
      <c r="D33" s="162" t="str">
        <f>IF(SUM(SSet4!C33, SSet4!D33, SSet4!E33, SSet4!F33,SSet4!G33, SSet4!H33) = 0, "", SSet4!D33 / SUM(SSet4!C33, SSet4!D33, SSet4!E33, SSet4!F33,SSet4!G33, SSet4!H33))</f>
        <v/>
      </c>
      <c r="E33" s="162" t="str">
        <f>IF(SUM(SSet4!C33, SSet4!D33, SSet4!E33, SSet4!F33,SSet4!G33, SSet4!H33) = 0, "", SSet4!E33 / SUM(SSet4!C33, SSet4!D33, SSet4!E33, SSet4!F33,SSet4!G33, SSet4!H33))</f>
        <v/>
      </c>
      <c r="F33" s="162" t="str">
        <f>IF(SUM(SSet4!C33, SSet4!D33, SSet4!E33, SSet4!F33,SSet4!G33, SSet4!H33) = 0, "", SSet4!F33 / SUM(SSet4!C33, SSet4!D33, SSet4!E33, SSet4!F33,SSet4!G33, SSet4!H33))</f>
        <v/>
      </c>
      <c r="G33" s="162" t="str">
        <f>IF(SUM(SSet4!C33, SSet4!D33, SSet4!E33, SSet4!F33,SSet4!G33, SSet4!H33) = 0, "", SSet4!G33 / SUM(SSet4!C33, SSet4!D33, SSet4!E33, SSet4!F33,SSet4!G33, SSet4!H33))</f>
        <v/>
      </c>
      <c r="H33" s="162" t="str">
        <f>IF(SUM(SSet4!C33, SSet4!D33, SSet4!E33, SSet4!F33,SSet4!G33, SSet4!H33) = 0, "", SSet4!H33 / SUM(SSet4!C33, SSet4!D33, SSet4!E33, SSet4!F33,SSet4!G33, SSet4!H33))</f>
        <v/>
      </c>
      <c r="I33" s="163" t="str">
        <f>IF(SUM(SSet4!I33, SSet4!J33, SSet4!K33, SSet4!L33,SSet4!M33, SSet4!N33) = 0, "", SSet4!I33 / SUM(SSet4!I33, SSet4!J33, SSet4!K33, SSet4!L33,SSet4!M33, SSet4!N33))</f>
        <v/>
      </c>
      <c r="J33" s="163" t="str">
        <f>IF(SUM(SSet4!I33, SSet4!J33, SSet4!K33, SSet4!L33,SSet4!M33, SSet4!N33) = 0, "", SSet4!J33 / SUM(SSet4!I33, SSet4!J33, SSet4!K33, SSet4!L33,SSet4!M33, SSet4!N33))</f>
        <v/>
      </c>
      <c r="K33" s="163" t="str">
        <f>IF(SUM(SSet4!I33, SSet4!J33, SSet4!K33, SSet4!L33,SSet4!M33, SSet4!N33) = 0, "", SSet4!K33 / SUM(SSet4!I33, SSet4!J33, SSet4!K33, SSet4!L33,SSet4!M33, SSet4!N33))</f>
        <v/>
      </c>
      <c r="L33" s="163" t="str">
        <f>IF(SUM(SSet4!I33, SSet4!J33, SSet4!K33, SSet4!L33,SSet4!M33, SSet4!N33) = 0, "", SSet4!L33 / SUM(SSet4!I33, SSet4!J33, SSet4!K33, SSet4!L33,SSet4!M33, SSet4!N33))</f>
        <v/>
      </c>
      <c r="M33" s="163" t="str">
        <f>IF(SUM(SSet4!I33, SSet4!J33, SSet4!K33, SSet4!L33,SSet4!M33, SSet4!N33) = 0, "", SSet4!M33 / SUM(SSet4!I33, SSet4!J33, SSet4!K33, SSet4!L33,SSet4!M33, SSet4!N33))</f>
        <v/>
      </c>
      <c r="N33" s="163" t="str">
        <f>IF(SUM(SSet4!I33, SSet4!J33, SSet4!K33, SSet4!L33,SSet4!M33, SSet4!N33) = 0, "", SSet4!N33 / SUM(SSet4!I33, SSet4!J33, SSet4!K33, SSet4!L33,SSet4!M33, SSet4!N33))</f>
        <v/>
      </c>
      <c r="O33" s="164" t="str">
        <f>IF(SUM(SSet4!O33, SSet4!P33, SSet4!Q33, SSet4!R33,SSet4!S33, SSet4!T33) = 0, "", SSet4!O33 / SUM(SSet4!O33, SSet4!P33, SSet4!Q33, SSet4!R33,SSet4!S33, SSet4!T33))</f>
        <v/>
      </c>
      <c r="P33" s="164" t="str">
        <f>IF(SUM(SSet4!O33, SSet4!P33, SSet4!Q33, SSet4!R33,SSet4!S33, SSet4!T33) = 0, "", SSet4!P33 / SUM(SSet4!O33, SSet4!P33, SSet4!Q33, SSet4!R33,SSet4!S33, SSet4!T33))</f>
        <v/>
      </c>
      <c r="Q33" s="164" t="str">
        <f>IF(SUM(SSet4!O33, SSet4!P33, SSet4!Q33, SSet4!R33,SSet4!S33, SSet4!T33) = 0, "", SSet4!Q33 / SUM(SSet4!O33, SSet4!P33, SSet4!Q33, SSet4!R33,SSet4!S33, SSet4!T33))</f>
        <v/>
      </c>
      <c r="R33" s="164" t="str">
        <f>IF(SUM(SSet4!O33, SSet4!P33, SSet4!Q33, SSet4!R33,SSet4!S33, SSet4!T33) = 0, "", SSet4!R33 / SUM(SSet4!O33, SSet4!P33, SSet4!Q33, SSet4!R33,SSet4!S33, SSet4!T33))</f>
        <v/>
      </c>
      <c r="S33" s="164" t="str">
        <f>IF(SUM(SSet4!O33, SSet4!P33, SSet4!Q33, SSet4!R33,SSet4!S33, SSet4!T33) = 0, "", SSet4!S33 / SUM(SSet4!O33, SSet4!P33, SSet4!Q33, SSet4!R33,SSet4!S33, SSet4!T33))</f>
        <v/>
      </c>
      <c r="T33" s="164" t="str">
        <f>IF(SUM(SSet4!O33, SSet4!P33, SSet4!Q33, SSet4!R33,SSet4!S33, SSet4!T33) = 0, "", SSet4!T33 / SUM(SSet4!O33, SSet4!P33, SSet4!Q33, SSet4!R33,SSet4!S33, SSet4!T33))</f>
        <v/>
      </c>
      <c r="U33" s="165" t="str">
        <f>IF(SUM(SSet4!U33, SSet4!V33, SSet4!W33, SSet4!X33,SSet4!Y33, SSet4!Z33) = 0, "", SSet4!U33 / SUM(SSet4!U33, SSet4!V33, SSet4!W33, SSet4!X33,SSet4!Y33, SSet4!Z33))</f>
        <v/>
      </c>
      <c r="V33" s="165" t="str">
        <f>IF(SUM(SSet4!U33, SSet4!V33, SSet4!W33, SSet4!X33,SSet4!Y33, SSet4!Z33) = 0, "", SSet4!V33 / SUM(SSet4!U33, SSet4!V33, SSet4!W33, SSet4!X33,SSet4!Y33, SSet4!Z33))</f>
        <v/>
      </c>
      <c r="W33" s="165" t="str">
        <f>IF(SUM(SSet4!U33, SSet4!V33, SSet4!W33, SSet4!X33,SSet4!Y33, SSet4!Z33) = 0, "", SSet4!W33 / SUM(SSet4!U33, SSet4!V33, SSet4!W33, SSet4!X33,SSet4!Y33, SSet4!Z33))</f>
        <v/>
      </c>
      <c r="X33" s="165" t="str">
        <f>IF(SUM(SSet4!U33, SSet4!V33, SSet4!W33, SSet4!X33,SSet4!Y33, SSet4!Z33) = 0, "", SSet4!X33 / SUM(SSet4!U33, SSet4!V33, SSet4!W33, SSet4!X33,SSet4!Y33, SSet4!Z33))</f>
        <v/>
      </c>
      <c r="Y33" s="165" t="str">
        <f>IF(SUM(SSet4!U33, SSet4!V33, SSet4!W33, SSet4!X33,SSet4!Y33, SSet4!Z33) = 0, "", SSet4!Y33 / SUM(SSet4!U33, SSet4!V33, SSet4!W33, SSet4!X33,SSet4!Y33, SSet4!Z33))</f>
        <v/>
      </c>
      <c r="Z33" s="165" t="str">
        <f>IF(SUM(SSet4!U33, SSet4!V33, SSet4!W33, SSet4!X33,SSet4!Y33, SSet4!Z33) = 0, "", SSet4!Z33 / SUM(SSet4!U33, SSet4!V33, SSet4!W33, SSet4!X33,SSet4!Y33, SSet4!Z33))</f>
        <v/>
      </c>
      <c r="AA33" s="162" t="str">
        <f>IF(SUM(SSet4!C45, SSet4!D45, SSet4!E45, SSet4!F45,SSet4!G45, SSet4!H45) = 0, "", SUM(SSet4!C33, SSet4!D33, SSet4!E33, SSet4!F33,SSet4!G33, SSet4!H33) / SUM(SSet4!C45, SSet4!D45, SSet4!E45, SSet4!F45,SSet4!G45, SSet4!H45))</f>
        <v/>
      </c>
      <c r="AB33" s="163" t="str">
        <f>IF(SUM(SSet4!I45, SSet4!J45, SSet4!K45, SSet4!L45,SSet4!M45, SSet4!N45) = 0, "", SUM(SSet4!I33, SSet4!J33, SSet4!K33, SSet4!L33,SSet4!M33, SSet4!N33) / SUM(SSet4!I45, SSet4!J45, SSet4!K45, SSet4!L45,SSet4!M45, SSet4!N45))</f>
        <v/>
      </c>
      <c r="AC33" s="164" t="str">
        <f>IF(SUM(SSet4!O45, SSet4!P45, SSet4!Q45, SSet4!R45,SSet4!S45, SSet4!T45) = 0, "", SUM(SSet4!O33, SSet4!P33, SSet4!Q33, SSet4!R33,SSet4!S33, SSet4!T33) / SUM(SSet4!O45, SSet4!P45, SSet4!Q45, SSet4!R45,SSet4!S45, SSet4!T45))</f>
        <v/>
      </c>
      <c r="AD33" s="165" t="str">
        <f>IF(SUM(SSet4!U45, SSet4!V45, SSet4!W45, SSet4!X45,SSet4!Y45, SSet4!Z45) = 0, "", SUM(SSet4!U33, SSet4!V33, SSet4!W33, SSet4!X33,SSet4!Y33, SSet4!Z33) / SUM(SSet4!U45, SSet4!V45, SSet4!W45, SSet4!X45,SSet4!Y45, SSet4!Z45))</f>
        <v/>
      </c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IF(SUM(SSet4!C34, SSet4!D34, SSet4!E34, SSet4!F34,SSet4!G34, SSet4!H34) = 0, "", SSet4!C34 / SUM(SSet4!C34, SSet4!D34, SSet4!E34, SSet4!F34,SSet4!G34, SSet4!H34))</f>
        <v/>
      </c>
      <c r="D34" s="162" t="str">
        <f>IF(SUM(SSet4!C34, SSet4!D34, SSet4!E34, SSet4!F34,SSet4!G34, SSet4!H34) = 0, "", SSet4!D34 / SUM(SSet4!C34, SSet4!D34, SSet4!E34, SSet4!F34,SSet4!G34, SSet4!H34))</f>
        <v/>
      </c>
      <c r="E34" s="162" t="str">
        <f>IF(SUM(SSet4!C34, SSet4!D34, SSet4!E34, SSet4!F34,SSet4!G34, SSet4!H34) = 0, "", SSet4!E34 / SUM(SSet4!C34, SSet4!D34, SSet4!E34, SSet4!F34,SSet4!G34, SSet4!H34))</f>
        <v/>
      </c>
      <c r="F34" s="162" t="str">
        <f>IF(SUM(SSet4!C34, SSet4!D34, SSet4!E34, SSet4!F34,SSet4!G34, SSet4!H34) = 0, "", SSet4!F34 / SUM(SSet4!C34, SSet4!D34, SSet4!E34, SSet4!F34,SSet4!G34, SSet4!H34))</f>
        <v/>
      </c>
      <c r="G34" s="162" t="str">
        <f>IF(SUM(SSet4!C34, SSet4!D34, SSet4!E34, SSet4!F34,SSet4!G34, SSet4!H34) = 0, "", SSet4!G34 / SUM(SSet4!C34, SSet4!D34, SSet4!E34, SSet4!F34,SSet4!G34, SSet4!H34))</f>
        <v/>
      </c>
      <c r="H34" s="162" t="str">
        <f>IF(SUM(SSet4!C34, SSet4!D34, SSet4!E34, SSet4!F34,SSet4!G34, SSet4!H34) = 0, "", SSet4!H34 / SUM(SSet4!C34, SSet4!D34, SSet4!E34, SSet4!F34,SSet4!G34, SSet4!H34))</f>
        <v/>
      </c>
      <c r="I34" s="163" t="str">
        <f>IF(SUM(SSet4!I34, SSet4!J34, SSet4!K34, SSet4!L34,SSet4!M34, SSet4!N34) = 0, "", SSet4!I34 / SUM(SSet4!I34, SSet4!J34, SSet4!K34, SSet4!L34,SSet4!M34, SSet4!N34))</f>
        <v/>
      </c>
      <c r="J34" s="163" t="str">
        <f>IF(SUM(SSet4!I34, SSet4!J34, SSet4!K34, SSet4!L34,SSet4!M34, SSet4!N34) = 0, "", SSet4!J34 / SUM(SSet4!I34, SSet4!J34, SSet4!K34, SSet4!L34,SSet4!M34, SSet4!N34))</f>
        <v/>
      </c>
      <c r="K34" s="163" t="str">
        <f>IF(SUM(SSet4!I34, SSet4!J34, SSet4!K34, SSet4!L34,SSet4!M34, SSet4!N34) = 0, "", SSet4!K34 / SUM(SSet4!I34, SSet4!J34, SSet4!K34, SSet4!L34,SSet4!M34, SSet4!N34))</f>
        <v/>
      </c>
      <c r="L34" s="163" t="str">
        <f>IF(SUM(SSet4!I34, SSet4!J34, SSet4!K34, SSet4!L34,SSet4!M34, SSet4!N34) = 0, "", SSet4!L34 / SUM(SSet4!I34, SSet4!J34, SSet4!K34, SSet4!L34,SSet4!M34, SSet4!N34))</f>
        <v/>
      </c>
      <c r="M34" s="163" t="str">
        <f>IF(SUM(SSet4!I34, SSet4!J34, SSet4!K34, SSet4!L34,SSet4!M34, SSet4!N34) = 0, "", SSet4!M34 / SUM(SSet4!I34, SSet4!J34, SSet4!K34, SSet4!L34,SSet4!M34, SSet4!N34))</f>
        <v/>
      </c>
      <c r="N34" s="163" t="str">
        <f>IF(SUM(SSet4!I34, SSet4!J34, SSet4!K34, SSet4!L34,SSet4!M34, SSet4!N34) = 0, "", SSet4!N34 / SUM(SSet4!I34, SSet4!J34, SSet4!K34, SSet4!L34,SSet4!M34, SSet4!N34))</f>
        <v/>
      </c>
      <c r="O34" s="164" t="str">
        <f>IF(SUM(SSet4!O34, SSet4!P34, SSet4!Q34, SSet4!R34,SSet4!S34, SSet4!T34) = 0, "", SSet4!O34 / SUM(SSet4!O34, SSet4!P34, SSet4!Q34, SSet4!R34,SSet4!S34, SSet4!T34))</f>
        <v/>
      </c>
      <c r="P34" s="164" t="str">
        <f>IF(SUM(SSet4!O34, SSet4!P34, SSet4!Q34, SSet4!R34,SSet4!S34, SSet4!T34) = 0, "", SSet4!P34 / SUM(SSet4!O34, SSet4!P34, SSet4!Q34, SSet4!R34,SSet4!S34, SSet4!T34))</f>
        <v/>
      </c>
      <c r="Q34" s="164" t="str">
        <f>IF(SUM(SSet4!O34, SSet4!P34, SSet4!Q34, SSet4!R34,SSet4!S34, SSet4!T34) = 0, "", SSet4!Q34 / SUM(SSet4!O34, SSet4!P34, SSet4!Q34, SSet4!R34,SSet4!S34, SSet4!T34))</f>
        <v/>
      </c>
      <c r="R34" s="164" t="str">
        <f>IF(SUM(SSet4!O34, SSet4!P34, SSet4!Q34, SSet4!R34,SSet4!S34, SSet4!T34) = 0, "", SSet4!R34 / SUM(SSet4!O34, SSet4!P34, SSet4!Q34, SSet4!R34,SSet4!S34, SSet4!T34))</f>
        <v/>
      </c>
      <c r="S34" s="164" t="str">
        <f>IF(SUM(SSet4!O34, SSet4!P34, SSet4!Q34, SSet4!R34,SSet4!S34, SSet4!T34) = 0, "", SSet4!S34 / SUM(SSet4!O34, SSet4!P34, SSet4!Q34, SSet4!R34,SSet4!S34, SSet4!T34))</f>
        <v/>
      </c>
      <c r="T34" s="164" t="str">
        <f>IF(SUM(SSet4!O34, SSet4!P34, SSet4!Q34, SSet4!R34,SSet4!S34, SSet4!T34) = 0, "", SSet4!T34 / SUM(SSet4!O34, SSet4!P34, SSet4!Q34, SSet4!R34,SSet4!S34, SSet4!T34))</f>
        <v/>
      </c>
      <c r="U34" s="165" t="str">
        <f>IF(SUM(SSet4!U34, SSet4!V34, SSet4!W34, SSet4!X34,SSet4!Y34, SSet4!Z34) = 0, "", SSet4!U34 / SUM(SSet4!U34, SSet4!V34, SSet4!W34, SSet4!X34,SSet4!Y34, SSet4!Z34))</f>
        <v/>
      </c>
      <c r="V34" s="165" t="str">
        <f>IF(SUM(SSet4!U34, SSet4!V34, SSet4!W34, SSet4!X34,SSet4!Y34, SSet4!Z34) = 0, "", SSet4!V34 / SUM(SSet4!U34, SSet4!V34, SSet4!W34, SSet4!X34,SSet4!Y34, SSet4!Z34))</f>
        <v/>
      </c>
      <c r="W34" s="165" t="str">
        <f>IF(SUM(SSet4!U34, SSet4!V34, SSet4!W34, SSet4!X34,SSet4!Y34, SSet4!Z34) = 0, "", SSet4!W34 / SUM(SSet4!U34, SSet4!V34, SSet4!W34, SSet4!X34,SSet4!Y34, SSet4!Z34))</f>
        <v/>
      </c>
      <c r="X34" s="165" t="str">
        <f>IF(SUM(SSet4!U34, SSet4!V34, SSet4!W34, SSet4!X34,SSet4!Y34, SSet4!Z34) = 0, "", SSet4!X34 / SUM(SSet4!U34, SSet4!V34, SSet4!W34, SSet4!X34,SSet4!Y34, SSet4!Z34))</f>
        <v/>
      </c>
      <c r="Y34" s="165" t="str">
        <f>IF(SUM(SSet4!U34, SSet4!V34, SSet4!W34, SSet4!X34,SSet4!Y34, SSet4!Z34) = 0, "", SSet4!Y34 / SUM(SSet4!U34, SSet4!V34, SSet4!W34, SSet4!X34,SSet4!Y34, SSet4!Z34))</f>
        <v/>
      </c>
      <c r="Z34" s="165" t="str">
        <f>IF(SUM(SSet4!U34, SSet4!V34, SSet4!W34, SSet4!X34,SSet4!Y34, SSet4!Z34) = 0, "", SSet4!Z34 / SUM(SSet4!U34, SSet4!V34, SSet4!W34, SSet4!X34,SSet4!Y34, SSet4!Z34))</f>
        <v/>
      </c>
      <c r="AA34" s="162" t="str">
        <f>IF(SUM(SSet4!C45, SSet4!D45, SSet4!E45, SSet4!F45,SSet4!G45, SSet4!H45) = 0, "", SUM(SSet4!C34, SSet4!D34, SSet4!E34, SSet4!F34,SSet4!G34, SSet4!H34) / SUM(SSet4!C45, SSet4!D45, SSet4!E45, SSet4!F45,SSet4!G45, SSet4!H45))</f>
        <v/>
      </c>
      <c r="AB34" s="163" t="str">
        <f>IF(SUM(SSet4!I45, SSet4!J45, SSet4!K45, SSet4!L45,SSet4!M45, SSet4!N45) = 0, "", SUM(SSet4!I34, SSet4!J34, SSet4!K34, SSet4!L34,SSet4!M34, SSet4!N34) / SUM(SSet4!I45, SSet4!J45, SSet4!K45, SSet4!L45,SSet4!M45, SSet4!N45))</f>
        <v/>
      </c>
      <c r="AC34" s="164" t="str">
        <f>IF(SUM(SSet4!O45, SSet4!P45, SSet4!Q45, SSet4!R45,SSet4!S45, SSet4!T45) = 0, "", SUM(SSet4!O34, SSet4!P34, SSet4!Q34, SSet4!R34,SSet4!S34, SSet4!T34) / SUM(SSet4!O45, SSet4!P45, SSet4!Q45, SSet4!R45,SSet4!S45, SSet4!T45))</f>
        <v/>
      </c>
      <c r="AD34" s="165" t="str">
        <f>IF(SUM(SSet4!U45, SSet4!V45, SSet4!W45, SSet4!X45,SSet4!Y45, SSet4!Z45) = 0, "", SUM(SSet4!U34, SSet4!V34, SSet4!W34, SSet4!X34,SSet4!Y34, SSet4!Z34)/ SUM(SSet4!U45, SSet4!V45, SSet4!W45, SSet4!X45,SSet4!Y45, SSet4!Z45))</f>
        <v/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IF(SUM(SSet4!C35, SSet4!D35, SSet4!E35, SSet4!F35,SSet4!G35, SSet4!H35) = 0, "", SSet4!C35 / SUM(SSet4!C35, SSet4!D35, SSet4!E35, SSet4!F35,SSet4!G35, SSet4!H35))</f>
        <v/>
      </c>
      <c r="D35" s="162" t="str">
        <f>IF(SUM(SSet4!C35, SSet4!D35, SSet4!E35, SSet4!F35,SSet4!G35, SSet4!H35) = 0, "", SSet4!D35 / SUM(SSet4!C35, SSet4!D35, SSet4!E35, SSet4!F35,SSet4!G35, SSet4!H35))</f>
        <v/>
      </c>
      <c r="E35" s="162" t="str">
        <f>IF(SUM(SSet4!C35, SSet4!D35, SSet4!E35, SSet4!F35,SSet4!G35, SSet4!H35) = 0, "", SSet4!E35 / SUM(SSet4!C35, SSet4!D35, SSet4!E35, SSet4!F35,SSet4!G35, SSet4!H35))</f>
        <v/>
      </c>
      <c r="F35" s="162" t="str">
        <f>IF(SUM(SSet4!C35, SSet4!D35, SSet4!E35, SSet4!F35,SSet4!G35, SSet4!H35) = 0, "", SSet4!F35 / SUM(SSet4!C35, SSet4!D35, SSet4!E35, SSet4!F35,SSet4!G35, SSet4!H35))</f>
        <v/>
      </c>
      <c r="G35" s="162" t="str">
        <f>IF(SUM(SSet4!C35, SSet4!D35, SSet4!E35, SSet4!F35,SSet4!G35, SSet4!H35) = 0, "", SSet4!G35 / SUM(SSet4!C35, SSet4!D35, SSet4!E35, SSet4!F35,SSet4!G35, SSet4!H35))</f>
        <v/>
      </c>
      <c r="H35" s="162" t="str">
        <f>IF(SUM(SSet4!C35, SSet4!D35, SSet4!E35, SSet4!F35,SSet4!G35, SSet4!H35) = 0, "", SSet4!H35 / SUM(SSet4!C35, SSet4!D35, SSet4!E35, SSet4!F35,SSet4!G35, SSet4!H35))</f>
        <v/>
      </c>
      <c r="I35" s="163" t="str">
        <f>IF(SUM(SSet4!I35, SSet4!J35, SSet4!K35, SSet4!L35,SSet4!M35, SSet4!N35) = 0, "", SSet4!I35 / SUM(SSet4!I35, SSet4!J35, SSet4!K35, SSet4!L35,SSet4!M35, SSet4!N35))</f>
        <v/>
      </c>
      <c r="J35" s="163" t="str">
        <f>IF(SUM(SSet4!I35, SSet4!J35, SSet4!K35, SSet4!L35,SSet4!M35, SSet4!N35) = 0, "", SSet4!J35 / SUM(SSet4!I35, SSet4!J35, SSet4!K35, SSet4!L35,SSet4!M35, SSet4!N35))</f>
        <v/>
      </c>
      <c r="K35" s="163" t="str">
        <f>IF(SUM(SSet4!I35, SSet4!J35, SSet4!K35, SSet4!L35,SSet4!M35, SSet4!N35) = 0, "", SSet4!K35 / SUM(SSet4!I35, SSet4!J35, SSet4!K35, SSet4!L35,SSet4!M35, SSet4!N35))</f>
        <v/>
      </c>
      <c r="L35" s="163" t="str">
        <f>IF(SUM(SSet4!I35, SSet4!J35, SSet4!K35, SSet4!L35,SSet4!M35, SSet4!N35) = 0, "", SSet4!L35 / SUM(SSet4!I35, SSet4!J35, SSet4!K35, SSet4!L35,SSet4!M35, SSet4!N35))</f>
        <v/>
      </c>
      <c r="M35" s="163" t="str">
        <f>IF(SUM(SSet4!I35, SSet4!J35, SSet4!K35, SSet4!L35,SSet4!M35, SSet4!N35) = 0, "", SSet4!M35 / SUM(SSet4!I35, SSet4!J35, SSet4!K35, SSet4!L35,SSet4!M35, SSet4!N35))</f>
        <v/>
      </c>
      <c r="N35" s="163" t="str">
        <f>IF(SUM(SSet4!I35, SSet4!J35, SSet4!K35, SSet4!L35,SSet4!M35, SSet4!N35) = 0, "", SSet4!N35 / SUM(SSet4!I35, SSet4!J35, SSet4!K35, SSet4!L35,SSet4!M35, SSet4!N35))</f>
        <v/>
      </c>
      <c r="O35" s="164" t="str">
        <f>IF(SUM(SSet4!O35, SSet4!P35, SSet4!Q35, SSet4!R35,SSet4!S35, SSet4!T35) = 0, "", SSet4!O35 / SUM(SSet4!O35, SSet4!P35, SSet4!Q35, SSet4!R35,SSet4!S35, SSet4!T35))</f>
        <v/>
      </c>
      <c r="P35" s="164" t="str">
        <f>IF(SUM(SSet4!O35, SSet4!P35, SSet4!Q35, SSet4!R35,SSet4!S35, SSet4!T35) = 0, "", SSet4!P35 / SUM(SSet4!O35, SSet4!P35, SSet4!Q35, SSet4!R35,SSet4!S35, SSet4!T35))</f>
        <v/>
      </c>
      <c r="Q35" s="164" t="str">
        <f>IF(SUM(SSet4!O35, SSet4!P35, SSet4!Q35, SSet4!R35,SSet4!S35, SSet4!T35) = 0, "", SSet4!Q35 / SUM(SSet4!O35, SSet4!P35, SSet4!Q35, SSet4!R35,SSet4!S35, SSet4!T35))</f>
        <v/>
      </c>
      <c r="R35" s="164" t="str">
        <f>IF(SUM(SSet4!O35, SSet4!P35, SSet4!Q35, SSet4!R35,SSet4!S35, SSet4!T35) = 0, "", SSet4!R35 / SUM(SSet4!O35, SSet4!P35, SSet4!Q35, SSet4!R35,SSet4!S35, SSet4!T35))</f>
        <v/>
      </c>
      <c r="S35" s="164" t="str">
        <f>IF(SUM(SSet4!O35, SSet4!P35, SSet4!Q35, SSet4!R35,SSet4!S35, SSet4!T35) = 0, "", SSet4!S35 / SUM(SSet4!O35, SSet4!P35, SSet4!Q35, SSet4!R35,SSet4!S35, SSet4!T35))</f>
        <v/>
      </c>
      <c r="T35" s="164" t="str">
        <f>IF(SUM(SSet4!O35, SSet4!P35, SSet4!Q35, SSet4!R35,SSet4!S35, SSet4!T35) = 0, "", SSet4!T35 / SUM(SSet4!O35, SSet4!P35, SSet4!Q35, SSet4!R35,SSet4!S35, SSet4!T35))</f>
        <v/>
      </c>
      <c r="U35" s="165" t="str">
        <f>IF(SUM(SSet4!U35, SSet4!V35, SSet4!W35, SSet4!X35,SSet4!Y35, SSet4!Z35) = 0, "", SSet4!U35 / SUM(SSet4!U35, SSet4!V35, SSet4!W35, SSet4!X35,SSet4!Y35, SSet4!Z35))</f>
        <v/>
      </c>
      <c r="V35" s="165" t="str">
        <f>IF(SUM(SSet4!U35, SSet4!V35, SSet4!W35, SSet4!X35,SSet4!Y35, SSet4!Z35) = 0, "", SSet4!V35 / SUM(SSet4!U35, SSet4!V35, SSet4!W35, SSet4!X35,SSet4!Y35, SSet4!Z35))</f>
        <v/>
      </c>
      <c r="W35" s="165" t="str">
        <f>IF(SUM(SSet4!U35, SSet4!V35, SSet4!W35, SSet4!X35,SSet4!Y35, SSet4!Z35) = 0, "", SSet4!W35 / SUM(SSet4!U35, SSet4!V35, SSet4!W35, SSet4!X35,SSet4!Y35, SSet4!Z35))</f>
        <v/>
      </c>
      <c r="X35" s="165" t="str">
        <f>IF(SUM(SSet4!U35, SSet4!V35, SSet4!W35, SSet4!X35,SSet4!Y35, SSet4!Z35) = 0, "", SSet4!X35 / SUM(SSet4!U35, SSet4!V35, SSet4!W35, SSet4!X35,SSet4!Y35, SSet4!Z35))</f>
        <v/>
      </c>
      <c r="Y35" s="165" t="str">
        <f>IF(SUM(SSet4!U35, SSet4!V35, SSet4!W35, SSet4!X35,SSet4!Y35, SSet4!Z35) = 0, "", SSet4!Y35 / SUM(SSet4!U35, SSet4!V35, SSet4!W35, SSet4!X35,SSet4!Y35, SSet4!Z35))</f>
        <v/>
      </c>
      <c r="Z35" s="165" t="str">
        <f>IF(SUM(SSet4!U35, SSet4!V35, SSet4!W35, SSet4!X35,SSet4!Y35, SSet4!Z35) = 0, "", SSet4!Z35 / SUM(SSet4!U35, SSet4!V35, SSet4!W35, SSet4!X35,SSet4!Y35, SSet4!Z35))</f>
        <v/>
      </c>
      <c r="AA35" s="162" t="str">
        <f>IF(SUM(SSet4!C45, SSet4!D45, SSet4!E45, SSet4!F45,SSet4!G45, SSet4!H45) = 0, "", SUM(SSet4!C35, SSet4!D35, SSet4!E35, SSet4!F35,SSet4!G35, SSet4!H35) / SUM(SSet4!C45, SSet4!D45, SSet4!E45, SSet4!F45,SSet4!G45, SSet4!H45))</f>
        <v/>
      </c>
      <c r="AB35" s="163" t="str">
        <f>IF(SUM(SSet4!I45, SSet4!J45, SSet4!K45, SSet4!L45,SSet4!M45, SSet4!N45) = 0, "", SUM(SSet4!I35, SSet4!J35, SSet4!K35, SSet4!L35,SSet4!M35, SSet4!N35) / SUM(SSet4!I45, SSet4!J45, SSet4!K45, SSet4!L45,SSet4!M45, SSet4!N45))</f>
        <v/>
      </c>
      <c r="AC35" s="164" t="str">
        <f>IF(SUM(SSet4!O45, SSet4!P45, SSet4!Q45, SSet4!R45,SSet4!S45, SSet4!T45) = 0, "", SUM(SSet4!O35, SSet4!P35, SSet4!Q35, SSet4!R35,SSet4!S35, SSet4!T35)/ SUM(SSet4!O45, SSet4!P45, SSet4!Q45, SSet4!R45,SSet4!S45, SSet4!T45))</f>
        <v/>
      </c>
      <c r="AD35" s="165" t="str">
        <f>IF(SUM(SSet4!U45, SSet4!V45, SSet4!W45, SSet4!X45,SSet4!Y45, SSet4!Z45) = 0, "", SUM(SSet4!U35, SSet4!V35, SSet4!W35, SSet4!X35,SSet4!Y35, SSet4!Z35) / SUM(SSet4!U45, SSet4!V45, SSet4!W45, SSet4!X45,SSet4!Y45, SSet4!Z45))</f>
        <v/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IF(SUM(SSet4!C36, SSet4!D36, SSet4!E36, SSet4!F36,SSet4!G36, SSet4!H36) = 0, "", SSet4!C36 / SUM(SSet4!C36, SSet4!D36, SSet4!E36, SSet4!F36,SSet4!G36, SSet4!H36))</f>
        <v/>
      </c>
      <c r="D36" s="162" t="str">
        <f>IF(SUM(SSet4!C36, SSet4!D36, SSet4!E36, SSet4!F36,SSet4!G36, SSet4!H36) = 0, "", SSet4!D36 / SUM(SSet4!C36, SSet4!D36, SSet4!E36, SSet4!F36,SSet4!G36, SSet4!H36))</f>
        <v/>
      </c>
      <c r="E36" s="162" t="str">
        <f>IF(SUM(SSet4!C36, SSet4!D36, SSet4!E36, SSet4!F36,SSet4!G36, SSet4!H36) = 0, "", SSet4!E36 / SUM(SSet4!C36, SSet4!D36, SSet4!E36, SSet4!F36,SSet4!G36, SSet4!H36))</f>
        <v/>
      </c>
      <c r="F36" s="162" t="str">
        <f>IF(SUM(SSet4!C36, SSet4!D36, SSet4!E36, SSet4!F36,SSet4!G36, SSet4!H36) = 0, "", SSet4!F36 / SUM(SSet4!C36, SSet4!D36, SSet4!E36, SSet4!F36,SSet4!G36, SSet4!H36))</f>
        <v/>
      </c>
      <c r="G36" s="162" t="str">
        <f>IF(SUM(SSet4!C36, SSet4!D36, SSet4!E36, SSet4!F36,SSet4!G36, SSet4!H36) = 0, "", SSet4!G36 / SUM(SSet4!C36, SSet4!D36, SSet4!E36, SSet4!F36,SSet4!G36, SSet4!H36))</f>
        <v/>
      </c>
      <c r="H36" s="162" t="str">
        <f>IF(SUM(SSet4!C36, SSet4!D36, SSet4!E36, SSet4!F36,SSet4!G36, SSet4!H36) = 0, "", SSet4!H36 / SUM(SSet4!C36, SSet4!D36, SSet4!E36, SSet4!F36,SSet4!G36, SSet4!H36))</f>
        <v/>
      </c>
      <c r="I36" s="163" t="str">
        <f>IF(SUM(SSet4!I36, SSet4!J36, SSet4!K36, SSet4!L36,SSet4!M36, SSet4!N36) = 0, "", SSet4!I36 / SUM(SSet4!I36, SSet4!J36, SSet4!K36, SSet4!L36,SSet4!M36, SSet4!N36))</f>
        <v/>
      </c>
      <c r="J36" s="163" t="str">
        <f>IF(SUM(SSet4!I36, SSet4!J36, SSet4!K36, SSet4!L36,SSet4!M36, SSet4!N36) = 0, "", SSet4!J36 / SUM(SSet4!I36, SSet4!J36, SSet4!K36, SSet4!L36,SSet4!M36, SSet4!N36))</f>
        <v/>
      </c>
      <c r="K36" s="163" t="str">
        <f>IF(SUM(SSet4!I36, SSet4!J36, SSet4!K36, SSet4!L36,SSet4!M36, SSet4!N36) = 0, "", SSet4!K36 / SUM(SSet4!I36, SSet4!J36, SSet4!K36, SSet4!L36,SSet4!M36, SSet4!N36))</f>
        <v/>
      </c>
      <c r="L36" s="163" t="str">
        <f>IF(SUM(SSet4!I36, SSet4!J36, SSet4!K36, SSet4!L36,SSet4!M36, SSet4!N36) = 0, "", SSet4!L36 / SUM(SSet4!I36, SSet4!J36, SSet4!K36, SSet4!L36,SSet4!M36, SSet4!N36))</f>
        <v/>
      </c>
      <c r="M36" s="163" t="str">
        <f>IF(SUM(SSet4!I36, SSet4!J36, SSet4!K36, SSet4!L36,SSet4!M36, SSet4!N36) = 0, "", SSet4!M36 / SUM(SSet4!I36, SSet4!J36, SSet4!K36, SSet4!L36,SSet4!M36, SSet4!N36))</f>
        <v/>
      </c>
      <c r="N36" s="163" t="str">
        <f>IF(SUM(SSet4!I36, SSet4!J36, SSet4!K36, SSet4!L36,SSet4!M36, SSet4!N36) = 0, "", SSet4!N36 / SUM(SSet4!I36, SSet4!J36, SSet4!K36, SSet4!L36,SSet4!M36, SSet4!N36))</f>
        <v/>
      </c>
      <c r="O36" s="164" t="str">
        <f>IF(SUM(SSet4!O36, SSet4!P36, SSet4!Q36, SSet4!R36,SSet4!S36, SSet4!T36) = 0, "", SSet4!O36 / SUM(SSet4!O36, SSet4!P36, SSet4!Q36, SSet4!R36,SSet4!S36, SSet4!T36))</f>
        <v/>
      </c>
      <c r="P36" s="164" t="str">
        <f>IF(SUM(SSet4!O36, SSet4!P36, SSet4!Q36, SSet4!R36,SSet4!S36, SSet4!T36) = 0, "", SSet4!P36 / SUM(SSet4!O36, SSet4!P36, SSet4!Q36, SSet4!R36,SSet4!S36, SSet4!T36))</f>
        <v/>
      </c>
      <c r="Q36" s="164" t="str">
        <f>IF(SUM(SSet4!O36, SSet4!P36, SSet4!Q36, SSet4!R36,SSet4!S36, SSet4!T36) = 0, "", SSet4!Q36 / SUM(SSet4!O36, SSet4!P36, SSet4!Q36, SSet4!R36,SSet4!S36, SSet4!T36))</f>
        <v/>
      </c>
      <c r="R36" s="164" t="str">
        <f>IF(SUM(SSet4!O36, SSet4!P36, SSet4!Q36, SSet4!R36,SSet4!S36, SSet4!T36) = 0, "", SSet4!R36 / SUM(SSet4!O36, SSet4!P36, SSet4!Q36, SSet4!R36,SSet4!S36, SSet4!T36))</f>
        <v/>
      </c>
      <c r="S36" s="164" t="str">
        <f>IF(SUM(SSet4!O36, SSet4!P36, SSet4!Q36, SSet4!R36,SSet4!S36, SSet4!T36) = 0, "", SSet4!S36 / SUM(SSet4!O36, SSet4!P36, SSet4!Q36, SSet4!R36,SSet4!S36, SSet4!T36))</f>
        <v/>
      </c>
      <c r="T36" s="164" t="str">
        <f>IF(SUM(SSet4!O36, SSet4!P36, SSet4!Q36, SSet4!R36,SSet4!S36, SSet4!T36) = 0, "", SSet4!T36 / SUM(SSet4!O36, SSet4!P36, SSet4!Q36, SSet4!R36,SSet4!S36, SSet4!T36))</f>
        <v/>
      </c>
      <c r="U36" s="165" t="str">
        <f>IF(SUM(SSet4!U36, SSet4!V36, SSet4!W36, SSet4!X36,SSet4!Y36, SSet4!Z36) = 0, "", SSet4!U36 / SUM(SSet4!U36, SSet4!V36, SSet4!W36, SSet4!X36,SSet4!Y36, SSet4!Z36))</f>
        <v/>
      </c>
      <c r="V36" s="165" t="str">
        <f>IF(SUM(SSet4!U36, SSet4!V36, SSet4!W36, SSet4!X36,SSet4!Y36, SSet4!Z36) = 0, "", SSet4!V36 / SUM(SSet4!U36, SSet4!V36, SSet4!W36, SSet4!X36,SSet4!Y36, SSet4!Z36))</f>
        <v/>
      </c>
      <c r="W36" s="165" t="str">
        <f>IF(SUM(SSet4!U36, SSet4!V36, SSet4!W36, SSet4!X36,SSet4!Y36, SSet4!Z36) = 0, "", SSet4!W36 / SUM(SSet4!U36, SSet4!V36, SSet4!W36, SSet4!X36,SSet4!Y36, SSet4!Z36))</f>
        <v/>
      </c>
      <c r="X36" s="165" t="str">
        <f>IF(SUM(SSet4!U36, SSet4!V36, SSet4!W36, SSet4!X36,SSet4!Y36, SSet4!Z36) = 0, "", SSet4!X36 / SUM(SSet4!U36, SSet4!V36, SSet4!W36, SSet4!X36,SSet4!Y36, SSet4!Z36))</f>
        <v/>
      </c>
      <c r="Y36" s="165" t="str">
        <f>IF(SUM(SSet4!U36, SSet4!V36, SSet4!W36, SSet4!X36,SSet4!Y36, SSet4!Z36) = 0, "", SSet4!Y36 / SUM(SSet4!U36, SSet4!V36, SSet4!W36, SSet4!X36,SSet4!Y36, SSet4!Z36))</f>
        <v/>
      </c>
      <c r="Z36" s="165" t="str">
        <f>IF(SUM(SSet4!U36, SSet4!V36, SSet4!W36, SSet4!X36,SSet4!Y36, SSet4!Z36) = 0, "", SSet4!Z36 / SUM(SSet4!U36, SSet4!V36, SSet4!W36, SSet4!X36,SSet4!Y36, SSet4!Z36))</f>
        <v/>
      </c>
      <c r="AA36" s="162" t="str">
        <f>IF(SUM(SSet4!C45, SSet4!D45, SSet4!E45, SSet4!F45,SSet4!G45, SSet4!H45) = 0, "", SUM(SSet4!C36, SSet4!D36, SSet4!E36, SSet4!F36,SSet4!G36, SSet4!H36) / SUM(SSet4!C45, SSet4!D45, SSet4!E45, SSet4!F45,SSet4!G45, SSet4!H45))</f>
        <v/>
      </c>
      <c r="AB36" s="163" t="str">
        <f>IF(SUM(SSet4!I45, SSet4!J45, SSet4!K45, SSet4!L45,SSet4!M45, SSet4!N45) = 0, "", SUM(SSet4!I36, SSet4!J36, SSet4!K36, SSet4!L36,SSet4!M36, SSet4!N36) / SUM(SSet4!I45, SSet4!J45, SSet4!K45, SSet4!L45,SSet4!M45, SSet4!N45))</f>
        <v/>
      </c>
      <c r="AC36" s="164" t="str">
        <f>IF(SUM(SSet4!O45, SSet4!P45, SSet4!Q45, SSet4!R45,SSet4!S45, SSet4!T45) = 0, "", SUM(SSet4!O36, SSet4!P36, SSet4!Q36, SSet4!R36,SSet4!S36, SSet4!T36) / SUM(SSet4!O45, SSet4!P45, SSet4!Q45, SSet4!R45,SSet4!S45, SSet4!T45))</f>
        <v/>
      </c>
      <c r="AD36" s="166" t="str">
        <f>IF(SUM(SSet4!U45, SSet4!V45, SSet4!W45, SSet4!X45,SSet4!Y45, SSet4!Z45) = 0, "", SUM(SSet4!U36, SSet4!V36, SSet4!W36, SSet4!X36,SSet4!Y36, SSet4!Z36) / SUM(SSet4!U45, SSet4!V45, SSet4!W45, SSet4!X45,SSet4!Y45, SSet4!Z45))</f>
        <v/>
      </c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IF(SUM(SSet4!C37, SSet4!D37, SSet4!E37, SSet4!F37,SSet4!G37, SSet4!H37) = 0, "", SSet4!C37 / SUM(SSet4!C37, SSet4!D37, SSet4!E37, SSet4!F37,SSet4!G37, SSet4!H37))</f>
        <v/>
      </c>
      <c r="D37" s="162" t="str">
        <f>IF(SUM(SSet4!C37, SSet4!D37, SSet4!E37, SSet4!F37,SSet4!G37, SSet4!H37) = 0, "", SSet4!D37 / SUM(SSet4!C37, SSet4!D37, SSet4!E37, SSet4!F37,SSet4!G37, SSet4!H37))</f>
        <v/>
      </c>
      <c r="E37" s="162" t="str">
        <f>IF(SUM(SSet4!C37, SSet4!D37, SSet4!E37, SSet4!F37,SSet4!G37, SSet4!H37) = 0, "", SSet4!E37 / SUM(SSet4!C37, SSet4!D37, SSet4!E37, SSet4!F37,SSet4!G37, SSet4!H37))</f>
        <v/>
      </c>
      <c r="F37" s="162" t="str">
        <f>IF(SUM(SSet4!C37, SSet4!D37, SSet4!E37, SSet4!F37,SSet4!G37, SSet4!H37) = 0, "", SSet4!F37 / SUM(SSet4!C37, SSet4!D37, SSet4!E37, SSet4!F37,SSet4!G37, SSet4!H37))</f>
        <v/>
      </c>
      <c r="G37" s="162" t="str">
        <f>IF(SUM(SSet4!C37, SSet4!D37, SSet4!E37, SSet4!F37,SSet4!G37, SSet4!H37) = 0, "", SSet4!G37 / SUM(SSet4!C37, SSet4!D37, SSet4!E37, SSet4!F37,SSet4!G37, SSet4!H37))</f>
        <v/>
      </c>
      <c r="H37" s="162" t="str">
        <f>IF(SUM(SSet4!C37, SSet4!D37, SSet4!E37, SSet4!F37,SSet4!G37, SSet4!H37) = 0, "", SSet4!H37 / SUM(SSet4!C37, SSet4!D37, SSet4!E37, SSet4!F37,SSet4!G37, SSet4!H37))</f>
        <v/>
      </c>
      <c r="I37" s="163" t="str">
        <f>IF(SUM(SSet4!I37, SSet4!J37, SSet4!K37, SSet4!L37,SSet4!M37, SSet4!N37) = 0, "", SSet4!I37 / SUM(SSet4!I37, SSet4!J37, SSet4!K37, SSet4!L37,SSet4!M37, SSet4!N37))</f>
        <v/>
      </c>
      <c r="J37" s="163" t="str">
        <f>IF(SUM(SSet4!I37, SSet4!J37, SSet4!K37, SSet4!L37,SSet4!M37, SSet4!N37) = 0, "", SSet4!J37 / SUM(SSet4!I37, SSet4!J37, SSet4!K37, SSet4!L37,SSet4!M37, SSet4!N37))</f>
        <v/>
      </c>
      <c r="K37" s="163" t="str">
        <f>IF(SUM(SSet4!I37, SSet4!J37, SSet4!K37, SSet4!L37,SSet4!M37, SSet4!N37) = 0, "", SSet4!K37 / SUM(SSet4!I37, SSet4!J37, SSet4!K37, SSet4!L37,SSet4!M37, SSet4!N37))</f>
        <v/>
      </c>
      <c r="L37" s="163" t="str">
        <f>IF(SUM(SSet4!I37, SSet4!J37, SSet4!K37, SSet4!L37,SSet4!M37, SSet4!N37) = 0, "", SSet4!L37 / SUM(SSet4!I37, SSet4!J37, SSet4!K37, SSet4!L37,SSet4!M37, SSet4!N37))</f>
        <v/>
      </c>
      <c r="M37" s="163" t="str">
        <f>IF(SUM(SSet4!I37, SSet4!J37, SSet4!K37, SSet4!L37,SSet4!M37, SSet4!N37) = 0, "", SSet4!M37 / SUM(SSet4!I37, SSet4!J37, SSet4!K37, SSet4!L37,SSet4!M37, SSet4!N37))</f>
        <v/>
      </c>
      <c r="N37" s="163" t="str">
        <f>IF(SUM(SSet4!I37, SSet4!J37, SSet4!K37, SSet4!L37,SSet4!M37, SSet4!N37) = 0, "", SSet4!N37 / SUM(SSet4!I37, SSet4!J37, SSet4!K37, SSet4!L37,SSet4!M37, SSet4!N37))</f>
        <v/>
      </c>
      <c r="O37" s="164" t="str">
        <f>IF(SUM(SSet4!O37, SSet4!P37, SSet4!Q37, SSet4!R37,SSet4!S37, SSet4!T37) = 0, "", SSet4!O37 / SUM(SSet4!O37, SSet4!P37, SSet4!Q37, SSet4!R37,SSet4!S37, SSet4!T37))</f>
        <v/>
      </c>
      <c r="P37" s="164" t="str">
        <f>IF(SUM(SSet4!O37, SSet4!P37, SSet4!Q37, SSet4!R37,SSet4!S37, SSet4!T37) = 0, "", SSet4!P37 / SUM(SSet4!O37, SSet4!P37, SSet4!Q37, SSet4!R37,SSet4!S37, SSet4!T37))</f>
        <v/>
      </c>
      <c r="Q37" s="164" t="str">
        <f>IF(SUM(SSet4!O37, SSet4!P37, SSet4!Q37, SSet4!R37,SSet4!S37, SSet4!T37) = 0, "", SSet4!Q37 / SUM(SSet4!O37, SSet4!P37, SSet4!Q37, SSet4!R37,SSet4!S37, SSet4!T37))</f>
        <v/>
      </c>
      <c r="R37" s="164" t="str">
        <f>IF(SUM(SSet4!O37, SSet4!P37, SSet4!Q37, SSet4!R37,SSet4!S37, SSet4!T37) = 0, "", SSet4!R37 / SUM(SSet4!O37, SSet4!P37, SSet4!Q37, SSet4!R37,SSet4!S37, SSet4!T37))</f>
        <v/>
      </c>
      <c r="S37" s="164" t="str">
        <f>IF(SUM(SSet4!O37, SSet4!P37, SSet4!Q37, SSet4!R37,SSet4!S37, SSet4!T37) = 0, "", SSet4!S37 / SUM(SSet4!O37, SSet4!P37, SSet4!Q37, SSet4!R37,SSet4!S37, SSet4!T37))</f>
        <v/>
      </c>
      <c r="T37" s="164" t="str">
        <f>IF(SUM(SSet4!O37, SSet4!P37, SSet4!Q37, SSet4!R37,SSet4!S37, SSet4!T37) = 0, "", SSet4!T37 / SUM(SSet4!O37, SSet4!P37, SSet4!Q37, SSet4!R37,SSet4!S37, SSet4!T37))</f>
        <v/>
      </c>
      <c r="U37" s="165" t="str">
        <f>IF(SUM(SSet4!U37, SSet4!V37, SSet4!W37, SSet4!X37,SSet4!Y37, SSet4!Z37) = 0, "", SSet4!U37 / SUM(SSet4!U37, SSet4!V37, SSet4!W37, SSet4!X37,SSet4!Y37, SSet4!Z37))</f>
        <v/>
      </c>
      <c r="V37" s="165" t="str">
        <f>IF(SUM(SSet4!U37, SSet4!V37, SSet4!W37, SSet4!X37,SSet4!Y37, SSet4!Z37) = 0, "", SSet4!V37 / SUM(SSet4!U37, SSet4!V37, SSet4!W37, SSet4!X37,SSet4!Y37, SSet4!Z37))</f>
        <v/>
      </c>
      <c r="W37" s="165" t="str">
        <f>IF(SUM(SSet4!U37, SSet4!V37, SSet4!W37, SSet4!X37,SSet4!Y37, SSet4!Z37) = 0, "", SSet4!W37 / SUM(SSet4!U37, SSet4!V37, SSet4!W37, SSet4!X37,SSet4!Y37, SSet4!Z37))</f>
        <v/>
      </c>
      <c r="X37" s="165" t="str">
        <f>IF(SUM(SSet4!U37, SSet4!V37, SSet4!W37, SSet4!X37,SSet4!Y37, SSet4!Z37) = 0, "", SSet4!X37 / SUM(SSet4!U37, SSet4!V37, SSet4!W37, SSet4!X37,SSet4!Y37, SSet4!Z37))</f>
        <v/>
      </c>
      <c r="Y37" s="165" t="str">
        <f>IF(SUM(SSet4!U37, SSet4!V37, SSet4!W37, SSet4!X37,SSet4!Y37, SSet4!Z37) = 0, "", SSet4!Y37 / SUM(SSet4!U37, SSet4!V37, SSet4!W37, SSet4!X37,SSet4!Y37, SSet4!Z37))</f>
        <v/>
      </c>
      <c r="Z37" s="165" t="str">
        <f>IF(SUM(SSet4!U37, SSet4!V37, SSet4!W37, SSet4!X37,SSet4!Y37, SSet4!Z37) = 0, "", SSet4!Z37 / SUM(SSet4!U37, SSet4!V37, SSet4!W37, SSet4!X37,SSet4!Y37, SSet4!Z37))</f>
        <v/>
      </c>
      <c r="AA37" s="162" t="str">
        <f>IF(SUM(SSet4!C45, SSet4!D45, SSet4!E45, SSet4!F45,SSet4!G45, SSet4!H45) = 0, "", SUM(SSet4!C37, SSet4!D37, SSet4!E37, SSet4!F37,SSet4!G37, SSet4!H37) / SUM(SSet4!C45, SSet4!D45, SSet4!E45, SSet4!F45,SSet4!G45, SSet4!H45))</f>
        <v/>
      </c>
      <c r="AB37" s="163" t="str">
        <f>IF(SUM(SSet4!I45, SSet4!J45, SSet4!K45, SSet4!L45,SSet4!M45, SSet4!N45) = 0, "", SUM(SSet4!I37, SSet4!J37, SSet4!K37, SSet4!L37,SSet4!M37, SSet4!N37) / SUM(SSet4!I45, SSet4!J45, SSet4!K45, SSet4!L45,SSet4!M45, SSet4!N45))</f>
        <v/>
      </c>
      <c r="AC37" s="164" t="str">
        <f>IF(SUM(SSet4!O45, SSet4!P45, SSet4!Q45, SSet4!R45,SSet4!S45, SSet4!T45) = 0, "", SUM(SSet4!O37, SSet4!P37, SSet4!Q37, SSet4!R37,SSet4!S37, SSet4!T37)/ SUM(SSet4!O45, SSet4!P45, SSet4!Q45, SSet4!R45,SSet4!S45, SSet4!T45))</f>
        <v/>
      </c>
      <c r="AD37" s="165" t="str">
        <f>IF(SUM(SSet4!U45, SSet4!V45, SSet4!W45, SSet4!X45,SSet4!Y45, SSet4!Z45) = 0, "", SUM(SSet4!U37, SSet4!V37, SSet4!W37, SSet4!X37,SSet4!Y37, SSet4!Z37) / SUM(SSet4!U45, SSet4!V45, SSet4!W45, SSet4!X45,SSet4!Y45, SSet4!Z45))</f>
        <v/>
      </c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IF(SUM(SSet4!C38, SSet4!D38, SSet4!E38, SSet4!F38,SSet4!G38, SSet4!H38) = 0, "", SSet4!C38 / SUM(SSet4!C38, SSet4!D38, SSet4!E38, SSet4!F38,SSet4!G38, SSet4!H38))</f>
        <v/>
      </c>
      <c r="D38" s="162" t="str">
        <f>IF(SUM(SSet4!C38, SSet4!D38, SSet4!E38, SSet4!F38,SSet4!G38, SSet4!H38) = 0, "", SSet4!D38 / SUM(SSet4!C38, SSet4!D38, SSet4!E38, SSet4!F38,SSet4!G38, SSet4!H38))</f>
        <v/>
      </c>
      <c r="E38" s="162" t="str">
        <f>IF(SUM(SSet4!C38, SSet4!D38, SSet4!E38, SSet4!F38,SSet4!G38, SSet4!H38) = 0, "", SSet4!E38 / SUM(SSet4!C38, SSet4!D38, SSet4!E38, SSet4!F38,SSet4!G38, SSet4!H38))</f>
        <v/>
      </c>
      <c r="F38" s="162" t="str">
        <f>IF(SUM(SSet4!C38, SSet4!D38, SSet4!E38, SSet4!F38,SSet4!G38, SSet4!H38) = 0, "", SSet4!F38 / SUM(SSet4!C38, SSet4!D38, SSet4!E38, SSet4!F38,SSet4!G38, SSet4!H38))</f>
        <v/>
      </c>
      <c r="G38" s="162" t="str">
        <f>IF(SUM(SSet4!C38, SSet4!D38, SSet4!E38, SSet4!F38,SSet4!G38, SSet4!H38) = 0, "", SSet4!G38 / SUM(SSet4!C38, SSet4!D38, SSet4!E38, SSet4!F38,SSet4!G38, SSet4!H38))</f>
        <v/>
      </c>
      <c r="H38" s="162" t="str">
        <f>IF(SUM(SSet4!C38, SSet4!D38, SSet4!E38, SSet4!F38,SSet4!G38, SSet4!H38) = 0, "", SSet4!H38 / SUM(SSet4!C38, SSet4!D38, SSet4!E38, SSet4!F38,SSet4!G38, SSet4!H38))</f>
        <v/>
      </c>
      <c r="I38" s="163" t="str">
        <f>IF(SUM(SSet4!I38, SSet4!J38, SSet4!K38, SSet4!L38,SSet4!M38, SSet4!N38) = 0, "", SSet4!I38 / SUM(SSet4!I38, SSet4!J38, SSet4!K38, SSet4!L38,SSet4!M38, SSet4!N38))</f>
        <v/>
      </c>
      <c r="J38" s="163" t="str">
        <f>IF(SUM(SSet4!I38, SSet4!J38, SSet4!K38, SSet4!L38,SSet4!M38, SSet4!N38) = 0, "", SSet4!J38 / SUM(SSet4!I38, SSet4!J38, SSet4!K38, SSet4!L38,SSet4!M38, SSet4!N38))</f>
        <v/>
      </c>
      <c r="K38" s="163" t="str">
        <f>IF(SUM(SSet4!I38, SSet4!J38, SSet4!K38, SSet4!L38,SSet4!M38, SSet4!N38) = 0, "", SSet4!K38 / SUM(SSet4!I38, SSet4!J38, SSet4!K38, SSet4!L38,SSet4!M38, SSet4!N38))</f>
        <v/>
      </c>
      <c r="L38" s="163" t="str">
        <f>IF(SUM(SSet4!I38, SSet4!J38, SSet4!K38, SSet4!L38,SSet4!M38, SSet4!N38) = 0, "", SSet4!L38 / SUM(SSet4!I38, SSet4!J38, SSet4!K38, SSet4!L38,SSet4!M38, SSet4!N38))</f>
        <v/>
      </c>
      <c r="M38" s="163" t="str">
        <f>IF(SUM(SSet4!I38, SSet4!J38, SSet4!K38, SSet4!L38,SSet4!M38, SSet4!N38) = 0, "", SSet4!M38 / SUM(SSet4!I38, SSet4!J38, SSet4!K38, SSet4!L38,SSet4!M38, SSet4!N38))</f>
        <v/>
      </c>
      <c r="N38" s="163" t="str">
        <f>IF(SUM(SSet4!I38, SSet4!J38, SSet4!K38, SSet4!L38,SSet4!M38, SSet4!N38) = 0, "", SSet4!N38 / SUM(SSet4!I38, SSet4!J38, SSet4!K38, SSet4!L38,SSet4!M38, SSet4!N38))</f>
        <v/>
      </c>
      <c r="O38" s="164" t="str">
        <f>IF(SUM(SSet4!O38, SSet4!P38, SSet4!Q38, SSet4!R38,SSet4!S38, SSet4!T38) = 0, "", SSet4!O38 / SUM(SSet4!O38, SSet4!P38, SSet4!Q38, SSet4!R38,SSet4!S38, SSet4!T38))</f>
        <v/>
      </c>
      <c r="P38" s="164" t="str">
        <f>IF(SUM(SSet4!O38, SSet4!P38, SSet4!Q38, SSet4!R38,SSet4!S38, SSet4!T38) = 0, "", SSet4!P38 / SUM(SSet4!O38, SSet4!P38, SSet4!Q38, SSet4!R38,SSet4!S38, SSet4!T38))</f>
        <v/>
      </c>
      <c r="Q38" s="164" t="str">
        <f>IF(SUM(SSet4!O38, SSet4!P38, SSet4!Q38, SSet4!R38,SSet4!S38, SSet4!T38) = 0, "", SSet4!Q38 / SUM(SSet4!O38, SSet4!P38, SSet4!Q38, SSet4!R38,SSet4!S38, SSet4!T38))</f>
        <v/>
      </c>
      <c r="R38" s="164" t="str">
        <f>IF(SUM(SSet4!O38, SSet4!P38, SSet4!Q38, SSet4!R38,SSet4!S38, SSet4!T38) = 0, "", SSet4!R38 / SUM(SSet4!O38, SSet4!P38, SSet4!Q38, SSet4!R38,SSet4!S38, SSet4!T38))</f>
        <v/>
      </c>
      <c r="S38" s="164" t="str">
        <f>IF(SUM(SSet4!O38, SSet4!P38, SSet4!Q38, SSet4!R38,SSet4!S38, SSet4!T38) = 0, "", SSet4!S38 / SUM(SSet4!O38, SSet4!P38, SSet4!Q38, SSet4!R38,SSet4!S38, SSet4!T38))</f>
        <v/>
      </c>
      <c r="T38" s="164" t="str">
        <f>IF(SUM(SSet4!O38, SSet4!P38, SSet4!Q38, SSet4!R38,SSet4!S38, SSet4!T38) = 0, "", SSet4!T38 / SUM(SSet4!O38, SSet4!P38, SSet4!Q38, SSet4!R38,SSet4!S38, SSet4!T38))</f>
        <v/>
      </c>
      <c r="U38" s="165" t="str">
        <f>IF(SUM(SSet4!U38, SSet4!V38, SSet4!W38, SSet4!X38,SSet4!Y38, SSet4!Z38) = 0, "", SSet4!U38 / SUM(SSet4!U38, SSet4!V38, SSet4!W38, SSet4!X38,SSet4!Y38, SSet4!Z38))</f>
        <v/>
      </c>
      <c r="V38" s="165" t="str">
        <f>IF(SUM(SSet4!U38, SSet4!V38, SSet4!W38, SSet4!X38,SSet4!Y38, SSet4!Z38) = 0, "", SSet4!V38 / SUM(SSet4!U38, SSet4!V38, SSet4!W38, SSet4!X38,SSet4!Y38, SSet4!Z38))</f>
        <v/>
      </c>
      <c r="W38" s="165" t="str">
        <f>IF(SUM(SSet4!U38, SSet4!V38, SSet4!W38, SSet4!X38,SSet4!Y38, SSet4!Z38) = 0, "", SSet4!W38 / SUM(SSet4!U38, SSet4!V38, SSet4!W38, SSet4!X38,SSet4!Y38, SSet4!Z38))</f>
        <v/>
      </c>
      <c r="X38" s="165" t="str">
        <f>IF(SUM(SSet4!U38, SSet4!V38, SSet4!W38, SSet4!X38,SSet4!Y38, SSet4!Z38) = 0, "", SSet4!X38 / SUM(SSet4!U38, SSet4!V38, SSet4!W38, SSet4!X38,SSet4!Y38, SSet4!Z38))</f>
        <v/>
      </c>
      <c r="Y38" s="165" t="str">
        <f>IF(SUM(SSet4!U38, SSet4!V38, SSet4!W38, SSet4!X38,SSet4!Y38, SSet4!Z38) = 0, "", SSet4!Y38 / SUM(SSet4!U38, SSet4!V38, SSet4!W38, SSet4!X38,SSet4!Y38, SSet4!Z38))</f>
        <v/>
      </c>
      <c r="Z38" s="165" t="str">
        <f>IF(SUM(SSet4!U38, SSet4!V38, SSet4!W38, SSet4!X38,SSet4!Y38, SSet4!Z38) = 0, "", SSet4!Z38 / SUM(SSet4!U38, SSet4!V38, SSet4!W38, SSet4!X38,SSet4!Y38, SSet4!Z38))</f>
        <v/>
      </c>
      <c r="AA38" s="162" t="str">
        <f>IF(SUM(SSet4!C45, SSet4!D45, SSet4!E45, SSet4!F45,SSet4!G45, SSet4!H45) = 0, "", SUM(SSet4!C38, SSet4!D38, SSet4!E38, SSet4!F38,SSet4!G38, SSet4!H38) / SUM(SSet4!C45, SSet4!D45, SSet4!E45, SSet4!F45,SSet4!G45, SSet4!H45))</f>
        <v/>
      </c>
      <c r="AB38" s="163" t="str">
        <f>IF(SUM(SSet4!I45, SSet4!J45, SSet4!K45, SSet4!L45,SSet4!M45, SSet4!N45) = 0, "", SUM(SSet4!I38, SSet4!J38, SSet4!K38, SSet4!L38,SSet4!M38, SSet4!N38) / SUM(SSet4!I45, SSet4!J45, SSet4!K45, SSet4!L45,SSet4!M45, SSet4!N45))</f>
        <v/>
      </c>
      <c r="AC38" s="164" t="str">
        <f>IF(SUM(SSet4!O45, SSet4!P45, SSet4!Q45, SSet4!R45,SSet4!S45, SSet4!T45) = 0, "", SUM(SSet4!O38, SSet4!P38, SSet4!Q38, SSet4!R38,SSet4!S38, SSet4!T38) / SUM(SSet4!O45, SSet4!P45, SSet4!Q45, SSet4!R45,SSet4!S45, SSet4!T45))</f>
        <v/>
      </c>
      <c r="AD38" s="165" t="str">
        <f>IF(SUM(SSet4!U45, SSet4!V45, SSet4!W45, SSet4!X45,SSet4!Y45, SSet4!Z45) = 0, "", SUM(SSet4!U38, SSet4!V38, SSet4!W38, SSet4!X38,SSet4!Y38, SSet4!Z38)/ SUM(SSet4!U45, SSet4!V45, SSet4!W45, SSet4!X45,SSet4!Y45, SSet4!Z45))</f>
        <v/>
      </c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IF(SUM(SSet4!C39, SSet4!D39, SSet4!E39, SSet4!F39,SSet4!G39, SSet4!H39) = 0, "", SSet4!C39 / SUM(SSet4!C39, SSet4!D39, SSet4!E39, SSet4!F39,SSet4!G39, SSet4!H39))</f>
        <v/>
      </c>
      <c r="D39" s="162" t="str">
        <f>IF(SUM(SSet4!C39, SSet4!D39, SSet4!E39, SSet4!F39,SSet4!G39, SSet4!H39) = 0, "", SSet4!D39 / SUM(SSet4!C39, SSet4!D39, SSet4!E39, SSet4!F39,SSet4!G39, SSet4!H39))</f>
        <v/>
      </c>
      <c r="E39" s="162" t="str">
        <f>IF(SUM(SSet4!C39, SSet4!D39, SSet4!E39, SSet4!F39,SSet4!G39, SSet4!H39) = 0, "", SSet4!E39 / SUM(SSet4!C39, SSet4!D39, SSet4!E39, SSet4!F39,SSet4!G39, SSet4!H39))</f>
        <v/>
      </c>
      <c r="F39" s="162" t="str">
        <f>IF(SUM(SSet4!C39, SSet4!D39, SSet4!E39, SSet4!F39,SSet4!G39, SSet4!H39) = 0, "", SSet4!F39 / SUM(SSet4!C39, SSet4!D39, SSet4!E39, SSet4!F39,SSet4!G39, SSet4!H39))</f>
        <v/>
      </c>
      <c r="G39" s="162" t="str">
        <f>IF(SUM(SSet4!C39, SSet4!D39, SSet4!E39, SSet4!F39,SSet4!G39, SSet4!H39) = 0, "", SSet4!G39 / SUM(SSet4!C39, SSet4!D39, SSet4!E39, SSet4!F39,SSet4!G39, SSet4!H39))</f>
        <v/>
      </c>
      <c r="H39" s="162" t="str">
        <f>IF(SUM(SSet4!C39, SSet4!D39, SSet4!E39, SSet4!F39,SSet4!G39, SSet4!H39) = 0, "", SSet4!H39 / SUM(SSet4!C39, SSet4!D39, SSet4!E39, SSet4!F39,SSet4!G39, SSet4!H39))</f>
        <v/>
      </c>
      <c r="I39" s="163" t="str">
        <f>IF(SUM(SSet4!I39, SSet4!J39, SSet4!K39, SSet4!L39,SSet4!M39, SSet4!N39) = 0, "", SSet4!I39 / SUM(SSet4!I39, SSet4!J39, SSet4!K39, SSet4!L39,SSet4!M39, SSet4!N39))</f>
        <v/>
      </c>
      <c r="J39" s="163" t="str">
        <f>IF(SUM(SSet4!I39, SSet4!J39, SSet4!K39, SSet4!L39,SSet4!M39, SSet4!N39) = 0, "", SSet4!J39 / SUM(SSet4!I39, SSet4!J39, SSet4!K39, SSet4!L39,SSet4!M39, SSet4!N39))</f>
        <v/>
      </c>
      <c r="K39" s="163" t="str">
        <f>IF(SUM(SSet4!I39, SSet4!J39, SSet4!K39, SSet4!L39,SSet4!M39, SSet4!N39) = 0, "", SSet4!K39 / SUM(SSet4!I39, SSet4!J39, SSet4!K39, SSet4!L39,SSet4!M39, SSet4!N39))</f>
        <v/>
      </c>
      <c r="L39" s="163" t="str">
        <f>IF(SUM(SSet4!I39, SSet4!J39, SSet4!K39, SSet4!L39,SSet4!M39, SSet4!N39) = 0, "", SSet4!L39 / SUM(SSet4!I39, SSet4!J39, SSet4!K39, SSet4!L39,SSet4!M39, SSet4!N39))</f>
        <v/>
      </c>
      <c r="M39" s="163" t="str">
        <f>IF(SUM(SSet4!I39, SSet4!J39, SSet4!K39, SSet4!L39,SSet4!M39, SSet4!N39) = 0, "", SSet4!M39 / SUM(SSet4!I39, SSet4!J39, SSet4!K39, SSet4!L39,SSet4!M39, SSet4!N39))</f>
        <v/>
      </c>
      <c r="N39" s="163" t="str">
        <f>IF(SUM(SSet4!I39, SSet4!J39, SSet4!K39, SSet4!L39,SSet4!M39, SSet4!N39) = 0, "", SSet4!N39 / SUM(SSet4!I39, SSet4!J39, SSet4!K39, SSet4!L39,SSet4!M39, SSet4!N39))</f>
        <v/>
      </c>
      <c r="O39" s="164" t="str">
        <f>IF(SUM(SSet4!O39, SSet4!P39, SSet4!Q39, SSet4!R39,SSet4!S39, SSet4!T39) = 0, "", SSet4!O39 / SUM(SSet4!O39, SSet4!P39, SSet4!Q39, SSet4!R39,SSet4!S39, SSet4!T39))</f>
        <v/>
      </c>
      <c r="P39" s="164" t="str">
        <f>IF(SUM(SSet4!O39, SSet4!P39, SSet4!Q39, SSet4!R39,SSet4!S39, SSet4!T39) = 0, "", SSet4!P39 / SUM(SSet4!O39, SSet4!P39, SSet4!Q39, SSet4!R39,SSet4!S39, SSet4!T39))</f>
        <v/>
      </c>
      <c r="Q39" s="164" t="str">
        <f>IF(SUM(SSet4!O39, SSet4!P39, SSet4!Q39, SSet4!R39,SSet4!S39, SSet4!T39) = 0, "", SSet4!Q39 / SUM(SSet4!O39, SSet4!P39, SSet4!Q39, SSet4!R39,SSet4!S39, SSet4!T39))</f>
        <v/>
      </c>
      <c r="R39" s="164" t="str">
        <f>IF(SUM(SSet4!O39, SSet4!P39, SSet4!Q39, SSet4!R39,SSet4!S39, SSet4!T39) = 0, "", SSet4!R39 / SUM(SSet4!O39, SSet4!P39, SSet4!Q39, SSet4!R39,SSet4!S39, SSet4!T39))</f>
        <v/>
      </c>
      <c r="S39" s="164" t="str">
        <f>IF(SUM(SSet4!O39, SSet4!P39, SSet4!Q39, SSet4!R39,SSet4!S39, SSet4!T39) = 0, "", SSet4!S39 / SUM(SSet4!O39, SSet4!P39, SSet4!Q39, SSet4!R39,SSet4!S39, SSet4!T39))</f>
        <v/>
      </c>
      <c r="T39" s="164" t="str">
        <f>IF(SUM(SSet4!O39, SSet4!P39, SSet4!Q39, SSet4!R39,SSet4!S39, SSet4!T39) = 0, "", SSet4!T39 / SUM(SSet4!O39, SSet4!P39, SSet4!Q39, SSet4!R39,SSet4!S39, SSet4!T39))</f>
        <v/>
      </c>
      <c r="U39" s="165" t="str">
        <f>IF(SUM(SSet4!U39, SSet4!V39, SSet4!W39, SSet4!X39,SSet4!Y39, SSet4!Z39) = 0, "", SSet4!U39 / SUM(SSet4!U39, SSet4!V39, SSet4!W39, SSet4!X39,SSet4!Y39, SSet4!Z39))</f>
        <v/>
      </c>
      <c r="V39" s="165" t="str">
        <f>IF(SUM(SSet4!U39, SSet4!V39, SSet4!W39, SSet4!X39,SSet4!Y39, SSet4!Z39) = 0, "", SSet4!V39 / SUM(SSet4!U39, SSet4!V39, SSet4!W39, SSet4!X39,SSet4!Y39, SSet4!Z39))</f>
        <v/>
      </c>
      <c r="W39" s="165" t="str">
        <f>IF(SUM(SSet4!U39, SSet4!V39, SSet4!W39, SSet4!X39,SSet4!Y39, SSet4!Z39) = 0, "", SSet4!W39 / SUM(SSet4!U39, SSet4!V39, SSet4!W39, SSet4!X39,SSet4!Y39, SSet4!Z39))</f>
        <v/>
      </c>
      <c r="X39" s="165" t="str">
        <f>IF(SUM(SSet4!U39, SSet4!V39, SSet4!W39, SSet4!X39,SSet4!Y39, SSet4!Z39) = 0, "", SSet4!X39 / SUM(SSet4!U39, SSet4!V39, SSet4!W39, SSet4!X39,SSet4!Y39, SSet4!Z39))</f>
        <v/>
      </c>
      <c r="Y39" s="165" t="str">
        <f>IF(SUM(SSet4!U39, SSet4!V39, SSet4!W39, SSet4!X39,SSet4!Y39, SSet4!Z39) = 0, "", SSet4!Y39 / SUM(SSet4!U39, SSet4!V39, SSet4!W39, SSet4!X39,SSet4!Y39, SSet4!Z39))</f>
        <v/>
      </c>
      <c r="Z39" s="165" t="str">
        <f>IF(SUM(SSet4!U39, SSet4!V39, SSet4!W39, SSet4!X39,SSet4!Y39, SSet4!Z39) = 0, "", SSet4!Z39 / SUM(SSet4!U39, SSet4!V39, SSet4!W39, SSet4!X39,SSet4!Y39, SSet4!Z39))</f>
        <v/>
      </c>
      <c r="AA39" s="162" t="str">
        <f>IF(SUM(SSet4!C45, SSet4!D45, SSet4!E45, SSet4!F45,SSet4!G45, SSet4!H45) = 0, "", SUM(SSet4!C39, SSet4!D39, SSet4!E39, SSet4!F39,SSet4!G39, SSet4!H39) / SUM(SSet4!C45, SSet4!D45, SSet4!E45, SSet4!F45,SSet4!G45, SSet4!H45))</f>
        <v/>
      </c>
      <c r="AB39" s="163" t="str">
        <f>IF(SUM(SSet4!I45, SSet4!J45, SSet4!K45, SSet4!L45,SSet4!M45, SSet4!N45) = 0, "", SUM(SSet4!I39, SSet4!J39, SSet4!K39, SSet4!L39,SSet4!M39, SSet4!N39) / SUM(SSet4!I45, SSet4!J45, SSet4!K45, SSet4!L45,SSet4!M45, SSet4!N45))</f>
        <v/>
      </c>
      <c r="AC39" s="164" t="str">
        <f>IF(SUM(SSet4!O45, SSet4!P45, SSet4!Q45, SSet4!R45,SSet4!S45, SSet4!T45) = 0, "", SUM(SSet4!O39, SSet4!P39, SSet4!Q39, SSet4!R39,SSet4!S39, SSet4!T39) / SUM(SSet4!O45, SSet4!P45, SSet4!Q45, SSet4!R45,SSet4!S45, SSet4!T45))</f>
        <v/>
      </c>
      <c r="AD39" s="165" t="str">
        <f>IF(SUM(SSet4!U45, SSet4!V45, SSet4!W45, SSet4!X45,SSet4!Y45, SSet4!Z45) = 0, "", SUM(SSet4!U39, SSet4!V39, SSet4!W39, SSet4!X39,SSet4!Y39, SSet4!Z39) / SUM(SSet4!U45, SSet4!V45, SSet4!W45, SSet4!X45,SSet4!Y45, SSet4!Z45))</f>
        <v/>
      </c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IF(SUM(SSet4!C40, SSet4!D40, SSet4!E40, SSet4!F40,SSet4!G40, SSet4!H40) = 0, "", SSet4!C40 / SUM(SSet4!C40, SSet4!D40, SSet4!E40, SSet4!F40,SSet4!G40, SSet4!H40))</f>
        <v/>
      </c>
      <c r="D40" s="162" t="str">
        <f>IF(SUM(SSet4!C40, SSet4!D40, SSet4!E40, SSet4!F40,SSet4!G40, SSet4!H40) = 0, "", SSet4!D40 / SUM(SSet4!C40, SSet4!D40, SSet4!E40, SSet4!F40,SSet4!G40, SSet4!H40))</f>
        <v/>
      </c>
      <c r="E40" s="162" t="str">
        <f>IF(SUM(SSet4!C40, SSet4!D40, SSet4!E40, SSet4!F40,SSet4!G40, SSet4!H40) = 0, "", SSet4!E40 / SUM(SSet4!C40, SSet4!D40, SSet4!E40, SSet4!F40,SSet4!G40, SSet4!H40))</f>
        <v/>
      </c>
      <c r="F40" s="162" t="str">
        <f>IF(SUM(SSet4!C40, SSet4!D40, SSet4!E40, SSet4!F40,SSet4!G40, SSet4!H40) = 0, "", SSet4!F40 / SUM(SSet4!C40, SSet4!D40, SSet4!E40, SSet4!F40,SSet4!G40, SSet4!H40))</f>
        <v/>
      </c>
      <c r="G40" s="162" t="str">
        <f>IF(SUM(SSet4!C40, SSet4!D40, SSet4!E40, SSet4!F40,SSet4!G40, SSet4!H40) = 0, "", SSet4!G40 / SUM(SSet4!C40, SSet4!D40, SSet4!E40, SSet4!F40,SSet4!G40, SSet4!H40))</f>
        <v/>
      </c>
      <c r="H40" s="162" t="str">
        <f>IF(SUM(SSet4!C40, SSet4!D40, SSet4!E40, SSet4!F40,SSet4!G40, SSet4!H40) = 0, "", SSet4!H40 / SUM(SSet4!C40, SSet4!D40, SSet4!E40, SSet4!F40,SSet4!G40, SSet4!H40))</f>
        <v/>
      </c>
      <c r="I40" s="163" t="str">
        <f>IF(SUM(SSet4!I40, SSet4!J40, SSet4!K40, SSet4!L40,SSet4!M40, SSet4!N40) = 0, "", SSet4!I40 / SUM(SSet4!I40, SSet4!J40, SSet4!K40, SSet4!L40,SSet4!M40, SSet4!N40))</f>
        <v/>
      </c>
      <c r="J40" s="163" t="str">
        <f>IF(SUM(SSet4!I40, SSet4!J40, SSet4!K40, SSet4!L40,SSet4!M40, SSet4!N40) = 0, "", SSet4!J40 / SUM(SSet4!I40, SSet4!J40, SSet4!K40, SSet4!L40,SSet4!M40, SSet4!N40))</f>
        <v/>
      </c>
      <c r="K40" s="163" t="str">
        <f>IF(SUM(SSet4!I40, SSet4!J40, SSet4!K40, SSet4!L40,SSet4!M40, SSet4!N40) = 0, "", SSet4!K40 / SUM(SSet4!I40, SSet4!J40, SSet4!K40, SSet4!L40,SSet4!M40, SSet4!N40))</f>
        <v/>
      </c>
      <c r="L40" s="163" t="str">
        <f>IF(SUM(SSet4!I40, SSet4!J40, SSet4!K40, SSet4!L40,SSet4!M40, SSet4!N40) = 0, "", SSet4!L40 / SUM(SSet4!I40, SSet4!J40, SSet4!K40, SSet4!L40,SSet4!M40, SSet4!N40))</f>
        <v/>
      </c>
      <c r="M40" s="163" t="str">
        <f>IF(SUM(SSet4!I40, SSet4!J40, SSet4!K40, SSet4!L40,SSet4!M40, SSet4!N40) = 0, "", SSet4!M40 / SUM(SSet4!I40, SSet4!J40, SSet4!K40, SSet4!L40,SSet4!M40, SSet4!N40))</f>
        <v/>
      </c>
      <c r="N40" s="163" t="str">
        <f>IF(SUM(SSet4!I40, SSet4!J40, SSet4!K40, SSet4!L40,SSet4!M40, SSet4!N40) = 0, "", SSet4!N40 / SUM(SSet4!I40, SSet4!J40, SSet4!K40, SSet4!L40,SSet4!M40, SSet4!N40))</f>
        <v/>
      </c>
      <c r="O40" s="164" t="str">
        <f>IF(SUM(SSet4!O40, SSet4!P40, SSet4!Q40, SSet4!R40,SSet4!S40, SSet4!T40) = 0, "", SSet4!O40 / SUM(SSet4!O40, SSet4!P40, SSet4!Q40, SSet4!R40,SSet4!S40, SSet4!T40))</f>
        <v/>
      </c>
      <c r="P40" s="164" t="str">
        <f>IF(SUM(SSet4!O40, SSet4!P40, SSet4!Q40, SSet4!R40,SSet4!S40, SSet4!T40) = 0, "", SSet4!P40 / SUM(SSet4!O40, SSet4!P40, SSet4!Q40, SSet4!R40,SSet4!S40, SSet4!T40))</f>
        <v/>
      </c>
      <c r="Q40" s="164" t="str">
        <f>IF(SUM(SSet4!O40, SSet4!P40, SSet4!Q40, SSet4!R40,SSet4!S40, SSet4!T40) = 0, "", SSet4!Q40 / SUM(SSet4!O40, SSet4!P40, SSet4!Q40, SSet4!R40,SSet4!S40, SSet4!T40))</f>
        <v/>
      </c>
      <c r="R40" s="164" t="str">
        <f>IF(SUM(SSet4!O40, SSet4!P40, SSet4!Q40, SSet4!R40,SSet4!S40, SSet4!T40) = 0, "", SSet4!R40 / SUM(SSet4!O40, SSet4!P40, SSet4!Q40, SSet4!R40,SSet4!S40, SSet4!T40))</f>
        <v/>
      </c>
      <c r="S40" s="164" t="str">
        <f>IF(SUM(SSet4!O40, SSet4!P40, SSet4!Q40, SSet4!R40,SSet4!S40, SSet4!T40) = 0, "", SSet4!S40 / SUM(SSet4!O40, SSet4!P40, SSet4!Q40, SSet4!R40,SSet4!S40, SSet4!T40))</f>
        <v/>
      </c>
      <c r="T40" s="164" t="str">
        <f>IF(SUM(SSet4!O40, SSet4!P40, SSet4!Q40, SSet4!R40,SSet4!S40, SSet4!T40) = 0, "", SSet4!T40 / SUM(SSet4!O40, SSet4!P40, SSet4!Q40, SSet4!R40,SSet4!S40, SSet4!T40))</f>
        <v/>
      </c>
      <c r="U40" s="165" t="str">
        <f>IF(SUM(SSet4!U40, SSet4!V40, SSet4!W40, SSet4!X40,SSet4!Y40, SSet4!Z40) = 0, "", SSet4!U40 / SUM(SSet4!U40, SSet4!V40, SSet4!W40, SSet4!X40,SSet4!Y40, SSet4!Z40))</f>
        <v/>
      </c>
      <c r="V40" s="165" t="str">
        <f>IF(SUM(SSet4!U40, SSet4!V40, SSet4!W40, SSet4!X40,SSet4!Y40, SSet4!Z40) = 0, "", SSet4!V40 / SUM(SSet4!U40, SSet4!V40, SSet4!W40, SSet4!X40,SSet4!Y40, SSet4!Z40))</f>
        <v/>
      </c>
      <c r="W40" s="165" t="str">
        <f>IF(SUM(SSet4!U40, SSet4!V40, SSet4!W40, SSet4!X40,SSet4!Y40, SSet4!Z40) = 0, "", SSet4!W40 / SUM(SSet4!U40, SSet4!V40, SSet4!W40, SSet4!X40,SSet4!Y40, SSet4!Z40))</f>
        <v/>
      </c>
      <c r="X40" s="165" t="str">
        <f>IF(SUM(SSet4!U40, SSet4!V40, SSet4!W40, SSet4!X40,SSet4!Y40, SSet4!Z40) = 0, "", SSet4!X40 / SUM(SSet4!U40, SSet4!V40, SSet4!W40, SSet4!X40,SSet4!Y40, SSet4!Z40))</f>
        <v/>
      </c>
      <c r="Y40" s="165" t="str">
        <f>IF(SUM(SSet4!U40, SSet4!V40, SSet4!W40, SSet4!X40,SSet4!Y40, SSet4!Z40) = 0, "", SSet4!Y40 / SUM(SSet4!U40, SSet4!V40, SSet4!W40, SSet4!X40,SSet4!Y40, SSet4!Z40))</f>
        <v/>
      </c>
      <c r="Z40" s="165" t="str">
        <f>IF(SUM(SSet4!U40, SSet4!V40, SSet4!W40, SSet4!X40,SSet4!Y40, SSet4!Z40) = 0, "", SSet4!Z40 / SUM(SSet4!U40, SSet4!V40, SSet4!W40, SSet4!X40,SSet4!Y40, SSet4!Z40))</f>
        <v/>
      </c>
      <c r="AA40" s="162" t="str">
        <f>IF(SUM(SSet4!C45, SSet4!D45, SSet4!E45, SSet4!F45,SSet4!G45, SSet4!H45) = 0, "", SUM(SSet4!C40, SSet4!D40, SSet4!E40, SSet4!F40,SSet4!G40, SSet4!H40) / SUM(SSet4!C45, SSet4!D45, SSet4!E45, SSet4!F45,SSet4!G45, SSet4!H45))</f>
        <v/>
      </c>
      <c r="AB40" s="163" t="str">
        <f>IF(SUM(SSet4!I45, SSet4!J45, SSet4!K45, SSet4!L45,SSet4!M45, SSet4!N45) = 0, "", SUM(SSet4!I40, SSet4!J40, SSet4!K40, SSet4!L40,SSet4!M40, SSet4!N40) / SUM(SSet4!I45, SSet4!J45, SSet4!K45, SSet4!L45,SSet4!M45, SSet4!N45))</f>
        <v/>
      </c>
      <c r="AC40" s="164" t="str">
        <f>IF(SUM(SSet4!O45, SSet4!P45, SSet4!Q45, SSet4!R45,SSet4!S45, SSet4!T45) = 0, "", SUM(SSet4!O40, SSet4!P40, SSet4!Q40, SSet4!R40,SSet4!S40, SSet4!T40) / SUM(SSet4!O45, SSet4!P45, SSet4!Q45, SSet4!R45,SSet4!S45, SSet4!T45))</f>
        <v/>
      </c>
      <c r="AD40" s="165" t="str">
        <f>IF(SUM(SSet4!U45, SSet4!V45, SSet4!W45, SSet4!X45,SSet4!Y45, SSet4!Z45) = 0, "", SUM(SSet4!U40, SSet4!V40, SSet4!W40, SSet4!X40,SSet4!Y40, SSet4!Z40) / SUM(SSet4!U45, SSet4!V45, SSet4!W45, SSet4!X45,SSet4!Y45, SSet4!Z45))</f>
        <v/>
      </c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IF(SUM(SSet4!C41, SSet4!D41, SSet4!E41, SSet4!F41,SSet4!G41, SSet4!H41) = 0, "", SSet4!C41 / SUM(SSet4!C41, SSet4!D41, SSet4!E41, SSet4!F41,SSet4!G41, SSet4!H41))</f>
        <v/>
      </c>
      <c r="D41" s="162" t="str">
        <f>IF(SUM(SSet4!C41, SSet4!D41, SSet4!E41, SSet4!F41,SSet4!G41, SSet4!H41) = 0, "", SSet4!D41 / SUM(SSet4!C41, SSet4!D41, SSet4!E41, SSet4!F41,SSet4!G41, SSet4!H41))</f>
        <v/>
      </c>
      <c r="E41" s="162" t="str">
        <f>IF(SUM(SSet4!C41, SSet4!D41, SSet4!E41, SSet4!F41,SSet4!G41, SSet4!H41) = 0, "", SSet4!E41 / SUM(SSet4!C41, SSet4!D41, SSet4!E41, SSet4!F41,SSet4!G41, SSet4!H41))</f>
        <v/>
      </c>
      <c r="F41" s="162" t="str">
        <f>IF(SUM(SSet4!C41, SSet4!D41, SSet4!E41, SSet4!F41,SSet4!G41, SSet4!H41) = 0, "", SSet4!F41 / SUM(SSet4!C41, SSet4!D41, SSet4!E41, SSet4!F41,SSet4!G41, SSet4!H41))</f>
        <v/>
      </c>
      <c r="G41" s="162" t="str">
        <f>IF(SUM(SSet4!C41, SSet4!D41, SSet4!E41, SSet4!F41,SSet4!G41, SSet4!H41) = 0, "", SSet4!G41 / SUM(SSet4!C41, SSet4!D41, SSet4!E41, SSet4!F41,SSet4!G41, SSet4!H41))</f>
        <v/>
      </c>
      <c r="H41" s="162" t="str">
        <f>IF(SUM(SSet4!C41, SSet4!D41, SSet4!E41, SSet4!F41,SSet4!G41, SSet4!H41) = 0, "", SSet4!H41 / SUM(SSet4!C41, SSet4!D41, SSet4!E41, SSet4!F41,SSet4!G41, SSet4!H41))</f>
        <v/>
      </c>
      <c r="I41" s="163" t="str">
        <f>IF(SUM(SSet4!I41, SSet4!J41, SSet4!K41, SSet4!L41,SSet4!M41, SSet4!N41) = 0, "", SSet4!I41 / SUM(SSet4!I41, SSet4!J41, SSet4!K41, SSet4!L41,SSet4!M41, SSet4!N41))</f>
        <v/>
      </c>
      <c r="J41" s="163" t="str">
        <f>IF(SUM(SSet4!I41, SSet4!J41, SSet4!K41, SSet4!L41,SSet4!M41, SSet4!N41) = 0, "", SSet4!J41 / SUM(SSet4!I41, SSet4!J41, SSet4!K41, SSet4!L41,SSet4!M41, SSet4!N41))</f>
        <v/>
      </c>
      <c r="K41" s="163" t="str">
        <f>IF(SUM(SSet4!I41, SSet4!J41, SSet4!K41, SSet4!L41,SSet4!M41, SSet4!N41) = 0, "", SSet4!K41 / SUM(SSet4!I41, SSet4!J41, SSet4!K41, SSet4!L41,SSet4!M41, SSet4!N41))</f>
        <v/>
      </c>
      <c r="L41" s="163" t="str">
        <f>IF(SUM(SSet4!I41, SSet4!J41, SSet4!K41, SSet4!L41,SSet4!M41, SSet4!N41) = 0, "", SSet4!L41 / SUM(SSet4!I41, SSet4!J41, SSet4!K41, SSet4!L41,SSet4!M41, SSet4!N41))</f>
        <v/>
      </c>
      <c r="M41" s="163" t="str">
        <f>IF(SUM(SSet4!I41, SSet4!J41, SSet4!K41, SSet4!L41,SSet4!M41, SSet4!N41) = 0, "", SSet4!M41 / SUM(SSet4!I41, SSet4!J41, SSet4!K41, SSet4!L41,SSet4!M41, SSet4!N41))</f>
        <v/>
      </c>
      <c r="N41" s="163" t="str">
        <f>IF(SUM(SSet4!I41, SSet4!J41, SSet4!K41, SSet4!L41,SSet4!M41, SSet4!N41) = 0, "", SSet4!N41 / SUM(SSet4!I41, SSet4!J41, SSet4!K41, SSet4!L41,SSet4!M41, SSet4!N41))</f>
        <v/>
      </c>
      <c r="O41" s="164" t="str">
        <f>IF(SUM(SSet4!O41, SSet4!P41, SSet4!Q41, SSet4!R41,SSet4!S41, SSet4!T41) = 0, "", SSet4!O41 / SUM(SSet4!O41, SSet4!P41, SSet4!Q41, SSet4!R41,SSet4!S41, SSet4!T41))</f>
        <v/>
      </c>
      <c r="P41" s="164" t="str">
        <f>IF(SUM(SSet4!O41, SSet4!P41, SSet4!Q41, SSet4!R41,SSet4!S41, SSet4!T41) = 0, "", SSet4!P41 / SUM(SSet4!O41, SSet4!P41, SSet4!Q41, SSet4!R41,SSet4!S41, SSet4!T41))</f>
        <v/>
      </c>
      <c r="Q41" s="164" t="str">
        <f>IF(SUM(SSet4!O41, SSet4!P41, SSet4!Q41, SSet4!R41,SSet4!S41, SSet4!T41) = 0, "", SSet4!Q41 / SUM(SSet4!O41, SSet4!P41, SSet4!Q41, SSet4!R41,SSet4!S41, SSet4!T41))</f>
        <v/>
      </c>
      <c r="R41" s="164" t="str">
        <f>IF(SUM(SSet4!O41, SSet4!P41, SSet4!Q41, SSet4!R41,SSet4!S41, SSet4!T41) = 0, "", SSet4!R41 / SUM(SSet4!O41, SSet4!P41, SSet4!Q41, SSet4!R41,SSet4!S41, SSet4!T41))</f>
        <v/>
      </c>
      <c r="S41" s="164" t="str">
        <f>IF(SUM(SSet4!O41, SSet4!P41, SSet4!Q41, SSet4!R41,SSet4!S41, SSet4!T41) = 0, "", SSet4!S41 / SUM(SSet4!O41, SSet4!P41, SSet4!Q41, SSet4!R41,SSet4!S41, SSet4!T41))</f>
        <v/>
      </c>
      <c r="T41" s="164" t="str">
        <f>IF(SUM(SSet4!O41, SSet4!P41, SSet4!Q41, SSet4!R41,SSet4!S41, SSet4!T41) = 0, "", SSet4!T41 / SUM(SSet4!O41, SSet4!P41, SSet4!Q41, SSet4!R41,SSet4!S41, SSet4!T41))</f>
        <v/>
      </c>
      <c r="U41" s="165" t="str">
        <f>IF(SUM(SSet4!U41, SSet4!V41, SSet4!W41, SSet4!X41,SSet4!Y41, SSet4!Z41) = 0, "", SSet4!U41 / SUM(SSet4!U41, SSet4!V41, SSet4!W41, SSet4!X41,SSet4!Y41, SSet4!Z41))</f>
        <v/>
      </c>
      <c r="V41" s="165" t="str">
        <f>IF(SUM(SSet4!U41, SSet4!V41, SSet4!W41, SSet4!X41,SSet4!Y41, SSet4!Z41) = 0, "", SSet4!V41 / SUM(SSet4!U41, SSet4!V41, SSet4!W41, SSet4!X41,SSet4!Y41, SSet4!Z41))</f>
        <v/>
      </c>
      <c r="W41" s="165" t="str">
        <f>IF(SUM(SSet4!U41, SSet4!V41, SSet4!W41, SSet4!X41,SSet4!Y41, SSet4!Z41) = 0, "", SSet4!W41 / SUM(SSet4!U41, SSet4!V41, SSet4!W41, SSet4!X41,SSet4!Y41, SSet4!Z41))</f>
        <v/>
      </c>
      <c r="X41" s="165" t="str">
        <f>IF(SUM(SSet4!U41, SSet4!V41, SSet4!W41, SSet4!X41,SSet4!Y41, SSet4!Z41) = 0, "", SSet4!X41 / SUM(SSet4!U41, SSet4!V41, SSet4!W41, SSet4!X41,SSet4!Y41, SSet4!Z41))</f>
        <v/>
      </c>
      <c r="Y41" s="165" t="str">
        <f>IF(SUM(SSet4!U41, SSet4!V41, SSet4!W41, SSet4!X41,SSet4!Y41, SSet4!Z41) = 0, "", SSet4!Y41 / SUM(SSet4!U41, SSet4!V41, SSet4!W41, SSet4!X41,SSet4!Y41, SSet4!Z41))</f>
        <v/>
      </c>
      <c r="Z41" s="165" t="str">
        <f>IF(SUM(SSet4!U41, SSet4!V41, SSet4!W41, SSet4!X41,SSet4!Y41, SSet4!Z41) = 0, "", SSet4!Z41 / SUM(SSet4!U41, SSet4!V41, SSet4!W41, SSet4!X41,SSet4!Y41, SSet4!Z41))</f>
        <v/>
      </c>
      <c r="AA41" s="162" t="str">
        <f>IF(SUM(SSet4!C45, SSet4!D45, SSet4!E45, SSet4!F45,SSet4!G45, SSet4!H45) = 0, "", SUM(SSet4!C41, SSet4!D41, SSet4!E41, SSet4!F41,SSet4!G41, SSet4!H41) / SUM(SSet4!C45, SSet4!D45, SSet4!E45, SSet4!F45,SSet4!G45, SSet4!H45))</f>
        <v/>
      </c>
      <c r="AB41" s="163" t="str">
        <f>IF(SUM(SSet4!I45, SSet4!J45, SSet4!K45, SSet4!L45,SSet4!M45, SSet4!N45) = 0, "", SUM(SSet4!I41, SSet4!J41, SSet4!K41, SSet4!L41,SSet4!M41, SSet4!N41) / SUM(SSet4!I45, SSet4!J45, SSet4!K45, SSet4!L45,SSet4!M45, SSet4!N45))</f>
        <v/>
      </c>
      <c r="AC41" s="164" t="str">
        <f>IF(SUM(SSet4!O45, SSet4!P45, SSet4!Q45, SSet4!R45,SSet4!S45, SSet4!T45) = 0, "", SUM(SSet4!O41, SSet4!P41, SSet4!Q41, SSet4!R41,SSet4!S41, SSet4!T41) / SUM(SSet4!O45, SSet4!P45, SSet4!Q45, SSet4!R45,SSet4!S45, SSet4!T45))</f>
        <v/>
      </c>
      <c r="AD41" s="165" t="str">
        <f>IF(SUM(SSet4!U45, SSet4!V45, SSet4!W45, SSet4!X45,SSet4!Y45, SSet4!Z45) = 0, "", SUM(SSet4!U41, SSet4!V41, SSet4!W41, SSet4!X41,SSet4!Y41, SSet4!Z41) / SUM(SSet4!U45, SSet4!V45, SSet4!W45, SSet4!X45,SSet4!Y45, SSet4!Z45))</f>
        <v/>
      </c>
      <c r="AE41" s="145" t="str">
        <f>'Pannello di controllo'!A16</f>
        <v>8 Leo </v>
      </c>
      <c r="AF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12</v>
      </c>
      <c r="AD44" s="161" t="s">
        <v>80</v>
      </c>
      <c r="AE44" s="167"/>
      <c r="AF44" s="135"/>
    </row>
    <row r="45">
      <c r="A45" s="135"/>
      <c r="B45" s="153" t="s">
        <v>48</v>
      </c>
      <c r="C45" s="162" t="str">
        <f>IF(SUM(SSet4!C45, SSet4!D45, SSet4!E45, SSet4!F45,SSet4!G45, SSet4!H45) = 0, "", SSet4!C45 / SUM(SSet4!C45, SSet4!D45, SSet4!E45, SSet4!F45,SSet4!G45, SSet4!H45))</f>
        <v/>
      </c>
      <c r="D45" s="162" t="str">
        <f>IF(SUM(SSet4!C45, SSet4!D45, SSet4!E45, SSet4!F45,SSet4!G45, SSet4!H45) = 0, "", SSet4!D45 / SUM(SSet4!C45, SSet4!D45, SSet4!E45, SSet4!F45,SSet4!G45, SSet4!H45))</f>
        <v/>
      </c>
      <c r="E45" s="162" t="str">
        <f>IF(SUM(SSet4!C45, SSet4!D45, SSet4!E45, SSet4!F45,SSet4!G45, SSet4!H45) = 0, "", SSet4!E45 / SUM(SSet4!C45, SSet4!D45, SSet4!E45, SSet4!F45,SSet4!G45, SSet4!H45))</f>
        <v/>
      </c>
      <c r="F45" s="162" t="str">
        <f>IF(SUM(SSet4!C45, SSet4!D45, SSet4!E45, SSet4!F45,SSet4!G45, SSet4!H45) = 0, "", SSet4!F45 / SUM(SSet4!C45, SSet4!D45, SSet4!E45, SSet4!F45,SSet4!G45, SSet4!H45))</f>
        <v/>
      </c>
      <c r="G45" s="162" t="str">
        <f>IF(SUM(SSet4!C45, SSet4!D45, SSet4!E45, SSet4!F45,SSet4!G45, SSet4!H45) = 0, "", SSet4!G45 / SUM(SSet4!C45, SSet4!D45, SSet4!E45, SSet4!F45,SSet4!G45, SSet4!H45))</f>
        <v/>
      </c>
      <c r="H45" s="162" t="str">
        <f>IF(SUM(SSet4!C45, SSet4!D45, SSet4!E45, SSet4!F45,SSet4!G45, SSet4!H45) = 0, "", SSet4!H45 / SUM(SSet4!C45, SSet4!D45, SSet4!E45, SSet4!F45,SSet4!G45, SSet4!H45))</f>
        <v/>
      </c>
      <c r="I45" s="163" t="str">
        <f>IF(SUM(SSet4!I45, SSet4!J45, SSet4!K45, SSet4!L45,SSet4!M45, SSet4!N45) = 0, "", SSet4!I45 / SUM(SSet4!I45, SSet4!J45, SSet4!K45, SSet4!L45,SSet4!M45, SSet4!N45))</f>
        <v/>
      </c>
      <c r="J45" s="163" t="str">
        <f>IF(SUM(SSet4!I45, SSet4!J45, SSet4!K45, SSet4!L45,SSet4!M45, SSet4!N45) = 0, "", SSet4!J45 / SUM(SSet4!I45, SSet4!J45, SSet4!K45, SSet4!L45,SSet4!M45, SSet4!N45))</f>
        <v/>
      </c>
      <c r="K45" s="163" t="str">
        <f>IF(SUM(SSet4!I45, SSet4!J45, SSet4!K45, SSet4!L45,SSet4!M45, SSet4!N45) = 0, "", SSet4!K45 / SUM(SSet4!I45, SSet4!J45, SSet4!K45, SSet4!L45,SSet4!M45, SSet4!N45))</f>
        <v/>
      </c>
      <c r="L45" s="163" t="str">
        <f>IF(SUM(SSet4!I45, SSet4!J45, SSet4!K45, SSet4!L45,SSet4!M45, SSet4!N45) = 0, "", SSet4!L45 / SUM(SSet4!I45, SSet4!J45, SSet4!K45, SSet4!L45,SSet4!M45, SSet4!N45))</f>
        <v/>
      </c>
      <c r="M45" s="163" t="str">
        <f>IF(SUM(SSet4!I45, SSet4!J45, SSet4!K45, SSet4!L45,SSet4!M45, SSet4!N45) = 0, "", SSet4!M45 / SUM(SSet4!I45, SSet4!J45, SSet4!K45, SSet4!L45,SSet4!M45, SSet4!N45))</f>
        <v/>
      </c>
      <c r="N45" s="163" t="str">
        <f>IF(SUM(SSet4!I45, SSet4!J45, SSet4!K45, SSet4!L45,SSet4!M45, SSet4!N45) = 0, "", SSet4!N45 / SUM(SSet4!I45, SSet4!J45, SSet4!K45, SSet4!L45,SSet4!M45, SSet4!N45))</f>
        <v/>
      </c>
      <c r="O45" s="164" t="str">
        <f>IF(SUM(SSet4!O45, SSet4!P45, SSet4!Q45, SSet4!R45,SSet4!S45, SSet4!T45) = 0, "", SSet4!O45 / SUM(SSet4!O45, SSet4!P45, SSet4!Q45, SSet4!R45,SSet4!S45, SSet4!T45))</f>
        <v/>
      </c>
      <c r="P45" s="164" t="str">
        <f>IF(SUM(SSet4!O45, SSet4!P45, SSet4!Q45, SSet4!R45,SSet4!S45, SSet4!T45) = 0, "", SSet4!P45 / SUM(SSet4!O45, SSet4!P45, SSet4!Q45, SSet4!R45,SSet4!S45, SSet4!T45))</f>
        <v/>
      </c>
      <c r="Q45" s="164" t="str">
        <f>IF(SUM(SSet4!O45, SSet4!P45, SSet4!Q45, SSet4!R45,SSet4!S45, SSet4!T45) = 0, "", SSet4!Q45 / SUM(SSet4!O45, SSet4!P45, SSet4!Q45, SSet4!R45,SSet4!S45, SSet4!T45))</f>
        <v/>
      </c>
      <c r="R45" s="164" t="str">
        <f>IF(SUM(SSet4!O45, SSet4!P45, SSet4!Q45, SSet4!R45,SSet4!S45, SSet4!T45) = 0, "", SSet4!R45 / SUM(SSet4!O45, SSet4!P45, SSet4!Q45, SSet4!R45,SSet4!S45, SSet4!T45))</f>
        <v/>
      </c>
      <c r="S45" s="164" t="str">
        <f>IF(SUM(SSet4!O45, SSet4!P45, SSet4!Q45, SSet4!R45,SSet4!S45, SSet4!T45) = 0, "", SSet4!S45 / SUM(SSet4!O45, SSet4!P45, SSet4!Q45, SSet4!R45,SSet4!S45, SSet4!T45))</f>
        <v/>
      </c>
      <c r="T45" s="164" t="str">
        <f>IF(SUM(SSet4!O45, SSet4!P45, SSet4!Q45, SSet4!R45,SSet4!S45, SSet4!T45) = 0, "", SSet4!T45 / SUM(SSet4!O45, SSet4!P45, SSet4!Q45, SSet4!R45,SSet4!S45, SSet4!T45))</f>
        <v/>
      </c>
      <c r="U45" s="165" t="str">
        <f>IF(SUM(SSet4!U45, SSet4!V45, SSet4!W45, SSet4!X45,SSet4!Y45, SSet4!Z45) = 0, "", SSet4!U45 / SUM(SSet4!U45, SSet4!V45, SSet4!W45, SSet4!X45,SSet4!Y45, SSet4!Z45))</f>
        <v/>
      </c>
      <c r="V45" s="165" t="str">
        <f>IF(SUM(SSet4!U45, SSet4!V45, SSet4!W45, SSet4!X45,SSet4!Y45, SSet4!Z45) = 0, "", SSet4!V45 / SUM(SSet4!U45, SSet4!V45, SSet4!W45, SSet4!X45,SSet4!Y45, SSet4!Z45))</f>
        <v/>
      </c>
      <c r="W45" s="165" t="str">
        <f>IF(SUM(SSet4!U45, SSet4!V45, SSet4!W45, SSet4!X45,SSet4!Y45, SSet4!Z45) = 0, "", SSet4!W45 / SUM(SSet4!U45, SSet4!V45, SSet4!W45, SSet4!X45,SSet4!Y45, SSet4!Z45))</f>
        <v/>
      </c>
      <c r="X45" s="165" t="str">
        <f>IF(SUM(SSet4!U45, SSet4!V45, SSet4!W45, SSet4!X45,SSet4!Y45, SSet4!Z45) = 0, "", SSet4!X45 / SUM(SSet4!U45, SSet4!V45, SSet4!W45, SSet4!X45,SSet4!Y45, SSet4!Z45))</f>
        <v/>
      </c>
      <c r="Y45" s="165" t="str">
        <f>IF(SUM(SSet4!U45, SSet4!V45, SSet4!W45, SSet4!X45,SSet4!Y45, SSet4!Z45) = 0, "", SSet4!Y45 / SUM(SSet4!U45, SSet4!V45, SSet4!W45, SSet4!X45,SSet4!Y45, SSet4!Z45))</f>
        <v/>
      </c>
      <c r="Z45" s="165" t="str">
        <f>IF(SUM(SSet4!U45, SSet4!V45, SSet4!W45, SSet4!X45,SSet4!Y45, SSet4!Z45) = 0, "", SSet4!Z45 / SUM(SSet4!U45, SSet4!V45, SSet4!W45, SSet4!X45,SSet4!Y45, SSet4!Z45))</f>
        <v/>
      </c>
      <c r="AA45" s="168">
        <f>SUM(SSet4!C45, SSet4!D45, SSet4!E45, SSet4!F45,SSet4!G45, SSet4!H45)</f>
        <v>0</v>
      </c>
      <c r="AB45" s="155">
        <f>SUM(SSet4!I45, SSet4!J45, SSet4!K45, SSet4!L45,SSet4!M45, SSet4!N45)</f>
        <v>0</v>
      </c>
      <c r="AC45" s="156">
        <f>SUM(SSet4!O45, SSet4!P45, SSet4!Q45, SSet4!R45,SSet4!S45, SSet4!T45)</f>
        <v>0</v>
      </c>
      <c r="AD45" s="150">
        <f>SUM(SSet4!U45, SSet4!V45, SSet4!W45, SSet4!X45,SSet4!Y45, SSet4!Z45)</f>
        <v>0</v>
      </c>
      <c r="AE45" s="169"/>
      <c r="AF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C2:H2"/>
    <mergeCell ref="I2:N2"/>
    <mergeCell ref="U2:Z2"/>
    <mergeCell ref="O2:T2"/>
    <mergeCell ref="AE2:AE3"/>
    <mergeCell ref="AA2:AD2"/>
    <mergeCell ref="B2:B3"/>
    <mergeCell ref="C25:H25"/>
    <mergeCell ref="I25:N25"/>
    <mergeCell ref="B25:B26"/>
    <mergeCell ref="AE25:AE26"/>
    <mergeCell ref="I20:N20"/>
    <mergeCell ref="I43:N43"/>
    <mergeCell ref="U43:Z43"/>
    <mergeCell ref="O43:T43"/>
    <mergeCell ref="C43:H43"/>
    <mergeCell ref="AA43:AD43"/>
    <mergeCell ref="AA25:AD25"/>
    <mergeCell ref="U20:Z20"/>
    <mergeCell ref="O20:T20"/>
    <mergeCell ref="C20:H20"/>
    <mergeCell ref="AA20:AD20"/>
    <mergeCell ref="U25:Z25"/>
    <mergeCell ref="O25:T25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57"/>
    <col customWidth="1" min="2" max="2" width="19.86"/>
    <col customWidth="1" min="3" max="30" width="6.86"/>
    <col customWidth="1" min="31" max="31" width="18.71"/>
  </cols>
  <sheetData>
    <row r="1" ht="1.5" customHeight="1">
      <c r="A1" s="170"/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>
      <c r="A2" s="135"/>
      <c r="B2" s="136" t="str">
        <f>'Pannello di controllo'!A13</f>
        <v>2 Sara</v>
      </c>
      <c r="C2" s="137" t="s">
        <v>67</v>
      </c>
      <c r="I2" s="138" t="s">
        <v>68</v>
      </c>
      <c r="O2" s="139" t="s">
        <v>69</v>
      </c>
      <c r="U2" s="140" t="s">
        <v>70</v>
      </c>
      <c r="AA2" s="157" t="s">
        <v>77</v>
      </c>
      <c r="AE2" s="136" t="str">
        <f>'Pannello di controllo'!A13</f>
        <v>2 Sara</v>
      </c>
      <c r="AF2" s="135"/>
    </row>
    <row r="3">
      <c r="A3" s="135"/>
      <c r="C3" s="141" t="s">
        <v>71</v>
      </c>
      <c r="D3" s="141" t="s">
        <v>72</v>
      </c>
      <c r="E3" s="141" t="s">
        <v>73</v>
      </c>
      <c r="F3" s="141" t="s">
        <v>74</v>
      </c>
      <c r="G3" s="141" t="s">
        <v>75</v>
      </c>
      <c r="H3" s="141" t="s">
        <v>76</v>
      </c>
      <c r="I3" s="142" t="s">
        <v>71</v>
      </c>
      <c r="J3" s="142" t="s">
        <v>72</v>
      </c>
      <c r="K3" s="142" t="s">
        <v>73</v>
      </c>
      <c r="L3" s="142" t="s">
        <v>74</v>
      </c>
      <c r="M3" s="142" t="s">
        <v>75</v>
      </c>
      <c r="N3" s="142" t="s">
        <v>76</v>
      </c>
      <c r="O3" s="143" t="s">
        <v>71</v>
      </c>
      <c r="P3" s="143" t="s">
        <v>72</v>
      </c>
      <c r="Q3" s="143" t="s">
        <v>73</v>
      </c>
      <c r="R3" s="143" t="s">
        <v>74</v>
      </c>
      <c r="S3" s="143" t="s">
        <v>75</v>
      </c>
      <c r="T3" s="143" t="s">
        <v>76</v>
      </c>
      <c r="U3" s="144" t="s">
        <v>71</v>
      </c>
      <c r="V3" s="144" t="s">
        <v>72</v>
      </c>
      <c r="W3" s="144" t="s">
        <v>73</v>
      </c>
      <c r="X3" s="144" t="s">
        <v>74</v>
      </c>
      <c r="Y3" s="144" t="s">
        <v>75</v>
      </c>
      <c r="Z3" s="144" t="s">
        <v>76</v>
      </c>
      <c r="AA3" s="158" t="s">
        <v>78</v>
      </c>
      <c r="AB3" s="159" t="s">
        <v>79</v>
      </c>
      <c r="AC3" s="160" t="s">
        <v>12</v>
      </c>
      <c r="AD3" s="161" t="s">
        <v>80</v>
      </c>
      <c r="AF3" s="135"/>
    </row>
    <row r="4">
      <c r="A4" s="135"/>
      <c r="B4" s="145" t="str">
        <f>'Pannello di controllo'!A2</f>
        <v>14 Sara G</v>
      </c>
      <c r="C4" s="162"/>
      <c r="D4" s="162"/>
      <c r="E4" s="162">
        <f>IF(SUM(SPartita!C4, SPartita!D4, SPartita!E4, SPartita!F4,SPartita!G4, SPartita!H4) = 0, "", SPartita!E4 / SUM(SPartita!C4, SPartita!D4, SPartita!E4, SPartita!F4,SPartita!G4, SPartita!H4))</f>
        <v>1</v>
      </c>
      <c r="F4" s="162"/>
      <c r="G4" s="162"/>
      <c r="H4" s="162"/>
      <c r="I4" s="163" t="str">
        <f>IF(SUM(SPartita!I4, SPartita!J4, SPartita!K4, SPartita!L4,SPartita!M4, SPartita!N4) = 0, "", SPartita!I4 / SUM(SPartita!I4, SPartita!J4, SPartita!K4, SPartita!L4,SPartita!M4, SPartita!N4))</f>
        <v/>
      </c>
      <c r="J4" s="163" t="str">
        <f>IF(SUM(SPartita!I4, SPartita!J4, SPartita!K4, SPartita!L4,SPartita!M4, SPartita!N4) = 0, "", SPartita!J4 / SUM(SPartita!I4, SPartita!J4, SPartita!K4, SPartita!L4,SPartita!M4, SPartita!N4))</f>
        <v/>
      </c>
      <c r="K4" s="163" t="str">
        <f>IF(SUM(SPartita!I4, SPartita!J4, SPartita!K4, SPartita!L4,SPartita!M4, SPartita!N4) = 0, "", SPartita!K4 / SUM(SPartita!I4, SPartita!J4, SPartita!K4, SPartita!L4,SPartita!M4, SPartita!N4))</f>
        <v/>
      </c>
      <c r="L4" s="163" t="str">
        <f>IF(SUM(SPartita!I4, SPartita!J4, SPartita!K4, SPartita!L4,SPartita!M4, SPartita!N4) = 0, "", SPartita!L4 / SUM(SPartita!I4, SPartita!J4, SPartita!K4, SPartita!L4,SPartita!M4, SPartita!N4))</f>
        <v/>
      </c>
      <c r="M4" s="163" t="str">
        <f>IF(SUM(SPartita!I4, SPartita!J4, SPartita!K4, SPartita!L4,SPartita!M4, SPartita!N4) = 0, "", SPartita!M4 / SUM(SPartita!I4, SPartita!J4, SPartita!K4, SPartita!L4,SPartita!M4, SPartita!N4))</f>
        <v/>
      </c>
      <c r="N4" s="163" t="str">
        <f>IF(SUM(SPartita!I4, SPartita!J4, SPartita!K4, SPartita!L4,SPartita!M4, SPartita!N4) = 0, "", SPartita!N4 / SUM(SPartita!I4, SPartita!J4, SPartita!K4, SPartita!L4,SPartita!M4, SPartita!N4))</f>
        <v/>
      </c>
      <c r="O4" s="164"/>
      <c r="P4" s="164"/>
      <c r="Q4" s="164">
        <f>IF(SUM(SPartita!O4, SPartita!P4, SPartita!Q4, SPartita!R4,SPartita!S4, SPartita!T4) = 0, "", SPartita!Q4 / SUM(SPartita!O4, SPartita!P4, SPartita!Q4, SPartita!R4,SPartita!S4, SPartita!T4))</f>
        <v>1</v>
      </c>
      <c r="R4" s="164"/>
      <c r="S4" s="164"/>
      <c r="T4" s="164"/>
      <c r="U4" s="165"/>
      <c r="V4" s="165"/>
      <c r="W4" s="165">
        <f>IF(SUM(SPartita!U4, SPartita!V4, SPartita!W4, SPartita!X4,SPartita!Y4, SPartita!Z4) = 0, "", SPartita!W4 / SUM(SPartita!U4, SPartita!V4, SPartita!W4, SPartita!X4,SPartita!Y4, SPartita!Z4))</f>
        <v>1</v>
      </c>
      <c r="X4" s="165"/>
      <c r="Y4" s="165"/>
      <c r="Z4" s="165"/>
      <c r="AA4" s="162">
        <f>IF(SUM(SPartita!C22, SPartita!D22, SPartita!E22, SPartita!F22,SPartita!G22, SPartita!H22) = 0, "", SUM(SPartita!C4, SPartita!D4, SPartita!E4, SPartita!F4,SPartita!G4, SPartita!H4) / SUM(SPartita!C22, SPartita!D22, SPartita!E22, SPartita!F22,SPartita!G22, SPartita!H22))</f>
        <v>0.3684210526</v>
      </c>
      <c r="AB4" s="163"/>
      <c r="AC4" s="164">
        <f>IF(SUM(SPartita!O22, SPartita!P22, SPartita!Q22, SPartita!R22,SPartita!S22, SPartita!T22) = 0, "", SUM(SPartita!O4, SPartita!P4, SPartita!Q4, SPartita!R4,SPartita!S4, SPartita!T4) / SUM(SPartita!O22, SPartita!P22, SPartita!Q22, SPartita!R22,SPartita!S22, SPartita!T22))</f>
        <v>0.04</v>
      </c>
      <c r="AD4" s="165">
        <f>IF(SUM(SPartita!U22, SPartita!V22, SPartita!W22, SPartita!X22,SPartita!Y22, SPartita!Z22) = 0, "", SUM(SPartita!U4, SPartita!V4, SPartita!W4, SPartita!X4,SPartita!Y4, SPartita!Z4) / SUM(SPartita!U22, SPartita!V22, SPartita!W22, SPartita!X22,SPartita!Y22, SPartita!Z22))</f>
        <v>0.12</v>
      </c>
      <c r="AE4" s="145" t="str">
        <f>'Pannello di controllo'!A2</f>
        <v>14 Sara G</v>
      </c>
      <c r="AF4" s="135"/>
    </row>
    <row r="5">
      <c r="A5" s="135"/>
      <c r="B5" s="145" t="str">
        <f>'Pannello di controllo'!A3</f>
        <v>15 Ilaria</v>
      </c>
      <c r="C5" s="162"/>
      <c r="D5" s="162"/>
      <c r="E5" s="162">
        <f>IF(SUM(SPartita!C5, SPartita!D5, SPartita!E5, SPartita!F5,SPartita!G5, SPartita!H5) = 0, "", SPartita!E5 / SUM(SPartita!C5, SPartita!D5, SPartita!E5, SPartita!F5,SPartita!G5, SPartita!H5))</f>
        <v>1</v>
      </c>
      <c r="F5" s="162"/>
      <c r="G5" s="162"/>
      <c r="H5" s="162"/>
      <c r="I5" s="163" t="str">
        <f>IF(SUM(SPartita!I5, SPartita!J5, SPartita!K5, SPartita!L5,SPartita!M5, SPartita!N5) = 0, "", SPartita!I5 / SUM(SPartita!I5, SPartita!J5, SPartita!K5, SPartita!L5,SPartita!M5, SPartita!N5))</f>
        <v/>
      </c>
      <c r="J5" s="163" t="str">
        <f>IF(SUM(SPartita!I5, SPartita!J5, SPartita!K5, SPartita!L5,SPartita!M5, SPartita!N5) = 0, "", SPartita!J5 / SUM(SPartita!I5, SPartita!J5, SPartita!K5, SPartita!L5,SPartita!M5, SPartita!N5))</f>
        <v/>
      </c>
      <c r="K5" s="163"/>
      <c r="L5" s="163" t="str">
        <f>IF(SUM(SPartita!I5, SPartita!J5, SPartita!K5, SPartita!L5,SPartita!M5, SPartita!N5) = 0, "", SPartita!L5 / SUM(SPartita!I5, SPartita!J5, SPartita!K5, SPartita!L5,SPartita!M5, SPartita!N5))</f>
        <v/>
      </c>
      <c r="M5" s="163" t="str">
        <f>IF(SUM(SPartita!I5, SPartita!J5, SPartita!K5, SPartita!L5,SPartita!M5, SPartita!N5) = 0, "", SPartita!M5 / SUM(SPartita!I5, SPartita!J5, SPartita!K5, SPartita!L5,SPartita!M5, SPartita!N5))</f>
        <v/>
      </c>
      <c r="N5" s="163" t="str">
        <f>IF(SUM(SPartita!I5, SPartita!J5, SPartita!K5, SPartita!L5,SPartita!M5, SPartita!N5) = 0, "", SPartita!N5 / SUM(SPartita!I5, SPartita!J5, SPartita!K5, SPartita!L5,SPartita!M5, SPartita!N5))</f>
        <v/>
      </c>
      <c r="O5" s="164" t="str">
        <f>IF(SUM(SPartita!O5, SPartita!P5, SPartita!Q5, SPartita!R5,SPartita!S5, SPartita!T5) = 0, "", SPartita!O5 / SUM(SPartita!O5, SPartita!P5, SPartita!Q5, SPartita!R5,SPartita!S5, SPartita!T5))</f>
        <v/>
      </c>
      <c r="P5" s="164" t="str">
        <f>IF(SUM(SPartita!O5, SPartita!P5, SPartita!Q5, SPartita!R5,SPartita!S5, SPartita!T5) = 0, "", SPartita!P5 / SUM(SPartita!O5, SPartita!P5, SPartita!Q5, SPartita!R5,SPartita!S5, SPartita!T5))</f>
        <v/>
      </c>
      <c r="Q5" s="164" t="str">
        <f>IF(SUM(SPartita!O5, SPartita!P5, SPartita!Q5, SPartita!R5,SPartita!S5, SPartita!T5) = 0, "", SPartita!Q5 / SUM(SPartita!O5, SPartita!P5, SPartita!Q5, SPartita!R5,SPartita!S5, SPartita!T5))</f>
        <v/>
      </c>
      <c r="R5" s="164" t="str">
        <f>IF(SUM(SPartita!O5, SPartita!P5, SPartita!Q5, SPartita!R5,SPartita!S5, SPartita!T5) = 0, "", SPartita!R5 / SUM(SPartita!O5, SPartita!P5, SPartita!Q5, SPartita!R5,SPartita!S5, SPartita!T5))</f>
        <v/>
      </c>
      <c r="S5" s="164" t="str">
        <f>IF(SUM(SPartita!O5, SPartita!P5, SPartita!Q5, SPartita!R5,SPartita!S5, SPartita!T5) = 0, "", SPartita!S5 / SUM(SPartita!O5, SPartita!P5, SPartita!Q5, SPartita!R5,SPartita!S5, SPartita!T5))</f>
        <v/>
      </c>
      <c r="T5" s="164" t="str">
        <f>IF(SUM(SPartita!O5, SPartita!P5, SPartita!Q5, SPartita!R5,SPartita!S5, SPartita!T5) = 0, "", SPartita!T5 / SUM(SPartita!O5, SPartita!P5, SPartita!Q5, SPartita!R5,SPartita!S5, SPartita!T5))</f>
        <v/>
      </c>
      <c r="U5" s="165"/>
      <c r="V5" s="165"/>
      <c r="W5" s="165">
        <f>IF(SUM(SPartita!U5, SPartita!V5, SPartita!W5, SPartita!X5,SPartita!Y5, SPartita!Z5) = 0, "", SPartita!W5 / SUM(SPartita!U5, SPartita!V5, SPartita!W5, SPartita!X5,SPartita!Y5, SPartita!Z5))</f>
        <v>1</v>
      </c>
      <c r="X5" s="165"/>
      <c r="Y5" s="165"/>
      <c r="Z5" s="165"/>
      <c r="AA5" s="162">
        <f>IF(SUM(SPartita!C22, SPartita!D22, SPartita!E22, SPartita!F22,SPartita!G22, SPartita!H22) = 0, "", SUM(SPartita!C5, SPartita!D5, SPartita!E5, SPartita!F5,SPartita!G5, SPartita!H5) / SUM(SPartita!C22, SPartita!D22, SPartita!E22, SPartita!F22,SPartita!G22, SPartita!H22))</f>
        <v>0.2105263158</v>
      </c>
      <c r="AB5" s="163"/>
      <c r="AC5" s="164"/>
      <c r="AD5" s="165">
        <f>IF(SUM(SPartita!U22, SPartita!V22, SPartita!W22, SPartita!X22,SPartita!Y22, SPartita!Z22) = 0, "", SUM(SPartita!U5, SPartita!V5, SPartita!W5, SPartita!X5,SPartita!Y5, SPartita!Z5) / SUM(SPartita!U22, SPartita!V22, SPartita!W22, SPartita!X22,SPartita!Y22, SPartita!Z22))</f>
        <v>0.064</v>
      </c>
      <c r="AE5" s="145" t="str">
        <f>'Pannello di controllo'!A3</f>
        <v>15 Ilaria</v>
      </c>
      <c r="AF5" s="135"/>
    </row>
    <row r="6">
      <c r="A6" s="135"/>
      <c r="B6" s="145" t="str">
        <f>'Pannello di controllo'!A4</f>
        <v/>
      </c>
      <c r="C6" s="162"/>
      <c r="D6" s="162" t="str">
        <f>IF(SUM(SPartita!C6, SPartita!D6, SPartita!E6, SPartita!F6,SPartita!G6, SPartita!H6) = 0, "", SPartita!D6 / SUM(SPartita!C6, SPartita!D6, SPartita!E6, SPartita!F6,SPartita!G6, SPartita!H6))</f>
        <v/>
      </c>
      <c r="E6" s="162"/>
      <c r="F6" s="162" t="str">
        <f>IF(SUM(SPartita!C6, SPartita!D6, SPartita!E6, SPartita!F6,SPartita!G6, SPartita!H6) = 0, "", SPartita!F6 / SUM(SPartita!C6, SPartita!D6, SPartita!E6, SPartita!F6,SPartita!G6, SPartita!H6))</f>
        <v/>
      </c>
      <c r="G6" s="162" t="str">
        <f>IF(SUM(SPartita!C6, SPartita!D6, SPartita!E6, SPartita!F6,SPartita!G6, SPartita!H6) = 0, "", SPartita!G6 / SUM(SPartita!C6, SPartita!D6, SPartita!E6, SPartita!F6,SPartita!G6, SPartita!H6))</f>
        <v/>
      </c>
      <c r="H6" s="162" t="str">
        <f>IF(SUM(SPartita!C6, SPartita!D6, SPartita!E6, SPartita!F6,SPartita!G6, SPartita!H6) = 0, "", SPartita!H6 / SUM(SPartita!C6, SPartita!D6, SPartita!E6, SPartita!F6,SPartita!G6, SPartita!H6))</f>
        <v/>
      </c>
      <c r="I6" s="163" t="str">
        <f>IF(SUM(SPartita!I6, SPartita!J6, SPartita!K6, SPartita!L6,SPartita!M6, SPartita!N6) = 0, "", SPartita!I6 / SUM(SPartita!I6, SPartita!J6, SPartita!K6, SPartita!L6,SPartita!M6, SPartita!N6))</f>
        <v/>
      </c>
      <c r="J6" s="163" t="str">
        <f>IF(SUM(SPartita!I6, SPartita!J6, SPartita!K6, SPartita!L6,SPartita!M6, SPartita!N6) = 0, "", SPartita!J6 / SUM(SPartita!I6, SPartita!J6, SPartita!K6, SPartita!L6,SPartita!M6, SPartita!N6))</f>
        <v/>
      </c>
      <c r="K6" s="163"/>
      <c r="L6" s="163" t="str">
        <f>IF(SUM(SPartita!I6, SPartita!J6, SPartita!K6, SPartita!L6,SPartita!M6, SPartita!N6) = 0, "", SPartita!L6 / SUM(SPartita!I6, SPartita!J6, SPartita!K6, SPartita!L6,SPartita!M6, SPartita!N6))</f>
        <v/>
      </c>
      <c r="M6" s="163"/>
      <c r="N6" s="163" t="str">
        <f>IF(SUM(SPartita!I6, SPartita!J6, SPartita!K6, SPartita!L6,SPartita!M6, SPartita!N6) = 0, "", SPartita!N6 / SUM(SPartita!I6, SPartita!J6, SPartita!K6, SPartita!L6,SPartita!M6, SPartita!N6))</f>
        <v/>
      </c>
      <c r="O6" s="164" t="str">
        <f>IF(SUM(SPartita!O6, SPartita!P6, SPartita!Q6, SPartita!R6,SPartita!S6, SPartita!T6) = 0, "", SPartita!O6 / SUM(SPartita!O6, SPartita!P6, SPartita!Q6, SPartita!R6,SPartita!S6, SPartita!T6))</f>
        <v/>
      </c>
      <c r="P6" s="164" t="str">
        <f>IF(SUM(SPartita!O6, SPartita!P6, SPartita!Q6, SPartita!R6,SPartita!S6, SPartita!T6) = 0, "", SPartita!P6 / SUM(SPartita!O6, SPartita!P6, SPartita!Q6, SPartita!R6,SPartita!S6, SPartita!T6))</f>
        <v/>
      </c>
      <c r="Q6" s="164"/>
      <c r="R6" s="164" t="str">
        <f>IF(SUM(SPartita!O6, SPartita!P6, SPartita!Q6, SPartita!R6,SPartita!S6, SPartita!T6) = 0, "", SPartita!R6 / SUM(SPartita!O6, SPartita!P6, SPartita!Q6, SPartita!R6,SPartita!S6, SPartita!T6))</f>
        <v/>
      </c>
      <c r="S6" s="164"/>
      <c r="T6" s="164"/>
      <c r="U6" s="165" t="str">
        <f>IF(SUM(SPartita!U6, SPartita!V6, SPartita!W6, SPartita!X6,SPartita!Y6, SPartita!Z6) = 0, "", SPartita!U6 / SUM(SPartita!U6, SPartita!V6, SPartita!W6, SPartita!X6,SPartita!Y6, SPartita!Z6))</f>
        <v/>
      </c>
      <c r="V6" s="165" t="str">
        <f>IF(SUM(SPartita!U6, SPartita!V6, SPartita!W6, SPartita!X6,SPartita!Y6, SPartita!Z6) = 0, "", SPartita!V6 / SUM(SPartita!U6, SPartita!V6, SPartita!W6, SPartita!X6,SPartita!Y6, SPartita!Z6))</f>
        <v/>
      </c>
      <c r="W6" s="165"/>
      <c r="X6" s="165" t="str">
        <f>IF(SUM(SPartita!U6, SPartita!V6, SPartita!W6, SPartita!X6,SPartita!Y6, SPartita!Z6) = 0, "", SPartita!X6 / SUM(SPartita!U6, SPartita!V6, SPartita!W6, SPartita!X6,SPartita!Y6, SPartita!Z6))</f>
        <v/>
      </c>
      <c r="Y6" s="165"/>
      <c r="Z6" s="165" t="str">
        <f>IF(SUM(SPartita!U6, SPartita!V6, SPartita!W6, SPartita!X6,SPartita!Y6, SPartita!Z6) = 0, "", SPartita!Z6 / SUM(SPartita!U6, SPartita!V6, SPartita!W6, SPartita!X6,SPartita!Y6, SPartita!Z6))</f>
        <v/>
      </c>
      <c r="AA6" s="162"/>
      <c r="AB6" s="163"/>
      <c r="AC6" s="164"/>
      <c r="AD6" s="165"/>
      <c r="AE6" s="145" t="str">
        <f>'Pannello di controllo'!A4</f>
        <v/>
      </c>
      <c r="AF6" s="135"/>
    </row>
    <row r="7">
      <c r="A7" s="135"/>
      <c r="B7" s="145" t="str">
        <f>'Pannello di controllo'!A5</f>
        <v>17 Irene</v>
      </c>
      <c r="C7" s="162"/>
      <c r="D7" s="162">
        <f>IF(SUM(SPartita!C7, SPartita!D7, SPartita!E7, SPartita!F7,SPartita!G7, SPartita!H7) = 0, "", SPartita!D7 / SUM(SPartita!C7, SPartita!D7, SPartita!E7, SPartita!F7,SPartita!G7, SPartita!H7))</f>
        <v>0.6666666667</v>
      </c>
      <c r="E7" s="162"/>
      <c r="F7" s="162">
        <f>IF(SUM(SPartita!C7, SPartita!D7, SPartita!E7, SPartita!F7,SPartita!G7, SPartita!H7) = 0, "", SPartita!F7 / SUM(SPartita!C7, SPartita!D7, SPartita!E7, SPartita!F7,SPartita!G7, SPartita!H7))</f>
        <v>0.3333333333</v>
      </c>
      <c r="G7" s="162"/>
      <c r="H7" s="162"/>
      <c r="I7" s="163">
        <f>IF(SUM(SPartita!I7, SPartita!J7, SPartita!K7, SPartita!L7,SPartita!M7, SPartita!N7) = 0, "", SPartita!I7 / SUM(SPartita!I7, SPartita!J7, SPartita!K7, SPartita!L7,SPartita!M7, SPartita!N7))</f>
        <v>0.2352941176</v>
      </c>
      <c r="J7" s="163">
        <f>IF(SUM(SPartita!I7, SPartita!J7, SPartita!K7, SPartita!L7,SPartita!M7, SPartita!N7) = 0, "", SPartita!J7 / SUM(SPartita!I7, SPartita!J7, SPartita!K7, SPartita!L7,SPartita!M7, SPartita!N7))</f>
        <v>0.5294117647</v>
      </c>
      <c r="K7" s="163"/>
      <c r="L7" s="163">
        <f>IF(SUM(SPartita!I7, SPartita!J7, SPartita!K7, SPartita!L7,SPartita!M7, SPartita!N7) = 0, "", SPartita!L7 / SUM(SPartita!I7, SPartita!J7, SPartita!K7, SPartita!L7,SPartita!M7, SPartita!N7))</f>
        <v>0.2352941176</v>
      </c>
      <c r="M7" s="163"/>
      <c r="N7" s="163"/>
      <c r="O7" s="164">
        <f>IF(SUM(SPartita!O7, SPartita!P7, SPartita!Q7, SPartita!R7,SPartita!S7, SPartita!T7) = 0, "", SPartita!O7 / SUM(SPartita!O7, SPartita!P7, SPartita!Q7, SPartita!R7,SPartita!S7, SPartita!T7))</f>
        <v>0.3333333333</v>
      </c>
      <c r="P7" s="164">
        <f>IF(SUM(SPartita!O7, SPartita!P7, SPartita!Q7, SPartita!R7,SPartita!S7, SPartita!T7) = 0, "", SPartita!P7 / SUM(SPartita!O7, SPartita!P7, SPartita!Q7, SPartita!R7,SPartita!S7, SPartita!T7))</f>
        <v>0.4444444444</v>
      </c>
      <c r="Q7" s="164"/>
      <c r="R7" s="164">
        <f>IF(SUM(SPartita!O7, SPartita!P7, SPartita!Q7, SPartita!R7,SPartita!S7, SPartita!T7) = 0, "", SPartita!R7 / SUM(SPartita!O7, SPartita!P7, SPartita!Q7, SPartita!R7,SPartita!S7, SPartita!T7))</f>
        <v>0.2222222222</v>
      </c>
      <c r="S7" s="164"/>
      <c r="T7" s="164"/>
      <c r="U7" s="165">
        <f>IF(SUM(SPartita!U7, SPartita!V7, SPartita!W7, SPartita!X7,SPartita!Y7, SPartita!Z7) = 0, "", SPartita!U7 / SUM(SPartita!U7, SPartita!V7, SPartita!W7, SPartita!X7,SPartita!Y7, SPartita!Z7))</f>
        <v>0.2413793103</v>
      </c>
      <c r="V7" s="165">
        <f>IF(SUM(SPartita!U7, SPartita!V7, SPartita!W7, SPartita!X7,SPartita!Y7, SPartita!Z7) = 0, "", SPartita!V7 / SUM(SPartita!U7, SPartita!V7, SPartita!W7, SPartita!X7,SPartita!Y7, SPartita!Z7))</f>
        <v>0.5172413793</v>
      </c>
      <c r="W7" s="165"/>
      <c r="X7" s="165">
        <f>IF(SUM(SPartita!U7, SPartita!V7, SPartita!W7, SPartita!X7,SPartita!Y7, SPartita!Z7) = 0, "", SPartita!X7 / SUM(SPartita!U7, SPartita!V7, SPartita!W7, SPartita!X7,SPartita!Y7, SPartita!Z7))</f>
        <v>0.2413793103</v>
      </c>
      <c r="Y7" s="165"/>
      <c r="Z7" s="165"/>
      <c r="AA7" s="162">
        <f>IF(SUM(SPartita!C22, SPartita!D22, SPartita!E22, SPartita!F22,SPartita!G22, SPartita!H22) = 0, "", SUM(SPartita!C7, SPartita!D7, SPartita!E7, SPartita!F7,SPartita!G7, SPartita!H7) / SUM(SPartita!C22, SPartita!D22, SPartita!E22, SPartita!F22,SPartita!G22, SPartita!H22))</f>
        <v>0.07894736842</v>
      </c>
      <c r="AB7" s="163">
        <f>IF(SUM(SPartita!I22, SPartita!J22, SPartita!K22, SPartita!L22,SPartita!M22, SPartita!N22) = 0, "", SUM(SPartita!I7, SPartita!J7, SPartita!K7, SPartita!L7,SPartita!M7, SPartita!N7) / SUM(SPartita!I22, SPartita!J22, SPartita!K22, SPartita!L22,SPartita!M22, SPartita!N22))</f>
        <v>0.2741935484</v>
      </c>
      <c r="AC7" s="164">
        <f>IF(SUM(SPartita!O22, SPartita!P22, SPartita!Q22, SPartita!R22,SPartita!S22, SPartita!T22) = 0, "", SUM(SPartita!O7, SPartita!P7, SPartita!Q7, SPartita!R7,SPartita!S7, SPartita!T7) / SUM(SPartita!O22, SPartita!P22, SPartita!Q22, SPartita!R22,SPartita!S22, SPartita!T22))</f>
        <v>0.36</v>
      </c>
      <c r="AD7" s="165">
        <f>IF(SUM(SPartita!U22, SPartita!V22, SPartita!W22, SPartita!X22,SPartita!Y22, SPartita!Z22) = 0, "", SUM(SPartita!U7, SPartita!V7, SPartita!W7, SPartita!X7,SPartita!Y7, SPartita!Z7) / SUM(SPartita!U22, SPartita!V22, SPartita!W22, SPartita!X22,SPartita!Y22, SPartita!Z22))</f>
        <v>0.232</v>
      </c>
      <c r="AE7" s="145" t="str">
        <f>'Pannello di controllo'!A5</f>
        <v>17 Irene</v>
      </c>
      <c r="AF7" s="135"/>
    </row>
    <row r="8">
      <c r="A8" s="135"/>
      <c r="B8" s="145" t="str">
        <f>'Pannello di controllo'!A6</f>
        <v>18 Linda</v>
      </c>
      <c r="C8" s="162"/>
      <c r="D8" s="162" t="str">
        <f>IF(SUM(SPartita!C8, SPartita!D8, SPartita!E8, SPartita!F8,SPartita!G8, SPartita!H8) = 0, "", SPartita!D8 / SUM(SPartita!C8, SPartita!D8, SPartita!E8, SPartita!F8,SPartita!G8, SPartita!H8))</f>
        <v/>
      </c>
      <c r="E8" s="162"/>
      <c r="F8" s="162" t="str">
        <f>IF(SUM(SPartita!C8, SPartita!D8, SPartita!E8, SPartita!F8,SPartita!G8, SPartita!H8) = 0, "", SPartita!F8 / SUM(SPartita!C8, SPartita!D8, SPartita!E8, SPartita!F8,SPartita!G8, SPartita!H8))</f>
        <v/>
      </c>
      <c r="G8" s="162"/>
      <c r="H8" s="162"/>
      <c r="I8" s="163" t="str">
        <f>IF(SUM(SPartita!I8, SPartita!J8, SPartita!K8, SPartita!L8,SPartita!M8, SPartita!N8) = 0, "", SPartita!I8 / SUM(SPartita!I8, SPartita!J8, SPartita!K8, SPartita!L8,SPartita!M8, SPartita!N8))</f>
        <v/>
      </c>
      <c r="J8" s="163" t="str">
        <f>IF(SUM(SPartita!I8, SPartita!J8, SPartita!K8, SPartita!L8,SPartita!M8, SPartita!N8) = 0, "", SPartita!J8 / SUM(SPartita!I8, SPartita!J8, SPartita!K8, SPartita!L8,SPartita!M8, SPartita!N8))</f>
        <v/>
      </c>
      <c r="K8" s="163"/>
      <c r="L8" s="163" t="str">
        <f>IF(SUM(SPartita!I8, SPartita!J8, SPartita!K8, SPartita!L8,SPartita!M8, SPartita!N8) = 0, "", SPartita!L8 / SUM(SPartita!I8, SPartita!J8, SPartita!K8, SPartita!L8,SPartita!M8, SPartita!N8))</f>
        <v/>
      </c>
      <c r="M8" s="163"/>
      <c r="N8" s="163" t="str">
        <f>IF(SUM(SPartita!I8, SPartita!J8, SPartita!K8, SPartita!L8,SPartita!M8, SPartita!N8) = 0, "", SPartita!N8 / SUM(SPartita!I8, SPartita!J8, SPartita!K8, SPartita!L8,SPartita!M8, SPartita!N8))</f>
        <v/>
      </c>
      <c r="O8" s="164"/>
      <c r="P8" s="164" t="str">
        <f>IF(SUM(SPartita!O8, SPartita!P8, SPartita!Q8, SPartita!R8,SPartita!S8, SPartita!T8) = 0, "", SPartita!P8 / SUM(SPartita!O8, SPartita!P8, SPartita!Q8, SPartita!R8,SPartita!S8, SPartita!T8))</f>
        <v/>
      </c>
      <c r="Q8" s="164"/>
      <c r="R8" s="164" t="str">
        <f>IF(SUM(SPartita!O8, SPartita!P8, SPartita!Q8, SPartita!R8,SPartita!S8, SPartita!T8) = 0, "", SPartita!R8 / SUM(SPartita!O8, SPartita!P8, SPartita!Q8, SPartita!R8,SPartita!S8, SPartita!T8))</f>
        <v/>
      </c>
      <c r="S8" s="164"/>
      <c r="T8" s="164"/>
      <c r="U8" s="165"/>
      <c r="V8" s="165" t="str">
        <f>IF(SUM(SPartita!U8, SPartita!V8, SPartita!W8, SPartita!X8,SPartita!Y8, SPartita!Z8) = 0, "", SPartita!V8 / SUM(SPartita!U8, SPartita!V8, SPartita!W8, SPartita!X8,SPartita!Y8, SPartita!Z8))</f>
        <v/>
      </c>
      <c r="W8" s="165"/>
      <c r="X8" s="165" t="str">
        <f>IF(SUM(SPartita!U8, SPartita!V8, SPartita!W8, SPartita!X8,SPartita!Y8, SPartita!Z8) = 0, "", SPartita!X8 / SUM(SPartita!U8, SPartita!V8, SPartita!W8, SPartita!X8,SPartita!Y8, SPartita!Z8))</f>
        <v/>
      </c>
      <c r="Y8" s="165"/>
      <c r="Z8" s="165" t="str">
        <f>IF(SUM(SPartita!U8, SPartita!V8, SPartita!W8, SPartita!X8,SPartita!Y8, SPartita!Z8) = 0, "", SPartita!Z8 / SUM(SPartita!U8, SPartita!V8, SPartita!W8, SPartita!X8,SPartita!Y8, SPartita!Z8))</f>
        <v/>
      </c>
      <c r="AA8" s="162"/>
      <c r="AB8" s="163"/>
      <c r="AC8" s="164"/>
      <c r="AD8" s="165"/>
      <c r="AE8" s="145" t="str">
        <f>'Pannello di controllo'!A6</f>
        <v>18 Linda</v>
      </c>
      <c r="AF8" s="135"/>
    </row>
    <row r="9">
      <c r="A9" s="135"/>
      <c r="B9" s="145" t="str">
        <f>'Pannello di controllo'!A7</f>
        <v>28 Nicole R</v>
      </c>
      <c r="C9" s="162"/>
      <c r="D9" s="162">
        <f>IF(SUM(SPartita!C9, SPartita!D9, SPartita!E9, SPartita!F9,SPartita!G9, SPartita!H9) = 0, "", SPartita!D9 / SUM(SPartita!C9, SPartita!D9, SPartita!E9, SPartita!F9,SPartita!G9, SPartita!H9))</f>
        <v>0.1428571429</v>
      </c>
      <c r="E9" s="162"/>
      <c r="F9" s="162">
        <f>IF(SUM(SPartita!C9, SPartita!D9, SPartita!E9, SPartita!F9,SPartita!G9, SPartita!H9) = 0, "", SPartita!F9 / SUM(SPartita!C9, SPartita!D9, SPartita!E9, SPartita!F9,SPartita!G9, SPartita!H9))</f>
        <v>0.8571428571</v>
      </c>
      <c r="G9" s="162"/>
      <c r="H9" s="162"/>
      <c r="I9" s="163"/>
      <c r="J9" s="163">
        <f>IF(SUM(SPartita!I9, SPartita!J9, SPartita!K9, SPartita!L9,SPartita!M9, SPartita!N9) = 0, "", SPartita!J9 / SUM(SPartita!I9, SPartita!J9, SPartita!K9, SPartita!L9,SPartita!M9, SPartita!N9))</f>
        <v>0.09090909091</v>
      </c>
      <c r="K9" s="163"/>
      <c r="L9" s="163">
        <f>IF(SUM(SPartita!I9, SPartita!J9, SPartita!K9, SPartita!L9,SPartita!M9, SPartita!N9) = 0, "", SPartita!L9 / SUM(SPartita!I9, SPartita!J9, SPartita!K9, SPartita!L9,SPartita!M9, SPartita!N9))</f>
        <v>0.7727272727</v>
      </c>
      <c r="M9" s="163"/>
      <c r="N9" s="163">
        <f>IF(SUM(SPartita!I9, SPartita!J9, SPartita!K9, SPartita!L9,SPartita!M9, SPartita!N9) = 0, "", SPartita!N9 / SUM(SPartita!I9, SPartita!J9, SPartita!K9, SPartita!L9,SPartita!M9, SPartita!N9))</f>
        <v>0.1363636364</v>
      </c>
      <c r="O9" s="164"/>
      <c r="P9" s="164"/>
      <c r="Q9" s="164"/>
      <c r="R9" s="164">
        <f>IF(SUM(SPartita!O9, SPartita!P9, SPartita!Q9, SPartita!R9,SPartita!S9, SPartita!T9) = 0, "", SPartita!R9 / SUM(SPartita!O9, SPartita!P9, SPartita!Q9, SPartita!R9,SPartita!S9, SPartita!T9))</f>
        <v>1</v>
      </c>
      <c r="S9" s="164"/>
      <c r="T9" s="164"/>
      <c r="U9" s="165"/>
      <c r="V9" s="165">
        <f>IF(SUM(SPartita!U9, SPartita!V9, SPartita!W9, SPartita!X9,SPartita!Y9, SPartita!Z9) = 0, "", SPartita!V9 / SUM(SPartita!U9, SPartita!V9, SPartita!W9, SPartita!X9,SPartita!Y9, SPartita!Z9))</f>
        <v>0.09090909091</v>
      </c>
      <c r="W9" s="165"/>
      <c r="X9" s="165">
        <f>IF(SUM(SPartita!U9, SPartita!V9, SPartita!W9, SPartita!X9,SPartita!Y9, SPartita!Z9) = 0, "", SPartita!X9 / SUM(SPartita!U9, SPartita!V9, SPartita!W9, SPartita!X9,SPartita!Y9, SPartita!Z9))</f>
        <v>0.8181818182</v>
      </c>
      <c r="Y9" s="165"/>
      <c r="Z9" s="165">
        <f>IF(SUM(SPartita!U9, SPartita!V9, SPartita!W9, SPartita!X9,SPartita!Y9, SPartita!Z9) = 0, "", SPartita!Z9 / SUM(SPartita!U9, SPartita!V9, SPartita!W9, SPartita!X9,SPartita!Y9, SPartita!Z9))</f>
        <v>0.09090909091</v>
      </c>
      <c r="AA9" s="162">
        <f>IF(SUM(SPartita!C22, SPartita!D22, SPartita!E22, SPartita!F22,SPartita!G22, SPartita!H22) = 0, "", SUM(SPartita!C9, SPartita!D9, SPartita!E9, SPartita!F9,SPartita!G9, SPartita!H9) / SUM(SPartita!C22, SPartita!D22, SPartita!E22, SPartita!F22,SPartita!G22, SPartita!H22))</f>
        <v>0.1842105263</v>
      </c>
      <c r="AB9" s="163">
        <f>IF(SUM(SPartita!I22, SPartita!J22, SPartita!K22, SPartita!L22,SPartita!M22, SPartita!N22) = 0, "", SUM(SPartita!I9, SPartita!J9, SPartita!K9, SPartita!L9,SPartita!M9, SPartita!N9) / SUM(SPartita!I22, SPartita!J22, SPartita!K22, SPartita!L22,SPartita!M22, SPartita!N22))</f>
        <v>0.3548387097</v>
      </c>
      <c r="AC9" s="164">
        <f>IF(SUM(SPartita!O22, SPartita!P22, SPartita!Q22, SPartita!R22,SPartita!S22, SPartita!T22) = 0, "", SUM(SPartita!O9, SPartita!P9, SPartita!Q9, SPartita!R9,SPartita!S9, SPartita!T9) / SUM(SPartita!O22, SPartita!P22, SPartita!Q22, SPartita!R22,SPartita!S22, SPartita!T22))</f>
        <v>0.16</v>
      </c>
      <c r="AD9" s="165">
        <f>IF(SUM(SPartita!U22, SPartita!V22, SPartita!W22, SPartita!X22,SPartita!Y22, SPartita!Z22) = 0, "", SUM(SPartita!U9, SPartita!V9, SPartita!W9, SPartita!X9,SPartita!Y9, SPartita!Z9) / SUM(SPartita!U22, SPartita!V22, SPartita!W22, SPartita!X22,SPartita!Y22, SPartita!Z22))</f>
        <v>0.264</v>
      </c>
      <c r="AE9" s="145" t="str">
        <f>'Pannello di controllo'!A7</f>
        <v>28 Nicole R</v>
      </c>
      <c r="AF9" s="135"/>
    </row>
    <row r="10">
      <c r="A10" s="135"/>
      <c r="B10" s="145" t="str">
        <f>'Pannello di controllo'!A8</f>
        <v>16 Elena</v>
      </c>
      <c r="C10" s="162"/>
      <c r="D10" s="162"/>
      <c r="E10" s="162"/>
      <c r="F10" s="162">
        <f>IF(SUM(SPartita!C10, SPartita!D10, SPartita!E10, SPartita!F10,SPartita!G10, SPartita!H10) = 0, "", SPartita!F10 / SUM(SPartita!C10, SPartita!D10, SPartita!E10, SPartita!F10,SPartita!G10, SPartita!H10))</f>
        <v>1</v>
      </c>
      <c r="G10" s="162"/>
      <c r="H10" s="162"/>
      <c r="I10" s="163"/>
      <c r="J10" s="163"/>
      <c r="K10" s="163"/>
      <c r="L10" s="163">
        <f>IF(SUM(SPartita!I10, SPartita!J10, SPartita!K10, SPartita!L10,SPartita!M10, SPartita!N10) = 0, "", SPartita!L10 / SUM(SPartita!I10, SPartita!J10, SPartita!K10, SPartita!L10,SPartita!M10, SPartita!N10))</f>
        <v>1</v>
      </c>
      <c r="M10" s="163"/>
      <c r="N10" s="163"/>
      <c r="O10" s="164"/>
      <c r="P10" s="164"/>
      <c r="Q10" s="164"/>
      <c r="R10" s="164">
        <f>IF(SUM(SPartita!O10, SPartita!P10, SPartita!Q10, SPartita!R10,SPartita!S10, SPartita!T10) = 0, "", SPartita!R10 / SUM(SPartita!O10, SPartita!P10, SPartita!Q10, SPartita!R10,SPartita!S10, SPartita!T10))</f>
        <v>1</v>
      </c>
      <c r="S10" s="164"/>
      <c r="T10" s="164"/>
      <c r="U10" s="165"/>
      <c r="V10" s="165"/>
      <c r="W10" s="165"/>
      <c r="X10" s="165">
        <f>IF(SUM(SPartita!U10, SPartita!V10, SPartita!W10, SPartita!X10,SPartita!Y10, SPartita!Z10) = 0, "", SPartita!X10 / SUM(SPartita!U10, SPartita!V10, SPartita!W10, SPartita!X10,SPartita!Y10, SPartita!Z10))</f>
        <v>1</v>
      </c>
      <c r="Y10" s="165"/>
      <c r="Z10" s="165"/>
      <c r="AA10" s="162">
        <f>IF(SUM(SPartita!C22, SPartita!D22, SPartita!E22, SPartita!F22,SPartita!G22, SPartita!H22) = 0, "", SUM(SPartita!C10, SPartita!D10, SPartita!E10, SPartita!F10,SPartita!G10, SPartita!H10) / SUM(SPartita!C22, SPartita!D22, SPartita!E22, SPartita!F22,SPartita!G22, SPartita!H22))</f>
        <v>0.1315789474</v>
      </c>
      <c r="AB10" s="163">
        <f>IF(SUM(SPartita!I22, SPartita!J22, SPartita!K22, SPartita!L22,SPartita!M22, SPartita!N22) = 0, "", SUM(SPartita!I10, SPartita!J10, SPartita!K10, SPartita!L10,SPartita!M10, SPartita!N10) / SUM(SPartita!I22, SPartita!J22, SPartita!K22, SPartita!L22,SPartita!M22, SPartita!N22))</f>
        <v>0.2258064516</v>
      </c>
      <c r="AC10" s="164">
        <f>IF(SUM(SPartita!O22, SPartita!P22, SPartita!Q22, SPartita!R22,SPartita!S22, SPartita!T22) = 0, "", SUM(SPartita!O10, SPartita!P10, SPartita!Q10, SPartita!R10,SPartita!S10, SPartita!T10) / SUM(SPartita!O22, SPartita!P22, SPartita!Q22, SPartita!R22,SPartita!S22, SPartita!T22))</f>
        <v>0.32</v>
      </c>
      <c r="AD10" s="165">
        <f>IF(SUM(SPartita!U22, SPartita!V22, SPartita!W22, SPartita!X22,SPartita!Y22, SPartita!Z22) = 0, "", SUM(SPartita!U10, SPartita!V10, SPartita!W10, SPartita!X10,SPartita!Y10, SPartita!Z10) / SUM(SPartita!U22, SPartita!V22, SPartita!W22, SPartita!X22,SPartita!Y22, SPartita!Z22))</f>
        <v>0.216</v>
      </c>
      <c r="AE10" s="145" t="str">
        <f>'Pannello di controllo'!A8</f>
        <v>16 Elena</v>
      </c>
      <c r="AF10" s="135"/>
    </row>
    <row r="11">
      <c r="A11" s="135"/>
      <c r="B11" s="145" t="str">
        <f>'Pannello di controllo'!A9</f>
        <v>9 Bea</v>
      </c>
      <c r="C11" s="162"/>
      <c r="D11" s="162"/>
      <c r="E11" s="162"/>
      <c r="F11" s="162" t="str">
        <f>IF(SUM(SPartita!C11, SPartita!D11, SPartita!E11, SPartita!F11,SPartita!G11, SPartita!H11) = 0, "", SPartita!F11 / SUM(SPartita!C11, SPartita!D11, SPartita!E11, SPartita!F11,SPartita!G11, SPartita!H11))</f>
        <v/>
      </c>
      <c r="G11" s="162"/>
      <c r="H11" s="162"/>
      <c r="I11" s="163"/>
      <c r="J11" s="163"/>
      <c r="K11" s="163"/>
      <c r="L11" s="163">
        <f>IF(SUM(SPartita!I11, SPartita!J11, SPartita!K11, SPartita!L11,SPartita!M11, SPartita!N11) = 0, "", SPartita!L11 / SUM(SPartita!I11, SPartita!J11, SPartita!K11, SPartita!L11,SPartita!M11, SPartita!N11))</f>
        <v>0.8571428571</v>
      </c>
      <c r="M11" s="163"/>
      <c r="N11" s="163">
        <f>IF(SUM(SPartita!I11, SPartita!J11, SPartita!K11, SPartita!L11,SPartita!M11, SPartita!N11) = 0, "", SPartita!N11 / SUM(SPartita!I11, SPartita!J11, SPartita!K11, SPartita!L11,SPartita!M11, SPartita!N11))</f>
        <v>0.1428571429</v>
      </c>
      <c r="O11" s="164"/>
      <c r="P11" s="164"/>
      <c r="Q11" s="164"/>
      <c r="R11" s="164" t="str">
        <f>IF(SUM(SPartita!O11, SPartita!P11, SPartita!Q11, SPartita!R11,SPartita!S11, SPartita!T11) = 0, "", SPartita!R11 / SUM(SPartita!O11, SPartita!P11, SPartita!Q11, SPartita!R11,SPartita!S11, SPartita!T11))</f>
        <v/>
      </c>
      <c r="S11" s="164"/>
      <c r="T11" s="164"/>
      <c r="U11" s="165"/>
      <c r="V11" s="165"/>
      <c r="W11" s="165"/>
      <c r="X11" s="165">
        <f>IF(SUM(SPartita!U11, SPartita!V11, SPartita!W11, SPartita!X11,SPartita!Y11, SPartita!Z11) = 0, "", SPartita!X11 / SUM(SPartita!U11, SPartita!V11, SPartita!W11, SPartita!X11,SPartita!Y11, SPartita!Z11))</f>
        <v>0.8571428571</v>
      </c>
      <c r="Y11" s="165"/>
      <c r="Z11" s="165">
        <f>IF(SUM(SPartita!U11, SPartita!V11, SPartita!W11, SPartita!X11,SPartita!Y11, SPartita!Z11) = 0, "", SPartita!Z11 / SUM(SPartita!U11, SPartita!V11, SPartita!W11, SPartita!X11,SPartita!Y11, SPartita!Z11))</f>
        <v>0.1428571429</v>
      </c>
      <c r="AA11" s="162"/>
      <c r="AB11" s="163">
        <f>IF(SUM(SPartita!I22, SPartita!J22, SPartita!K22, SPartita!L22,SPartita!M22, SPartita!N22) = 0, "", SUM(SPartita!I11, SPartita!J11, SPartita!K11, SPartita!L11,SPartita!M11, SPartita!N11) / SUM(SPartita!I22, SPartita!J22, SPartita!K22, SPartita!L22,SPartita!M22, SPartita!N22))</f>
        <v>0.1129032258</v>
      </c>
      <c r="AC11" s="164"/>
      <c r="AD11" s="165">
        <f>IF(SUM(SPartita!U22, SPartita!V22, SPartita!W22, SPartita!X22,SPartita!Y22, SPartita!Z22) = 0, "", SUM(SPartita!U11, SPartita!V11, SPartita!W11, SPartita!X11,SPartita!Y11, SPartita!Z11)/ SUM(SPartita!U22, SPartita!V22, SPartita!W22, SPartita!X22,SPartita!Y22, SPartita!Z22))</f>
        <v>0.056</v>
      </c>
      <c r="AE11" s="145" t="str">
        <f>'Pannello di controllo'!A9</f>
        <v>9 Bea</v>
      </c>
      <c r="AF11" s="135"/>
    </row>
    <row r="12">
      <c r="A12" s="135"/>
      <c r="B12" s="145" t="str">
        <f>'Pannello di controllo'!A10</f>
        <v>25 Nicole S</v>
      </c>
      <c r="C12" s="162"/>
      <c r="D12" s="162"/>
      <c r="E12" s="162"/>
      <c r="F12" s="162">
        <f>IF(SUM(SPartita!C12, SPartita!D12, SPartita!E12, SPartita!F12,SPartita!G12, SPartita!H12) = 0, "", SPartita!F12 / SUM(SPartita!C12, SPartita!D12, SPartita!E12, SPartita!F12,SPartita!G12, SPartita!H12))</f>
        <v>1</v>
      </c>
      <c r="G12" s="162"/>
      <c r="H12" s="162"/>
      <c r="I12" s="163"/>
      <c r="J12" s="163"/>
      <c r="K12" s="163"/>
      <c r="L12" s="163">
        <f>IF(SUM(SPartita!I12, SPartita!J12, SPartita!K12, SPartita!L12,SPartita!M12, SPartita!N12) = 0, "", SPartita!L12 / SUM(SPartita!I12, SPartita!J12, SPartita!K12, SPartita!L12,SPartita!M12, SPartita!N12))</f>
        <v>1</v>
      </c>
      <c r="M12" s="163"/>
      <c r="N12" s="163"/>
      <c r="O12" s="164"/>
      <c r="P12" s="164"/>
      <c r="Q12" s="164"/>
      <c r="R12" s="164">
        <f>IF(SUM(SPartita!O12, SPartita!P12, SPartita!Q12, SPartita!R12,SPartita!S12, SPartita!T12) = 0, "", SPartita!R12 / SUM(SPartita!O12, SPartita!P12, SPartita!Q12, SPartita!R12,SPartita!S12, SPartita!T12))</f>
        <v>1</v>
      </c>
      <c r="S12" s="164"/>
      <c r="T12" s="164"/>
      <c r="U12" s="165"/>
      <c r="V12" s="165"/>
      <c r="W12" s="165"/>
      <c r="X12" s="165">
        <f>IF(SUM(SPartita!U12, SPartita!V12, SPartita!W12, SPartita!X12,SPartita!Y12, SPartita!Z12) = 0, "", SPartita!X12 / SUM(SPartita!U12, SPartita!V12, SPartita!W12, SPartita!X12,SPartita!Y12, SPartita!Z12))</f>
        <v>1</v>
      </c>
      <c r="Y12" s="165"/>
      <c r="Z12" s="165"/>
      <c r="AA12" s="162">
        <f>IF(SUM(SPartita!C22, SPartita!D22, SPartita!E22, SPartita!F22,SPartita!G22, SPartita!H22) = 0, "", SUM(SPartita!C12, SPartita!D12, SPartita!E12, SPartita!F12,SPartita!G12, SPartita!H12) / SUM(SPartita!C22, SPartita!D22, SPartita!E22, SPartita!F22,SPartita!G22, SPartita!H22))</f>
        <v>0.02631578947</v>
      </c>
      <c r="AB12" s="163">
        <f>IF(SUM(SPartita!I22, SPartita!J22, SPartita!K22, SPartita!L22,SPartita!M22, SPartita!N22) = 0, "", SUM(SPartita!I12, SPartita!J12, SPartita!K12, SPartita!L12,SPartita!M12, SPartita!N12) / SUM(SPartita!I22, SPartita!J22, SPartita!K22, SPartita!L22,SPartita!M22, SPartita!N22))</f>
        <v>0.03225806452</v>
      </c>
      <c r="AC12" s="164">
        <f>IF(SUM(SPartita!O22, SPartita!P22, SPartita!Q22, SPartita!R22,SPartita!S22, SPartita!T22) = 0, "", SUM(SPartita!O12, SPartita!P12, SPartita!Q12, SPartita!R12,SPartita!S12, SPartita!T12)/ SUM(SPartita!O22, SPartita!P22, SPartita!Q22, SPartita!R22,SPartita!S22, SPartita!T22))</f>
        <v>0.12</v>
      </c>
      <c r="AD12" s="165">
        <f>IF(SUM(SPartita!U22, SPartita!V22, SPartita!W22, SPartita!X22,SPartita!Y22, SPartita!Z22) = 0, "", SUM(SPartita!U12, SPartita!V12, SPartita!W12, SPartita!X12,SPartita!Y12, SPartita!Z12) / SUM(SPartita!U22, SPartita!V22, SPartita!W22, SPartita!X22,SPartita!Y22, SPartita!Z22))</f>
        <v>0.048</v>
      </c>
      <c r="AE12" s="145" t="str">
        <f>'Pannello di controllo'!A10</f>
        <v>25 Nicole S</v>
      </c>
      <c r="AF12" s="135"/>
    </row>
    <row r="13">
      <c r="A13" s="135"/>
      <c r="B13" s="145" t="str">
        <f>'Pannello di controllo'!A11</f>
        <v>5 Chiara</v>
      </c>
      <c r="C13" s="162" t="str">
        <f>IF(SUM(SPartita!C13, SPartita!D13, SPartita!E13, SPartita!F13,SPartita!G13, SPartita!H13) = 0, "", SPartita!C13 / SUM(SPartita!C13, SPartita!D13, SPartita!E13, SPartita!F13,SPartita!G13, SPartita!H13))</f>
        <v/>
      </c>
      <c r="D13" s="162"/>
      <c r="E13" s="162" t="str">
        <f>IF(SUM(SPartita!C13, SPartita!D13, SPartita!E13, SPartita!F13,SPartita!G13, SPartita!H13) = 0, "", SPartita!E13 / SUM(SPartita!C13, SPartita!D13, SPartita!E13, SPartita!F13,SPartita!G13, SPartita!H13))</f>
        <v/>
      </c>
      <c r="F13" s="162" t="str">
        <f>IF(SUM(SPartita!C13, SPartita!D13, SPartita!E13, SPartita!F13,SPartita!G13, SPartita!H13) = 0, "", SPartita!F13 / SUM(SPartita!C13, SPartita!D13, SPartita!E13, SPartita!F13,SPartita!G13, SPartita!H13))</f>
        <v/>
      </c>
      <c r="G13" s="162" t="str">
        <f>IF(SUM(SPartita!C13, SPartita!D13, SPartita!E13, SPartita!F13,SPartita!G13, SPartita!H13) = 0, "", SPartita!G13 / SUM(SPartita!C13, SPartita!D13, SPartita!E13, SPartita!F13,SPartita!G13, SPartita!H13))</f>
        <v/>
      </c>
      <c r="H13" s="162" t="str">
        <f>IF(SUM(SPartita!C13, SPartita!D13, SPartita!E13, SPartita!F13,SPartita!G13, SPartita!H13) = 0, "", SPartita!H13 / SUM(SPartita!C13, SPartita!D13, SPartita!E13, SPartita!F13,SPartita!G13, SPartita!H13))</f>
        <v/>
      </c>
      <c r="I13" s="163"/>
      <c r="J13" s="163"/>
      <c r="K13" s="163" t="str">
        <f>IF(SUM(SPartita!I13, SPartita!J13, SPartita!K13, SPartita!L13,SPartita!M13, SPartita!N13) = 0, "", SPartita!K13 / SUM(SPartita!I13, SPartita!J13, SPartita!K13, SPartita!L13,SPartita!M13, SPartita!N13))</f>
        <v/>
      </c>
      <c r="L13" s="163" t="str">
        <f>IF(SUM(SPartita!I13, SPartita!J13, SPartita!K13, SPartita!L13,SPartita!M13, SPartita!N13) = 0, "", SPartita!L13 / SUM(SPartita!I13, SPartita!J13, SPartita!K13, SPartita!L13,SPartita!M13, SPartita!N13))</f>
        <v/>
      </c>
      <c r="M13" s="163"/>
      <c r="N13" s="163" t="str">
        <f>IF(SUM(SPartita!I13, SPartita!J13, SPartita!K13, SPartita!L13,SPartita!M13, SPartita!N13) = 0, "", SPartita!N13 / SUM(SPartita!I13, SPartita!J13, SPartita!K13, SPartita!L13,SPartita!M13, SPartita!N13))</f>
        <v/>
      </c>
      <c r="O13" s="164" t="str">
        <f>IF(SUM(SPartita!O13, SPartita!P13, SPartita!Q13, SPartita!R13,SPartita!S13, SPartita!T13) = 0, "", SPartita!O13 / SUM(SPartita!O13, SPartita!P13, SPartita!Q13, SPartita!R13,SPartita!S13, SPartita!T13))</f>
        <v/>
      </c>
      <c r="P13" s="164"/>
      <c r="Q13" s="164" t="str">
        <f>IF(SUM(SPartita!O13, SPartita!P13, SPartita!Q13, SPartita!R13,SPartita!S13, SPartita!T13) = 0, "", SPartita!Q13 / SUM(SPartita!O13, SPartita!P13, SPartita!Q13, SPartita!R13,SPartita!S13, SPartita!T13))</f>
        <v/>
      </c>
      <c r="R13" s="164" t="str">
        <f>IF(SUM(SPartita!O13, SPartita!P13, SPartita!Q13, SPartita!R13,SPartita!S13, SPartita!T13) = 0, "", SPartita!R13 / SUM(SPartita!O13, SPartita!P13, SPartita!Q13, SPartita!R13,SPartita!S13, SPartita!T13))</f>
        <v/>
      </c>
      <c r="S13" s="164" t="str">
        <f>IF(SUM(SPartita!O13, SPartita!P13, SPartita!Q13, SPartita!R13,SPartita!S13, SPartita!T13) = 0, "", SPartita!S13 / SUM(SPartita!O13, SPartita!P13, SPartita!Q13, SPartita!R13,SPartita!S13, SPartita!T13))</f>
        <v/>
      </c>
      <c r="T13" s="164" t="str">
        <f>IF(SUM(SPartita!O13, SPartita!P13, SPartita!Q13, SPartita!R13,SPartita!S13, SPartita!T13) = 0, "", SPartita!T13 / SUM(SPartita!O13, SPartita!P13, SPartita!Q13, SPartita!R13,SPartita!S13, SPartita!T13))</f>
        <v/>
      </c>
      <c r="U13" s="165" t="str">
        <f>IF(SUM(SPartita!U13, SPartita!V13, SPartita!W13, SPartita!X13,SPartita!Y13, SPartita!Z13) = 0, "", SPartita!U13 / SUM(SPartita!U13, SPartita!V13, SPartita!W13, SPartita!X13,SPartita!Y13, SPartita!Z13))</f>
        <v/>
      </c>
      <c r="V13" s="165" t="str">
        <f>IF(SUM(SPartita!U13, SPartita!V13, SPartita!W13, SPartita!X13,SPartita!Y13, SPartita!Z13) = 0, "", SPartita!V13 / SUM(SPartita!U13, SPartita!V13, SPartita!W13, SPartita!X13,SPartita!Y13, SPartita!Z13))</f>
        <v/>
      </c>
      <c r="W13" s="165"/>
      <c r="X13" s="165" t="str">
        <f>IF(SUM(SPartita!U13, SPartita!V13, SPartita!W13, SPartita!X13,SPartita!Y13, SPartita!Z13) = 0, "", SPartita!X13 / SUM(SPartita!U13, SPartita!V13, SPartita!W13, SPartita!X13,SPartita!Y13, SPartita!Z13))</f>
        <v/>
      </c>
      <c r="Y13" s="165"/>
      <c r="Z13" s="165" t="str">
        <f>IF(SUM(SPartita!U13, SPartita!V13, SPartita!W13, SPartita!X13,SPartita!Y13, SPartita!Z13) = 0, "", SPartita!Z13 / SUM(SPartita!U13, SPartita!V13, SPartita!W13, SPartita!X13,SPartita!Y13, SPartita!Z13))</f>
        <v/>
      </c>
      <c r="AA13" s="162"/>
      <c r="AB13" s="163"/>
      <c r="AC13" s="164"/>
      <c r="AD13" s="166"/>
      <c r="AE13" s="145" t="str">
        <f>'Pannello di controllo'!A11</f>
        <v>5 Chiara</v>
      </c>
      <c r="AF13" s="135"/>
    </row>
    <row r="14">
      <c r="A14" s="135"/>
      <c r="B14" s="145" t="str">
        <f>'Pannello di controllo'!A12</f>
        <v/>
      </c>
      <c r="C14" s="162" t="str">
        <f>IF(SUM(SPartita!C14, SPartita!D14, SPartita!E14, SPartita!F14,SPartita!G14, SPartita!H14) = 0, "", SPartita!C14 / SUM(SPartita!C14, SPartita!D14, SPartita!E14, SPartita!F14,SPartita!G14, SPartita!H14))</f>
        <v/>
      </c>
      <c r="D14" s="162" t="str">
        <f>IF(SUM(SPartita!C14, SPartita!D14, SPartita!E14, SPartita!F14,SPartita!G14, SPartita!H14) = 0, "", SPartita!D14 / SUM(SPartita!C14, SPartita!D14, SPartita!E14, SPartita!F14,SPartita!G14, SPartita!H14))</f>
        <v/>
      </c>
      <c r="E14" s="162" t="str">
        <f>IF(SUM(SPartita!C14, SPartita!D14, SPartita!E14, SPartita!F14,SPartita!G14, SPartita!H14) = 0, "", SPartita!E14 / SUM(SPartita!C14, SPartita!D14, SPartita!E14, SPartita!F14,SPartita!G14, SPartita!H14))</f>
        <v/>
      </c>
      <c r="F14" s="162" t="str">
        <f>IF(SUM(SPartita!C14, SPartita!D14, SPartita!E14, SPartita!F14,SPartita!G14, SPartita!H14) = 0, "", SPartita!F14 / SUM(SPartita!C14, SPartita!D14, SPartita!E14, SPartita!F14,SPartita!G14, SPartita!H14))</f>
        <v/>
      </c>
      <c r="G14" s="162" t="str">
        <f>IF(SUM(SPartita!C14, SPartita!D14, SPartita!E14, SPartita!F14,SPartita!G14, SPartita!H14) = 0, "", SPartita!G14 / SUM(SPartita!C14, SPartita!D14, SPartita!E14, SPartita!F14,SPartita!G14, SPartita!H14))</f>
        <v/>
      </c>
      <c r="H14" s="162" t="str">
        <f>IF(SUM(SPartita!C14, SPartita!D14, SPartita!E14, SPartita!F14,SPartita!G14, SPartita!H14) = 0, "", SPartita!H14 / SUM(SPartita!C14, SPartita!D14, SPartita!E14, SPartita!F14,SPartita!G14, SPartita!H14))</f>
        <v/>
      </c>
      <c r="I14" s="163" t="str">
        <f>IF(SUM(SPartita!I14, SPartita!J14, SPartita!K14, SPartita!L14,SPartita!M14, SPartita!N14) = 0, "", SPartita!I14 / SUM(SPartita!I14, SPartita!J14, SPartita!K14, SPartita!L14,SPartita!M14, SPartita!N14))</f>
        <v/>
      </c>
      <c r="J14" s="163" t="str">
        <f>IF(SUM(SPartita!I14, SPartita!J14, SPartita!K14, SPartita!L14,SPartita!M14, SPartita!N14) = 0, "", SPartita!J14 / SUM(SPartita!I14, SPartita!J14, SPartita!K14, SPartita!L14,SPartita!M14, SPartita!N14))</f>
        <v/>
      </c>
      <c r="K14" s="163" t="str">
        <f>IF(SUM(SPartita!I14, SPartita!J14, SPartita!K14, SPartita!L14,SPartita!M14, SPartita!N14) = 0, "", SPartita!K14 / SUM(SPartita!I14, SPartita!J14, SPartita!K14, SPartita!L14,SPartita!M14, SPartita!N14))</f>
        <v/>
      </c>
      <c r="L14" s="163" t="str">
        <f>IF(SUM(SPartita!I14, SPartita!J14, SPartita!K14, SPartita!L14,SPartita!M14, SPartita!N14) = 0, "", SPartita!L14 / SUM(SPartita!I14, SPartita!J14, SPartita!K14, SPartita!L14,SPartita!M14, SPartita!N14))</f>
        <v/>
      </c>
      <c r="M14" s="163" t="str">
        <f>IF(SUM(SPartita!I14, SPartita!J14, SPartita!K14, SPartita!L14,SPartita!M14, SPartita!N14) = 0, "", SPartita!M14 / SUM(SPartita!I14, SPartita!J14, SPartita!K14, SPartita!L14,SPartita!M14, SPartita!N14))</f>
        <v/>
      </c>
      <c r="N14" s="163" t="str">
        <f>IF(SUM(SPartita!I14, SPartita!J14, SPartita!K14, SPartita!L14,SPartita!M14, SPartita!N14) = 0, "", SPartita!N14 / SUM(SPartita!I14, SPartita!J14, SPartita!K14, SPartita!L14,SPartita!M14, SPartita!N14))</f>
        <v/>
      </c>
      <c r="O14" s="164" t="str">
        <f>IF(SUM(SPartita!O14, SPartita!P14, SPartita!Q14, SPartita!R14,SPartita!S14, SPartita!T14) = 0, "", SPartita!O14 / SUM(SPartita!O14, SPartita!P14, SPartita!Q14, SPartita!R14,SPartita!S14, SPartita!T14))</f>
        <v/>
      </c>
      <c r="P14" s="164" t="str">
        <f>IF(SUM(SPartita!O14, SPartita!P14, SPartita!Q14, SPartita!R14,SPartita!S14, SPartita!T14) = 0, "", SPartita!P14 / SUM(SPartita!O14, SPartita!P14, SPartita!Q14, SPartita!R14,SPartita!S14, SPartita!T14))</f>
        <v/>
      </c>
      <c r="Q14" s="164" t="str">
        <f>IF(SUM(SPartita!O14, SPartita!P14, SPartita!Q14, SPartita!R14,SPartita!S14, SPartita!T14) = 0, "", SPartita!Q14 / SUM(SPartita!O14, SPartita!P14, SPartita!Q14, SPartita!R14,SPartita!S14, SPartita!T14))</f>
        <v/>
      </c>
      <c r="R14" s="164" t="str">
        <f>IF(SUM(SPartita!O14, SPartita!P14, SPartita!Q14, SPartita!R14,SPartita!S14, SPartita!T14) = 0, "", SPartita!R14 / SUM(SPartita!O14, SPartita!P14, SPartita!Q14, SPartita!R14,SPartita!S14, SPartita!T14))</f>
        <v/>
      </c>
      <c r="S14" s="164" t="str">
        <f>IF(SUM(SPartita!O14, SPartita!P14, SPartita!Q14, SPartita!R14,SPartita!S14, SPartita!T14) = 0, "", SPartita!S14 / SUM(SPartita!O14, SPartita!P14, SPartita!Q14, SPartita!R14,SPartita!S14, SPartita!T14))</f>
        <v/>
      </c>
      <c r="T14" s="164" t="str">
        <f>IF(SUM(SPartita!O14, SPartita!P14, SPartita!Q14, SPartita!R14,SPartita!S14, SPartita!T14) = 0, "", SPartita!T14 / SUM(SPartita!O14, SPartita!P14, SPartita!Q14, SPartita!R14,SPartita!S14, SPartita!T14))</f>
        <v/>
      </c>
      <c r="U14" s="165" t="str">
        <f>IF(SUM(SPartita!U14, SPartita!V14, SPartita!W14, SPartita!X14,SPartita!Y14, SPartita!Z14) = 0, "", SPartita!U14 / SUM(SPartita!U14, SPartita!V14, SPartita!W14, SPartita!X14,SPartita!Y14, SPartita!Z14))</f>
        <v/>
      </c>
      <c r="V14" s="165" t="str">
        <f>IF(SUM(SPartita!U14, SPartita!V14, SPartita!W14, SPartita!X14,SPartita!Y14, SPartita!Z14) = 0, "", SPartita!V14 / SUM(SPartita!U14, SPartita!V14, SPartita!W14, SPartita!X14,SPartita!Y14, SPartita!Z14))</f>
        <v/>
      </c>
      <c r="W14" s="165" t="str">
        <f>IF(SUM(SPartita!U14, SPartita!V14, SPartita!W14, SPartita!X14,SPartita!Y14, SPartita!Z14) = 0, "", SPartita!W14 / SUM(SPartita!U14, SPartita!V14, SPartita!W14, SPartita!X14,SPartita!Y14, SPartita!Z14))</f>
        <v/>
      </c>
      <c r="X14" s="165" t="str">
        <f>IF(SUM(SPartita!U14, SPartita!V14, SPartita!W14, SPartita!X14,SPartita!Y14, SPartita!Z14) = 0, "", SPartita!X14 / SUM(SPartita!U14, SPartita!V14, SPartita!W14, SPartita!X14,SPartita!Y14, SPartita!Z14))</f>
        <v/>
      </c>
      <c r="Y14" s="165" t="str">
        <f>IF(SUM(SPartita!U14, SPartita!V14, SPartita!W14, SPartita!X14,SPartita!Y14, SPartita!Z14) = 0, "", SPartita!Y14 / SUM(SPartita!U14, SPartita!V14, SPartita!W14, SPartita!X14,SPartita!Y14, SPartita!Z14))</f>
        <v/>
      </c>
      <c r="Z14" s="165" t="str">
        <f>IF(SUM(SPartita!U14, SPartita!V14, SPartita!W14, SPartita!X14,SPartita!Y14, SPartita!Z14) = 0, "", SPartita!Z14 / SUM(SPartita!U14, SPartita!V14, SPartita!W14, SPartita!X14,SPartita!Y14, SPartita!Z14))</f>
        <v/>
      </c>
      <c r="AA14" s="162"/>
      <c r="AB14" s="163"/>
      <c r="AC14" s="164"/>
      <c r="AD14" s="165"/>
      <c r="AE14" s="145" t="str">
        <f>'Pannello di controllo'!A12</f>
        <v/>
      </c>
      <c r="AF14" s="135"/>
    </row>
    <row r="15">
      <c r="A15" s="135"/>
      <c r="B15" s="145" t="str">
        <f>'Pannello di controllo'!A13</f>
        <v>2 Sara</v>
      </c>
      <c r="C15" s="162" t="str">
        <f>IF(SUM(SPartita!C15, SPartita!D15, SPartita!E15, SPartita!F15,SPartita!G15, SPartita!H15) = 0, "", SPartita!C15 / SUM(SPartita!C15, SPartita!D15, SPartita!E15, SPartita!F15,SPartita!G15, SPartita!H15))</f>
        <v/>
      </c>
      <c r="D15" s="162" t="str">
        <f>IF(SUM(SPartita!C15, SPartita!D15, SPartita!E15, SPartita!F15,SPartita!G15, SPartita!H15) = 0, "", SPartita!D15 / SUM(SPartita!C15, SPartita!D15, SPartita!E15, SPartita!F15,SPartita!G15, SPartita!H15))</f>
        <v/>
      </c>
      <c r="E15" s="162" t="str">
        <f>IF(SUM(SPartita!C15, SPartita!D15, SPartita!E15, SPartita!F15,SPartita!G15, SPartita!H15) = 0, "", SPartita!E15 / SUM(SPartita!C15, SPartita!D15, SPartita!E15, SPartita!F15,SPartita!G15, SPartita!H15))</f>
        <v/>
      </c>
      <c r="F15" s="162" t="str">
        <f>IF(SUM(SPartita!C15, SPartita!D15, SPartita!E15, SPartita!F15,SPartita!G15, SPartita!H15) = 0, "", SPartita!F15 / SUM(SPartita!C15, SPartita!D15, SPartita!E15, SPartita!F15,SPartita!G15, SPartita!H15))</f>
        <v/>
      </c>
      <c r="G15" s="162" t="str">
        <f>IF(SUM(SPartita!C15, SPartita!D15, SPartita!E15, SPartita!F15,SPartita!G15, SPartita!H15) = 0, "", SPartita!G15 / SUM(SPartita!C15, SPartita!D15, SPartita!E15, SPartita!F15,SPartita!G15, SPartita!H15))</f>
        <v/>
      </c>
      <c r="H15" s="162" t="str">
        <f>IF(SUM(SPartita!C15, SPartita!D15, SPartita!E15, SPartita!F15,SPartita!G15, SPartita!H15) = 0, "", SPartita!H15 / SUM(SPartita!C15, SPartita!D15, SPartita!E15, SPartita!F15,SPartita!G15, SPartita!H15))</f>
        <v/>
      </c>
      <c r="I15" s="163" t="str">
        <f>IF(SUM(SPartita!I15, SPartita!J15, SPartita!K15, SPartita!L15,SPartita!M15, SPartita!N15) = 0, "", SPartita!I15 / SUM(SPartita!I15, SPartita!J15, SPartita!K15, SPartita!L15,SPartita!M15, SPartita!N15))</f>
        <v/>
      </c>
      <c r="J15" s="163" t="str">
        <f>IF(SUM(SPartita!I15, SPartita!J15, SPartita!K15, SPartita!L15,SPartita!M15, SPartita!N15) = 0, "", SPartita!J15 / SUM(SPartita!I15, SPartita!J15, SPartita!K15, SPartita!L15,SPartita!M15, SPartita!N15))</f>
        <v/>
      </c>
      <c r="K15" s="163" t="str">
        <f>IF(SUM(SPartita!I15, SPartita!J15, SPartita!K15, SPartita!L15,SPartita!M15, SPartita!N15) = 0, "", SPartita!K15 / SUM(SPartita!I15, SPartita!J15, SPartita!K15, SPartita!L15,SPartita!M15, SPartita!N15))</f>
        <v/>
      </c>
      <c r="L15" s="163" t="str">
        <f>IF(SUM(SPartita!I15, SPartita!J15, SPartita!K15, SPartita!L15,SPartita!M15, SPartita!N15) = 0, "", SPartita!L15 / SUM(SPartita!I15, SPartita!J15, SPartita!K15, SPartita!L15,SPartita!M15, SPartita!N15))</f>
        <v/>
      </c>
      <c r="M15" s="163" t="str">
        <f>IF(SUM(SPartita!I15, SPartita!J15, SPartita!K15, SPartita!L15,SPartita!M15, SPartita!N15) = 0, "", SPartita!M15 / SUM(SPartita!I15, SPartita!J15, SPartita!K15, SPartita!L15,SPartita!M15, SPartita!N15))</f>
        <v/>
      </c>
      <c r="N15" s="163" t="str">
        <f>IF(SUM(SPartita!I15, SPartita!J15, SPartita!K15, SPartita!L15,SPartita!M15, SPartita!N15) = 0, "", SPartita!N15 / SUM(SPartita!I15, SPartita!J15, SPartita!K15, SPartita!L15,SPartita!M15, SPartita!N15))</f>
        <v/>
      </c>
      <c r="O15" s="164" t="str">
        <f>IF(SUM(SPartita!O15, SPartita!P15, SPartita!Q15, SPartita!R15,SPartita!S15, SPartita!T15) = 0, "", SPartita!O15 / SUM(SPartita!O15, SPartita!P15, SPartita!Q15, SPartita!R15,SPartita!S15, SPartita!T15))</f>
        <v/>
      </c>
      <c r="P15" s="164" t="str">
        <f>IF(SUM(SPartita!O15, SPartita!P15, SPartita!Q15, SPartita!R15,SPartita!S15, SPartita!T15) = 0, "", SPartita!P15 / SUM(SPartita!O15, SPartita!P15, SPartita!Q15, SPartita!R15,SPartita!S15, SPartita!T15))</f>
        <v/>
      </c>
      <c r="Q15" s="164" t="str">
        <f>IF(SUM(SPartita!O15, SPartita!P15, SPartita!Q15, SPartita!R15,SPartita!S15, SPartita!T15) = 0, "", SPartita!Q15 / SUM(SPartita!O15, SPartita!P15, SPartita!Q15, SPartita!R15,SPartita!S15, SPartita!T15))</f>
        <v/>
      </c>
      <c r="R15" s="164" t="str">
        <f>IF(SUM(SPartita!O15, SPartita!P15, SPartita!Q15, SPartita!R15,SPartita!S15, SPartita!T15) = 0, "", SPartita!R15 / SUM(SPartita!O15, SPartita!P15, SPartita!Q15, SPartita!R15,SPartita!S15, SPartita!T15))</f>
        <v/>
      </c>
      <c r="S15" s="164" t="str">
        <f>IF(SUM(SPartita!O15, SPartita!P15, SPartita!Q15, SPartita!R15,SPartita!S15, SPartita!T15) = 0, "", SPartita!S15 / SUM(SPartita!O15, SPartita!P15, SPartita!Q15, SPartita!R15,SPartita!S15, SPartita!T15))</f>
        <v/>
      </c>
      <c r="T15" s="164" t="str">
        <f>IF(SUM(SPartita!O15, SPartita!P15, SPartita!Q15, SPartita!R15,SPartita!S15, SPartita!T15) = 0, "", SPartita!T15 / SUM(SPartita!O15, SPartita!P15, SPartita!Q15, SPartita!R15,SPartita!S15, SPartita!T15))</f>
        <v/>
      </c>
      <c r="U15" s="165" t="str">
        <f>IF(SUM(SPartita!U15, SPartita!V15, SPartita!W15, SPartita!X15,SPartita!Y15, SPartita!Z15) = 0, "", SPartita!U15 / SUM(SPartita!U15, SPartita!V15, SPartita!W15, SPartita!X15,SPartita!Y15, SPartita!Z15))</f>
        <v/>
      </c>
      <c r="V15" s="165" t="str">
        <f>IF(SUM(SPartita!U15, SPartita!V15, SPartita!W15, SPartita!X15,SPartita!Y15, SPartita!Z15) = 0, "", SPartita!V15 / SUM(SPartita!U15, SPartita!V15, SPartita!W15, SPartita!X15,SPartita!Y15, SPartita!Z15))</f>
        <v/>
      </c>
      <c r="W15" s="165" t="str">
        <f>IF(SUM(SPartita!U15, SPartita!V15, SPartita!W15, SPartita!X15,SPartita!Y15, SPartita!Z15) = 0, "", SPartita!W15 / SUM(SPartita!U15, SPartita!V15, SPartita!W15, SPartita!X15,SPartita!Y15, SPartita!Z15))</f>
        <v/>
      </c>
      <c r="X15" s="165" t="str">
        <f>IF(SUM(SPartita!U15, SPartita!V15, SPartita!W15, SPartita!X15,SPartita!Y15, SPartita!Z15) = 0, "", SPartita!X15 / SUM(SPartita!U15, SPartita!V15, SPartita!W15, SPartita!X15,SPartita!Y15, SPartita!Z15))</f>
        <v/>
      </c>
      <c r="Y15" s="165" t="str">
        <f>IF(SUM(SPartita!U15, SPartita!V15, SPartita!W15, SPartita!X15,SPartita!Y15, SPartita!Z15) = 0, "", SPartita!Y15 / SUM(SPartita!U15, SPartita!V15, SPartita!W15, SPartita!X15,SPartita!Y15, SPartita!Z15))</f>
        <v/>
      </c>
      <c r="Z15" s="165" t="str">
        <f>IF(SUM(SPartita!U15, SPartita!V15, SPartita!W15, SPartita!X15,SPartita!Y15, SPartita!Z15) = 0, "", SPartita!Z15 / SUM(SPartita!U15, SPartita!V15, SPartita!W15, SPartita!X15,SPartita!Y15, SPartita!Z15))</f>
        <v/>
      </c>
      <c r="AA15" s="162"/>
      <c r="AB15" s="163"/>
      <c r="AC15" s="164"/>
      <c r="AD15" s="165"/>
      <c r="AE15" s="145" t="str">
        <f>'Pannello di controllo'!A13</f>
        <v>2 Sara</v>
      </c>
      <c r="AF15" s="135"/>
    </row>
    <row r="16">
      <c r="A16" s="135"/>
      <c r="B16" s="145" t="str">
        <f>'Pannello di controllo'!A14</f>
        <v>13 Sassa</v>
      </c>
      <c r="C16" s="162" t="str">
        <f>IF(SUM(SPartita!C16, SPartita!D16, SPartita!E16, SPartita!F16,SPartita!G16, SPartita!H16) = 0, "", SPartita!C16 / SUM(SPartita!C16, SPartita!D16, SPartita!E16, SPartita!F16,SPartita!G16, SPartita!H16))</f>
        <v/>
      </c>
      <c r="D16" s="162" t="str">
        <f>IF(SUM(SPartita!C16, SPartita!D16, SPartita!E16, SPartita!F16,SPartita!G16, SPartita!H16) = 0, "", SPartita!D16 / SUM(SPartita!C16, SPartita!D16, SPartita!E16, SPartita!F16,SPartita!G16, SPartita!H16))</f>
        <v/>
      </c>
      <c r="E16" s="162" t="str">
        <f>IF(SUM(SPartita!C16, SPartita!D16, SPartita!E16, SPartita!F16,SPartita!G16, SPartita!H16) = 0, "", SPartita!E16 / SUM(SPartita!C16, SPartita!D16, SPartita!E16, SPartita!F16,SPartita!G16, SPartita!H16))</f>
        <v/>
      </c>
      <c r="F16" s="162" t="str">
        <f>IF(SUM(SPartita!C16, SPartita!D16, SPartita!E16, SPartita!F16,SPartita!G16, SPartita!H16) = 0, "", SPartita!F16 / SUM(SPartita!C16, SPartita!D16, SPartita!E16, SPartita!F16,SPartita!G16, SPartita!H16))</f>
        <v/>
      </c>
      <c r="G16" s="162" t="str">
        <f>IF(SUM(SPartita!C16, SPartita!D16, SPartita!E16, SPartita!F16,SPartita!G16, SPartita!H16) = 0, "", SPartita!G16 / SUM(SPartita!C16, SPartita!D16, SPartita!E16, SPartita!F16,SPartita!G16, SPartita!H16))</f>
        <v/>
      </c>
      <c r="H16" s="162" t="str">
        <f>IF(SUM(SPartita!C16, SPartita!D16, SPartita!E16, SPartita!F16,SPartita!G16, SPartita!H16) = 0, "", SPartita!H16 / SUM(SPartita!C16, SPartita!D16, SPartita!E16, SPartita!F16,SPartita!G16, SPartita!H16))</f>
        <v/>
      </c>
      <c r="I16" s="163" t="str">
        <f>IF(SUM(SPartita!I16, SPartita!J16, SPartita!K16, SPartita!L16,SPartita!M16, SPartita!N16) = 0, "", SPartita!I16 / SUM(SPartita!I16, SPartita!J16, SPartita!K16, SPartita!L16,SPartita!M16, SPartita!N16))</f>
        <v/>
      </c>
      <c r="J16" s="163" t="str">
        <f>IF(SUM(SPartita!I16, SPartita!J16, SPartita!K16, SPartita!L16,SPartita!M16, SPartita!N16) = 0, "", SPartita!J16 / SUM(SPartita!I16, SPartita!J16, SPartita!K16, SPartita!L16,SPartita!M16, SPartita!N16))</f>
        <v/>
      </c>
      <c r="K16" s="163" t="str">
        <f>IF(SUM(SPartita!I16, SPartita!J16, SPartita!K16, SPartita!L16,SPartita!M16, SPartita!N16) = 0, "", SPartita!K16 / SUM(SPartita!I16, SPartita!J16, SPartita!K16, SPartita!L16,SPartita!M16, SPartita!N16))</f>
        <v/>
      </c>
      <c r="L16" s="163" t="str">
        <f>IF(SUM(SPartita!I16, SPartita!J16, SPartita!K16, SPartita!L16,SPartita!M16, SPartita!N16) = 0, "", SPartita!L16 / SUM(SPartita!I16, SPartita!J16, SPartita!K16, SPartita!L16,SPartita!M16, SPartita!N16))</f>
        <v/>
      </c>
      <c r="M16" s="163" t="str">
        <f>IF(SUM(SPartita!I16, SPartita!J16, SPartita!K16, SPartita!L16,SPartita!M16, SPartita!N16) = 0, "", SPartita!M16 / SUM(SPartita!I16, SPartita!J16, SPartita!K16, SPartita!L16,SPartita!M16, SPartita!N16))</f>
        <v/>
      </c>
      <c r="N16" s="163" t="str">
        <f>IF(SUM(SPartita!I16, SPartita!J16, SPartita!K16, SPartita!L16,SPartita!M16, SPartita!N16) = 0, "", SPartita!N16 / SUM(SPartita!I16, SPartita!J16, SPartita!K16, SPartita!L16,SPartita!M16, SPartita!N16))</f>
        <v/>
      </c>
      <c r="O16" s="164" t="str">
        <f>IF(SUM(SPartita!O16, SPartita!P16, SPartita!Q16, SPartita!R16,SPartita!S16, SPartita!T16) = 0, "", SPartita!O16 / SUM(SPartita!O16, SPartita!P16, SPartita!Q16, SPartita!R16,SPartita!S16, SPartita!T16))</f>
        <v/>
      </c>
      <c r="P16" s="164" t="str">
        <f>IF(SUM(SPartita!O16, SPartita!P16, SPartita!Q16, SPartita!R16,SPartita!S16, SPartita!T16) = 0, "", SPartita!P16 / SUM(SPartita!O16, SPartita!P16, SPartita!Q16, SPartita!R16,SPartita!S16, SPartita!T16))</f>
        <v/>
      </c>
      <c r="Q16" s="164" t="str">
        <f>IF(SUM(SPartita!O16, SPartita!P16, SPartita!Q16, SPartita!R16,SPartita!S16, SPartita!T16) = 0, "", SPartita!Q16 / SUM(SPartita!O16, SPartita!P16, SPartita!Q16, SPartita!R16,SPartita!S16, SPartita!T16))</f>
        <v/>
      </c>
      <c r="R16" s="164" t="str">
        <f>IF(SUM(SPartita!O16, SPartita!P16, SPartita!Q16, SPartita!R16,SPartita!S16, SPartita!T16) = 0, "", SPartita!R16 / SUM(SPartita!O16, SPartita!P16, SPartita!Q16, SPartita!R16,SPartita!S16, SPartita!T16))</f>
        <v/>
      </c>
      <c r="S16" s="164" t="str">
        <f>IF(SUM(SPartita!O16, SPartita!P16, SPartita!Q16, SPartita!R16,SPartita!S16, SPartita!T16) = 0, "", SPartita!S16 / SUM(SPartita!O16, SPartita!P16, SPartita!Q16, SPartita!R16,SPartita!S16, SPartita!T16))</f>
        <v/>
      </c>
      <c r="T16" s="164" t="str">
        <f>IF(SUM(SPartita!O16, SPartita!P16, SPartita!Q16, SPartita!R16,SPartita!S16, SPartita!T16) = 0, "", SPartita!T16 / SUM(SPartita!O16, SPartita!P16, SPartita!Q16, SPartita!R16,SPartita!S16, SPartita!T16))</f>
        <v/>
      </c>
      <c r="U16" s="165" t="str">
        <f>IF(SUM(SPartita!U16, SPartita!V16, SPartita!W16, SPartita!X16,SPartita!Y16, SPartita!Z16) = 0, "", SPartita!U16 / SUM(SPartita!U16, SPartita!V16, SPartita!W16, SPartita!X16,SPartita!Y16, SPartita!Z16))</f>
        <v/>
      </c>
      <c r="V16" s="165" t="str">
        <f>IF(SUM(SPartita!U16, SPartita!V16, SPartita!W16, SPartita!X16,SPartita!Y16, SPartita!Z16) = 0, "", SPartita!V16 / SUM(SPartita!U16, SPartita!V16, SPartita!W16, SPartita!X16,SPartita!Y16, SPartita!Z16))</f>
        <v/>
      </c>
      <c r="W16" s="165" t="str">
        <f>IF(SUM(SPartita!U16, SPartita!V16, SPartita!W16, SPartita!X16,SPartita!Y16, SPartita!Z16) = 0, "", SPartita!W16 / SUM(SPartita!U16, SPartita!V16, SPartita!W16, SPartita!X16,SPartita!Y16, SPartita!Z16))</f>
        <v/>
      </c>
      <c r="X16" s="165" t="str">
        <f>IF(SUM(SPartita!U16, SPartita!V16, SPartita!W16, SPartita!X16,SPartita!Y16, SPartita!Z16) = 0, "", SPartita!X16 / SUM(SPartita!U16, SPartita!V16, SPartita!W16, SPartita!X16,SPartita!Y16, SPartita!Z16))</f>
        <v/>
      </c>
      <c r="Y16" s="165" t="str">
        <f>IF(SUM(SPartita!U16, SPartita!V16, SPartita!W16, SPartita!X16,SPartita!Y16, SPartita!Z16) = 0, "", SPartita!Y16 / SUM(SPartita!U16, SPartita!V16, SPartita!W16, SPartita!X16,SPartita!Y16, SPartita!Z16))</f>
        <v/>
      </c>
      <c r="Z16" s="165" t="str">
        <f>IF(SUM(SPartita!U16, SPartita!V16, SPartita!W16, SPartita!X16,SPartita!Y16, SPartita!Z16) = 0, "", SPartita!Z16 / SUM(SPartita!U16, SPartita!V16, SPartita!W16, SPartita!X16,SPartita!Y16, SPartita!Z16))</f>
        <v/>
      </c>
      <c r="AA16" s="162"/>
      <c r="AB16" s="163"/>
      <c r="AC16" s="164"/>
      <c r="AD16" s="165"/>
      <c r="AE16" s="145" t="str">
        <f>'Pannello di controllo'!A14</f>
        <v>13 Sassa</v>
      </c>
      <c r="AF16" s="135"/>
    </row>
    <row r="17">
      <c r="A17" s="135"/>
      <c r="B17" s="145" t="str">
        <f>'Pannello di controllo'!A15</f>
        <v/>
      </c>
      <c r="C17" s="162" t="str">
        <f>IF(SUM(SPartita!C17, SPartita!D17, SPartita!E17, SPartita!F17,SPartita!G17, SPartita!H17) = 0, "", SPartita!C17 / SUM(SPartita!C17, SPartita!D17, SPartita!E17, SPartita!F17,SPartita!G17, SPartita!H17))</f>
        <v/>
      </c>
      <c r="D17" s="162" t="str">
        <f>IF(SUM(SPartita!C17, SPartita!D17, SPartita!E17, SPartita!F17,SPartita!G17, SPartita!H17) = 0, "", SPartita!D17 / SUM(SPartita!C17, SPartita!D17, SPartita!E17, SPartita!F17,SPartita!G17, SPartita!H17))</f>
        <v/>
      </c>
      <c r="E17" s="162" t="str">
        <f>IF(SUM(SPartita!C17, SPartita!D17, SPartita!E17, SPartita!F17,SPartita!G17, SPartita!H17) = 0, "", SPartita!E17 / SUM(SPartita!C17, SPartita!D17, SPartita!E17, SPartita!F17,SPartita!G17, SPartita!H17))</f>
        <v/>
      </c>
      <c r="F17" s="162" t="str">
        <f>IF(SUM(SPartita!C17, SPartita!D17, SPartita!E17, SPartita!F17,SPartita!G17, SPartita!H17) = 0, "", SPartita!F17 / SUM(SPartita!C17, SPartita!D17, SPartita!E17, SPartita!F17,SPartita!G17, SPartita!H17))</f>
        <v/>
      </c>
      <c r="G17" s="162" t="str">
        <f>IF(SUM(SPartita!C17, SPartita!D17, SPartita!E17, SPartita!F17,SPartita!G17, SPartita!H17) = 0, "", SPartita!G17 / SUM(SPartita!C17, SPartita!D17, SPartita!E17, SPartita!F17,SPartita!G17, SPartita!H17))</f>
        <v/>
      </c>
      <c r="H17" s="162" t="str">
        <f>IF(SUM(SPartita!C17, SPartita!D17, SPartita!E17, SPartita!F17,SPartita!G17, SPartita!H17) = 0, "", SPartita!H17 / SUM(SPartita!C17, SPartita!D17, SPartita!E17, SPartita!F17,SPartita!G17, SPartita!H17))</f>
        <v/>
      </c>
      <c r="I17" s="163" t="str">
        <f>IF(SUM(SPartita!I17, SPartita!J17, SPartita!K17, SPartita!L17,SPartita!M17, SPartita!N17) = 0, "", SPartita!I17 / SUM(SPartita!I17, SPartita!J17, SPartita!K17, SPartita!L17,SPartita!M17, SPartita!N17))</f>
        <v/>
      </c>
      <c r="J17" s="163" t="str">
        <f>IF(SUM(SPartita!I17, SPartita!J17, SPartita!K17, SPartita!L17,SPartita!M17, SPartita!N17) = 0, "", SPartita!J17 / SUM(SPartita!I17, SPartita!J17, SPartita!K17, SPartita!L17,SPartita!M17, SPartita!N17))</f>
        <v/>
      </c>
      <c r="K17" s="163" t="str">
        <f>IF(SUM(SPartita!I17, SPartita!J17, SPartita!K17, SPartita!L17,SPartita!M17, SPartita!N17) = 0, "", SPartita!K17 / SUM(SPartita!I17, SPartita!J17, SPartita!K17, SPartita!L17,SPartita!M17, SPartita!N17))</f>
        <v/>
      </c>
      <c r="L17" s="163" t="str">
        <f>IF(SUM(SPartita!I17, SPartita!J17, SPartita!K17, SPartita!L17,SPartita!M17, SPartita!N17) = 0, "", SPartita!L17 / SUM(SPartita!I17, SPartita!J17, SPartita!K17, SPartita!L17,SPartita!M17, SPartita!N17))</f>
        <v/>
      </c>
      <c r="M17" s="163" t="str">
        <f>IF(SUM(SPartita!I17, SPartita!J17, SPartita!K17, SPartita!L17,SPartita!M17, SPartita!N17) = 0, "", SPartita!M17 / SUM(SPartita!I17, SPartita!J17, SPartita!K17, SPartita!L17,SPartita!M17, SPartita!N17))</f>
        <v/>
      </c>
      <c r="N17" s="163" t="str">
        <f>IF(SUM(SPartita!I17, SPartita!J17, SPartita!K17, SPartita!L17,SPartita!M17, SPartita!N17) = 0, "", SPartita!N17 / SUM(SPartita!I17, SPartita!J17, SPartita!K17, SPartita!L17,SPartita!M17, SPartita!N17))</f>
        <v/>
      </c>
      <c r="O17" s="164" t="str">
        <f>IF(SUM(SPartita!O17, SPartita!P17, SPartita!Q17, SPartita!R17,SPartita!S17, SPartita!T17) = 0, "", SPartita!O17 / SUM(SPartita!O17, SPartita!P17, SPartita!Q17, SPartita!R17,SPartita!S17, SPartita!T17))</f>
        <v/>
      </c>
      <c r="P17" s="164" t="str">
        <f>IF(SUM(SPartita!O17, SPartita!P17, SPartita!Q17, SPartita!R17,SPartita!S17, SPartita!T17) = 0, "", SPartita!P17 / SUM(SPartita!O17, SPartita!P17, SPartita!Q17, SPartita!R17,SPartita!S17, SPartita!T17))</f>
        <v/>
      </c>
      <c r="Q17" s="164" t="str">
        <f>IF(SUM(SPartita!O17, SPartita!P17, SPartita!Q17, SPartita!R17,SPartita!S17, SPartita!T17) = 0, "", SPartita!Q17 / SUM(SPartita!O17, SPartita!P17, SPartita!Q17, SPartita!R17,SPartita!S17, SPartita!T17))</f>
        <v/>
      </c>
      <c r="R17" s="164" t="str">
        <f>IF(SUM(SPartita!O17, SPartita!P17, SPartita!Q17, SPartita!R17,SPartita!S17, SPartita!T17) = 0, "", SPartita!R17 / SUM(SPartita!O17, SPartita!P17, SPartita!Q17, SPartita!R17,SPartita!S17, SPartita!T17))</f>
        <v/>
      </c>
      <c r="S17" s="164" t="str">
        <f>IF(SUM(SPartita!O17, SPartita!P17, SPartita!Q17, SPartita!R17,SPartita!S17, SPartita!T17) = 0, "", SPartita!S17 / SUM(SPartita!O17, SPartita!P17, SPartita!Q17, SPartita!R17,SPartita!S17, SPartita!T17))</f>
        <v/>
      </c>
      <c r="T17" s="164" t="str">
        <f>IF(SUM(SPartita!O17, SPartita!P17, SPartita!Q17, SPartita!R17,SPartita!S17, SPartita!T17) = 0, "", SPartita!T17 / SUM(SPartita!O17, SPartita!P17, SPartita!Q17, SPartita!R17,SPartita!S17, SPartita!T17))</f>
        <v/>
      </c>
      <c r="U17" s="165" t="str">
        <f>IF(SUM(SPartita!U17, SPartita!V17, SPartita!W17, SPartita!X17,SPartita!Y17, SPartita!Z17) = 0, "", SPartita!U17 / SUM(SPartita!U17, SPartita!V17, SPartita!W17, SPartita!X17,SPartita!Y17, SPartita!Z17))</f>
        <v/>
      </c>
      <c r="V17" s="165" t="str">
        <f>IF(SUM(SPartita!U17, SPartita!V17, SPartita!W17, SPartita!X17,SPartita!Y17, SPartita!Z17) = 0, "", SPartita!V17 / SUM(SPartita!U17, SPartita!V17, SPartita!W17, SPartita!X17,SPartita!Y17, SPartita!Z17))</f>
        <v/>
      </c>
      <c r="W17" s="165" t="str">
        <f>IF(SUM(SPartita!U17, SPartita!V17, SPartita!W17, SPartita!X17,SPartita!Y17, SPartita!Z17) = 0, "", SPartita!W17 / SUM(SPartita!U17, SPartita!V17, SPartita!W17, SPartita!X17,SPartita!Y17, SPartita!Z17))</f>
        <v/>
      </c>
      <c r="X17" s="165" t="str">
        <f>IF(SUM(SPartita!U17, SPartita!V17, SPartita!W17, SPartita!X17,SPartita!Y17, SPartita!Z17) = 0, "", SPartita!X17 / SUM(SPartita!U17, SPartita!V17, SPartita!W17, SPartita!X17,SPartita!Y17, SPartita!Z17))</f>
        <v/>
      </c>
      <c r="Y17" s="165" t="str">
        <f>IF(SUM(SPartita!U17, SPartita!V17, SPartita!W17, SPartita!X17,SPartita!Y17, SPartita!Z17) = 0, "", SPartita!Y17 / SUM(SPartita!U17, SPartita!V17, SPartita!W17, SPartita!X17,SPartita!Y17, SPartita!Z17))</f>
        <v/>
      </c>
      <c r="Z17" s="165" t="str">
        <f>IF(SUM(SPartita!U17, SPartita!V17, SPartita!W17, SPartita!X17,SPartita!Y17, SPartita!Z17) = 0, "", SPartita!Z17 / SUM(SPartita!U17, SPartita!V17, SPartita!W17, SPartita!X17,SPartita!Y17, SPartita!Z17))</f>
        <v/>
      </c>
      <c r="AA17" s="162"/>
      <c r="AB17" s="163"/>
      <c r="AC17" s="164"/>
      <c r="AD17" s="165"/>
      <c r="AE17" s="145" t="str">
        <f>'Pannello di controllo'!A15</f>
        <v/>
      </c>
      <c r="AF17" s="135"/>
    </row>
    <row r="18">
      <c r="A18" s="135"/>
      <c r="B18" s="145" t="str">
        <f>'Pannello di controllo'!A16</f>
        <v>8 Leo </v>
      </c>
      <c r="C18" s="162" t="str">
        <f>IF(SUM(SPartita!C18, SPartita!D18, SPartita!E18, SPartita!F18,SPartita!G18, SPartita!H18) = 0, "", SPartita!C18 / SUM(SPartita!C18, SPartita!D18, SPartita!E18, SPartita!F18,SPartita!G18, SPartita!H18))</f>
        <v/>
      </c>
      <c r="D18" s="162" t="str">
        <f>IF(SUM(SPartita!C18, SPartita!D18, SPartita!E18, SPartita!F18,SPartita!G18, SPartita!H18) = 0, "", SPartita!D18 / SUM(SPartita!C18, SPartita!D18, SPartita!E18, SPartita!F18,SPartita!G18, SPartita!H18))</f>
        <v/>
      </c>
      <c r="E18" s="162" t="str">
        <f>IF(SUM(SPartita!C18, SPartita!D18, SPartita!E18, SPartita!F18,SPartita!G18, SPartita!H18) = 0, "", SPartita!E18 / SUM(SPartita!C18, SPartita!D18, SPartita!E18, SPartita!F18,SPartita!G18, SPartita!H18))</f>
        <v/>
      </c>
      <c r="F18" s="162" t="str">
        <f>IF(SUM(SPartita!C18, SPartita!D18, SPartita!E18, SPartita!F18,SPartita!G18, SPartita!H18) = 0, "", SPartita!F18 / SUM(SPartita!C18, SPartita!D18, SPartita!E18, SPartita!F18,SPartita!G18, SPartita!H18))</f>
        <v/>
      </c>
      <c r="G18" s="162" t="str">
        <f>IF(SUM(SPartita!C18, SPartita!D18, SPartita!E18, SPartita!F18,SPartita!G18, SPartita!H18) = 0, "", SPartita!G18 / SUM(SPartita!C18, SPartita!D18, SPartita!E18, SPartita!F18,SPartita!G18, SPartita!H18))</f>
        <v/>
      </c>
      <c r="H18" s="162" t="str">
        <f>IF(SUM(SPartita!C18, SPartita!D18, SPartita!E18, SPartita!F18,SPartita!G18, SPartita!H18) = 0, "", SPartita!H18 / SUM(SPartita!C18, SPartita!D18, SPartita!E18, SPartita!F18,SPartita!G18, SPartita!H18))</f>
        <v/>
      </c>
      <c r="I18" s="163" t="str">
        <f>IF(SUM(SPartita!I18, SPartita!J18, SPartita!K18, SPartita!L18,SPartita!M18, SPartita!N18) = 0, "", SPartita!I18 / SUM(SPartita!I18, SPartita!J18, SPartita!K18, SPartita!L18,SPartita!M18, SPartita!N18))</f>
        <v/>
      </c>
      <c r="J18" s="163" t="str">
        <f>IF(SUM(SPartita!I18, SPartita!J18, SPartita!K18, SPartita!L18,SPartita!M18, SPartita!N18) = 0, "", SPartita!J18 / SUM(SPartita!I18, SPartita!J18, SPartita!K18, SPartita!L18,SPartita!M18, SPartita!N18))</f>
        <v/>
      </c>
      <c r="K18" s="163" t="str">
        <f>IF(SUM(SPartita!I18, SPartita!J18, SPartita!K18, SPartita!L18,SPartita!M18, SPartita!N18) = 0, "", SPartita!K18 / SUM(SPartita!I18, SPartita!J18, SPartita!K18, SPartita!L18,SPartita!M18, SPartita!N18))</f>
        <v/>
      </c>
      <c r="L18" s="163" t="str">
        <f>IF(SUM(SPartita!I18, SPartita!J18, SPartita!K18, SPartita!L18,SPartita!M18, SPartita!N18) = 0, "", SPartita!L18 / SUM(SPartita!I18, SPartita!J18, SPartita!K18, SPartita!L18,SPartita!M18, SPartita!N18))</f>
        <v/>
      </c>
      <c r="M18" s="163" t="str">
        <f>IF(SUM(SPartita!I18, SPartita!J18, SPartita!K18, SPartita!L18,SPartita!M18, SPartita!N18) = 0, "", SPartita!M18 / SUM(SPartita!I18, SPartita!J18, SPartita!K18, SPartita!L18,SPartita!M18, SPartita!N18))</f>
        <v/>
      </c>
      <c r="N18" s="163" t="str">
        <f>IF(SUM(SPartita!I18, SPartita!J18, SPartita!K18, SPartita!L18,SPartita!M18, SPartita!N18) = 0, "", SPartita!N18 / SUM(SPartita!I18, SPartita!J18, SPartita!K18, SPartita!L18,SPartita!M18, SPartita!N18))</f>
        <v/>
      </c>
      <c r="O18" s="164" t="str">
        <f>IF(SUM(SPartita!O18, SPartita!P18, SPartita!Q18, SPartita!R18,SPartita!S18, SPartita!T18) = 0, "", SPartita!O18 / SUM(SPartita!O18, SPartita!P18, SPartita!Q18, SPartita!R18,SPartita!S18, SPartita!T18))</f>
        <v/>
      </c>
      <c r="P18" s="164" t="str">
        <f>IF(SUM(SPartita!O18, SPartita!P18, SPartita!Q18, SPartita!R18,SPartita!S18, SPartita!T18) = 0, "", SPartita!P18 / SUM(SPartita!O18, SPartita!P18, SPartita!Q18, SPartita!R18,SPartita!S18, SPartita!T18))</f>
        <v/>
      </c>
      <c r="Q18" s="164" t="str">
        <f>IF(SUM(SPartita!O18, SPartita!P18, SPartita!Q18, SPartita!R18,SPartita!S18, SPartita!T18) = 0, "", SPartita!Q18 / SUM(SPartita!O18, SPartita!P18, SPartita!Q18, SPartita!R18,SPartita!S18, SPartita!T18))</f>
        <v/>
      </c>
      <c r="R18" s="164" t="str">
        <f>IF(SUM(SPartita!O18, SPartita!P18, SPartita!Q18, SPartita!R18,SPartita!S18, SPartita!T18) = 0, "", SPartita!R18 / SUM(SPartita!O18, SPartita!P18, SPartita!Q18, SPartita!R18,SPartita!S18, SPartita!T18))</f>
        <v/>
      </c>
      <c r="S18" s="164" t="str">
        <f>IF(SUM(SPartita!O18, SPartita!P18, SPartita!Q18, SPartita!R18,SPartita!S18, SPartita!T18) = 0, "", SPartita!S18 / SUM(SPartita!O18, SPartita!P18, SPartita!Q18, SPartita!R18,SPartita!S18, SPartita!T18))</f>
        <v/>
      </c>
      <c r="T18" s="164" t="str">
        <f>IF(SUM(SPartita!O18, SPartita!P18, SPartita!Q18, SPartita!R18,SPartita!S18, SPartita!T18) = 0, "", SPartita!T18 / SUM(SPartita!O18, SPartita!P18, SPartita!Q18, SPartita!R18,SPartita!S18, SPartita!T18))</f>
        <v/>
      </c>
      <c r="U18" s="165" t="str">
        <f>IF(SUM(SPartita!U18, SPartita!V18, SPartita!W18, SPartita!X18,SPartita!Y18, SPartita!Z18) = 0, "", SPartita!U18 / SUM(SPartita!U18, SPartita!V18, SPartita!W18, SPartita!X18,SPartita!Y18, SPartita!Z18))</f>
        <v/>
      </c>
      <c r="V18" s="165" t="str">
        <f>IF(SUM(SPartita!U18, SPartita!V18, SPartita!W18, SPartita!X18,SPartita!Y18, SPartita!Z18) = 0, "", SPartita!V18 / SUM(SPartita!U18, SPartita!V18, SPartita!W18, SPartita!X18,SPartita!Y18, SPartita!Z18))</f>
        <v/>
      </c>
      <c r="W18" s="165" t="str">
        <f>IF(SUM(SPartita!U18, SPartita!V18, SPartita!W18, SPartita!X18,SPartita!Y18, SPartita!Z18) = 0, "", SPartita!W18 / SUM(SPartita!U18, SPartita!V18, SPartita!W18, SPartita!X18,SPartita!Y18, SPartita!Z18))</f>
        <v/>
      </c>
      <c r="X18" s="165" t="str">
        <f>IF(SUM(SPartita!U18, SPartita!V18, SPartita!W18, SPartita!X18,SPartita!Y18, SPartita!Z18) = 0, "", SPartita!X18 / SUM(SPartita!U18, SPartita!V18, SPartita!W18, SPartita!X18,SPartita!Y18, SPartita!Z18))</f>
        <v/>
      </c>
      <c r="Y18" s="165" t="str">
        <f>IF(SUM(SPartita!U18, SPartita!V18, SPartita!W18, SPartita!X18,SPartita!Y18, SPartita!Z18) = 0, "", SPartita!Y18 / SUM(SPartita!U18, SPartita!V18, SPartita!W18, SPartita!X18,SPartita!Y18, SPartita!Z18))</f>
        <v/>
      </c>
      <c r="Z18" s="165" t="str">
        <f>IF(SUM(SPartita!U18, SPartita!V18, SPartita!W18, SPartita!X18,SPartita!Y18, SPartita!Z18) = 0, "", SPartita!Z18 / SUM(SPartita!U18, SPartita!V18, SPartita!W18, SPartita!X18,SPartita!Y18, SPartita!Z18))</f>
        <v/>
      </c>
      <c r="AA18" s="162"/>
      <c r="AB18" s="163"/>
      <c r="AC18" s="164"/>
      <c r="AD18" s="165"/>
      <c r="AE18" s="145" t="str">
        <f>'Pannello di controllo'!A16</f>
        <v>8 Leo </v>
      </c>
      <c r="AF18" s="135"/>
    </row>
    <row r="19" ht="1.5" customHeight="1">
      <c r="A19" s="135"/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</row>
    <row r="20">
      <c r="A20" s="135"/>
      <c r="B20" s="135"/>
      <c r="C20" s="137" t="s">
        <v>67</v>
      </c>
      <c r="I20" s="138" t="s">
        <v>68</v>
      </c>
      <c r="O20" s="139" t="s">
        <v>69</v>
      </c>
      <c r="U20" s="140" t="s">
        <v>70</v>
      </c>
      <c r="AA20" s="157" t="s">
        <v>81</v>
      </c>
      <c r="AE20" s="167"/>
      <c r="AF20" s="135"/>
    </row>
    <row r="21">
      <c r="A21" s="135"/>
      <c r="B21" s="135"/>
      <c r="C21" s="141" t="s">
        <v>71</v>
      </c>
      <c r="D21" s="141" t="s">
        <v>72</v>
      </c>
      <c r="E21" s="141" t="s">
        <v>73</v>
      </c>
      <c r="F21" s="141" t="s">
        <v>74</v>
      </c>
      <c r="G21" s="141" t="s">
        <v>75</v>
      </c>
      <c r="H21" s="141" t="s">
        <v>76</v>
      </c>
      <c r="I21" s="142" t="s">
        <v>71</v>
      </c>
      <c r="J21" s="142" t="s">
        <v>72</v>
      </c>
      <c r="K21" s="142" t="s">
        <v>73</v>
      </c>
      <c r="L21" s="142" t="s">
        <v>74</v>
      </c>
      <c r="M21" s="142" t="s">
        <v>75</v>
      </c>
      <c r="N21" s="142" t="s">
        <v>76</v>
      </c>
      <c r="O21" s="143" t="s">
        <v>71</v>
      </c>
      <c r="P21" s="143" t="s">
        <v>72</v>
      </c>
      <c r="Q21" s="143" t="s">
        <v>73</v>
      </c>
      <c r="R21" s="143" t="s">
        <v>74</v>
      </c>
      <c r="S21" s="143" t="s">
        <v>75</v>
      </c>
      <c r="T21" s="143" t="s">
        <v>76</v>
      </c>
      <c r="U21" s="144" t="s">
        <v>71</v>
      </c>
      <c r="V21" s="144" t="s">
        <v>72</v>
      </c>
      <c r="W21" s="144" t="s">
        <v>73</v>
      </c>
      <c r="X21" s="144" t="s">
        <v>74</v>
      </c>
      <c r="Y21" s="144" t="s">
        <v>75</v>
      </c>
      <c r="Z21" s="144" t="s">
        <v>76</v>
      </c>
      <c r="AA21" s="158" t="s">
        <v>78</v>
      </c>
      <c r="AB21" s="159" t="s">
        <v>79</v>
      </c>
      <c r="AC21" s="160" t="s">
        <v>12</v>
      </c>
      <c r="AD21" s="161" t="s">
        <v>80</v>
      </c>
      <c r="AE21" s="167"/>
      <c r="AF21" s="135"/>
    </row>
    <row r="22">
      <c r="A22" s="135"/>
      <c r="B22" s="153" t="s">
        <v>48</v>
      </c>
      <c r="C22" s="162"/>
      <c r="D22" s="162">
        <f>IF(SUM(SPartita!C22, SPartita!D22, SPartita!E22, SPartita!F22,SPartita!G22, SPartita!H22) = 0, "", SPartita!D22 / SUM(SPartita!C22, SPartita!D22, SPartita!E22, SPartita!F22,SPartita!G22, SPartita!H22))</f>
        <v>0.07894736842</v>
      </c>
      <c r="E22" s="162">
        <f>IF(SUM(SPartita!C22, SPartita!D22, SPartita!E22, SPartita!F22,SPartita!G22, SPartita!H22) = 0, "", SPartita!E22 / SUM(SPartita!C22, SPartita!D22, SPartita!E22, SPartita!F22,SPartita!G22, SPartita!H22))</f>
        <v>0.5789473684</v>
      </c>
      <c r="F22" s="162">
        <f>IF(SUM(SPartita!C22, SPartita!D22, SPartita!E22, SPartita!F22,SPartita!G22, SPartita!H22) = 0, "", SPartita!F22 / SUM(SPartita!C22, SPartita!D22, SPartita!E22, SPartita!F22,SPartita!G22, SPartita!H22))</f>
        <v>0.3421052632</v>
      </c>
      <c r="G22" s="162"/>
      <c r="H22" s="162"/>
      <c r="I22" s="163">
        <f>IF(SUM(SPartita!I22, SPartita!J22, SPartita!K22, SPartita!L22,SPartita!M22, SPartita!N22) = 0, "", SPartita!I22 / SUM(SPartita!I22, SPartita!J22, SPartita!K22, SPartita!L22,SPartita!M22, SPartita!N22))</f>
        <v>0.06451612903</v>
      </c>
      <c r="J22" s="163">
        <f>IF(SUM(SPartita!I22, SPartita!J22, SPartita!K22, SPartita!L22,SPartita!M22, SPartita!N22) = 0, "", SPartita!J22 / SUM(SPartita!I22, SPartita!J22, SPartita!K22, SPartita!L22,SPartita!M22, SPartita!N22))</f>
        <v>0.1774193548</v>
      </c>
      <c r="K22" s="163"/>
      <c r="L22" s="163">
        <f>IF(SUM(SPartita!I22, SPartita!J22, SPartita!K22, SPartita!L22,SPartita!M22, SPartita!N22) = 0, "", SPartita!L22 / SUM(SPartita!I22, SPartita!J22, SPartita!K22, SPartita!L22,SPartita!M22, SPartita!N22))</f>
        <v>0.6935483871</v>
      </c>
      <c r="M22" s="163"/>
      <c r="N22" s="163">
        <f>IF(SUM(SPartita!I22, SPartita!J22, SPartita!K22, SPartita!L22,SPartita!M22, SPartita!N22) = 0, "", SPartita!N22 / SUM(SPartita!I22, SPartita!J22, SPartita!K22, SPartita!L22,SPartita!M22, SPartita!N22))</f>
        <v>0.06451612903</v>
      </c>
      <c r="O22" s="164">
        <f>IF(SUM(SPartita!O22, SPartita!P22, SPartita!Q22, SPartita!R22,SPartita!S22, SPartita!T22) = 0, "", SPartita!O22 / SUM(SPartita!O22, SPartita!P22, SPartita!Q22, SPartita!R22,SPartita!S22, SPartita!T22))</f>
        <v>0.12</v>
      </c>
      <c r="P22" s="164">
        <f>IF(SUM(SPartita!O22, SPartita!P22, SPartita!Q22, SPartita!R22,SPartita!S22, SPartita!T22) = 0, "", SPartita!P22 / SUM(SPartita!O22, SPartita!P22, SPartita!Q22, SPartita!R22,SPartita!S22, SPartita!T22))</f>
        <v>0.16</v>
      </c>
      <c r="Q22" s="164">
        <f>IF(SUM(SPartita!O22, SPartita!P22, SPartita!Q22, SPartita!R22,SPartita!S22, SPartita!T22) = 0, "", SPartita!Q22 / SUM(SPartita!O22, SPartita!P22, SPartita!Q22, SPartita!R22,SPartita!S22, SPartita!T22))</f>
        <v>0.04</v>
      </c>
      <c r="R22" s="164">
        <f>IF(SUM(SPartita!O22, SPartita!P22, SPartita!Q22, SPartita!R22,SPartita!S22, SPartita!T22) = 0, "", SPartita!R22 / SUM(SPartita!O22, SPartita!P22, SPartita!Q22, SPartita!R22,SPartita!S22, SPartita!T22))</f>
        <v>0.68</v>
      </c>
      <c r="S22" s="164"/>
      <c r="T22" s="164"/>
      <c r="U22" s="165">
        <f>IF(SUM(SPartita!U22, SPartita!V22, SPartita!W22, SPartita!X22,SPartita!Y22, SPartita!Z22) = 0, "", SPartita!U22 / SUM(SPartita!U22, SPartita!V22, SPartita!W22, SPartita!X22,SPartita!Y22, SPartita!Z22))</f>
        <v>0.056</v>
      </c>
      <c r="V22" s="165">
        <f>IF(SUM(SPartita!U22, SPartita!V22, SPartita!W22, SPartita!X22,SPartita!Y22, SPartita!Z22) = 0, "", SPartita!V22 / SUM(SPartita!U22, SPartita!V22, SPartita!W22, SPartita!X22,SPartita!Y22, SPartita!Z22))</f>
        <v>0.144</v>
      </c>
      <c r="W22" s="165">
        <f>IF(SUM(SPartita!U22, SPartita!V22, SPartita!W22, SPartita!X22,SPartita!Y22, SPartita!Z22) = 0, "", SPartita!W22 / SUM(SPartita!U22, SPartita!V22, SPartita!W22, SPartita!X22,SPartita!Y22, SPartita!Z22))</f>
        <v>0.184</v>
      </c>
      <c r="X22" s="165">
        <f>IF(SUM(SPartita!U22, SPartita!V22, SPartita!W22, SPartita!X22,SPartita!Y22, SPartita!Z22) = 0, "", SPartita!X22 / SUM(SPartita!U22, SPartita!V22, SPartita!W22, SPartita!X22,SPartita!Y22, SPartita!Z22))</f>
        <v>0.584</v>
      </c>
      <c r="Y22" s="165"/>
      <c r="Z22" s="165">
        <f>IF(SUM(SPartita!U22, SPartita!V22, SPartita!W22, SPartita!X22,SPartita!Y22, SPartita!Z22) = 0, "", SPartita!Z22 / SUM(SPartita!U22, SPartita!V22, SPartita!W22, SPartita!X22,SPartita!Y22, SPartita!Z22))</f>
        <v>0.032</v>
      </c>
      <c r="AA22" s="168">
        <f>SUM(SPartita!C22, SPartita!D22, SPartita!E22, SPartita!F22,SPartita!G22, SPartita!H22)</f>
        <v>38</v>
      </c>
      <c r="AB22" s="155">
        <f>SUM(SPartita!I22, SPartita!J22, SPartita!K22, SPartita!L22,SPartita!M22, SPartita!N22)</f>
        <v>62</v>
      </c>
      <c r="AC22" s="156">
        <f>SUM(SPartita!O22, SPartita!P22, SPartita!Q22, SPartita!R22,SPartita!S22, SPartita!T22)</f>
        <v>25</v>
      </c>
      <c r="AD22" s="150">
        <f>SUM(SPartita!U22, SPartita!V22, SPartita!W22, SPartita!X22,SPartita!Y22, SPartita!Z22)</f>
        <v>125</v>
      </c>
      <c r="AE22" s="169"/>
      <c r="AF22" s="135"/>
    </row>
    <row r="23" ht="1.5" customHeight="1">
      <c r="A23" s="135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</row>
    <row r="24" ht="1.5" customHeight="1">
      <c r="A24" s="135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</row>
    <row r="25">
      <c r="A25" s="135"/>
      <c r="B25" s="136" t="str">
        <f>'Pannello di controllo'!A14</f>
        <v>13 Sassa</v>
      </c>
      <c r="C25" s="137" t="s">
        <v>67</v>
      </c>
      <c r="I25" s="138" t="s">
        <v>68</v>
      </c>
      <c r="O25" s="139" t="s">
        <v>69</v>
      </c>
      <c r="U25" s="140" t="s">
        <v>70</v>
      </c>
      <c r="AA25" s="157" t="s">
        <v>77</v>
      </c>
      <c r="AE25" s="136" t="str">
        <f>'Pannello di controllo'!A14</f>
        <v>13 Sassa</v>
      </c>
      <c r="AF25" s="135"/>
    </row>
    <row r="26">
      <c r="A26" s="135"/>
      <c r="C26" s="141" t="s">
        <v>71</v>
      </c>
      <c r="D26" s="141" t="s">
        <v>72</v>
      </c>
      <c r="E26" s="141" t="s">
        <v>73</v>
      </c>
      <c r="F26" s="141" t="s">
        <v>74</v>
      </c>
      <c r="G26" s="141" t="s">
        <v>75</v>
      </c>
      <c r="H26" s="141" t="s">
        <v>76</v>
      </c>
      <c r="I26" s="142" t="s">
        <v>71</v>
      </c>
      <c r="J26" s="142" t="s">
        <v>72</v>
      </c>
      <c r="K26" s="142" t="s">
        <v>73</v>
      </c>
      <c r="L26" s="142" t="s">
        <v>74</v>
      </c>
      <c r="M26" s="142" t="s">
        <v>75</v>
      </c>
      <c r="N26" s="142" t="s">
        <v>76</v>
      </c>
      <c r="O26" s="143" t="s">
        <v>71</v>
      </c>
      <c r="P26" s="143" t="s">
        <v>72</v>
      </c>
      <c r="Q26" s="143" t="s">
        <v>73</v>
      </c>
      <c r="R26" s="143" t="s">
        <v>74</v>
      </c>
      <c r="S26" s="143" t="s">
        <v>75</v>
      </c>
      <c r="T26" s="143" t="s">
        <v>76</v>
      </c>
      <c r="U26" s="144" t="s">
        <v>71</v>
      </c>
      <c r="V26" s="144" t="s">
        <v>72</v>
      </c>
      <c r="W26" s="144" t="s">
        <v>73</v>
      </c>
      <c r="X26" s="144" t="s">
        <v>74</v>
      </c>
      <c r="Y26" s="144" t="s">
        <v>75</v>
      </c>
      <c r="Z26" s="144" t="s">
        <v>76</v>
      </c>
      <c r="AA26" s="158" t="s">
        <v>78</v>
      </c>
      <c r="AB26" s="159" t="s">
        <v>79</v>
      </c>
      <c r="AC26" s="160" t="s">
        <v>12</v>
      </c>
      <c r="AD26" s="161" t="s">
        <v>80</v>
      </c>
      <c r="AF26" s="135"/>
    </row>
    <row r="27">
      <c r="A27" s="135"/>
      <c r="B27" s="145" t="str">
        <f>'Pannello di controllo'!A2</f>
        <v>14 Sara G</v>
      </c>
      <c r="C27" s="162" t="str">
        <f>IF(SUM(SPartita!C27, SPartita!D27, SPartita!E27, SPartita!F27,SPartita!G27, SPartita!H27) = 0, "", SPartita!C27 / SUM(SPartita!C27, SPartita!D27, SPartita!E27, SPartita!F27,SPartita!G27, SPartita!H27))</f>
        <v/>
      </c>
      <c r="D27" s="162" t="str">
        <f>IF(SUM(SPartita!C27, SPartita!D27, SPartita!E27, SPartita!F27,SPartita!G27, SPartita!H27) = 0, "", SPartita!D27 / SUM(SPartita!C27, SPartita!D27, SPartita!E27, SPartita!F27,SPartita!G27, SPartita!H27))</f>
        <v/>
      </c>
      <c r="E27" s="162" t="str">
        <f>IF(SUM(SPartita!C27, SPartita!D27, SPartita!E27, SPartita!F27,SPartita!G27, SPartita!H27) = 0, "", SPartita!E27 / SUM(SPartita!C27, SPartita!D27, SPartita!E27, SPartita!F27,SPartita!G27, SPartita!H27))</f>
        <v/>
      </c>
      <c r="F27" s="162" t="str">
        <f>IF(SUM(SPartita!C27, SPartita!D27, SPartita!E27, SPartita!F27,SPartita!G27, SPartita!H27) = 0, "", SPartita!F27 / SUM(SPartita!C27, SPartita!D27, SPartita!E27, SPartita!F27,SPartita!G27, SPartita!H27))</f>
        <v/>
      </c>
      <c r="G27" s="162" t="str">
        <f>IF(SUM(SPartita!C27, SPartita!D27, SPartita!E27, SPartita!F27,SPartita!G27, SPartita!H27) = 0, "", SPartita!G27 / SUM(SPartita!C27, SPartita!D27, SPartita!E27, SPartita!F27,SPartita!G27, SPartita!H27))</f>
        <v/>
      </c>
      <c r="H27" s="162" t="str">
        <f>IF(SUM(SPartita!C27, SPartita!D27, SPartita!E27, SPartita!F27,SPartita!G27, SPartita!H27) = 0, "", SPartita!H27 / SUM(SPartita!C27, SPartita!D27, SPartita!E27, SPartita!F27,SPartita!G27, SPartita!H27))</f>
        <v/>
      </c>
      <c r="I27" s="163" t="str">
        <f>IF(SUM(SPartita!I27, SPartita!J27, SPartita!K27, SPartita!L27,SPartita!M27, SPartita!N27) = 0, "", SPartita!I27 / SUM(SPartita!I27, SPartita!J27, SPartita!K27, SPartita!L27,SPartita!M27, SPartita!N27))</f>
        <v/>
      </c>
      <c r="J27" s="163" t="str">
        <f>IF(SUM(SPartita!I27, SPartita!J27, SPartita!K27, SPartita!L27,SPartita!M27, SPartita!N27) = 0, "", SPartita!J27 / SUM(SPartita!I27, SPartita!J27, SPartita!K27, SPartita!L27,SPartita!M27, SPartita!N27))</f>
        <v/>
      </c>
      <c r="K27" s="163" t="str">
        <f>IF(SUM(SPartita!I27, SPartita!J27, SPartita!K27, SPartita!L27,SPartita!M27, SPartita!N27) = 0, "", SPartita!K27 / SUM(SPartita!I27, SPartita!J27, SPartita!K27, SPartita!L27,SPartita!M27, SPartita!N27))</f>
        <v/>
      </c>
      <c r="L27" s="163" t="str">
        <f>IF(SUM(SPartita!I27, SPartita!J27, SPartita!K27, SPartita!L27,SPartita!M27, SPartita!N27) = 0, "", SPartita!L27 / SUM(SPartita!I27, SPartita!J27, SPartita!K27, SPartita!L27,SPartita!M27, SPartita!N27))</f>
        <v/>
      </c>
      <c r="M27" s="163" t="str">
        <f>IF(SUM(SPartita!I27, SPartita!J27, SPartita!K27, SPartita!L27,SPartita!M27, SPartita!N27) = 0, "", SPartita!M27 / SUM(SPartita!I27, SPartita!J27, SPartita!K27, SPartita!L27,SPartita!M27, SPartita!N27))</f>
        <v/>
      </c>
      <c r="N27" s="163" t="str">
        <f>IF(SUM(SPartita!I27, SPartita!J27, SPartita!K27, SPartita!L27,SPartita!M27, SPartita!N27) = 0, "", SPartita!N27 / SUM(SPartita!I27, SPartita!J27, SPartita!K27, SPartita!L27,SPartita!M27, SPartita!N27))</f>
        <v/>
      </c>
      <c r="O27" s="164" t="str">
        <f>IF(SUM(SPartita!O27, SPartita!P27, SPartita!Q27, SPartita!R27,SPartita!S27, SPartita!T27) = 0, "", SPartita!O27 / SUM(SPartita!O27, SPartita!P27, SPartita!Q27, SPartita!R27,SPartita!S27, SPartita!T27))</f>
        <v/>
      </c>
      <c r="P27" s="164" t="str">
        <f>IF(SUM(SPartita!O27, SPartita!P27, SPartita!Q27, SPartita!R27,SPartita!S27, SPartita!T27) = 0, "", SPartita!P27 / SUM(SPartita!O27, SPartita!P27, SPartita!Q27, SPartita!R27,SPartita!S27, SPartita!T27))</f>
        <v/>
      </c>
      <c r="Q27" s="164" t="str">
        <f>IF(SUM(SPartita!O27, SPartita!P27, SPartita!Q27, SPartita!R27,SPartita!S27, SPartita!T27) = 0, "", SPartita!Q27 / SUM(SPartita!O27, SPartita!P27, SPartita!Q27, SPartita!R27,SPartita!S27, SPartita!T27))</f>
        <v/>
      </c>
      <c r="R27" s="164" t="str">
        <f>IF(SUM(SPartita!O27, SPartita!P27, SPartita!Q27, SPartita!R27,SPartita!S27, SPartita!T27) = 0, "", SPartita!R27 / SUM(SPartita!O27, SPartita!P27, SPartita!Q27, SPartita!R27,SPartita!S27, SPartita!T27))</f>
        <v/>
      </c>
      <c r="S27" s="164" t="str">
        <f>IF(SUM(SPartita!O27, SPartita!P27, SPartita!Q27, SPartita!R27,SPartita!S27, SPartita!T27) = 0, "", SPartita!S27 / SUM(SPartita!O27, SPartita!P27, SPartita!Q27, SPartita!R27,SPartita!S27, SPartita!T27))</f>
        <v/>
      </c>
      <c r="T27" s="164" t="str">
        <f>IF(SUM(SPartita!O27, SPartita!P27, SPartita!Q27, SPartita!R27,SPartita!S27, SPartita!T27) = 0, "", SPartita!T27 / SUM(SPartita!O27, SPartita!P27, SPartita!Q27, SPartita!R27,SPartita!S27, SPartita!T27))</f>
        <v/>
      </c>
      <c r="U27" s="165" t="str">
        <f>IF(SUM(SPartita!U27, SPartita!V27, SPartita!W27, SPartita!X27,SPartita!Y27, SPartita!Z27) = 0, "", SPartita!U27 / SUM(SPartita!U27, SPartita!V27, SPartita!W27, SPartita!X27,SPartita!Y27, SPartita!Z27))</f>
        <v/>
      </c>
      <c r="V27" s="165" t="str">
        <f>IF(SUM(SPartita!U27, SPartita!V27, SPartita!W27, SPartita!X27,SPartita!Y27, SPartita!Z27) = 0, "", SPartita!V27 / SUM(SPartita!U27, SPartita!V27, SPartita!W27, SPartita!X27,SPartita!Y27, SPartita!Z27))</f>
        <v/>
      </c>
      <c r="W27" s="165" t="str">
        <f>IF(SUM(SPartita!U27, SPartita!V27, SPartita!W27, SPartita!X27,SPartita!Y27, SPartita!Z27) = 0, "", SPartita!W27 / SUM(SPartita!U27, SPartita!V27, SPartita!W27, SPartita!X27,SPartita!Y27, SPartita!Z27))</f>
        <v/>
      </c>
      <c r="X27" s="165" t="str">
        <f>IF(SUM(SPartita!U27, SPartita!V27, SPartita!W27, SPartita!X27,SPartita!Y27, SPartita!Z27) = 0, "", SPartita!X27 / SUM(SPartita!U27, SPartita!V27, SPartita!W27, SPartita!X27,SPartita!Y27, SPartita!Z27))</f>
        <v/>
      </c>
      <c r="Y27" s="165" t="str">
        <f>IF(SUM(SPartita!U27, SPartita!V27, SPartita!W27, SPartita!X27,SPartita!Y27, SPartita!Z27) = 0, "", SPartita!Y27 / SUM(SPartita!U27, SPartita!V27, SPartita!W27, SPartita!X27,SPartita!Y27, SPartita!Z27))</f>
        <v/>
      </c>
      <c r="Z27" s="165" t="str">
        <f>IF(SUM(SPartita!U27, SPartita!V27, SPartita!W27, SPartita!X27,SPartita!Y27, SPartita!Z27) = 0, "", SPartita!Z27 / SUM(SPartita!U27, SPartita!V27, SPartita!W27, SPartita!X27,SPartita!Y27, SPartita!Z27))</f>
        <v/>
      </c>
      <c r="AA27" s="162" t="str">
        <f>IF(SUM(SPartita!C45, SPartita!D45, SPartita!E45, SPartita!F45,SPartita!G45, SPartita!H45) = 0, "", SUM(SPartita!C27, SPartita!D27, SPartita!E27, SPartita!F27,SPartita!G27, SPartita!H27) / SUM(SPartita!C45, SPartita!D45, SPartita!E45, SPartita!F45,SPartita!G45, SPartita!H45))</f>
        <v/>
      </c>
      <c r="AB27" s="163" t="str">
        <f>IF(SUM(SPartita!I45, SPartita!J45, SPartita!K45, SPartita!L45,SPartita!M45, SPartita!N45) = 0, "", SUM(SPartita!I27, SPartita!J27, SPartita!K27, SPartita!L27,SPartita!M27, SPartita!N27) / SUM(SPartita!I45, SPartita!J45, SPartita!K45, SPartita!L45,SPartita!M45, SPartita!N45))</f>
        <v/>
      </c>
      <c r="AC27" s="164" t="str">
        <f>IF(SUM(SPartita!O45, SPartita!P45, SPartita!Q45, SPartita!R45,SPartita!S45, SPartita!T45) = 0, "", SUM(SPartita!O27, SPartita!P27, SPartita!Q27, SPartita!R27,SPartita!S27, SPartita!T27) / SUM(SPartita!O45, SPartita!P45, SPartita!Q45, SPartita!R45,SPartita!S45, SPartita!T45))</f>
        <v/>
      </c>
      <c r="AD27" s="165" t="str">
        <f>IF(SUM(SPartita!U45, SPartita!V45, SPartita!W45, SPartita!X45,SPartita!Y45, SPartita!Z45) = 0, "", SUM(SPartita!U27, SPartita!V27, SPartita!W27, SPartita!X27,SPartita!Y27, SPartita!Z27) / SUM(SPartita!U45, SPartita!V45, SPartita!W45, SPartita!X45,SPartita!Y45, SPartita!Z45))</f>
        <v/>
      </c>
      <c r="AE27" s="145" t="str">
        <f>'Pannello di controllo'!A2</f>
        <v>14 Sara G</v>
      </c>
      <c r="AF27" s="135"/>
    </row>
    <row r="28">
      <c r="A28" s="135"/>
      <c r="B28" s="145" t="str">
        <f>'Pannello di controllo'!A3</f>
        <v>15 Ilaria</v>
      </c>
      <c r="C28" s="162" t="str">
        <f>IF(SUM(SPartita!C28, SPartita!D28, SPartita!E28, SPartita!F28,SPartita!G28, SPartita!H28) = 0, "", SPartita!C28 / SUM(SPartita!C28, SPartita!D28, SPartita!E28, SPartita!F28,SPartita!G28, SPartita!H28))</f>
        <v/>
      </c>
      <c r="D28" s="162" t="str">
        <f>IF(SUM(SPartita!C28, SPartita!D28, SPartita!E28, SPartita!F28,SPartita!G28, SPartita!H28) = 0, "", SPartita!D28 / SUM(SPartita!C28, SPartita!D28, SPartita!E28, SPartita!F28,SPartita!G28, SPartita!H28))</f>
        <v/>
      </c>
      <c r="E28" s="162" t="str">
        <f>IF(SUM(SPartita!C28, SPartita!D28, SPartita!E28, SPartita!F28,SPartita!G28, SPartita!H28) = 0, "", SPartita!E28 / SUM(SPartita!C28, SPartita!D28, SPartita!E28, SPartita!F28,SPartita!G28, SPartita!H28))</f>
        <v/>
      </c>
      <c r="F28" s="162" t="str">
        <f>IF(SUM(SPartita!C28, SPartita!D28, SPartita!E28, SPartita!F28,SPartita!G28, SPartita!H28) = 0, "", SPartita!F28 / SUM(SPartita!C28, SPartita!D28, SPartita!E28, SPartita!F28,SPartita!G28, SPartita!H28))</f>
        <v/>
      </c>
      <c r="G28" s="162" t="str">
        <f>IF(SUM(SPartita!C28, SPartita!D28, SPartita!E28, SPartita!F28,SPartita!G28, SPartita!H28) = 0, "", SPartita!G28 / SUM(SPartita!C28, SPartita!D28, SPartita!E28, SPartita!F28,SPartita!G28, SPartita!H28))</f>
        <v/>
      </c>
      <c r="H28" s="162" t="str">
        <f>IF(SUM(SPartita!C28, SPartita!D28, SPartita!E28, SPartita!F28,SPartita!G28, SPartita!H28) = 0, "", SPartita!H28 / SUM(SPartita!C28, SPartita!D28, SPartita!E28, SPartita!F28,SPartita!G28, SPartita!H28))</f>
        <v/>
      </c>
      <c r="I28" s="163" t="str">
        <f>IF(SUM(SPartita!I28, SPartita!J28, SPartita!K28, SPartita!L28,SPartita!M28, SPartita!N28) = 0, "", SPartita!I28 / SUM(SPartita!I28, SPartita!J28, SPartita!K28, SPartita!L28,SPartita!M28, SPartita!N28))</f>
        <v/>
      </c>
      <c r="J28" s="163" t="str">
        <f>IF(SUM(SPartita!I28, SPartita!J28, SPartita!K28, SPartita!L28,SPartita!M28, SPartita!N28) = 0, "", SPartita!J28 / SUM(SPartita!I28, SPartita!J28, SPartita!K28, SPartita!L28,SPartita!M28, SPartita!N28))</f>
        <v/>
      </c>
      <c r="K28" s="163" t="str">
        <f>IF(SUM(SPartita!I28, SPartita!J28, SPartita!K28, SPartita!L28,SPartita!M28, SPartita!N28) = 0, "", SPartita!K28 / SUM(SPartita!I28, SPartita!J28, SPartita!K28, SPartita!L28,SPartita!M28, SPartita!N28))</f>
        <v/>
      </c>
      <c r="L28" s="163" t="str">
        <f>IF(SUM(SPartita!I28, SPartita!J28, SPartita!K28, SPartita!L28,SPartita!M28, SPartita!N28) = 0, "", SPartita!L28 / SUM(SPartita!I28, SPartita!J28, SPartita!K28, SPartita!L28,SPartita!M28, SPartita!N28))</f>
        <v/>
      </c>
      <c r="M28" s="163" t="str">
        <f>IF(SUM(SPartita!I28, SPartita!J28, SPartita!K28, SPartita!L28,SPartita!M28, SPartita!N28) = 0, "", SPartita!M28 / SUM(SPartita!I28, SPartita!J28, SPartita!K28, SPartita!L28,SPartita!M28, SPartita!N28))</f>
        <v/>
      </c>
      <c r="N28" s="163" t="str">
        <f>IF(SUM(SPartita!I28, SPartita!J28, SPartita!K28, SPartita!L28,SPartita!M28, SPartita!N28) = 0, "", SPartita!N28 / SUM(SPartita!I28, SPartita!J28, SPartita!K28, SPartita!L28,SPartita!M28, SPartita!N28))</f>
        <v/>
      </c>
      <c r="O28" s="164" t="str">
        <f>IF(SUM(SPartita!O28, SPartita!P28, SPartita!Q28, SPartita!R28,SPartita!S28, SPartita!T28) = 0, "", SPartita!O28 / SUM(SPartita!O28, SPartita!P28, SPartita!Q28, SPartita!R28,SPartita!S28, SPartita!T28))</f>
        <v/>
      </c>
      <c r="P28" s="164" t="str">
        <f>IF(SUM(SPartita!O28, SPartita!P28, SPartita!Q28, SPartita!R28,SPartita!S28, SPartita!T28) = 0, "", SPartita!P28 / SUM(SPartita!O28, SPartita!P28, SPartita!Q28, SPartita!R28,SPartita!S28, SPartita!T28))</f>
        <v/>
      </c>
      <c r="Q28" s="164" t="str">
        <f>IF(SUM(SPartita!O28, SPartita!P28, SPartita!Q28, SPartita!R28,SPartita!S28, SPartita!T28) = 0, "", SPartita!Q28 / SUM(SPartita!O28, SPartita!P28, SPartita!Q28, SPartita!R28,SPartita!S28, SPartita!T28))</f>
        <v/>
      </c>
      <c r="R28" s="164" t="str">
        <f>IF(SUM(SPartita!O28, SPartita!P28, SPartita!Q28, SPartita!R28,SPartita!S28, SPartita!T28) = 0, "", SPartita!R28 / SUM(SPartita!O28, SPartita!P28, SPartita!Q28, SPartita!R28,SPartita!S28, SPartita!T28))</f>
        <v/>
      </c>
      <c r="S28" s="164" t="str">
        <f>IF(SUM(SPartita!O28, SPartita!P28, SPartita!Q28, SPartita!R28,SPartita!S28, SPartita!T28) = 0, "", SPartita!S28 / SUM(SPartita!O28, SPartita!P28, SPartita!Q28, SPartita!R28,SPartita!S28, SPartita!T28))</f>
        <v/>
      </c>
      <c r="T28" s="164" t="str">
        <f>IF(SUM(SPartita!O28, SPartita!P28, SPartita!Q28, SPartita!R28,SPartita!S28, SPartita!T28) = 0, "", SPartita!T28 / SUM(SPartita!O28, SPartita!P28, SPartita!Q28, SPartita!R28,SPartita!S28, SPartita!T28))</f>
        <v/>
      </c>
      <c r="U28" s="165" t="str">
        <f>IF(SUM(SPartita!U28, SPartita!V28, SPartita!W28, SPartita!X28,SPartita!Y28, SPartita!Z28) = 0, "", SPartita!U28 / SUM(SPartita!U28, SPartita!V28, SPartita!W28, SPartita!X28,SPartita!Y28, SPartita!Z28))</f>
        <v/>
      </c>
      <c r="V28" s="165" t="str">
        <f>IF(SUM(SPartita!U28, SPartita!V28, SPartita!W28, SPartita!X28,SPartita!Y28, SPartita!Z28) = 0, "", SPartita!V28 / SUM(SPartita!U28, SPartita!V28, SPartita!W28, SPartita!X28,SPartita!Y28, SPartita!Z28))</f>
        <v/>
      </c>
      <c r="W28" s="165" t="str">
        <f>IF(SUM(SPartita!U28, SPartita!V28, SPartita!W28, SPartita!X28,SPartita!Y28, SPartita!Z28) = 0, "", SPartita!W28 / SUM(SPartita!U28, SPartita!V28, SPartita!W28, SPartita!X28,SPartita!Y28, SPartita!Z28))</f>
        <v/>
      </c>
      <c r="X28" s="165" t="str">
        <f>IF(SUM(SPartita!U28, SPartita!V28, SPartita!W28, SPartita!X28,SPartita!Y28, SPartita!Z28) = 0, "", SPartita!X28 / SUM(SPartita!U28, SPartita!V28, SPartita!W28, SPartita!X28,SPartita!Y28, SPartita!Z28))</f>
        <v/>
      </c>
      <c r="Y28" s="165" t="str">
        <f>IF(SUM(SPartita!U28, SPartita!V28, SPartita!W28, SPartita!X28,SPartita!Y28, SPartita!Z28) = 0, "", SPartita!Y28 / SUM(SPartita!U28, SPartita!V28, SPartita!W28, SPartita!X28,SPartita!Y28, SPartita!Z28))</f>
        <v/>
      </c>
      <c r="Z28" s="165" t="str">
        <f>IF(SUM(SPartita!U28, SPartita!V28, SPartita!W28, SPartita!X28,SPartita!Y28, SPartita!Z28) = 0, "", SPartita!Z28 / SUM(SPartita!U28, SPartita!V28, SPartita!W28, SPartita!X28,SPartita!Y28, SPartita!Z28))</f>
        <v/>
      </c>
      <c r="AA28" s="162" t="str">
        <f>IF(SUM(SPartita!C45, SPartita!D45, SPartita!E45, SPartita!F45,SPartita!G45, SPartita!H45) = 0, "", SUM(SPartita!C28, SPartita!D28, SPartita!E28, SPartita!F28,SPartita!G28, SPartita!H28) / SUM(SPartita!C45, SPartita!D45, SPartita!E45, SPartita!F45,SPartita!G45, SPartita!H45))</f>
        <v/>
      </c>
      <c r="AB28" s="163" t="str">
        <f>IF(SUM(SPartita!I45, SPartita!J45, SPartita!K45, SPartita!L45,SPartita!M45, SPartita!N45) = 0, "", SUM(SPartita!I28, SPartita!J28, SPartita!K28, SPartita!L28,SPartita!M28, SPartita!N28) / SUM(SPartita!I45, SPartita!J45, SPartita!K45, SPartita!L45,SPartita!M45, SPartita!N45))</f>
        <v/>
      </c>
      <c r="AC28" s="164" t="str">
        <f>IF(SUM(SPartita!O45, SPartita!P45, SPartita!Q45, SPartita!R45,SPartita!S45, SPartita!T45) = 0, "", SUM(SPartita!O28, SPartita!P28, SPartita!Q28, SPartita!R28,SPartita!S28, SPartita!T28) / SUM(SPartita!O45, SPartita!P45, SPartita!Q45, SPartita!R45,SPartita!S45, SPartita!T45))</f>
        <v/>
      </c>
      <c r="AD28" s="165" t="str">
        <f>IF(SUM(SPartita!U45, SPartita!V45, SPartita!W45, SPartita!X45,SPartita!Y45, SPartita!Z45) = 0, "", SUM(SPartita!U28, SPartita!V28, SPartita!W28, SPartita!X28,SPartita!Y28, SPartita!Z28) / SUM(SPartita!U45, SPartita!V45, SPartita!W45, SPartita!X45,SPartita!Y45, SPartita!Z45))</f>
        <v/>
      </c>
      <c r="AE28" s="145" t="str">
        <f>'Pannello di controllo'!A3</f>
        <v>15 Ilaria</v>
      </c>
      <c r="AF28" s="135"/>
    </row>
    <row r="29">
      <c r="A29" s="135"/>
      <c r="B29" s="145" t="str">
        <f>'Pannello di controllo'!A4</f>
        <v/>
      </c>
      <c r="C29" s="162" t="str">
        <f>IF(SUM(SPartita!C29, SPartita!D29, SPartita!E29, SPartita!F29,SPartita!G29, SPartita!H29) = 0, "", SPartita!C29 / SUM(SPartita!C29, SPartita!D29, SPartita!E29, SPartita!F29,SPartita!G29, SPartita!H29))</f>
        <v/>
      </c>
      <c r="D29" s="162" t="str">
        <f>IF(SUM(SPartita!C29, SPartita!D29, SPartita!E29, SPartita!F29,SPartita!G29, SPartita!H29) = 0, "", SPartita!D29 / SUM(SPartita!C29, SPartita!D29, SPartita!E29, SPartita!F29,SPartita!G29, SPartita!H29))</f>
        <v/>
      </c>
      <c r="E29" s="162" t="str">
        <f>IF(SUM(SPartita!C29, SPartita!D29, SPartita!E29, SPartita!F29,SPartita!G29, SPartita!H29) = 0, "", SPartita!E29 / SUM(SPartita!C29, SPartita!D29, SPartita!E29, SPartita!F29,SPartita!G29, SPartita!H29))</f>
        <v/>
      </c>
      <c r="F29" s="162" t="str">
        <f>IF(SUM(SPartita!C29, SPartita!D29, SPartita!E29, SPartita!F29,SPartita!G29, SPartita!H29) = 0, "", SPartita!F29 / SUM(SPartita!C29, SPartita!D29, SPartita!E29, SPartita!F29,SPartita!G29, SPartita!H29))</f>
        <v/>
      </c>
      <c r="G29" s="162" t="str">
        <f>IF(SUM(SPartita!C29, SPartita!D29, SPartita!E29, SPartita!F29,SPartita!G29, SPartita!H29) = 0, "", SPartita!G29 / SUM(SPartita!C29, SPartita!D29, SPartita!E29, SPartita!F29,SPartita!G29, SPartita!H29))</f>
        <v/>
      </c>
      <c r="H29" s="162" t="str">
        <f>IF(SUM(SPartita!C29, SPartita!D29, SPartita!E29, SPartita!F29,SPartita!G29, SPartita!H29) = 0, "", SPartita!H29 / SUM(SPartita!C29, SPartita!D29, SPartita!E29, SPartita!F29,SPartita!G29, SPartita!H29))</f>
        <v/>
      </c>
      <c r="I29" s="163" t="str">
        <f>IF(SUM(SPartita!I29, SPartita!J29, SPartita!K29, SPartita!L29,SPartita!M29, SPartita!N29) = 0, "", SPartita!I29 / SUM(SPartita!I29, SPartita!J29, SPartita!K29, SPartita!L29,SPartita!M29, SPartita!N29))</f>
        <v/>
      </c>
      <c r="J29" s="163" t="str">
        <f>IF(SUM(SPartita!I29, SPartita!J29, SPartita!K29, SPartita!L29,SPartita!M29, SPartita!N29) = 0, "", SPartita!J29 / SUM(SPartita!I29, SPartita!J29, SPartita!K29, SPartita!L29,SPartita!M29, SPartita!N29))</f>
        <v/>
      </c>
      <c r="K29" s="163" t="str">
        <f>IF(SUM(SPartita!I29, SPartita!J29, SPartita!K29, SPartita!L29,SPartita!M29, SPartita!N29) = 0, "", SPartita!K29 / SUM(SPartita!I29, SPartita!J29, SPartita!K29, SPartita!L29,SPartita!M29, SPartita!N29))</f>
        <v/>
      </c>
      <c r="L29" s="163" t="str">
        <f>IF(SUM(SPartita!I29, SPartita!J29, SPartita!K29, SPartita!L29,SPartita!M29, SPartita!N29) = 0, "", SPartita!L29 / SUM(SPartita!I29, SPartita!J29, SPartita!K29, SPartita!L29,SPartita!M29, SPartita!N29))</f>
        <v/>
      </c>
      <c r="M29" s="163" t="str">
        <f>IF(SUM(SPartita!I29, SPartita!J29, SPartita!K29, SPartita!L29,SPartita!M29, SPartita!N29) = 0, "", SPartita!M29 / SUM(SPartita!I29, SPartita!J29, SPartita!K29, SPartita!L29,SPartita!M29, SPartita!N29))</f>
        <v/>
      </c>
      <c r="N29" s="163" t="str">
        <f>IF(SUM(SPartita!I29, SPartita!J29, SPartita!K29, SPartita!L29,SPartita!M29, SPartita!N29) = 0, "", SPartita!N29 / SUM(SPartita!I29, SPartita!J29, SPartita!K29, SPartita!L29,SPartita!M29, SPartita!N29))</f>
        <v/>
      </c>
      <c r="O29" s="164" t="str">
        <f>IF(SUM(SPartita!O29, SPartita!P29, SPartita!Q29, SPartita!R29,SPartita!S29, SPartita!T29) = 0, "", SPartita!O29 / SUM(SPartita!O29, SPartita!P29, SPartita!Q29, SPartita!R29,SPartita!S29, SPartita!T29))</f>
        <v/>
      </c>
      <c r="P29" s="164" t="str">
        <f>IF(SUM(SPartita!O29, SPartita!P29, SPartita!Q29, SPartita!R29,SPartita!S29, SPartita!T29) = 0, "", SPartita!P29 / SUM(SPartita!O29, SPartita!P29, SPartita!Q29, SPartita!R29,SPartita!S29, SPartita!T29))</f>
        <v/>
      </c>
      <c r="Q29" s="164" t="str">
        <f>IF(SUM(SPartita!O29, SPartita!P29, SPartita!Q29, SPartita!R29,SPartita!S29, SPartita!T29) = 0, "", SPartita!Q29 / SUM(SPartita!O29, SPartita!P29, SPartita!Q29, SPartita!R29,SPartita!S29, SPartita!T29))</f>
        <v/>
      </c>
      <c r="R29" s="164" t="str">
        <f>IF(SUM(SPartita!O29, SPartita!P29, SPartita!Q29, SPartita!R29,SPartita!S29, SPartita!T29) = 0, "", SPartita!R29 / SUM(SPartita!O29, SPartita!P29, SPartita!Q29, SPartita!R29,SPartita!S29, SPartita!T29))</f>
        <v/>
      </c>
      <c r="S29" s="164" t="str">
        <f>IF(SUM(SPartita!O29, SPartita!P29, SPartita!Q29, SPartita!R29,SPartita!S29, SPartita!T29) = 0, "", SPartita!S29 / SUM(SPartita!O29, SPartita!P29, SPartita!Q29, SPartita!R29,SPartita!S29, SPartita!T29))</f>
        <v/>
      </c>
      <c r="T29" s="164" t="str">
        <f>IF(SUM(SPartita!O29, SPartita!P29, SPartita!Q29, SPartita!R29,SPartita!S29, SPartita!T29) = 0, "", SPartita!T29 / SUM(SPartita!O29, SPartita!P29, SPartita!Q29, SPartita!R29,SPartita!S29, SPartita!T29))</f>
        <v/>
      </c>
      <c r="U29" s="165" t="str">
        <f>IF(SUM(SPartita!U29, SPartita!V29, SPartita!W29, SPartita!X29,SPartita!Y29, SPartita!Z29) = 0, "", SPartita!U29 / SUM(SPartita!U29, SPartita!V29, SPartita!W29, SPartita!X29,SPartita!Y29, SPartita!Z29))</f>
        <v/>
      </c>
      <c r="V29" s="165" t="str">
        <f>IF(SUM(SPartita!U29, SPartita!V29, SPartita!W29, SPartita!X29,SPartita!Y29, SPartita!Z29) = 0, "", SPartita!V29 / SUM(SPartita!U29, SPartita!V29, SPartita!W29, SPartita!X29,SPartita!Y29, SPartita!Z29))</f>
        <v/>
      </c>
      <c r="W29" s="165" t="str">
        <f>IF(SUM(SPartita!U29, SPartita!V29, SPartita!W29, SPartita!X29,SPartita!Y29, SPartita!Z29) = 0, "", SPartita!W29 / SUM(SPartita!U29, SPartita!V29, SPartita!W29, SPartita!X29,SPartita!Y29, SPartita!Z29))</f>
        <v/>
      </c>
      <c r="X29" s="165" t="str">
        <f>IF(SUM(SPartita!U29, SPartita!V29, SPartita!W29, SPartita!X29,SPartita!Y29, SPartita!Z29) = 0, "", SPartita!X29 / SUM(SPartita!U29, SPartita!V29, SPartita!W29, SPartita!X29,SPartita!Y29, SPartita!Z29))</f>
        <v/>
      </c>
      <c r="Y29" s="165" t="str">
        <f>IF(SUM(SPartita!U29, SPartita!V29, SPartita!W29, SPartita!X29,SPartita!Y29, SPartita!Z29) = 0, "", SPartita!Y29 / SUM(SPartita!U29, SPartita!V29, SPartita!W29, SPartita!X29,SPartita!Y29, SPartita!Z29))</f>
        <v/>
      </c>
      <c r="Z29" s="165" t="str">
        <f>IF(SUM(SPartita!U29, SPartita!V29, SPartita!W29, SPartita!X29,SPartita!Y29, SPartita!Z29) = 0, "", SPartita!Z29 / SUM(SPartita!U29, SPartita!V29, SPartita!W29, SPartita!X29,SPartita!Y29, SPartita!Z29))</f>
        <v/>
      </c>
      <c r="AA29" s="162" t="str">
        <f>IF(SUM(SPartita!C45, SPartita!D45, SPartita!E45, SPartita!F45,SPartita!G45, SPartita!H45) = 0, "", SUM(SPartita!C29, SPartita!D29, SPartita!E29, SPartita!F29,SPartita!G29, SPartita!H29) / SUM(SPartita!C45, SPartita!D45, SPartita!E45, SPartita!F45,SPartita!G45, SPartita!H45))</f>
        <v/>
      </c>
      <c r="AB29" s="163" t="str">
        <f>IF(SUM(SPartita!I45, SPartita!J45, SPartita!K45, SPartita!L45,SPartita!M45, SPartita!N45) = 0, "", SUM(SPartita!I29, SPartita!J29, SPartita!K29, SPartita!L29,SPartita!M29, SPartita!N29) / SUM(SPartita!I45, SPartita!J45, SPartita!K45, SPartita!L45,SPartita!M45, SPartita!N45))</f>
        <v/>
      </c>
      <c r="AC29" s="164" t="str">
        <f>IF(SUM(SPartita!O45, SPartita!P45, SPartita!Q45, SPartita!R45,SPartita!S45, SPartita!T45) = 0, "", SUM(SPartita!O29, SPartita!P29, SPartita!Q29, SPartita!R29,SPartita!S29, SPartita!T29) / SUM(SPartita!O45, SPartita!P45, SPartita!Q45, SPartita!R45,SPartita!S45, SPartita!T45))</f>
        <v/>
      </c>
      <c r="AD29" s="165" t="str">
        <f>IF(SUM(SPartita!U45, SPartita!V45, SPartita!W45, SPartita!X45,SPartita!Y45, SPartita!Z45) = 0, "", SUM(SPartita!U29, SPartita!V29, SPartita!W29, SPartita!X29,SPartita!Y29, SPartita!Z29) / SUM(SPartita!U45, SPartita!V45, SPartita!W45, SPartita!X45,SPartita!Y45, SPartita!Z45))</f>
        <v/>
      </c>
      <c r="AE29" s="145" t="str">
        <f>'Pannello di controllo'!A4</f>
        <v/>
      </c>
      <c r="AF29" s="135"/>
    </row>
    <row r="30">
      <c r="A30" s="135"/>
      <c r="B30" s="145" t="str">
        <f>'Pannello di controllo'!A5</f>
        <v>17 Irene</v>
      </c>
      <c r="C30" s="162" t="str">
        <f>IF(SUM(SPartita!C30, SPartita!D30, SPartita!E30, SPartita!F30,SPartita!G30, SPartita!H30) = 0, "", SPartita!C30 / SUM(SPartita!C30, SPartita!D30, SPartita!E30, SPartita!F30,SPartita!G30, SPartita!H30))</f>
        <v/>
      </c>
      <c r="D30" s="162" t="str">
        <f>IF(SUM(SPartita!C30, SPartita!D30, SPartita!E30, SPartita!F30,SPartita!G30, SPartita!H30) = 0, "", SPartita!D30 / SUM(SPartita!C30, SPartita!D30, SPartita!E30, SPartita!F30,SPartita!G30, SPartita!H30))</f>
        <v/>
      </c>
      <c r="E30" s="162" t="str">
        <f>IF(SUM(SPartita!C30, SPartita!D30, SPartita!E30, SPartita!F30,SPartita!G30, SPartita!H30) = 0, "", SPartita!E30 / SUM(SPartita!C30, SPartita!D30, SPartita!E30, SPartita!F30,SPartita!G30, SPartita!H30))</f>
        <v/>
      </c>
      <c r="F30" s="162" t="str">
        <f>IF(SUM(SPartita!C30, SPartita!D30, SPartita!E30, SPartita!F30,SPartita!G30, SPartita!H30) = 0, "", SPartita!F30 / SUM(SPartita!C30, SPartita!D30, SPartita!E30, SPartita!F30,SPartita!G30, SPartita!H30))</f>
        <v/>
      </c>
      <c r="G30" s="162" t="str">
        <f>IF(SUM(SPartita!C30, SPartita!D30, SPartita!E30, SPartita!F30,SPartita!G30, SPartita!H30) = 0, "", SPartita!G30 / SUM(SPartita!C30, SPartita!D30, SPartita!E30, SPartita!F30,SPartita!G30, SPartita!H30))</f>
        <v/>
      </c>
      <c r="H30" s="162" t="str">
        <f>IF(SUM(SPartita!C30, SPartita!D30, SPartita!E30, SPartita!F30,SPartita!G30, SPartita!H30) = 0, "", SPartita!H30 / SUM(SPartita!C30, SPartita!D30, SPartita!E30, SPartita!F30,SPartita!G30, SPartita!H30))</f>
        <v/>
      </c>
      <c r="I30" s="163" t="str">
        <f>IF(SUM(SPartita!I30, SPartita!J30, SPartita!K30, SPartita!L30,SPartita!M30, SPartita!N30) = 0, "", SPartita!I30 / SUM(SPartita!I30, SPartita!J30, SPartita!K30, SPartita!L30,SPartita!M30, SPartita!N30))</f>
        <v/>
      </c>
      <c r="J30" s="163" t="str">
        <f>IF(SUM(SPartita!I30, SPartita!J30, SPartita!K30, SPartita!L30,SPartita!M30, SPartita!N30) = 0, "", SPartita!J30 / SUM(SPartita!I30, SPartita!J30, SPartita!K30, SPartita!L30,SPartita!M30, SPartita!N30))</f>
        <v/>
      </c>
      <c r="K30" s="163" t="str">
        <f>IF(SUM(SPartita!I30, SPartita!J30, SPartita!K30, SPartita!L30,SPartita!M30, SPartita!N30) = 0, "", SPartita!K30 / SUM(SPartita!I30, SPartita!J30, SPartita!K30, SPartita!L30,SPartita!M30, SPartita!N30))</f>
        <v/>
      </c>
      <c r="L30" s="163" t="str">
        <f>IF(SUM(SPartita!I30, SPartita!J30, SPartita!K30, SPartita!L30,SPartita!M30, SPartita!N30) = 0, "", SPartita!L30 / SUM(SPartita!I30, SPartita!J30, SPartita!K30, SPartita!L30,SPartita!M30, SPartita!N30))</f>
        <v/>
      </c>
      <c r="M30" s="163" t="str">
        <f>IF(SUM(SPartita!I30, SPartita!J30, SPartita!K30, SPartita!L30,SPartita!M30, SPartita!N30) = 0, "", SPartita!M30 / SUM(SPartita!I30, SPartita!J30, SPartita!K30, SPartita!L30,SPartita!M30, SPartita!N30))</f>
        <v/>
      </c>
      <c r="N30" s="163" t="str">
        <f>IF(SUM(SPartita!I30, SPartita!J30, SPartita!K30, SPartita!L30,SPartita!M30, SPartita!N30) = 0, "", SPartita!N30 / SUM(SPartita!I30, SPartita!J30, SPartita!K30, SPartita!L30,SPartita!M30, SPartita!N30))</f>
        <v/>
      </c>
      <c r="O30" s="164" t="str">
        <f>IF(SUM(SPartita!O30, SPartita!P30, SPartita!Q30, SPartita!R30,SPartita!S30, SPartita!T30) = 0, "", SPartita!O30 / SUM(SPartita!O30, SPartita!P30, SPartita!Q30, SPartita!R30,SPartita!S30, SPartita!T30))</f>
        <v/>
      </c>
      <c r="P30" s="164" t="str">
        <f>IF(SUM(SPartita!O30, SPartita!P30, SPartita!Q30, SPartita!R30,SPartita!S30, SPartita!T30) = 0, "", SPartita!P30 / SUM(SPartita!O30, SPartita!P30, SPartita!Q30, SPartita!R30,SPartita!S30, SPartita!T30))</f>
        <v/>
      </c>
      <c r="Q30" s="164" t="str">
        <f>IF(SUM(SPartita!O30, SPartita!P30, SPartita!Q30, SPartita!R30,SPartita!S30, SPartita!T30) = 0, "", SPartita!Q30 / SUM(SPartita!O30, SPartita!P30, SPartita!Q30, SPartita!R30,SPartita!S30, SPartita!T30))</f>
        <v/>
      </c>
      <c r="R30" s="164" t="str">
        <f>IF(SUM(SPartita!O30, SPartita!P30, SPartita!Q30, SPartita!R30,SPartita!S30, SPartita!T30) = 0, "", SPartita!R30 / SUM(SPartita!O30, SPartita!P30, SPartita!Q30, SPartita!R30,SPartita!S30, SPartita!T30))</f>
        <v/>
      </c>
      <c r="S30" s="164" t="str">
        <f>IF(SUM(SPartita!O30, SPartita!P30, SPartita!Q30, SPartita!R30,SPartita!S30, SPartita!T30) = 0, "", SPartita!S30 / SUM(SPartita!O30, SPartita!P30, SPartita!Q30, SPartita!R30,SPartita!S30, SPartita!T30))</f>
        <v/>
      </c>
      <c r="T30" s="164" t="str">
        <f>IF(SUM(SPartita!O30, SPartita!P30, SPartita!Q30, SPartita!R30,SPartita!S30, SPartita!T30) = 0, "", SPartita!T30 / SUM(SPartita!O30, SPartita!P30, SPartita!Q30, SPartita!R30,SPartita!S30, SPartita!T30))</f>
        <v/>
      </c>
      <c r="U30" s="165" t="str">
        <f>IF(SUM(SPartita!U30, SPartita!V30, SPartita!W30, SPartita!X30,SPartita!Y30, SPartita!Z30) = 0, "", SPartita!U30 / SUM(SPartita!U30, SPartita!V30, SPartita!W30, SPartita!X30,SPartita!Y30, SPartita!Z30))</f>
        <v/>
      </c>
      <c r="V30" s="165" t="str">
        <f>IF(SUM(SPartita!U30, SPartita!V30, SPartita!W30, SPartita!X30,SPartita!Y30, SPartita!Z30) = 0, "", SPartita!V30 / SUM(SPartita!U30, SPartita!V30, SPartita!W30, SPartita!X30,SPartita!Y30, SPartita!Z30))</f>
        <v/>
      </c>
      <c r="W30" s="165" t="str">
        <f>IF(SUM(SPartita!U30, SPartita!V30, SPartita!W30, SPartita!X30,SPartita!Y30, SPartita!Z30) = 0, "", SPartita!W30 / SUM(SPartita!U30, SPartita!V30, SPartita!W30, SPartita!X30,SPartita!Y30, SPartita!Z30))</f>
        <v/>
      </c>
      <c r="X30" s="165" t="str">
        <f>IF(SUM(SPartita!U30, SPartita!V30, SPartita!W30, SPartita!X30,SPartita!Y30, SPartita!Z30) = 0, "", SPartita!X30 / SUM(SPartita!U30, SPartita!V30, SPartita!W30, SPartita!X30,SPartita!Y30, SPartita!Z30))</f>
        <v/>
      </c>
      <c r="Y30" s="165" t="str">
        <f>IF(SUM(SPartita!U30, SPartita!V30, SPartita!W30, SPartita!X30,SPartita!Y30, SPartita!Z30) = 0, "", SPartita!Y30 / SUM(SPartita!U30, SPartita!V30, SPartita!W30, SPartita!X30,SPartita!Y30, SPartita!Z30))</f>
        <v/>
      </c>
      <c r="Z30" s="165" t="str">
        <f>IF(SUM(SPartita!U30, SPartita!V30, SPartita!W30, SPartita!X30,SPartita!Y30, SPartita!Z30) = 0, "", SPartita!Z30 / SUM(SPartita!U30, SPartita!V30, SPartita!W30, SPartita!X30,SPartita!Y30, SPartita!Z30))</f>
        <v/>
      </c>
      <c r="AA30" s="162" t="str">
        <f>IF(SUM(SPartita!C45, SPartita!D45, SPartita!E45, SPartita!F45,SPartita!G45, SPartita!H45) = 0, "", SUM(SPartita!C30, SPartita!D30, SPartita!E30, SPartita!F30,SPartita!G30, SPartita!H30) / SUM(SPartita!C45, SPartita!D45, SPartita!E45, SPartita!F45,SPartita!G45, SPartita!H45))</f>
        <v/>
      </c>
      <c r="AB30" s="163" t="str">
        <f>IF(SUM(SPartita!I45, SPartita!J45, SPartita!K45, SPartita!L45,SPartita!M45, SPartita!N45) = 0, "", SUM(SPartita!I30, SPartita!J30, SPartita!K30, SPartita!L30,SPartita!M30, SPartita!N30) / SUM(SPartita!I45, SPartita!J45, SPartita!K45, SPartita!L45,SPartita!M45, SPartita!N45))</f>
        <v/>
      </c>
      <c r="AC30" s="164" t="str">
        <f>IF(SUM(SPartita!O45, SPartita!P45, SPartita!Q45, SPartita!R45,SPartita!S45, SPartita!T45) = 0, "", SUM(SPartita!O30, SPartita!P30, SPartita!Q30, SPartita!R30,SPartita!S30, SPartita!T30) / SUM(SPartita!O45, SPartita!P45, SPartita!Q45, SPartita!R45,SPartita!S45, SPartita!T45))</f>
        <v/>
      </c>
      <c r="AD30" s="165" t="str">
        <f>IF(SUM(SPartita!U45, SPartita!V45, SPartita!W45, SPartita!X45,SPartita!Y45, SPartita!Z45) = 0, "", SUM(SPartita!U30, SPartita!V30, SPartita!W30, SPartita!X30,SPartita!Y30, SPartita!Z30) / SUM(SPartita!U45, SPartita!V45, SPartita!W45, SPartita!X45,SPartita!Y45, SPartita!Z45))</f>
        <v/>
      </c>
      <c r="AE30" s="145" t="str">
        <f>'Pannello di controllo'!A5</f>
        <v>17 Irene</v>
      </c>
      <c r="AF30" s="135"/>
    </row>
    <row r="31">
      <c r="A31" s="135"/>
      <c r="B31" s="145" t="str">
        <f>'Pannello di controllo'!A6</f>
        <v>18 Linda</v>
      </c>
      <c r="C31" s="162" t="str">
        <f>IF(SUM(SPartita!C31, SPartita!D31, SPartita!E31, SPartita!F31,SPartita!G31, SPartita!H31) = 0, "", SPartita!C31 / SUM(SPartita!C31, SPartita!D31, SPartita!E31, SPartita!F31,SPartita!G31, SPartita!H31))</f>
        <v/>
      </c>
      <c r="D31" s="162" t="str">
        <f>IF(SUM(SPartita!C31, SPartita!D31, SPartita!E31, SPartita!F31,SPartita!G31, SPartita!H31) = 0, "", SPartita!D31 / SUM(SPartita!C31, SPartita!D31, SPartita!E31, SPartita!F31,SPartita!G31, SPartita!H31))</f>
        <v/>
      </c>
      <c r="E31" s="162" t="str">
        <f>IF(SUM(SPartita!C31, SPartita!D31, SPartita!E31, SPartita!F31,SPartita!G31, SPartita!H31) = 0, "", SPartita!E31 / SUM(SPartita!C31, SPartita!D31, SPartita!E31, SPartita!F31,SPartita!G31, SPartita!H31))</f>
        <v/>
      </c>
      <c r="F31" s="162" t="str">
        <f>IF(SUM(SPartita!C31, SPartita!D31, SPartita!E31, SPartita!F31,SPartita!G31, SPartita!H31) = 0, "", SPartita!F31 / SUM(SPartita!C31, SPartita!D31, SPartita!E31, SPartita!F31,SPartita!G31, SPartita!H31))</f>
        <v/>
      </c>
      <c r="G31" s="162" t="str">
        <f>IF(SUM(SPartita!C31, SPartita!D31, SPartita!E31, SPartita!F31,SPartita!G31, SPartita!H31) = 0, "", SPartita!G31 / SUM(SPartita!C31, SPartita!D31, SPartita!E31, SPartita!F31,SPartita!G31, SPartita!H31))</f>
        <v/>
      </c>
      <c r="H31" s="162" t="str">
        <f>IF(SUM(SPartita!C31, SPartita!D31, SPartita!E31, SPartita!F31,SPartita!G31, SPartita!H31) = 0, "", SPartita!H31 / SUM(SPartita!C31, SPartita!D31, SPartita!E31, SPartita!F31,SPartita!G31, SPartita!H31))</f>
        <v/>
      </c>
      <c r="I31" s="163" t="str">
        <f>IF(SUM(SPartita!I31, SPartita!J31, SPartita!K31, SPartita!L31,SPartita!M31, SPartita!N31) = 0, "", SPartita!I31 / SUM(SPartita!I31, SPartita!J31, SPartita!K31, SPartita!L31,SPartita!M31, SPartita!N31))</f>
        <v/>
      </c>
      <c r="J31" s="163" t="str">
        <f>IF(SUM(SPartita!I31, SPartita!J31, SPartita!K31, SPartita!L31,SPartita!M31, SPartita!N31) = 0, "", SPartita!J31 / SUM(SPartita!I31, SPartita!J31, SPartita!K31, SPartita!L31,SPartita!M31, SPartita!N31))</f>
        <v/>
      </c>
      <c r="K31" s="163" t="str">
        <f>IF(SUM(SPartita!I31, SPartita!J31, SPartita!K31, SPartita!L31,SPartita!M31, SPartita!N31) = 0, "", SPartita!K31 / SUM(SPartita!I31, SPartita!J31, SPartita!K31, SPartita!L31,SPartita!M31, SPartita!N31))</f>
        <v/>
      </c>
      <c r="L31" s="163" t="str">
        <f>IF(SUM(SPartita!I31, SPartita!J31, SPartita!K31, SPartita!L31,SPartita!M31, SPartita!N31) = 0, "", SPartita!L31 / SUM(SPartita!I31, SPartita!J31, SPartita!K31, SPartita!L31,SPartita!M31, SPartita!N31))</f>
        <v/>
      </c>
      <c r="M31" s="163" t="str">
        <f>IF(SUM(SPartita!I31, SPartita!J31, SPartita!K31, SPartita!L31,SPartita!M31, SPartita!N31) = 0, "", SPartita!M31 / SUM(SPartita!I31, SPartita!J31, SPartita!K31, SPartita!L31,SPartita!M31, SPartita!N31))</f>
        <v/>
      </c>
      <c r="N31" s="163" t="str">
        <f>IF(SUM(SPartita!I31, SPartita!J31, SPartita!K31, SPartita!L31,SPartita!M31, SPartita!N31) = 0, "", SPartita!N31 / SUM(SPartita!I31, SPartita!J31, SPartita!K31, SPartita!L31,SPartita!M31, SPartita!N31))</f>
        <v/>
      </c>
      <c r="O31" s="164" t="str">
        <f>IF(SUM(SPartita!O31, SPartita!P31, SPartita!Q31, SPartita!R31,SPartita!S31, SPartita!T31) = 0, "", SPartita!O31 / SUM(SPartita!O31, SPartita!P31, SPartita!Q31, SPartita!R31,SPartita!S31, SPartita!T31))</f>
        <v/>
      </c>
      <c r="P31" s="164" t="str">
        <f>IF(SUM(SPartita!O31, SPartita!P31, SPartita!Q31, SPartita!R31,SPartita!S31, SPartita!T31) = 0, "", SPartita!P31 / SUM(SPartita!O31, SPartita!P31, SPartita!Q31, SPartita!R31,SPartita!S31, SPartita!T31))</f>
        <v/>
      </c>
      <c r="Q31" s="164" t="str">
        <f>IF(SUM(SPartita!O31, SPartita!P31, SPartita!Q31, SPartita!R31,SPartita!S31, SPartita!T31) = 0, "", SPartita!Q31 / SUM(SPartita!O31, SPartita!P31, SPartita!Q31, SPartita!R31,SPartita!S31, SPartita!T31))</f>
        <v/>
      </c>
      <c r="R31" s="164" t="str">
        <f>IF(SUM(SPartita!O31, SPartita!P31, SPartita!Q31, SPartita!R31,SPartita!S31, SPartita!T31) = 0, "", SPartita!R31 / SUM(SPartita!O31, SPartita!P31, SPartita!Q31, SPartita!R31,SPartita!S31, SPartita!T31))</f>
        <v/>
      </c>
      <c r="S31" s="164" t="str">
        <f>IF(SUM(SPartita!O31, SPartita!P31, SPartita!Q31, SPartita!R31,SPartita!S31, SPartita!T31) = 0, "", SPartita!S31 / SUM(SPartita!O31, SPartita!P31, SPartita!Q31, SPartita!R31,SPartita!S31, SPartita!T31))</f>
        <v/>
      </c>
      <c r="T31" s="164" t="str">
        <f>IF(SUM(SPartita!O31, SPartita!P31, SPartita!Q31, SPartita!R31,SPartita!S31, SPartita!T31) = 0, "", SPartita!T31 / SUM(SPartita!O31, SPartita!P31, SPartita!Q31, SPartita!R31,SPartita!S31, SPartita!T31))</f>
        <v/>
      </c>
      <c r="U31" s="165" t="str">
        <f>IF(SUM(SPartita!U31, SPartita!V31, SPartita!W31, SPartita!X31,SPartita!Y31, SPartita!Z31) = 0, "", SPartita!U31 / SUM(SPartita!U31, SPartita!V31, SPartita!W31, SPartita!X31,SPartita!Y31, SPartita!Z31))</f>
        <v/>
      </c>
      <c r="V31" s="165" t="str">
        <f>IF(SUM(SPartita!U31, SPartita!V31, SPartita!W31, SPartita!X31,SPartita!Y31, SPartita!Z31) = 0, "", SPartita!V31 / SUM(SPartita!U31, SPartita!V31, SPartita!W31, SPartita!X31,SPartita!Y31, SPartita!Z31))</f>
        <v/>
      </c>
      <c r="W31" s="165" t="str">
        <f>IF(SUM(SPartita!U31, SPartita!V31, SPartita!W31, SPartita!X31,SPartita!Y31, SPartita!Z31) = 0, "", SPartita!W31 / SUM(SPartita!U31, SPartita!V31, SPartita!W31, SPartita!X31,SPartita!Y31, SPartita!Z31))</f>
        <v/>
      </c>
      <c r="X31" s="165" t="str">
        <f>IF(SUM(SPartita!U31, SPartita!V31, SPartita!W31, SPartita!X31,SPartita!Y31, SPartita!Z31) = 0, "", SPartita!X31 / SUM(SPartita!U31, SPartita!V31, SPartita!W31, SPartita!X31,SPartita!Y31, SPartita!Z31))</f>
        <v/>
      </c>
      <c r="Y31" s="165" t="str">
        <f>IF(SUM(SPartita!U31, SPartita!V31, SPartita!W31, SPartita!X31,SPartita!Y31, SPartita!Z31) = 0, "", SPartita!Y31 / SUM(SPartita!U31, SPartita!V31, SPartita!W31, SPartita!X31,SPartita!Y31, SPartita!Z31))</f>
        <v/>
      </c>
      <c r="Z31" s="165" t="str">
        <f>IF(SUM(SPartita!U31, SPartita!V31, SPartita!W31, SPartita!X31,SPartita!Y31, SPartita!Z31) = 0, "", SPartita!Z31 / SUM(SPartita!U31, SPartita!V31, SPartita!W31, SPartita!X31,SPartita!Y31, SPartita!Z31))</f>
        <v/>
      </c>
      <c r="AA31" s="162" t="str">
        <f>IF(SUM(SPartita!C45, SPartita!D45, SPartita!E45, SPartita!F45,SPartita!G45, SPartita!H45) = 0, "", SUM(SPartita!C31, SPartita!D31, SPartita!E31, SPartita!F31,SPartita!G31, SPartita!H31) / SUM(SPartita!C45, SPartita!D45, SPartita!E45, SPartita!F45,SPartita!G45, SPartita!H45))</f>
        <v/>
      </c>
      <c r="AB31" s="163" t="str">
        <f>IF(SUM(SPartita!I45, SPartita!J45, SPartita!K45, SPartita!L45,SPartita!M45, SPartita!N45) = 0, "", SUM(SPartita!I31, SPartita!J31, SPartita!K31, SPartita!L31,SPartita!M31, SPartita!N31) / SUM(SPartita!I45, SPartita!J45, SPartita!K45, SPartita!L45,SPartita!M45, SPartita!N45))</f>
        <v/>
      </c>
      <c r="AC31" s="164" t="str">
        <f>IF(SUM(SPartita!O45, SPartita!P45, SPartita!Q45, SPartita!R45,SPartita!S45, SPartita!T45) = 0, "", SUM(SPartita!O31, SPartita!P31, SPartita!Q31, SPartita!R31,SPartita!S31, SPartita!T31) / SUM(SPartita!O45, SPartita!P45, SPartita!Q45, SPartita!R45,SPartita!S45, SPartita!T45))</f>
        <v/>
      </c>
      <c r="AD31" s="165" t="str">
        <f>IF(SUM(SPartita!U45, SPartita!V45, SPartita!W45, SPartita!X45,SPartita!Y45, SPartita!Z45) = 0, "", SUM(SPartita!U31, SPartita!V31, SPartita!W31, SPartita!X31,SPartita!Y31, SPartita!Z31) / SUM(SPartita!U45, SPartita!V45, SPartita!W45, SPartita!X45,SPartita!Y45, SPartita!Z45))</f>
        <v/>
      </c>
      <c r="AE31" s="145" t="str">
        <f>'Pannello di controllo'!A6</f>
        <v>18 Linda</v>
      </c>
      <c r="AF31" s="135"/>
    </row>
    <row r="32">
      <c r="A32" s="135"/>
      <c r="B32" s="145" t="str">
        <f>'Pannello di controllo'!A7</f>
        <v>28 Nicole R</v>
      </c>
      <c r="C32" s="162" t="str">
        <f>IF(SUM(SPartita!C32, SPartita!D32, SPartita!E32, SPartita!F32,SPartita!G32, SPartita!H32) = 0, "", SPartita!C32 / SUM(SPartita!C32, SPartita!D32, SPartita!E32, SPartita!F32,SPartita!G32, SPartita!H32))</f>
        <v/>
      </c>
      <c r="D32" s="162" t="str">
        <f>IF(SUM(SPartita!C32, SPartita!D32, SPartita!E32, SPartita!F32,SPartita!G32, SPartita!H32) = 0, "", SPartita!D32 / SUM(SPartita!C32, SPartita!D32, SPartita!E32, SPartita!F32,SPartita!G32, SPartita!H32))</f>
        <v/>
      </c>
      <c r="E32" s="162" t="str">
        <f>IF(SUM(SPartita!C32, SPartita!D32, SPartita!E32, SPartita!F32,SPartita!G32, SPartita!H32) = 0, "", SPartita!E32 / SUM(SPartita!C32, SPartita!D32, SPartita!E32, SPartita!F32,SPartita!G32, SPartita!H32))</f>
        <v/>
      </c>
      <c r="F32" s="162" t="str">
        <f>IF(SUM(SPartita!C32, SPartita!D32, SPartita!E32, SPartita!F32,SPartita!G32, SPartita!H32) = 0, "", SPartita!F32 / SUM(SPartita!C32, SPartita!D32, SPartita!E32, SPartita!F32,SPartita!G32, SPartita!H32))</f>
        <v/>
      </c>
      <c r="G32" s="162" t="str">
        <f>IF(SUM(SPartita!C32, SPartita!D32, SPartita!E32, SPartita!F32,SPartita!G32, SPartita!H32) = 0, "", SPartita!G32 / SUM(SPartita!C32, SPartita!D32, SPartita!E32, SPartita!F32,SPartita!G32, SPartita!H32))</f>
        <v/>
      </c>
      <c r="H32" s="162" t="str">
        <f>IF(SUM(SPartita!C32, SPartita!D32, SPartita!E32, SPartita!F32,SPartita!G32, SPartita!H32) = 0, "", SPartita!H32 / SUM(SPartita!C32, SPartita!D32, SPartita!E32, SPartita!F32,SPartita!G32, SPartita!H32))</f>
        <v/>
      </c>
      <c r="I32" s="163" t="str">
        <f>IF(SUM(SPartita!I32, SPartita!J32, SPartita!K32, SPartita!L32,SPartita!M32, SPartita!N32) = 0, "", SPartita!I32 / SUM(SPartita!I32, SPartita!J32, SPartita!K32, SPartita!L32,SPartita!M32, SPartita!N32))</f>
        <v/>
      </c>
      <c r="J32" s="163" t="str">
        <f>IF(SUM(SPartita!I32, SPartita!J32, SPartita!K32, SPartita!L32,SPartita!M32, SPartita!N32) = 0, "", SPartita!J32 / SUM(SPartita!I32, SPartita!J32, SPartita!K32, SPartita!L32,SPartita!M32, SPartita!N32))</f>
        <v/>
      </c>
      <c r="K32" s="163" t="str">
        <f>IF(SUM(SPartita!I32, SPartita!J32, SPartita!K32, SPartita!L32,SPartita!M32, SPartita!N32) = 0, "", SPartita!K32 / SUM(SPartita!I32, SPartita!J32, SPartita!K32, SPartita!L32,SPartita!M32, SPartita!N32))</f>
        <v/>
      </c>
      <c r="L32" s="163" t="str">
        <f>IF(SUM(SPartita!I32, SPartita!J32, SPartita!K32, SPartita!L32,SPartita!M32, SPartita!N32) = 0, "", SPartita!L32 / SUM(SPartita!I32, SPartita!J32, SPartita!K32, SPartita!L32,SPartita!M32, SPartita!N32))</f>
        <v/>
      </c>
      <c r="M32" s="163" t="str">
        <f>IF(SUM(SPartita!I32, SPartita!J32, SPartita!K32, SPartita!L32,SPartita!M32, SPartita!N32) = 0, "", SPartita!M32 / SUM(SPartita!I32, SPartita!J32, SPartita!K32, SPartita!L32,SPartita!M32, SPartita!N32))</f>
        <v/>
      </c>
      <c r="N32" s="163" t="str">
        <f>IF(SUM(SPartita!I32, SPartita!J32, SPartita!K32, SPartita!L32,SPartita!M32, SPartita!N32) = 0, "", SPartita!N32 / SUM(SPartita!I32, SPartita!J32, SPartita!K32, SPartita!L32,SPartita!M32, SPartita!N32))</f>
        <v/>
      </c>
      <c r="O32" s="164" t="str">
        <f>IF(SUM(SPartita!O32, SPartita!P32, SPartita!Q32, SPartita!R32,SPartita!S32, SPartita!T32) = 0, "", SPartita!O32 / SUM(SPartita!O32, SPartita!P32, SPartita!Q32, SPartita!R32,SPartita!S32, SPartita!T32))</f>
        <v/>
      </c>
      <c r="P32" s="164" t="str">
        <f>IF(SUM(SPartita!O32, SPartita!P32, SPartita!Q32, SPartita!R32,SPartita!S32, SPartita!T32) = 0, "", SPartita!P32 / SUM(SPartita!O32, SPartita!P32, SPartita!Q32, SPartita!R32,SPartita!S32, SPartita!T32))</f>
        <v/>
      </c>
      <c r="Q32" s="164" t="str">
        <f>IF(SUM(SPartita!O32, SPartita!P32, SPartita!Q32, SPartita!R32,SPartita!S32, SPartita!T32) = 0, "", SPartita!Q32 / SUM(SPartita!O32, SPartita!P32, SPartita!Q32, SPartita!R32,SPartita!S32, SPartita!T32))</f>
        <v/>
      </c>
      <c r="R32" s="164" t="str">
        <f>IF(SUM(SPartita!O32, SPartita!P32, SPartita!Q32, SPartita!R32,SPartita!S32, SPartita!T32) = 0, "", SPartita!R32 / SUM(SPartita!O32, SPartita!P32, SPartita!Q32, SPartita!R32,SPartita!S32, SPartita!T32))</f>
        <v/>
      </c>
      <c r="S32" s="164" t="str">
        <f>IF(SUM(SPartita!O32, SPartita!P32, SPartita!Q32, SPartita!R32,SPartita!S32, SPartita!T32) = 0, "", SPartita!S32 / SUM(SPartita!O32, SPartita!P32, SPartita!Q32, SPartita!R32,SPartita!S32, SPartita!T32))</f>
        <v/>
      </c>
      <c r="T32" s="164" t="str">
        <f>IF(SUM(SPartita!O32, SPartita!P32, SPartita!Q32, SPartita!R32,SPartita!S32, SPartita!T32) = 0, "", SPartita!T32 / SUM(SPartita!O32, SPartita!P32, SPartita!Q32, SPartita!R32,SPartita!S32, SPartita!T32))</f>
        <v/>
      </c>
      <c r="U32" s="165" t="str">
        <f>IF(SUM(SPartita!U32, SPartita!V32, SPartita!W32, SPartita!X32,SPartita!Y32, SPartita!Z32) = 0, "", SPartita!U32 / SUM(SPartita!U32, SPartita!V32, SPartita!W32, SPartita!X32,SPartita!Y32, SPartita!Z32))</f>
        <v/>
      </c>
      <c r="V32" s="165" t="str">
        <f>IF(SUM(SPartita!U32, SPartita!V32, SPartita!W32, SPartita!X32,SPartita!Y32, SPartita!Z32) = 0, "", SPartita!V32 / SUM(SPartita!U32, SPartita!V32, SPartita!W32, SPartita!X32,SPartita!Y32, SPartita!Z32))</f>
        <v/>
      </c>
      <c r="W32" s="165" t="str">
        <f>IF(SUM(SPartita!U32, SPartita!V32, SPartita!W32, SPartita!X32,SPartita!Y32, SPartita!Z32) = 0, "", SPartita!W32 / SUM(SPartita!U32, SPartita!V32, SPartita!W32, SPartita!X32,SPartita!Y32, SPartita!Z32))</f>
        <v/>
      </c>
      <c r="X32" s="165" t="str">
        <f>IF(SUM(SPartita!U32, SPartita!V32, SPartita!W32, SPartita!X32,SPartita!Y32, SPartita!Z32) = 0, "", SPartita!X32 / SUM(SPartita!U32, SPartita!V32, SPartita!W32, SPartita!X32,SPartita!Y32, SPartita!Z32))</f>
        <v/>
      </c>
      <c r="Y32" s="165" t="str">
        <f>IF(SUM(SPartita!U32, SPartita!V32, SPartita!W32, SPartita!X32,SPartita!Y32, SPartita!Z32) = 0, "", SPartita!Y32 / SUM(SPartita!U32, SPartita!V32, SPartita!W32, SPartita!X32,SPartita!Y32, SPartita!Z32))</f>
        <v/>
      </c>
      <c r="Z32" s="165" t="str">
        <f>IF(SUM(SPartita!U32, SPartita!V32, SPartita!W32, SPartita!X32,SPartita!Y32, SPartita!Z32) = 0, "", SPartita!Z32 / SUM(SPartita!U32, SPartita!V32, SPartita!W32, SPartita!X32,SPartita!Y32, SPartita!Z32))</f>
        <v/>
      </c>
      <c r="AA32" s="162" t="str">
        <f>IF(SUM(SPartita!C45, SPartita!D45, SPartita!E45, SPartita!F45,SPartita!G45, SPartita!H45) = 0, "", SUM(SPartita!C32, SPartita!D32, SPartita!E32, SPartita!F32,SPartita!G32, SPartita!H32) / SUM(SPartita!C45, SPartita!D45, SPartita!E45, SPartita!F45,SPartita!G45, SPartita!H45))</f>
        <v/>
      </c>
      <c r="AB32" s="163" t="str">
        <f>IF(SUM(SPartita!I45, SPartita!J45, SPartita!K45, SPartita!L45,SPartita!M45, SPartita!N45) = 0, "", SUM(SPartita!I32, SPartita!J32, SPartita!K32, SPartita!L32,SPartita!M32, SPartita!N32) / SUM(SPartita!I45, SPartita!J45, SPartita!K45, SPartita!L45,SPartita!M45, SPartita!N45))</f>
        <v/>
      </c>
      <c r="AC32" s="164" t="str">
        <f>IF(SUM(SPartita!O45, SPartita!P45, SPartita!Q45, SPartita!R45,SPartita!S45, SPartita!T45) = 0, "", SUM(SPartita!O32, SPartita!P32, SPartita!Q32, SPartita!R32,SPartita!S32, SPartita!T32) / SUM(SPartita!O45, SPartita!P45, SPartita!Q45, SPartita!R45,SPartita!S45, SPartita!T45))</f>
        <v/>
      </c>
      <c r="AD32" s="165" t="str">
        <f>IF(SUM(SPartita!U45, SPartita!V45, SPartita!W45, SPartita!X45,SPartita!Y45, SPartita!Z45) = 0, "", SUM(SPartita!U32, SPartita!V32, SPartita!W32, SPartita!X32,SPartita!Y32, SPartita!Z32) / SUM(SPartita!U45, SPartita!V45, SPartita!W45, SPartita!X45,SPartita!Y45, SPartita!Z45))</f>
        <v/>
      </c>
      <c r="AE32" s="145" t="str">
        <f>'Pannello di controllo'!A7</f>
        <v>28 Nicole R</v>
      </c>
      <c r="AF32" s="135"/>
    </row>
    <row r="33">
      <c r="A33" s="135"/>
      <c r="B33" s="145" t="str">
        <f>'Pannello di controllo'!A8</f>
        <v>16 Elena</v>
      </c>
      <c r="C33" s="162" t="str">
        <f>IF(SUM(SPartita!C33, SPartita!D33, SPartita!E33, SPartita!F33,SPartita!G33, SPartita!H33) = 0, "", SPartita!C33 / SUM(SPartita!C33, SPartita!D33, SPartita!E33, SPartita!F33,SPartita!G33, SPartita!H33))</f>
        <v/>
      </c>
      <c r="D33" s="162" t="str">
        <f>IF(SUM(SPartita!C33, SPartita!D33, SPartita!E33, SPartita!F33,SPartita!G33, SPartita!H33) = 0, "", SPartita!D33 / SUM(SPartita!C33, SPartita!D33, SPartita!E33, SPartita!F33,SPartita!G33, SPartita!H33))</f>
        <v/>
      </c>
      <c r="E33" s="162" t="str">
        <f>IF(SUM(SPartita!C33, SPartita!D33, SPartita!E33, SPartita!F33,SPartita!G33, SPartita!H33) = 0, "", SPartita!E33 / SUM(SPartita!C33, SPartita!D33, SPartita!E33, SPartita!F33,SPartita!G33, SPartita!H33))</f>
        <v/>
      </c>
      <c r="F33" s="162" t="str">
        <f>IF(SUM(SPartita!C33, SPartita!D33, SPartita!E33, SPartita!F33,SPartita!G33, SPartita!H33) = 0, "", SPartita!F33 / SUM(SPartita!C33, SPartita!D33, SPartita!E33, SPartita!F33,SPartita!G33, SPartita!H33))</f>
        <v/>
      </c>
      <c r="G33" s="162" t="str">
        <f>IF(SUM(SPartita!C33, SPartita!D33, SPartita!E33, SPartita!F33,SPartita!G33, SPartita!H33) = 0, "", SPartita!G33 / SUM(SPartita!C33, SPartita!D33, SPartita!E33, SPartita!F33,SPartita!G33, SPartita!H33))</f>
        <v/>
      </c>
      <c r="H33" s="162" t="str">
        <f>IF(SUM(SPartita!C33, SPartita!D33, SPartita!E33, SPartita!F33,SPartita!G33, SPartita!H33) = 0, "", SPartita!H33 / SUM(SPartita!C33, SPartita!D33, SPartita!E33, SPartita!F33,SPartita!G33, SPartita!H33))</f>
        <v/>
      </c>
      <c r="I33" s="163" t="str">
        <f>IF(SUM(SPartita!I33, SPartita!J33, SPartita!K33, SPartita!L33,SPartita!M33, SPartita!N33) = 0, "", SPartita!I33 / SUM(SPartita!I33, SPartita!J33, SPartita!K33, SPartita!L33,SPartita!M33, SPartita!N33))</f>
        <v/>
      </c>
      <c r="J33" s="163" t="str">
        <f>IF(SUM(SPartita!I33, SPartita!J33, SPartita!K33, SPartita!L33,SPartita!M33, SPartita!N33) = 0, "", SPartita!J33 / SUM(SPartita!I33, SPartita!J33, SPartita!K33, SPartita!L33,SPartita!M33, SPartita!N33))</f>
        <v/>
      </c>
      <c r="K33" s="163" t="str">
        <f>IF(SUM(SPartita!I33, SPartita!J33, SPartita!K33, SPartita!L33,SPartita!M33, SPartita!N33) = 0, "", SPartita!K33 / SUM(SPartita!I33, SPartita!J33, SPartita!K33, SPartita!L33,SPartita!M33, SPartita!N33))</f>
        <v/>
      </c>
      <c r="L33" s="163" t="str">
        <f>IF(SUM(SPartita!I33, SPartita!J33, SPartita!K33, SPartita!L33,SPartita!M33, SPartita!N33) = 0, "", SPartita!L33 / SUM(SPartita!I33, SPartita!J33, SPartita!K33, SPartita!L33,SPartita!M33, SPartita!N33))</f>
        <v/>
      </c>
      <c r="M33" s="163" t="str">
        <f>IF(SUM(SPartita!I33, SPartita!J33, SPartita!K33, SPartita!L33,SPartita!M33, SPartita!N33) = 0, "", SPartita!M33 / SUM(SPartita!I33, SPartita!J33, SPartita!K33, SPartita!L33,SPartita!M33, SPartita!N33))</f>
        <v/>
      </c>
      <c r="N33" s="163" t="str">
        <f>IF(SUM(SPartita!I33, SPartita!J33, SPartita!K33, SPartita!L33,SPartita!M33, SPartita!N33) = 0, "", SPartita!N33 / SUM(SPartita!I33, SPartita!J33, SPartita!K33, SPartita!L33,SPartita!M33, SPartita!N33))</f>
        <v/>
      </c>
      <c r="O33" s="164" t="str">
        <f>IF(SUM(SPartita!O33, SPartita!P33, SPartita!Q33, SPartita!R33,SPartita!S33, SPartita!T33) = 0, "", SPartita!O33 / SUM(SPartita!O33, SPartita!P33, SPartita!Q33, SPartita!R33,SPartita!S33, SPartita!T33))</f>
        <v/>
      </c>
      <c r="P33" s="164" t="str">
        <f>IF(SUM(SPartita!O33, SPartita!P33, SPartita!Q33, SPartita!R33,SPartita!S33, SPartita!T33) = 0, "", SPartita!P33 / SUM(SPartita!O33, SPartita!P33, SPartita!Q33, SPartita!R33,SPartita!S33, SPartita!T33))</f>
        <v/>
      </c>
      <c r="Q33" s="164" t="str">
        <f>IF(SUM(SPartita!O33, SPartita!P33, SPartita!Q33, SPartita!R33,SPartita!S33, SPartita!T33) = 0, "", SPartita!Q33 / SUM(SPartita!O33, SPartita!P33, SPartita!Q33, SPartita!R33,SPartita!S33, SPartita!T33))</f>
        <v/>
      </c>
      <c r="R33" s="164" t="str">
        <f>IF(SUM(SPartita!O33, SPartita!P33, SPartita!Q33, SPartita!R33,SPartita!S33, SPartita!T33) = 0, "", SPartita!R33 / SUM(SPartita!O33, SPartita!P33, SPartita!Q33, SPartita!R33,SPartita!S33, SPartita!T33))</f>
        <v/>
      </c>
      <c r="S33" s="164" t="str">
        <f>IF(SUM(SPartita!O33, SPartita!P33, SPartita!Q33, SPartita!R33,SPartita!S33, SPartita!T33) = 0, "", SPartita!S33 / SUM(SPartita!O33, SPartita!P33, SPartita!Q33, SPartita!R33,SPartita!S33, SPartita!T33))</f>
        <v/>
      </c>
      <c r="T33" s="164" t="str">
        <f>IF(SUM(SPartita!O33, SPartita!P33, SPartita!Q33, SPartita!R33,SPartita!S33, SPartita!T33) = 0, "", SPartita!T33 / SUM(SPartita!O33, SPartita!P33, SPartita!Q33, SPartita!R33,SPartita!S33, SPartita!T33))</f>
        <v/>
      </c>
      <c r="U33" s="165" t="str">
        <f>IF(SUM(SPartita!U33, SPartita!V33, SPartita!W33, SPartita!X33,SPartita!Y33, SPartita!Z33) = 0, "", SPartita!U33 / SUM(SPartita!U33, SPartita!V33, SPartita!W33, SPartita!X33,SPartita!Y33, SPartita!Z33))</f>
        <v/>
      </c>
      <c r="V33" s="165" t="str">
        <f>IF(SUM(SPartita!U33, SPartita!V33, SPartita!W33, SPartita!X33,SPartita!Y33, SPartita!Z33) = 0, "", SPartita!V33 / SUM(SPartita!U33, SPartita!V33, SPartita!W33, SPartita!X33,SPartita!Y33, SPartita!Z33))</f>
        <v/>
      </c>
      <c r="W33" s="165" t="str">
        <f>IF(SUM(SPartita!U33, SPartita!V33, SPartita!W33, SPartita!X33,SPartita!Y33, SPartita!Z33) = 0, "", SPartita!W33 / SUM(SPartita!U33, SPartita!V33, SPartita!W33, SPartita!X33,SPartita!Y33, SPartita!Z33))</f>
        <v/>
      </c>
      <c r="X33" s="165" t="str">
        <f>IF(SUM(SPartita!U33, SPartita!V33, SPartita!W33, SPartita!X33,SPartita!Y33, SPartita!Z33) = 0, "", SPartita!X33 / SUM(SPartita!U33, SPartita!V33, SPartita!W33, SPartita!X33,SPartita!Y33, SPartita!Z33))</f>
        <v/>
      </c>
      <c r="Y33" s="165" t="str">
        <f>IF(SUM(SPartita!U33, SPartita!V33, SPartita!W33, SPartita!X33,SPartita!Y33, SPartita!Z33) = 0, "", SPartita!Y33 / SUM(SPartita!U33, SPartita!V33, SPartita!W33, SPartita!X33,SPartita!Y33, SPartita!Z33))</f>
        <v/>
      </c>
      <c r="Z33" s="165" t="str">
        <f>IF(SUM(SPartita!U33, SPartita!V33, SPartita!W33, SPartita!X33,SPartita!Y33, SPartita!Z33) = 0, "", SPartita!Z33 / SUM(SPartita!U33, SPartita!V33, SPartita!W33, SPartita!X33,SPartita!Y33, SPartita!Z33))</f>
        <v/>
      </c>
      <c r="AA33" s="162" t="str">
        <f>IF(SUM(SPartita!C45, SPartita!D45, SPartita!E45, SPartita!F45,SPartita!G45, SPartita!H45) = 0, "", SUM(SPartita!C33, SPartita!D33, SPartita!E33, SPartita!F33,SPartita!G33, SPartita!H33) / SUM(SPartita!C45, SPartita!D45, SPartita!E45, SPartita!F45,SPartita!G45, SPartita!H45))</f>
        <v/>
      </c>
      <c r="AB33" s="163" t="str">
        <f>IF(SUM(SPartita!I45, SPartita!J45, SPartita!K45, SPartita!L45,SPartita!M45, SPartita!N45) = 0, "", SUM(SPartita!I33, SPartita!J33, SPartita!K33, SPartita!L33,SPartita!M33, SPartita!N33) / SUM(SPartita!I45, SPartita!J45, SPartita!K45, SPartita!L45,SPartita!M45, SPartita!N45))</f>
        <v/>
      </c>
      <c r="AC33" s="164" t="str">
        <f>IF(SUM(SPartita!O45, SPartita!P45, SPartita!Q45, SPartita!R45,SPartita!S45, SPartita!T45) = 0, "", SUM(SPartita!O33, SPartita!P33, SPartita!Q33, SPartita!R33,SPartita!S33, SPartita!T33) / SUM(SPartita!O45, SPartita!P45, SPartita!Q45, SPartita!R45,SPartita!S45, SPartita!T45))</f>
        <v/>
      </c>
      <c r="AD33" s="165" t="str">
        <f>IF(SUM(SPartita!U45, SPartita!V45, SPartita!W45, SPartita!X45,SPartita!Y45, SPartita!Z45) = 0, "", SUM(SPartita!U33, SPartita!V33, SPartita!W33, SPartita!X33,SPartita!Y33, SPartita!Z33) / SUM(SPartita!U45, SPartita!V45, SPartita!W45, SPartita!X45,SPartita!Y45, SPartita!Z45))</f>
        <v/>
      </c>
      <c r="AE33" s="145" t="str">
        <f>'Pannello di controllo'!A8</f>
        <v>16 Elena</v>
      </c>
      <c r="AF33" s="135"/>
    </row>
    <row r="34">
      <c r="A34" s="135"/>
      <c r="B34" s="145" t="str">
        <f>'Pannello di controllo'!A9</f>
        <v>9 Bea</v>
      </c>
      <c r="C34" s="162" t="str">
        <f>IF(SUM(SPartita!C34, SPartita!D34, SPartita!E34, SPartita!F34,SPartita!G34, SPartita!H34) = 0, "", SPartita!C34 / SUM(SPartita!C34, SPartita!D34, SPartita!E34, SPartita!F34,SPartita!G34, SPartita!H34))</f>
        <v/>
      </c>
      <c r="D34" s="162" t="str">
        <f>IF(SUM(SPartita!C34, SPartita!D34, SPartita!E34, SPartita!F34,SPartita!G34, SPartita!H34) = 0, "", SPartita!D34 / SUM(SPartita!C34, SPartita!D34, SPartita!E34, SPartita!F34,SPartita!G34, SPartita!H34))</f>
        <v/>
      </c>
      <c r="E34" s="162" t="str">
        <f>IF(SUM(SPartita!C34, SPartita!D34, SPartita!E34, SPartita!F34,SPartita!G34, SPartita!H34) = 0, "", SPartita!E34 / SUM(SPartita!C34, SPartita!D34, SPartita!E34, SPartita!F34,SPartita!G34, SPartita!H34))</f>
        <v/>
      </c>
      <c r="F34" s="162" t="str">
        <f>IF(SUM(SPartita!C34, SPartita!D34, SPartita!E34, SPartita!F34,SPartita!G34, SPartita!H34) = 0, "", SPartita!F34 / SUM(SPartita!C34, SPartita!D34, SPartita!E34, SPartita!F34,SPartita!G34, SPartita!H34))</f>
        <v/>
      </c>
      <c r="G34" s="162" t="str">
        <f>IF(SUM(SPartita!C34, SPartita!D34, SPartita!E34, SPartita!F34,SPartita!G34, SPartita!H34) = 0, "", SPartita!G34 / SUM(SPartita!C34, SPartita!D34, SPartita!E34, SPartita!F34,SPartita!G34, SPartita!H34))</f>
        <v/>
      </c>
      <c r="H34" s="162" t="str">
        <f>IF(SUM(SPartita!C34, SPartita!D34, SPartita!E34, SPartita!F34,SPartita!G34, SPartita!H34) = 0, "", SPartita!H34 / SUM(SPartita!C34, SPartita!D34, SPartita!E34, SPartita!F34,SPartita!G34, SPartita!H34))</f>
        <v/>
      </c>
      <c r="I34" s="163" t="str">
        <f>IF(SUM(SPartita!I34, SPartita!J34, SPartita!K34, SPartita!L34,SPartita!M34, SPartita!N34) = 0, "", SPartita!I34 / SUM(SPartita!I34, SPartita!J34, SPartita!K34, SPartita!L34,SPartita!M34, SPartita!N34))</f>
        <v/>
      </c>
      <c r="J34" s="163" t="str">
        <f>IF(SUM(SPartita!I34, SPartita!J34, SPartita!K34, SPartita!L34,SPartita!M34, SPartita!N34) = 0, "", SPartita!J34 / SUM(SPartita!I34, SPartita!J34, SPartita!K34, SPartita!L34,SPartita!M34, SPartita!N34))</f>
        <v/>
      </c>
      <c r="K34" s="163" t="str">
        <f>IF(SUM(SPartita!I34, SPartita!J34, SPartita!K34, SPartita!L34,SPartita!M34, SPartita!N34) = 0, "", SPartita!K34 / SUM(SPartita!I34, SPartita!J34, SPartita!K34, SPartita!L34,SPartita!M34, SPartita!N34))</f>
        <v/>
      </c>
      <c r="L34" s="163" t="str">
        <f>IF(SUM(SPartita!I34, SPartita!J34, SPartita!K34, SPartita!L34,SPartita!M34, SPartita!N34) = 0, "", SPartita!L34 / SUM(SPartita!I34, SPartita!J34, SPartita!K34, SPartita!L34,SPartita!M34, SPartita!N34))</f>
        <v/>
      </c>
      <c r="M34" s="163" t="str">
        <f>IF(SUM(SPartita!I34, SPartita!J34, SPartita!K34, SPartita!L34,SPartita!M34, SPartita!N34) = 0, "", SPartita!M34 / SUM(SPartita!I34, SPartita!J34, SPartita!K34, SPartita!L34,SPartita!M34, SPartita!N34))</f>
        <v/>
      </c>
      <c r="N34" s="163" t="str">
        <f>IF(SUM(SPartita!I34, SPartita!J34, SPartita!K34, SPartita!L34,SPartita!M34, SPartita!N34) = 0, "", SPartita!N34 / SUM(SPartita!I34, SPartita!J34, SPartita!K34, SPartita!L34,SPartita!M34, SPartita!N34))</f>
        <v/>
      </c>
      <c r="O34" s="164" t="str">
        <f>IF(SUM(SPartita!O34, SPartita!P34, SPartita!Q34, SPartita!R34,SPartita!S34, SPartita!T34) = 0, "", SPartita!O34 / SUM(SPartita!O34, SPartita!P34, SPartita!Q34, SPartita!R34,SPartita!S34, SPartita!T34))</f>
        <v/>
      </c>
      <c r="P34" s="164" t="str">
        <f>IF(SUM(SPartita!O34, SPartita!P34, SPartita!Q34, SPartita!R34,SPartita!S34, SPartita!T34) = 0, "", SPartita!P34 / SUM(SPartita!O34, SPartita!P34, SPartita!Q34, SPartita!R34,SPartita!S34, SPartita!T34))</f>
        <v/>
      </c>
      <c r="Q34" s="164" t="str">
        <f>IF(SUM(SPartita!O34, SPartita!P34, SPartita!Q34, SPartita!R34,SPartita!S34, SPartita!T34) = 0, "", SPartita!Q34 / SUM(SPartita!O34, SPartita!P34, SPartita!Q34, SPartita!R34,SPartita!S34, SPartita!T34))</f>
        <v/>
      </c>
      <c r="R34" s="164" t="str">
        <f>IF(SUM(SPartita!O34, SPartita!P34, SPartita!Q34, SPartita!R34,SPartita!S34, SPartita!T34) = 0, "", SPartita!R34 / SUM(SPartita!O34, SPartita!P34, SPartita!Q34, SPartita!R34,SPartita!S34, SPartita!T34))</f>
        <v/>
      </c>
      <c r="S34" s="164" t="str">
        <f>IF(SUM(SPartita!O34, SPartita!P34, SPartita!Q34, SPartita!R34,SPartita!S34, SPartita!T34) = 0, "", SPartita!S34 / SUM(SPartita!O34, SPartita!P34, SPartita!Q34, SPartita!R34,SPartita!S34, SPartita!T34))</f>
        <v/>
      </c>
      <c r="T34" s="164" t="str">
        <f>IF(SUM(SPartita!O34, SPartita!P34, SPartita!Q34, SPartita!R34,SPartita!S34, SPartita!T34) = 0, "", SPartita!T34 / SUM(SPartita!O34, SPartita!P34, SPartita!Q34, SPartita!R34,SPartita!S34, SPartita!T34))</f>
        <v/>
      </c>
      <c r="U34" s="165" t="str">
        <f>IF(SUM(SPartita!U34, SPartita!V34, SPartita!W34, SPartita!X34,SPartita!Y34, SPartita!Z34) = 0, "", SPartita!U34 / SUM(SPartita!U34, SPartita!V34, SPartita!W34, SPartita!X34,SPartita!Y34, SPartita!Z34))</f>
        <v/>
      </c>
      <c r="V34" s="165" t="str">
        <f>IF(SUM(SPartita!U34, SPartita!V34, SPartita!W34, SPartita!X34,SPartita!Y34, SPartita!Z34) = 0, "", SPartita!V34 / SUM(SPartita!U34, SPartita!V34, SPartita!W34, SPartita!X34,SPartita!Y34, SPartita!Z34))</f>
        <v/>
      </c>
      <c r="W34" s="165" t="str">
        <f>IF(SUM(SPartita!U34, SPartita!V34, SPartita!W34, SPartita!X34,SPartita!Y34, SPartita!Z34) = 0, "", SPartita!W34 / SUM(SPartita!U34, SPartita!V34, SPartita!W34, SPartita!X34,SPartita!Y34, SPartita!Z34))</f>
        <v/>
      </c>
      <c r="X34" s="165" t="str">
        <f>IF(SUM(SPartita!U34, SPartita!V34, SPartita!W34, SPartita!X34,SPartita!Y34, SPartita!Z34) = 0, "", SPartita!X34 / SUM(SPartita!U34, SPartita!V34, SPartita!W34, SPartita!X34,SPartita!Y34, SPartita!Z34))</f>
        <v/>
      </c>
      <c r="Y34" s="165" t="str">
        <f>IF(SUM(SPartita!U34, SPartita!V34, SPartita!W34, SPartita!X34,SPartita!Y34, SPartita!Z34) = 0, "", SPartita!Y34 / SUM(SPartita!U34, SPartita!V34, SPartita!W34, SPartita!X34,SPartita!Y34, SPartita!Z34))</f>
        <v/>
      </c>
      <c r="Z34" s="165" t="str">
        <f>IF(SUM(SPartita!U34, SPartita!V34, SPartita!W34, SPartita!X34,SPartita!Y34, SPartita!Z34) = 0, "", SPartita!Z34 / SUM(SPartita!U34, SPartita!V34, SPartita!W34, SPartita!X34,SPartita!Y34, SPartita!Z34))</f>
        <v/>
      </c>
      <c r="AA34" s="162" t="str">
        <f>IF(SUM(SPartita!C45, SPartita!D45, SPartita!E45, SPartita!F45,SPartita!G45, SPartita!H45) = 0, "", SUM(SPartita!C34, SPartita!D34, SPartita!E34, SPartita!F34,SPartita!G34, SPartita!H34) / SUM(SPartita!C45, SPartita!D45, SPartita!E45, SPartita!F45,SPartita!G45, SPartita!H45))</f>
        <v/>
      </c>
      <c r="AB34" s="163" t="str">
        <f>IF(SUM(SPartita!I45, SPartita!J45, SPartita!K45, SPartita!L45,SPartita!M45, SPartita!N45) = 0, "", SUM(SPartita!I34, SPartita!J34, SPartita!K34, SPartita!L34,SPartita!M34, SPartita!N34) / SUM(SPartita!I45, SPartita!J45, SPartita!K45, SPartita!L45,SPartita!M45, SPartita!N45))</f>
        <v/>
      </c>
      <c r="AC34" s="164" t="str">
        <f>IF(SUM(SPartita!O45, SPartita!P45, SPartita!Q45, SPartita!R45,SPartita!S45, SPartita!T45) = 0, "", SUM(SPartita!O34, SPartita!P34, SPartita!Q34, SPartita!R34,SPartita!S34, SPartita!T34) / SUM(SPartita!O45, SPartita!P45, SPartita!Q45, SPartita!R45,SPartita!S45, SPartita!T45))</f>
        <v/>
      </c>
      <c r="AD34" s="165" t="str">
        <f>IF(SUM(SPartita!U45, SPartita!V45, SPartita!W45, SPartita!X45,SPartita!Y45, SPartita!Z45) = 0, "", SUM(SPartita!U34, SPartita!V34, SPartita!W34, SPartita!X34,SPartita!Y34, SPartita!Z34)/ SUM(SPartita!U45, SPartita!V45, SPartita!W45, SPartita!X45,SPartita!Y45, SPartita!Z45))</f>
        <v/>
      </c>
      <c r="AE34" s="145" t="str">
        <f>'Pannello di controllo'!A9</f>
        <v>9 Bea</v>
      </c>
      <c r="AF34" s="135"/>
    </row>
    <row r="35">
      <c r="A35" s="135"/>
      <c r="B35" s="145" t="str">
        <f>'Pannello di controllo'!A10</f>
        <v>25 Nicole S</v>
      </c>
      <c r="C35" s="162" t="str">
        <f>IF(SUM(SPartita!C35, SPartita!D35, SPartita!E35, SPartita!F35,SPartita!G35, SPartita!H35) = 0, "", SPartita!C35 / SUM(SPartita!C35, SPartita!D35, SPartita!E35, SPartita!F35,SPartita!G35, SPartita!H35))</f>
        <v/>
      </c>
      <c r="D35" s="162" t="str">
        <f>IF(SUM(SPartita!C35, SPartita!D35, SPartita!E35, SPartita!F35,SPartita!G35, SPartita!H35) = 0, "", SPartita!D35 / SUM(SPartita!C35, SPartita!D35, SPartita!E35, SPartita!F35,SPartita!G35, SPartita!H35))</f>
        <v/>
      </c>
      <c r="E35" s="162" t="str">
        <f>IF(SUM(SPartita!C35, SPartita!D35, SPartita!E35, SPartita!F35,SPartita!G35, SPartita!H35) = 0, "", SPartita!E35 / SUM(SPartita!C35, SPartita!D35, SPartita!E35, SPartita!F35,SPartita!G35, SPartita!H35))</f>
        <v/>
      </c>
      <c r="F35" s="162" t="str">
        <f>IF(SUM(SPartita!C35, SPartita!D35, SPartita!E35, SPartita!F35,SPartita!G35, SPartita!H35) = 0, "", SPartita!F35 / SUM(SPartita!C35, SPartita!D35, SPartita!E35, SPartita!F35,SPartita!G35, SPartita!H35))</f>
        <v/>
      </c>
      <c r="G35" s="162" t="str">
        <f>IF(SUM(SPartita!C35, SPartita!D35, SPartita!E35, SPartita!F35,SPartita!G35, SPartita!H35) = 0, "", SPartita!G35 / SUM(SPartita!C35, SPartita!D35, SPartita!E35, SPartita!F35,SPartita!G35, SPartita!H35))</f>
        <v/>
      </c>
      <c r="H35" s="162" t="str">
        <f>IF(SUM(SPartita!C35, SPartita!D35, SPartita!E35, SPartita!F35,SPartita!G35, SPartita!H35) = 0, "", SPartita!H35 / SUM(SPartita!C35, SPartita!D35, SPartita!E35, SPartita!F35,SPartita!G35, SPartita!H35))</f>
        <v/>
      </c>
      <c r="I35" s="163" t="str">
        <f>IF(SUM(SPartita!I35, SPartita!J35, SPartita!K35, SPartita!L35,SPartita!M35, SPartita!N35) = 0, "", SPartita!I35 / SUM(SPartita!I35, SPartita!J35, SPartita!K35, SPartita!L35,SPartita!M35, SPartita!N35))</f>
        <v/>
      </c>
      <c r="J35" s="163" t="str">
        <f>IF(SUM(SPartita!I35, SPartita!J35, SPartita!K35, SPartita!L35,SPartita!M35, SPartita!N35) = 0, "", SPartita!J35 / SUM(SPartita!I35, SPartita!J35, SPartita!K35, SPartita!L35,SPartita!M35, SPartita!N35))</f>
        <v/>
      </c>
      <c r="K35" s="163" t="str">
        <f>IF(SUM(SPartita!I35, SPartita!J35, SPartita!K35, SPartita!L35,SPartita!M35, SPartita!N35) = 0, "", SPartita!K35 / SUM(SPartita!I35, SPartita!J35, SPartita!K35, SPartita!L35,SPartita!M35, SPartita!N35))</f>
        <v/>
      </c>
      <c r="L35" s="163" t="str">
        <f>IF(SUM(SPartita!I35, SPartita!J35, SPartita!K35, SPartita!L35,SPartita!M35, SPartita!N35) = 0, "", SPartita!L35 / SUM(SPartita!I35, SPartita!J35, SPartita!K35, SPartita!L35,SPartita!M35, SPartita!N35))</f>
        <v/>
      </c>
      <c r="M35" s="163" t="str">
        <f>IF(SUM(SPartita!I35, SPartita!J35, SPartita!K35, SPartita!L35,SPartita!M35, SPartita!N35) = 0, "", SPartita!M35 / SUM(SPartita!I35, SPartita!J35, SPartita!K35, SPartita!L35,SPartita!M35, SPartita!N35))</f>
        <v/>
      </c>
      <c r="N35" s="163" t="str">
        <f>IF(SUM(SPartita!I35, SPartita!J35, SPartita!K35, SPartita!L35,SPartita!M35, SPartita!N35) = 0, "", SPartita!N35 / SUM(SPartita!I35, SPartita!J35, SPartita!K35, SPartita!L35,SPartita!M35, SPartita!N35))</f>
        <v/>
      </c>
      <c r="O35" s="164" t="str">
        <f>IF(SUM(SPartita!O35, SPartita!P35, SPartita!Q35, SPartita!R35,SPartita!S35, SPartita!T35) = 0, "", SPartita!O35 / SUM(SPartita!O35, SPartita!P35, SPartita!Q35, SPartita!R35,SPartita!S35, SPartita!T35))</f>
        <v/>
      </c>
      <c r="P35" s="164" t="str">
        <f>IF(SUM(SPartita!O35, SPartita!P35, SPartita!Q35, SPartita!R35,SPartita!S35, SPartita!T35) = 0, "", SPartita!P35 / SUM(SPartita!O35, SPartita!P35, SPartita!Q35, SPartita!R35,SPartita!S35, SPartita!T35))</f>
        <v/>
      </c>
      <c r="Q35" s="164" t="str">
        <f>IF(SUM(SPartita!O35, SPartita!P35, SPartita!Q35, SPartita!R35,SPartita!S35, SPartita!T35) = 0, "", SPartita!Q35 / SUM(SPartita!O35, SPartita!P35, SPartita!Q35, SPartita!R35,SPartita!S35, SPartita!T35))</f>
        <v/>
      </c>
      <c r="R35" s="164" t="str">
        <f>IF(SUM(SPartita!O35, SPartita!P35, SPartita!Q35, SPartita!R35,SPartita!S35, SPartita!T35) = 0, "", SPartita!R35 / SUM(SPartita!O35, SPartita!P35, SPartita!Q35, SPartita!R35,SPartita!S35, SPartita!T35))</f>
        <v/>
      </c>
      <c r="S35" s="164" t="str">
        <f>IF(SUM(SPartita!O35, SPartita!P35, SPartita!Q35, SPartita!R35,SPartita!S35, SPartita!T35) = 0, "", SPartita!S35 / SUM(SPartita!O35, SPartita!P35, SPartita!Q35, SPartita!R35,SPartita!S35, SPartita!T35))</f>
        <v/>
      </c>
      <c r="T35" s="164" t="str">
        <f>IF(SUM(SPartita!O35, SPartita!P35, SPartita!Q35, SPartita!R35,SPartita!S35, SPartita!T35) = 0, "", SPartita!T35 / SUM(SPartita!O35, SPartita!P35, SPartita!Q35, SPartita!R35,SPartita!S35, SPartita!T35))</f>
        <v/>
      </c>
      <c r="U35" s="165" t="str">
        <f>IF(SUM(SPartita!U35, SPartita!V35, SPartita!W35, SPartita!X35,SPartita!Y35, SPartita!Z35) = 0, "", SPartita!U35 / SUM(SPartita!U35, SPartita!V35, SPartita!W35, SPartita!X35,SPartita!Y35, SPartita!Z35))</f>
        <v/>
      </c>
      <c r="V35" s="165" t="str">
        <f>IF(SUM(SPartita!U35, SPartita!V35, SPartita!W35, SPartita!X35,SPartita!Y35, SPartita!Z35) = 0, "", SPartita!V35 / SUM(SPartita!U35, SPartita!V35, SPartita!W35, SPartita!X35,SPartita!Y35, SPartita!Z35))</f>
        <v/>
      </c>
      <c r="W35" s="165" t="str">
        <f>IF(SUM(SPartita!U35, SPartita!V35, SPartita!W35, SPartita!X35,SPartita!Y35, SPartita!Z35) = 0, "", SPartita!W35 / SUM(SPartita!U35, SPartita!V35, SPartita!W35, SPartita!X35,SPartita!Y35, SPartita!Z35))</f>
        <v/>
      </c>
      <c r="X35" s="165" t="str">
        <f>IF(SUM(SPartita!U35, SPartita!V35, SPartita!W35, SPartita!X35,SPartita!Y35, SPartita!Z35) = 0, "", SPartita!X35 / SUM(SPartita!U35, SPartita!V35, SPartita!W35, SPartita!X35,SPartita!Y35, SPartita!Z35))</f>
        <v/>
      </c>
      <c r="Y35" s="165" t="str">
        <f>IF(SUM(SPartita!U35, SPartita!V35, SPartita!W35, SPartita!X35,SPartita!Y35, SPartita!Z35) = 0, "", SPartita!Y35 / SUM(SPartita!U35, SPartita!V35, SPartita!W35, SPartita!X35,SPartita!Y35, SPartita!Z35))</f>
        <v/>
      </c>
      <c r="Z35" s="165" t="str">
        <f>IF(SUM(SPartita!U35, SPartita!V35, SPartita!W35, SPartita!X35,SPartita!Y35, SPartita!Z35) = 0, "", SPartita!Z35 / SUM(SPartita!U35, SPartita!V35, SPartita!W35, SPartita!X35,SPartita!Y35, SPartita!Z35))</f>
        <v/>
      </c>
      <c r="AA35" s="162" t="str">
        <f>IF(SUM(SPartita!C45, SPartita!D45, SPartita!E45, SPartita!F45,SPartita!G45, SPartita!H45) = 0, "", SUM(SPartita!C35, SPartita!D35, SPartita!E35, SPartita!F35,SPartita!G35, SPartita!H35) / SUM(SPartita!C45, SPartita!D45, SPartita!E45, SPartita!F45,SPartita!G45, SPartita!H45))</f>
        <v/>
      </c>
      <c r="AB35" s="163" t="str">
        <f>IF(SUM(SPartita!I45, SPartita!J45, SPartita!K45, SPartita!L45,SPartita!M45, SPartita!N45) = 0, "", SUM(SPartita!I35, SPartita!J35, SPartita!K35, SPartita!L35,SPartita!M35, SPartita!N35) / SUM(SPartita!I45, SPartita!J45, SPartita!K45, SPartita!L45,SPartita!M45, SPartita!N45))</f>
        <v/>
      </c>
      <c r="AC35" s="164" t="str">
        <f>IF(SUM(SPartita!O45, SPartita!P45, SPartita!Q45, SPartita!R45,SPartita!S45, SPartita!T45) = 0, "", SUM(SPartita!O35, SPartita!P35, SPartita!Q35, SPartita!R35,SPartita!S35, SPartita!T35)/ SUM(SPartita!O45, SPartita!P45, SPartita!Q45, SPartita!R45,SPartita!S45, SPartita!T45))</f>
        <v/>
      </c>
      <c r="AD35" s="165" t="str">
        <f>IF(SUM(SPartita!U45, SPartita!V45, SPartita!W45, SPartita!X45,SPartita!Y45, SPartita!Z45) = 0, "", SUM(SPartita!U35, SPartita!V35, SPartita!W35, SPartita!X35,SPartita!Y35, SPartita!Z35) / SUM(SPartita!U45, SPartita!V45, SPartita!W45, SPartita!X45,SPartita!Y45, SPartita!Z45))</f>
        <v/>
      </c>
      <c r="AE35" s="145" t="str">
        <f>'Pannello di controllo'!A10</f>
        <v>25 Nicole S</v>
      </c>
      <c r="AF35" s="135"/>
    </row>
    <row r="36">
      <c r="A36" s="135"/>
      <c r="B36" s="145" t="str">
        <f>'Pannello di controllo'!A11</f>
        <v>5 Chiara</v>
      </c>
      <c r="C36" s="162" t="str">
        <f>IF(SUM(SPartita!C36, SPartita!D36, SPartita!E36, SPartita!F36,SPartita!G36, SPartita!H36) = 0, "", SPartita!C36 / SUM(SPartita!C36, SPartita!D36, SPartita!E36, SPartita!F36,SPartita!G36, SPartita!H36))</f>
        <v/>
      </c>
      <c r="D36" s="162" t="str">
        <f>IF(SUM(SPartita!C36, SPartita!D36, SPartita!E36, SPartita!F36,SPartita!G36, SPartita!H36) = 0, "", SPartita!D36 / SUM(SPartita!C36, SPartita!D36, SPartita!E36, SPartita!F36,SPartita!G36, SPartita!H36))</f>
        <v/>
      </c>
      <c r="E36" s="162" t="str">
        <f>IF(SUM(SPartita!C36, SPartita!D36, SPartita!E36, SPartita!F36,SPartita!G36, SPartita!H36) = 0, "", SPartita!E36 / SUM(SPartita!C36, SPartita!D36, SPartita!E36, SPartita!F36,SPartita!G36, SPartita!H36))</f>
        <v/>
      </c>
      <c r="F36" s="162" t="str">
        <f>IF(SUM(SPartita!C36, SPartita!D36, SPartita!E36, SPartita!F36,SPartita!G36, SPartita!H36) = 0, "", SPartita!F36 / SUM(SPartita!C36, SPartita!D36, SPartita!E36, SPartita!F36,SPartita!G36, SPartita!H36))</f>
        <v/>
      </c>
      <c r="G36" s="162" t="str">
        <f>IF(SUM(SPartita!C36, SPartita!D36, SPartita!E36, SPartita!F36,SPartita!G36, SPartita!H36) = 0, "", SPartita!G36 / SUM(SPartita!C36, SPartita!D36, SPartita!E36, SPartita!F36,SPartita!G36, SPartita!H36))</f>
        <v/>
      </c>
      <c r="H36" s="162" t="str">
        <f>IF(SUM(SPartita!C36, SPartita!D36, SPartita!E36, SPartita!F36,SPartita!G36, SPartita!H36) = 0, "", SPartita!H36 / SUM(SPartita!C36, SPartita!D36, SPartita!E36, SPartita!F36,SPartita!G36, SPartita!H36))</f>
        <v/>
      </c>
      <c r="I36" s="163" t="str">
        <f>IF(SUM(SPartita!I36, SPartita!J36, SPartita!K36, SPartita!L36,SPartita!M36, SPartita!N36) = 0, "", SPartita!I36 / SUM(SPartita!I36, SPartita!J36, SPartita!K36, SPartita!L36,SPartita!M36, SPartita!N36))</f>
        <v/>
      </c>
      <c r="J36" s="163" t="str">
        <f>IF(SUM(SPartita!I36, SPartita!J36, SPartita!K36, SPartita!L36,SPartita!M36, SPartita!N36) = 0, "", SPartita!J36 / SUM(SPartita!I36, SPartita!J36, SPartita!K36, SPartita!L36,SPartita!M36, SPartita!N36))</f>
        <v/>
      </c>
      <c r="K36" s="163" t="str">
        <f>IF(SUM(SPartita!I36, SPartita!J36, SPartita!K36, SPartita!L36,SPartita!M36, SPartita!N36) = 0, "", SPartita!K36 / SUM(SPartita!I36, SPartita!J36, SPartita!K36, SPartita!L36,SPartita!M36, SPartita!N36))</f>
        <v/>
      </c>
      <c r="L36" s="163" t="str">
        <f>IF(SUM(SPartita!I36, SPartita!J36, SPartita!K36, SPartita!L36,SPartita!M36, SPartita!N36) = 0, "", SPartita!L36 / SUM(SPartita!I36, SPartita!J36, SPartita!K36, SPartita!L36,SPartita!M36, SPartita!N36))</f>
        <v/>
      </c>
      <c r="M36" s="163" t="str">
        <f>IF(SUM(SPartita!I36, SPartita!J36, SPartita!K36, SPartita!L36,SPartita!M36, SPartita!N36) = 0, "", SPartita!M36 / SUM(SPartita!I36, SPartita!J36, SPartita!K36, SPartita!L36,SPartita!M36, SPartita!N36))</f>
        <v/>
      </c>
      <c r="N36" s="163" t="str">
        <f>IF(SUM(SPartita!I36, SPartita!J36, SPartita!K36, SPartita!L36,SPartita!M36, SPartita!N36) = 0, "", SPartita!N36 / SUM(SPartita!I36, SPartita!J36, SPartita!K36, SPartita!L36,SPartita!M36, SPartita!N36))</f>
        <v/>
      </c>
      <c r="O36" s="164" t="str">
        <f>IF(SUM(SPartita!O36, SPartita!P36, SPartita!Q36, SPartita!R36,SPartita!S36, SPartita!T36) = 0, "", SPartita!O36 / SUM(SPartita!O36, SPartita!P36, SPartita!Q36, SPartita!R36,SPartita!S36, SPartita!T36))</f>
        <v/>
      </c>
      <c r="P36" s="164" t="str">
        <f>IF(SUM(SPartita!O36, SPartita!P36, SPartita!Q36, SPartita!R36,SPartita!S36, SPartita!T36) = 0, "", SPartita!P36 / SUM(SPartita!O36, SPartita!P36, SPartita!Q36, SPartita!R36,SPartita!S36, SPartita!T36))</f>
        <v/>
      </c>
      <c r="Q36" s="164" t="str">
        <f>IF(SUM(SPartita!O36, SPartita!P36, SPartita!Q36, SPartita!R36,SPartita!S36, SPartita!T36) = 0, "", SPartita!Q36 / SUM(SPartita!O36, SPartita!P36, SPartita!Q36, SPartita!R36,SPartita!S36, SPartita!T36))</f>
        <v/>
      </c>
      <c r="R36" s="164" t="str">
        <f>IF(SUM(SPartita!O36, SPartita!P36, SPartita!Q36, SPartita!R36,SPartita!S36, SPartita!T36) = 0, "", SPartita!R36 / SUM(SPartita!O36, SPartita!P36, SPartita!Q36, SPartita!R36,SPartita!S36, SPartita!T36))</f>
        <v/>
      </c>
      <c r="S36" s="164" t="str">
        <f>IF(SUM(SPartita!O36, SPartita!P36, SPartita!Q36, SPartita!R36,SPartita!S36, SPartita!T36) = 0, "", SPartita!S36 / SUM(SPartita!O36, SPartita!P36, SPartita!Q36, SPartita!R36,SPartita!S36, SPartita!T36))</f>
        <v/>
      </c>
      <c r="T36" s="164" t="str">
        <f>IF(SUM(SPartita!O36, SPartita!P36, SPartita!Q36, SPartita!R36,SPartita!S36, SPartita!T36) = 0, "", SPartita!T36 / SUM(SPartita!O36, SPartita!P36, SPartita!Q36, SPartita!R36,SPartita!S36, SPartita!T36))</f>
        <v/>
      </c>
      <c r="U36" s="165" t="str">
        <f>IF(SUM(SPartita!U36, SPartita!V36, SPartita!W36, SPartita!X36,SPartita!Y36, SPartita!Z36) = 0, "", SPartita!U36 / SUM(SPartita!U36, SPartita!V36, SPartita!W36, SPartita!X36,SPartita!Y36, SPartita!Z36))</f>
        <v/>
      </c>
      <c r="V36" s="165" t="str">
        <f>IF(SUM(SPartita!U36, SPartita!V36, SPartita!W36, SPartita!X36,SPartita!Y36, SPartita!Z36) = 0, "", SPartita!V36 / SUM(SPartita!U36, SPartita!V36, SPartita!W36, SPartita!X36,SPartita!Y36, SPartita!Z36))</f>
        <v/>
      </c>
      <c r="W36" s="165" t="str">
        <f>IF(SUM(SPartita!U36, SPartita!V36, SPartita!W36, SPartita!X36,SPartita!Y36, SPartita!Z36) = 0, "", SPartita!W36 / SUM(SPartita!U36, SPartita!V36, SPartita!W36, SPartita!X36,SPartita!Y36, SPartita!Z36))</f>
        <v/>
      </c>
      <c r="X36" s="165" t="str">
        <f>IF(SUM(SPartita!U36, SPartita!V36, SPartita!W36, SPartita!X36,SPartita!Y36, SPartita!Z36) = 0, "", SPartita!X36 / SUM(SPartita!U36, SPartita!V36, SPartita!W36, SPartita!X36,SPartita!Y36, SPartita!Z36))</f>
        <v/>
      </c>
      <c r="Y36" s="165" t="str">
        <f>IF(SUM(SPartita!U36, SPartita!V36, SPartita!W36, SPartita!X36,SPartita!Y36, SPartita!Z36) = 0, "", SPartita!Y36 / SUM(SPartita!U36, SPartita!V36, SPartita!W36, SPartita!X36,SPartita!Y36, SPartita!Z36))</f>
        <v/>
      </c>
      <c r="Z36" s="165" t="str">
        <f>IF(SUM(SPartita!U36, SPartita!V36, SPartita!W36, SPartita!X36,SPartita!Y36, SPartita!Z36) = 0, "", SPartita!Z36 / SUM(SPartita!U36, SPartita!V36, SPartita!W36, SPartita!X36,SPartita!Y36, SPartita!Z36))</f>
        <v/>
      </c>
      <c r="AA36" s="162" t="str">
        <f>IF(SUM(SPartita!C45, SPartita!D45, SPartita!E45, SPartita!F45,SPartita!G45, SPartita!H45) = 0, "", SUM(SPartita!C36, SPartita!D36, SPartita!E36, SPartita!F36,SPartita!G36, SPartita!H36) / SUM(SPartita!C45, SPartita!D45, SPartita!E45, SPartita!F45,SPartita!G45, SPartita!H45))</f>
        <v/>
      </c>
      <c r="AB36" s="163" t="str">
        <f>IF(SUM(SPartita!I45, SPartita!J45, SPartita!K45, SPartita!L45,SPartita!M45, SPartita!N45) = 0, "", SUM(SPartita!I36, SPartita!J36, SPartita!K36, SPartita!L36,SPartita!M36, SPartita!N36) / SUM(SPartita!I45, SPartita!J45, SPartita!K45, SPartita!L45,SPartita!M45, SPartita!N45))</f>
        <v/>
      </c>
      <c r="AC36" s="164" t="str">
        <f>IF(SUM(SPartita!O45, SPartita!P45, SPartita!Q45, SPartita!R45,SPartita!S45, SPartita!T45) = 0, "", SUM(SPartita!O36, SPartita!P36, SPartita!Q36, SPartita!R36,SPartita!S36, SPartita!T36) / SUM(SPartita!O45, SPartita!P45, SPartita!Q45, SPartita!R45,SPartita!S45, SPartita!T45))</f>
        <v/>
      </c>
      <c r="AD36" s="166" t="str">
        <f>IF(SUM(SPartita!U45, SPartita!V45, SPartita!W45, SPartita!X45,SPartita!Y45, SPartita!Z45) = 0, "", SUM(SPartita!U36, SPartita!V36, SPartita!W36, SPartita!X36,SPartita!Y36, SPartita!Z36) / SUM(SPartita!U45, SPartita!V45, SPartita!W45, SPartita!X45,SPartita!Y45, SPartita!Z45))</f>
        <v/>
      </c>
      <c r="AE36" s="145" t="str">
        <f>'Pannello di controllo'!A11</f>
        <v>5 Chiara</v>
      </c>
      <c r="AF36" s="135"/>
    </row>
    <row r="37">
      <c r="A37" s="135"/>
      <c r="B37" s="145" t="str">
        <f>'Pannello di controllo'!A12</f>
        <v/>
      </c>
      <c r="C37" s="162" t="str">
        <f>IF(SUM(SPartita!C37, SPartita!D37, SPartita!E37, SPartita!F37,SPartita!G37, SPartita!H37) = 0, "", SPartita!C37 / SUM(SPartita!C37, SPartita!D37, SPartita!E37, SPartita!F37,SPartita!G37, SPartita!H37))</f>
        <v/>
      </c>
      <c r="D37" s="162" t="str">
        <f>IF(SUM(SPartita!C37, SPartita!D37, SPartita!E37, SPartita!F37,SPartita!G37, SPartita!H37) = 0, "", SPartita!D37 / SUM(SPartita!C37, SPartita!D37, SPartita!E37, SPartita!F37,SPartita!G37, SPartita!H37))</f>
        <v/>
      </c>
      <c r="E37" s="162" t="str">
        <f>IF(SUM(SPartita!C37, SPartita!D37, SPartita!E37, SPartita!F37,SPartita!G37, SPartita!H37) = 0, "", SPartita!E37 / SUM(SPartita!C37, SPartita!D37, SPartita!E37, SPartita!F37,SPartita!G37, SPartita!H37))</f>
        <v/>
      </c>
      <c r="F37" s="162" t="str">
        <f>IF(SUM(SPartita!C37, SPartita!D37, SPartita!E37, SPartita!F37,SPartita!G37, SPartita!H37) = 0, "", SPartita!F37 / SUM(SPartita!C37, SPartita!D37, SPartita!E37, SPartita!F37,SPartita!G37, SPartita!H37))</f>
        <v/>
      </c>
      <c r="G37" s="162" t="str">
        <f>IF(SUM(SPartita!C37, SPartita!D37, SPartita!E37, SPartita!F37,SPartita!G37, SPartita!H37) = 0, "", SPartita!G37 / SUM(SPartita!C37, SPartita!D37, SPartita!E37, SPartita!F37,SPartita!G37, SPartita!H37))</f>
        <v/>
      </c>
      <c r="H37" s="162" t="str">
        <f>IF(SUM(SPartita!C37, SPartita!D37, SPartita!E37, SPartita!F37,SPartita!G37, SPartita!H37) = 0, "", SPartita!H37 / SUM(SPartita!C37, SPartita!D37, SPartita!E37, SPartita!F37,SPartita!G37, SPartita!H37))</f>
        <v/>
      </c>
      <c r="I37" s="163" t="str">
        <f>IF(SUM(SPartita!I37, SPartita!J37, SPartita!K37, SPartita!L37,SPartita!M37, SPartita!N37) = 0, "", SPartita!I37 / SUM(SPartita!I37, SPartita!J37, SPartita!K37, SPartita!L37,SPartita!M37, SPartita!N37))</f>
        <v/>
      </c>
      <c r="J37" s="163" t="str">
        <f>IF(SUM(SPartita!I37, SPartita!J37, SPartita!K37, SPartita!L37,SPartita!M37, SPartita!N37) = 0, "", SPartita!J37 / SUM(SPartita!I37, SPartita!J37, SPartita!K37, SPartita!L37,SPartita!M37, SPartita!N37))</f>
        <v/>
      </c>
      <c r="K37" s="163" t="str">
        <f>IF(SUM(SPartita!I37, SPartita!J37, SPartita!K37, SPartita!L37,SPartita!M37, SPartita!N37) = 0, "", SPartita!K37 / SUM(SPartita!I37, SPartita!J37, SPartita!K37, SPartita!L37,SPartita!M37, SPartita!N37))</f>
        <v/>
      </c>
      <c r="L37" s="163" t="str">
        <f>IF(SUM(SPartita!I37, SPartita!J37, SPartita!K37, SPartita!L37,SPartita!M37, SPartita!N37) = 0, "", SPartita!L37 / SUM(SPartita!I37, SPartita!J37, SPartita!K37, SPartita!L37,SPartita!M37, SPartita!N37))</f>
        <v/>
      </c>
      <c r="M37" s="163" t="str">
        <f>IF(SUM(SPartita!I37, SPartita!J37, SPartita!K37, SPartita!L37,SPartita!M37, SPartita!N37) = 0, "", SPartita!M37 / SUM(SPartita!I37, SPartita!J37, SPartita!K37, SPartita!L37,SPartita!M37, SPartita!N37))</f>
        <v/>
      </c>
      <c r="N37" s="163" t="str">
        <f>IF(SUM(SPartita!I37, SPartita!J37, SPartita!K37, SPartita!L37,SPartita!M37, SPartita!N37) = 0, "", SPartita!N37 / SUM(SPartita!I37, SPartita!J37, SPartita!K37, SPartita!L37,SPartita!M37, SPartita!N37))</f>
        <v/>
      </c>
      <c r="O37" s="164" t="str">
        <f>IF(SUM(SPartita!O37, SPartita!P37, SPartita!Q37, SPartita!R37,SPartita!S37, SPartita!T37) = 0, "", SPartita!O37 / SUM(SPartita!O37, SPartita!P37, SPartita!Q37, SPartita!R37,SPartita!S37, SPartita!T37))</f>
        <v/>
      </c>
      <c r="P37" s="164" t="str">
        <f>IF(SUM(SPartita!O37, SPartita!P37, SPartita!Q37, SPartita!R37,SPartita!S37, SPartita!T37) = 0, "", SPartita!P37 / SUM(SPartita!O37, SPartita!P37, SPartita!Q37, SPartita!R37,SPartita!S37, SPartita!T37))</f>
        <v/>
      </c>
      <c r="Q37" s="164" t="str">
        <f>IF(SUM(SPartita!O37, SPartita!P37, SPartita!Q37, SPartita!R37,SPartita!S37, SPartita!T37) = 0, "", SPartita!Q37 / SUM(SPartita!O37, SPartita!P37, SPartita!Q37, SPartita!R37,SPartita!S37, SPartita!T37))</f>
        <v/>
      </c>
      <c r="R37" s="164" t="str">
        <f>IF(SUM(SPartita!O37, SPartita!P37, SPartita!Q37, SPartita!R37,SPartita!S37, SPartita!T37) = 0, "", SPartita!R37 / SUM(SPartita!O37, SPartita!P37, SPartita!Q37, SPartita!R37,SPartita!S37, SPartita!T37))</f>
        <v/>
      </c>
      <c r="S37" s="164" t="str">
        <f>IF(SUM(SPartita!O37, SPartita!P37, SPartita!Q37, SPartita!R37,SPartita!S37, SPartita!T37) = 0, "", SPartita!S37 / SUM(SPartita!O37, SPartita!P37, SPartita!Q37, SPartita!R37,SPartita!S37, SPartita!T37))</f>
        <v/>
      </c>
      <c r="T37" s="164" t="str">
        <f>IF(SUM(SPartita!O37, SPartita!P37, SPartita!Q37, SPartita!R37,SPartita!S37, SPartita!T37) = 0, "", SPartita!T37 / SUM(SPartita!O37, SPartita!P37, SPartita!Q37, SPartita!R37,SPartita!S37, SPartita!T37))</f>
        <v/>
      </c>
      <c r="U37" s="165" t="str">
        <f>IF(SUM(SPartita!U37, SPartita!V37, SPartita!W37, SPartita!X37,SPartita!Y37, SPartita!Z37) = 0, "", SPartita!U37 / SUM(SPartita!U37, SPartita!V37, SPartita!W37, SPartita!X37,SPartita!Y37, SPartita!Z37))</f>
        <v/>
      </c>
      <c r="V37" s="165" t="str">
        <f>IF(SUM(SPartita!U37, SPartita!V37, SPartita!W37, SPartita!X37,SPartita!Y37, SPartita!Z37) = 0, "", SPartita!V37 / SUM(SPartita!U37, SPartita!V37, SPartita!W37, SPartita!X37,SPartita!Y37, SPartita!Z37))</f>
        <v/>
      </c>
      <c r="W37" s="165" t="str">
        <f>IF(SUM(SPartita!U37, SPartita!V37, SPartita!W37, SPartita!X37,SPartita!Y37, SPartita!Z37) = 0, "", SPartita!W37 / SUM(SPartita!U37, SPartita!V37, SPartita!W37, SPartita!X37,SPartita!Y37, SPartita!Z37))</f>
        <v/>
      </c>
      <c r="X37" s="165" t="str">
        <f>IF(SUM(SPartita!U37, SPartita!V37, SPartita!W37, SPartita!X37,SPartita!Y37, SPartita!Z37) = 0, "", SPartita!X37 / SUM(SPartita!U37, SPartita!V37, SPartita!W37, SPartita!X37,SPartita!Y37, SPartita!Z37))</f>
        <v/>
      </c>
      <c r="Y37" s="165" t="str">
        <f>IF(SUM(SPartita!U37, SPartita!V37, SPartita!W37, SPartita!X37,SPartita!Y37, SPartita!Z37) = 0, "", SPartita!Y37 / SUM(SPartita!U37, SPartita!V37, SPartita!W37, SPartita!X37,SPartita!Y37, SPartita!Z37))</f>
        <v/>
      </c>
      <c r="Z37" s="165" t="str">
        <f>IF(SUM(SPartita!U37, SPartita!V37, SPartita!W37, SPartita!X37,SPartita!Y37, SPartita!Z37) = 0, "", SPartita!Z37 / SUM(SPartita!U37, SPartita!V37, SPartita!W37, SPartita!X37,SPartita!Y37, SPartita!Z37))</f>
        <v/>
      </c>
      <c r="AA37" s="162" t="str">
        <f>IF(SUM(SPartita!C45, SPartita!D45, SPartita!E45, SPartita!F45,SPartita!G45, SPartita!H45) = 0, "", SUM(SPartita!C37, SPartita!D37, SPartita!E37, SPartita!F37,SPartita!G37, SPartita!H37) / SUM(SPartita!C45, SPartita!D45, SPartita!E45, SPartita!F45,SPartita!G45, SPartita!H45))</f>
        <v/>
      </c>
      <c r="AB37" s="163" t="str">
        <f>IF(SUM(SPartita!I45, SPartita!J45, SPartita!K45, SPartita!L45,SPartita!M45, SPartita!N45) = 0, "", SUM(SPartita!I37, SPartita!J37, SPartita!K37, SPartita!L37,SPartita!M37, SPartita!N37) / SUM(SPartita!I45, SPartita!J45, SPartita!K45, SPartita!L45,SPartita!M45, SPartita!N45))</f>
        <v/>
      </c>
      <c r="AC37" s="164" t="str">
        <f>IF(SUM(SPartita!O45, SPartita!P45, SPartita!Q45, SPartita!R45,SPartita!S45, SPartita!T45) = 0, "", SUM(SPartita!O37, SPartita!P37, SPartita!Q37, SPartita!R37,SPartita!S37, SPartita!T37)/ SUM(SPartita!O45, SPartita!P45, SPartita!Q45, SPartita!R45,SPartita!S45, SPartita!T45))</f>
        <v/>
      </c>
      <c r="AD37" s="165" t="str">
        <f>IF(SUM(SPartita!U45, SPartita!V45, SPartita!W45, SPartita!X45,SPartita!Y45, SPartita!Z45) = 0, "", SUM(SPartita!U37, SPartita!V37, SPartita!W37, SPartita!X37,SPartita!Y37, SPartita!Z37) / SUM(SPartita!U45, SPartita!V45, SPartita!W45, SPartita!X45,SPartita!Y45, SPartita!Z45))</f>
        <v/>
      </c>
      <c r="AE37" s="145" t="str">
        <f>'Pannello di controllo'!A12</f>
        <v/>
      </c>
      <c r="AF37" s="135"/>
    </row>
    <row r="38">
      <c r="A38" s="135"/>
      <c r="B38" s="145" t="str">
        <f>'Pannello di controllo'!A13</f>
        <v>2 Sara</v>
      </c>
      <c r="C38" s="162" t="str">
        <f>IF(SUM(SPartita!C38, SPartita!D38, SPartita!E38, SPartita!F38,SPartita!G38, SPartita!H38) = 0, "", SPartita!C38 / SUM(SPartita!C38, SPartita!D38, SPartita!E38, SPartita!F38,SPartita!G38, SPartita!H38))</f>
        <v/>
      </c>
      <c r="D38" s="162" t="str">
        <f>IF(SUM(SPartita!C38, SPartita!D38, SPartita!E38, SPartita!F38,SPartita!G38, SPartita!H38) = 0, "", SPartita!D38 / SUM(SPartita!C38, SPartita!D38, SPartita!E38, SPartita!F38,SPartita!G38, SPartita!H38))</f>
        <v/>
      </c>
      <c r="E38" s="162" t="str">
        <f>IF(SUM(SPartita!C38, SPartita!D38, SPartita!E38, SPartita!F38,SPartita!G38, SPartita!H38) = 0, "", SPartita!E38 / SUM(SPartita!C38, SPartita!D38, SPartita!E38, SPartita!F38,SPartita!G38, SPartita!H38))</f>
        <v/>
      </c>
      <c r="F38" s="162" t="str">
        <f>IF(SUM(SPartita!C38, SPartita!D38, SPartita!E38, SPartita!F38,SPartita!G38, SPartita!H38) = 0, "", SPartita!F38 / SUM(SPartita!C38, SPartita!D38, SPartita!E38, SPartita!F38,SPartita!G38, SPartita!H38))</f>
        <v/>
      </c>
      <c r="G38" s="162" t="str">
        <f>IF(SUM(SPartita!C38, SPartita!D38, SPartita!E38, SPartita!F38,SPartita!G38, SPartita!H38) = 0, "", SPartita!G38 / SUM(SPartita!C38, SPartita!D38, SPartita!E38, SPartita!F38,SPartita!G38, SPartita!H38))</f>
        <v/>
      </c>
      <c r="H38" s="162" t="str">
        <f>IF(SUM(SPartita!C38, SPartita!D38, SPartita!E38, SPartita!F38,SPartita!G38, SPartita!H38) = 0, "", SPartita!H38 / SUM(SPartita!C38, SPartita!D38, SPartita!E38, SPartita!F38,SPartita!G38, SPartita!H38))</f>
        <v/>
      </c>
      <c r="I38" s="163" t="str">
        <f>IF(SUM(SPartita!I38, SPartita!J38, SPartita!K38, SPartita!L38,SPartita!M38, SPartita!N38) = 0, "", SPartita!I38 / SUM(SPartita!I38, SPartita!J38, SPartita!K38, SPartita!L38,SPartita!M38, SPartita!N38))</f>
        <v/>
      </c>
      <c r="J38" s="163" t="str">
        <f>IF(SUM(SPartita!I38, SPartita!J38, SPartita!K38, SPartita!L38,SPartita!M38, SPartita!N38) = 0, "", SPartita!J38 / SUM(SPartita!I38, SPartita!J38, SPartita!K38, SPartita!L38,SPartita!M38, SPartita!N38))</f>
        <v/>
      </c>
      <c r="K38" s="163" t="str">
        <f>IF(SUM(SPartita!I38, SPartita!J38, SPartita!K38, SPartita!L38,SPartita!M38, SPartita!N38) = 0, "", SPartita!K38 / SUM(SPartita!I38, SPartita!J38, SPartita!K38, SPartita!L38,SPartita!M38, SPartita!N38))</f>
        <v/>
      </c>
      <c r="L38" s="163" t="str">
        <f>IF(SUM(SPartita!I38, SPartita!J38, SPartita!K38, SPartita!L38,SPartita!M38, SPartita!N38) = 0, "", SPartita!L38 / SUM(SPartita!I38, SPartita!J38, SPartita!K38, SPartita!L38,SPartita!M38, SPartita!N38))</f>
        <v/>
      </c>
      <c r="M38" s="163" t="str">
        <f>IF(SUM(SPartita!I38, SPartita!J38, SPartita!K38, SPartita!L38,SPartita!M38, SPartita!N38) = 0, "", SPartita!M38 / SUM(SPartita!I38, SPartita!J38, SPartita!K38, SPartita!L38,SPartita!M38, SPartita!N38))</f>
        <v/>
      </c>
      <c r="N38" s="163" t="str">
        <f>IF(SUM(SPartita!I38, SPartita!J38, SPartita!K38, SPartita!L38,SPartita!M38, SPartita!N38) = 0, "", SPartita!N38 / SUM(SPartita!I38, SPartita!J38, SPartita!K38, SPartita!L38,SPartita!M38, SPartita!N38))</f>
        <v/>
      </c>
      <c r="O38" s="164" t="str">
        <f>IF(SUM(SPartita!O38, SPartita!P38, SPartita!Q38, SPartita!R38,SPartita!S38, SPartita!T38) = 0, "", SPartita!O38 / SUM(SPartita!O38, SPartita!P38, SPartita!Q38, SPartita!R38,SPartita!S38, SPartita!T38))</f>
        <v/>
      </c>
      <c r="P38" s="164" t="str">
        <f>IF(SUM(SPartita!O38, SPartita!P38, SPartita!Q38, SPartita!R38,SPartita!S38, SPartita!T38) = 0, "", SPartita!P38 / SUM(SPartita!O38, SPartita!P38, SPartita!Q38, SPartita!R38,SPartita!S38, SPartita!T38))</f>
        <v/>
      </c>
      <c r="Q38" s="164" t="str">
        <f>IF(SUM(SPartita!O38, SPartita!P38, SPartita!Q38, SPartita!R38,SPartita!S38, SPartita!T38) = 0, "", SPartita!Q38 / SUM(SPartita!O38, SPartita!P38, SPartita!Q38, SPartita!R38,SPartita!S38, SPartita!T38))</f>
        <v/>
      </c>
      <c r="R38" s="164" t="str">
        <f>IF(SUM(SPartita!O38, SPartita!P38, SPartita!Q38, SPartita!R38,SPartita!S38, SPartita!T38) = 0, "", SPartita!R38 / SUM(SPartita!O38, SPartita!P38, SPartita!Q38, SPartita!R38,SPartita!S38, SPartita!T38))</f>
        <v/>
      </c>
      <c r="S38" s="164" t="str">
        <f>IF(SUM(SPartita!O38, SPartita!P38, SPartita!Q38, SPartita!R38,SPartita!S38, SPartita!T38) = 0, "", SPartita!S38 / SUM(SPartita!O38, SPartita!P38, SPartita!Q38, SPartita!R38,SPartita!S38, SPartita!T38))</f>
        <v/>
      </c>
      <c r="T38" s="164" t="str">
        <f>IF(SUM(SPartita!O38, SPartita!P38, SPartita!Q38, SPartita!R38,SPartita!S38, SPartita!T38) = 0, "", SPartita!T38 / SUM(SPartita!O38, SPartita!P38, SPartita!Q38, SPartita!R38,SPartita!S38, SPartita!T38))</f>
        <v/>
      </c>
      <c r="U38" s="165" t="str">
        <f>IF(SUM(SPartita!U38, SPartita!V38, SPartita!W38, SPartita!X38,SPartita!Y38, SPartita!Z38) = 0, "", SPartita!U38 / SUM(SPartita!U38, SPartita!V38, SPartita!W38, SPartita!X38,SPartita!Y38, SPartita!Z38))</f>
        <v/>
      </c>
      <c r="V38" s="165" t="str">
        <f>IF(SUM(SPartita!U38, SPartita!V38, SPartita!W38, SPartita!X38,SPartita!Y38, SPartita!Z38) = 0, "", SPartita!V38 / SUM(SPartita!U38, SPartita!V38, SPartita!W38, SPartita!X38,SPartita!Y38, SPartita!Z38))</f>
        <v/>
      </c>
      <c r="W38" s="165" t="str">
        <f>IF(SUM(SPartita!U38, SPartita!V38, SPartita!W38, SPartita!X38,SPartita!Y38, SPartita!Z38) = 0, "", SPartita!W38 / SUM(SPartita!U38, SPartita!V38, SPartita!W38, SPartita!X38,SPartita!Y38, SPartita!Z38))</f>
        <v/>
      </c>
      <c r="X38" s="165" t="str">
        <f>IF(SUM(SPartita!U38, SPartita!V38, SPartita!W38, SPartita!X38,SPartita!Y38, SPartita!Z38) = 0, "", SPartita!X38 / SUM(SPartita!U38, SPartita!V38, SPartita!W38, SPartita!X38,SPartita!Y38, SPartita!Z38))</f>
        <v/>
      </c>
      <c r="Y38" s="165" t="str">
        <f>IF(SUM(SPartita!U38, SPartita!V38, SPartita!W38, SPartita!X38,SPartita!Y38, SPartita!Z38) = 0, "", SPartita!Y38 / SUM(SPartita!U38, SPartita!V38, SPartita!W38, SPartita!X38,SPartita!Y38, SPartita!Z38))</f>
        <v/>
      </c>
      <c r="Z38" s="165" t="str">
        <f>IF(SUM(SPartita!U38, SPartita!V38, SPartita!W38, SPartita!X38,SPartita!Y38, SPartita!Z38) = 0, "", SPartita!Z38 / SUM(SPartita!U38, SPartita!V38, SPartita!W38, SPartita!X38,SPartita!Y38, SPartita!Z38))</f>
        <v/>
      </c>
      <c r="AA38" s="162" t="str">
        <f>IF(SUM(SPartita!C45, SPartita!D45, SPartita!E45, SPartita!F45,SPartita!G45, SPartita!H45) = 0, "", SUM(SPartita!C38, SPartita!D38, SPartita!E38, SPartita!F38,SPartita!G38, SPartita!H38) / SUM(SPartita!C45, SPartita!D45, SPartita!E45, SPartita!F45,SPartita!G45, SPartita!H45))</f>
        <v/>
      </c>
      <c r="AB38" s="163" t="str">
        <f>IF(SUM(SPartita!I45, SPartita!J45, SPartita!K45, SPartita!L45,SPartita!M45, SPartita!N45) = 0, "", SUM(SPartita!I38, SPartita!J38, SPartita!K38, SPartita!L38,SPartita!M38, SPartita!N38) / SUM(SPartita!I45, SPartita!J45, SPartita!K45, SPartita!L45,SPartita!M45, SPartita!N45))</f>
        <v/>
      </c>
      <c r="AC38" s="164" t="str">
        <f>IF(SUM(SPartita!O45, SPartita!P45, SPartita!Q45, SPartita!R45,SPartita!S45, SPartita!T45) = 0, "", SUM(SPartita!O38, SPartita!P38, SPartita!Q38, SPartita!R38,SPartita!S38, SPartita!T38) / SUM(SPartita!O45, SPartita!P45, SPartita!Q45, SPartita!R45,SPartita!S45, SPartita!T45))</f>
        <v/>
      </c>
      <c r="AD38" s="165" t="str">
        <f>IF(SUM(SPartita!U45, SPartita!V45, SPartita!W45, SPartita!X45,SPartita!Y45, SPartita!Z45) = 0, "", SUM(SPartita!U38, SPartita!V38, SPartita!W38, SPartita!X38,SPartita!Y38, SPartita!Z38)/ SUM(SPartita!U45, SPartita!V45, SPartita!W45, SPartita!X45,SPartita!Y45, SPartita!Z45))</f>
        <v/>
      </c>
      <c r="AE38" s="145" t="str">
        <f>'Pannello di controllo'!A13</f>
        <v>2 Sara</v>
      </c>
      <c r="AF38" s="135"/>
    </row>
    <row r="39">
      <c r="A39" s="135"/>
      <c r="B39" s="145" t="str">
        <f>'Pannello di controllo'!A14</f>
        <v>13 Sassa</v>
      </c>
      <c r="C39" s="162" t="str">
        <f>IF(SUM(SPartita!C39, SPartita!D39, SPartita!E39, SPartita!F39,SPartita!G39, SPartita!H39) = 0, "", SPartita!C39 / SUM(SPartita!C39, SPartita!D39, SPartita!E39, SPartita!F39,SPartita!G39, SPartita!H39))</f>
        <v/>
      </c>
      <c r="D39" s="162" t="str">
        <f>IF(SUM(SPartita!C39, SPartita!D39, SPartita!E39, SPartita!F39,SPartita!G39, SPartita!H39) = 0, "", SPartita!D39 / SUM(SPartita!C39, SPartita!D39, SPartita!E39, SPartita!F39,SPartita!G39, SPartita!H39))</f>
        <v/>
      </c>
      <c r="E39" s="162" t="str">
        <f>IF(SUM(SPartita!C39, SPartita!D39, SPartita!E39, SPartita!F39,SPartita!G39, SPartita!H39) = 0, "", SPartita!E39 / SUM(SPartita!C39, SPartita!D39, SPartita!E39, SPartita!F39,SPartita!G39, SPartita!H39))</f>
        <v/>
      </c>
      <c r="F39" s="162" t="str">
        <f>IF(SUM(SPartita!C39, SPartita!D39, SPartita!E39, SPartita!F39,SPartita!G39, SPartita!H39) = 0, "", SPartita!F39 / SUM(SPartita!C39, SPartita!D39, SPartita!E39, SPartita!F39,SPartita!G39, SPartita!H39))</f>
        <v/>
      </c>
      <c r="G39" s="162" t="str">
        <f>IF(SUM(SPartita!C39, SPartita!D39, SPartita!E39, SPartita!F39,SPartita!G39, SPartita!H39) = 0, "", SPartita!G39 / SUM(SPartita!C39, SPartita!D39, SPartita!E39, SPartita!F39,SPartita!G39, SPartita!H39))</f>
        <v/>
      </c>
      <c r="H39" s="162" t="str">
        <f>IF(SUM(SPartita!C39, SPartita!D39, SPartita!E39, SPartita!F39,SPartita!G39, SPartita!H39) = 0, "", SPartita!H39 / SUM(SPartita!C39, SPartita!D39, SPartita!E39, SPartita!F39,SPartita!G39, SPartita!H39))</f>
        <v/>
      </c>
      <c r="I39" s="163" t="str">
        <f>IF(SUM(SPartita!I39, SPartita!J39, SPartita!K39, SPartita!L39,SPartita!M39, SPartita!N39) = 0, "", SPartita!I39 / SUM(SPartita!I39, SPartita!J39, SPartita!K39, SPartita!L39,SPartita!M39, SPartita!N39))</f>
        <v/>
      </c>
      <c r="J39" s="163" t="str">
        <f>IF(SUM(SPartita!I39, SPartita!J39, SPartita!K39, SPartita!L39,SPartita!M39, SPartita!N39) = 0, "", SPartita!J39 / SUM(SPartita!I39, SPartita!J39, SPartita!K39, SPartita!L39,SPartita!M39, SPartita!N39))</f>
        <v/>
      </c>
      <c r="K39" s="163" t="str">
        <f>IF(SUM(SPartita!I39, SPartita!J39, SPartita!K39, SPartita!L39,SPartita!M39, SPartita!N39) = 0, "", SPartita!K39 / SUM(SPartita!I39, SPartita!J39, SPartita!K39, SPartita!L39,SPartita!M39, SPartita!N39))</f>
        <v/>
      </c>
      <c r="L39" s="163" t="str">
        <f>IF(SUM(SPartita!I39, SPartita!J39, SPartita!K39, SPartita!L39,SPartita!M39, SPartita!N39) = 0, "", SPartita!L39 / SUM(SPartita!I39, SPartita!J39, SPartita!K39, SPartita!L39,SPartita!M39, SPartita!N39))</f>
        <v/>
      </c>
      <c r="M39" s="163" t="str">
        <f>IF(SUM(SPartita!I39, SPartita!J39, SPartita!K39, SPartita!L39,SPartita!M39, SPartita!N39) = 0, "", SPartita!M39 / SUM(SPartita!I39, SPartita!J39, SPartita!K39, SPartita!L39,SPartita!M39, SPartita!N39))</f>
        <v/>
      </c>
      <c r="N39" s="163" t="str">
        <f>IF(SUM(SPartita!I39, SPartita!J39, SPartita!K39, SPartita!L39,SPartita!M39, SPartita!N39) = 0, "", SPartita!N39 / SUM(SPartita!I39, SPartita!J39, SPartita!K39, SPartita!L39,SPartita!M39, SPartita!N39))</f>
        <v/>
      </c>
      <c r="O39" s="164" t="str">
        <f>IF(SUM(SPartita!O39, SPartita!P39, SPartita!Q39, SPartita!R39,SPartita!S39, SPartita!T39) = 0, "", SPartita!O39 / SUM(SPartita!O39, SPartita!P39, SPartita!Q39, SPartita!R39,SPartita!S39, SPartita!T39))</f>
        <v/>
      </c>
      <c r="P39" s="164" t="str">
        <f>IF(SUM(SPartita!O39, SPartita!P39, SPartita!Q39, SPartita!R39,SPartita!S39, SPartita!T39) = 0, "", SPartita!P39 / SUM(SPartita!O39, SPartita!P39, SPartita!Q39, SPartita!R39,SPartita!S39, SPartita!T39))</f>
        <v/>
      </c>
      <c r="Q39" s="164" t="str">
        <f>IF(SUM(SPartita!O39, SPartita!P39, SPartita!Q39, SPartita!R39,SPartita!S39, SPartita!T39) = 0, "", SPartita!Q39 / SUM(SPartita!O39, SPartita!P39, SPartita!Q39, SPartita!R39,SPartita!S39, SPartita!T39))</f>
        <v/>
      </c>
      <c r="R39" s="164" t="str">
        <f>IF(SUM(SPartita!O39, SPartita!P39, SPartita!Q39, SPartita!R39,SPartita!S39, SPartita!T39) = 0, "", SPartita!R39 / SUM(SPartita!O39, SPartita!P39, SPartita!Q39, SPartita!R39,SPartita!S39, SPartita!T39))</f>
        <v/>
      </c>
      <c r="S39" s="164" t="str">
        <f>IF(SUM(SPartita!O39, SPartita!P39, SPartita!Q39, SPartita!R39,SPartita!S39, SPartita!T39) = 0, "", SPartita!S39 / SUM(SPartita!O39, SPartita!P39, SPartita!Q39, SPartita!R39,SPartita!S39, SPartita!T39))</f>
        <v/>
      </c>
      <c r="T39" s="164" t="str">
        <f>IF(SUM(SPartita!O39, SPartita!P39, SPartita!Q39, SPartita!R39,SPartita!S39, SPartita!T39) = 0, "", SPartita!T39 / SUM(SPartita!O39, SPartita!P39, SPartita!Q39, SPartita!R39,SPartita!S39, SPartita!T39))</f>
        <v/>
      </c>
      <c r="U39" s="165" t="str">
        <f>IF(SUM(SPartita!U39, SPartita!V39, SPartita!W39, SPartita!X39,SPartita!Y39, SPartita!Z39) = 0, "", SPartita!U39 / SUM(SPartita!U39, SPartita!V39, SPartita!W39, SPartita!X39,SPartita!Y39, SPartita!Z39))</f>
        <v/>
      </c>
      <c r="V39" s="165" t="str">
        <f>IF(SUM(SPartita!U39, SPartita!V39, SPartita!W39, SPartita!X39,SPartita!Y39, SPartita!Z39) = 0, "", SPartita!V39 / SUM(SPartita!U39, SPartita!V39, SPartita!W39, SPartita!X39,SPartita!Y39, SPartita!Z39))</f>
        <v/>
      </c>
      <c r="W39" s="165" t="str">
        <f>IF(SUM(SPartita!U39, SPartita!V39, SPartita!W39, SPartita!X39,SPartita!Y39, SPartita!Z39) = 0, "", SPartita!W39 / SUM(SPartita!U39, SPartita!V39, SPartita!W39, SPartita!X39,SPartita!Y39, SPartita!Z39))</f>
        <v/>
      </c>
      <c r="X39" s="165" t="str">
        <f>IF(SUM(SPartita!U39, SPartita!V39, SPartita!W39, SPartita!X39,SPartita!Y39, SPartita!Z39) = 0, "", SPartita!X39 / SUM(SPartita!U39, SPartita!V39, SPartita!W39, SPartita!X39,SPartita!Y39, SPartita!Z39))</f>
        <v/>
      </c>
      <c r="Y39" s="165" t="str">
        <f>IF(SUM(SPartita!U39, SPartita!V39, SPartita!W39, SPartita!X39,SPartita!Y39, SPartita!Z39) = 0, "", SPartita!Y39 / SUM(SPartita!U39, SPartita!V39, SPartita!W39, SPartita!X39,SPartita!Y39, SPartita!Z39))</f>
        <v/>
      </c>
      <c r="Z39" s="165" t="str">
        <f>IF(SUM(SPartita!U39, SPartita!V39, SPartita!W39, SPartita!X39,SPartita!Y39, SPartita!Z39) = 0, "", SPartita!Z39 / SUM(SPartita!U39, SPartita!V39, SPartita!W39, SPartita!X39,SPartita!Y39, SPartita!Z39))</f>
        <v/>
      </c>
      <c r="AA39" s="162" t="str">
        <f>IF(SUM(SPartita!C45, SPartita!D45, SPartita!E45, SPartita!F45,SPartita!G45, SPartita!H45) = 0, "", SUM(SPartita!C39, SPartita!D39, SPartita!E39, SPartita!F39,SPartita!G39, SPartita!H39) / SUM(SPartita!C45, SPartita!D45, SPartita!E45, SPartita!F45,SPartita!G45, SPartita!H45))</f>
        <v/>
      </c>
      <c r="AB39" s="163" t="str">
        <f>IF(SUM(SPartita!I45, SPartita!J45, SPartita!K45, SPartita!L45,SPartita!M45, SPartita!N45) = 0, "", SUM(SPartita!I39, SPartita!J39, SPartita!K39, SPartita!L39,SPartita!M39, SPartita!N39) / SUM(SPartita!I45, SPartita!J45, SPartita!K45, SPartita!L45,SPartita!M45, SPartita!N45))</f>
        <v/>
      </c>
      <c r="AC39" s="164" t="str">
        <f>IF(SUM(SPartita!O45, SPartita!P45, SPartita!Q45, SPartita!R45,SPartita!S45, SPartita!T45) = 0, "", SUM(SPartita!O39, SPartita!P39, SPartita!Q39, SPartita!R39,SPartita!S39, SPartita!T39) / SUM(SPartita!O45, SPartita!P45, SPartita!Q45, SPartita!R45,SPartita!S45, SPartita!T45))</f>
        <v/>
      </c>
      <c r="AD39" s="165" t="str">
        <f>IF(SUM(SPartita!U45, SPartita!V45, SPartita!W45, SPartita!X45,SPartita!Y45, SPartita!Z45) = 0, "", SUM(SPartita!U39, SPartita!V39, SPartita!W39, SPartita!X39,SPartita!Y39, SPartita!Z39) / SUM(SPartita!U45, SPartita!V45, SPartita!W45, SPartita!X45,SPartita!Y45, SPartita!Z45))</f>
        <v/>
      </c>
      <c r="AE39" s="145" t="str">
        <f>'Pannello di controllo'!A14</f>
        <v>13 Sassa</v>
      </c>
      <c r="AF39" s="135"/>
    </row>
    <row r="40">
      <c r="A40" s="135"/>
      <c r="B40" s="145" t="str">
        <f>'Pannello di controllo'!A15</f>
        <v/>
      </c>
      <c r="C40" s="162" t="str">
        <f>IF(SUM(SPartita!C40, SPartita!D40, SPartita!E40, SPartita!F40,SPartita!G40, SPartita!H40) = 0, "", SPartita!C40 / SUM(SPartita!C40, SPartita!D40, SPartita!E40, SPartita!F40,SPartita!G40, SPartita!H40))</f>
        <v/>
      </c>
      <c r="D40" s="162" t="str">
        <f>IF(SUM(SPartita!C40, SPartita!D40, SPartita!E40, SPartita!F40,SPartita!G40, SPartita!H40) = 0, "", SPartita!D40 / SUM(SPartita!C40, SPartita!D40, SPartita!E40, SPartita!F40,SPartita!G40, SPartita!H40))</f>
        <v/>
      </c>
      <c r="E40" s="162" t="str">
        <f>IF(SUM(SPartita!C40, SPartita!D40, SPartita!E40, SPartita!F40,SPartita!G40, SPartita!H40) = 0, "", SPartita!E40 / SUM(SPartita!C40, SPartita!D40, SPartita!E40, SPartita!F40,SPartita!G40, SPartita!H40))</f>
        <v/>
      </c>
      <c r="F40" s="162" t="str">
        <f>IF(SUM(SPartita!C40, SPartita!D40, SPartita!E40, SPartita!F40,SPartita!G40, SPartita!H40) = 0, "", SPartita!F40 / SUM(SPartita!C40, SPartita!D40, SPartita!E40, SPartita!F40,SPartita!G40, SPartita!H40))</f>
        <v/>
      </c>
      <c r="G40" s="162" t="str">
        <f>IF(SUM(SPartita!C40, SPartita!D40, SPartita!E40, SPartita!F40,SPartita!G40, SPartita!H40) = 0, "", SPartita!G40 / SUM(SPartita!C40, SPartita!D40, SPartita!E40, SPartita!F40,SPartita!G40, SPartita!H40))</f>
        <v/>
      </c>
      <c r="H40" s="162" t="str">
        <f>IF(SUM(SPartita!C40, SPartita!D40, SPartita!E40, SPartita!F40,SPartita!G40, SPartita!H40) = 0, "", SPartita!H40 / SUM(SPartita!C40, SPartita!D40, SPartita!E40, SPartita!F40,SPartita!G40, SPartita!H40))</f>
        <v/>
      </c>
      <c r="I40" s="163" t="str">
        <f>IF(SUM(SPartita!I40, SPartita!J40, SPartita!K40, SPartita!L40,SPartita!M40, SPartita!N40) = 0, "", SPartita!I40 / SUM(SPartita!I40, SPartita!J40, SPartita!K40, SPartita!L40,SPartita!M40, SPartita!N40))</f>
        <v/>
      </c>
      <c r="J40" s="163" t="str">
        <f>IF(SUM(SPartita!I40, SPartita!J40, SPartita!K40, SPartita!L40,SPartita!M40, SPartita!N40) = 0, "", SPartita!J40 / SUM(SPartita!I40, SPartita!J40, SPartita!K40, SPartita!L40,SPartita!M40, SPartita!N40))</f>
        <v/>
      </c>
      <c r="K40" s="163" t="str">
        <f>IF(SUM(SPartita!I40, SPartita!J40, SPartita!K40, SPartita!L40,SPartita!M40, SPartita!N40) = 0, "", SPartita!K40 / SUM(SPartita!I40, SPartita!J40, SPartita!K40, SPartita!L40,SPartita!M40, SPartita!N40))</f>
        <v/>
      </c>
      <c r="L40" s="163" t="str">
        <f>IF(SUM(SPartita!I40, SPartita!J40, SPartita!K40, SPartita!L40,SPartita!M40, SPartita!N40) = 0, "", SPartita!L40 / SUM(SPartita!I40, SPartita!J40, SPartita!K40, SPartita!L40,SPartita!M40, SPartita!N40))</f>
        <v/>
      </c>
      <c r="M40" s="163" t="str">
        <f>IF(SUM(SPartita!I40, SPartita!J40, SPartita!K40, SPartita!L40,SPartita!M40, SPartita!N40) = 0, "", SPartita!M40 / SUM(SPartita!I40, SPartita!J40, SPartita!K40, SPartita!L40,SPartita!M40, SPartita!N40))</f>
        <v/>
      </c>
      <c r="N40" s="163" t="str">
        <f>IF(SUM(SPartita!I40, SPartita!J40, SPartita!K40, SPartita!L40,SPartita!M40, SPartita!N40) = 0, "", SPartita!N40 / SUM(SPartita!I40, SPartita!J40, SPartita!K40, SPartita!L40,SPartita!M40, SPartita!N40))</f>
        <v/>
      </c>
      <c r="O40" s="164" t="str">
        <f>IF(SUM(SPartita!O40, SPartita!P40, SPartita!Q40, SPartita!R40,SPartita!S40, SPartita!T40) = 0, "", SPartita!O40 / SUM(SPartita!O40, SPartita!P40, SPartita!Q40, SPartita!R40,SPartita!S40, SPartita!T40))</f>
        <v/>
      </c>
      <c r="P40" s="164" t="str">
        <f>IF(SUM(SPartita!O40, SPartita!P40, SPartita!Q40, SPartita!R40,SPartita!S40, SPartita!T40) = 0, "", SPartita!P40 / SUM(SPartita!O40, SPartita!P40, SPartita!Q40, SPartita!R40,SPartita!S40, SPartita!T40))</f>
        <v/>
      </c>
      <c r="Q40" s="164" t="str">
        <f>IF(SUM(SPartita!O40, SPartita!P40, SPartita!Q40, SPartita!R40,SPartita!S40, SPartita!T40) = 0, "", SPartita!Q40 / SUM(SPartita!O40, SPartita!P40, SPartita!Q40, SPartita!R40,SPartita!S40, SPartita!T40))</f>
        <v/>
      </c>
      <c r="R40" s="164" t="str">
        <f>IF(SUM(SPartita!O40, SPartita!P40, SPartita!Q40, SPartita!R40,SPartita!S40, SPartita!T40) = 0, "", SPartita!R40 / SUM(SPartita!O40, SPartita!P40, SPartita!Q40, SPartita!R40,SPartita!S40, SPartita!T40))</f>
        <v/>
      </c>
      <c r="S40" s="164" t="str">
        <f>IF(SUM(SPartita!O40, SPartita!P40, SPartita!Q40, SPartita!R40,SPartita!S40, SPartita!T40) = 0, "", SPartita!S40 / SUM(SPartita!O40, SPartita!P40, SPartita!Q40, SPartita!R40,SPartita!S40, SPartita!T40))</f>
        <v/>
      </c>
      <c r="T40" s="164" t="str">
        <f>IF(SUM(SPartita!O40, SPartita!P40, SPartita!Q40, SPartita!R40,SPartita!S40, SPartita!T40) = 0, "", SPartita!T40 / SUM(SPartita!O40, SPartita!P40, SPartita!Q40, SPartita!R40,SPartita!S40, SPartita!T40))</f>
        <v/>
      </c>
      <c r="U40" s="165" t="str">
        <f>IF(SUM(SPartita!U40, SPartita!V40, SPartita!W40, SPartita!X40,SPartita!Y40, SPartita!Z40) = 0, "", SPartita!U40 / SUM(SPartita!U40, SPartita!V40, SPartita!W40, SPartita!X40,SPartita!Y40, SPartita!Z40))</f>
        <v/>
      </c>
      <c r="V40" s="165" t="str">
        <f>IF(SUM(SPartita!U40, SPartita!V40, SPartita!W40, SPartita!X40,SPartita!Y40, SPartita!Z40) = 0, "", SPartita!V40 / SUM(SPartita!U40, SPartita!V40, SPartita!W40, SPartita!X40,SPartita!Y40, SPartita!Z40))</f>
        <v/>
      </c>
      <c r="W40" s="165" t="str">
        <f>IF(SUM(SPartita!U40, SPartita!V40, SPartita!W40, SPartita!X40,SPartita!Y40, SPartita!Z40) = 0, "", SPartita!W40 / SUM(SPartita!U40, SPartita!V40, SPartita!W40, SPartita!X40,SPartita!Y40, SPartita!Z40))</f>
        <v/>
      </c>
      <c r="X40" s="165" t="str">
        <f>IF(SUM(SPartita!U40, SPartita!V40, SPartita!W40, SPartita!X40,SPartita!Y40, SPartita!Z40) = 0, "", SPartita!X40 / SUM(SPartita!U40, SPartita!V40, SPartita!W40, SPartita!X40,SPartita!Y40, SPartita!Z40))</f>
        <v/>
      </c>
      <c r="Y40" s="165" t="str">
        <f>IF(SUM(SPartita!U40, SPartita!V40, SPartita!W40, SPartita!X40,SPartita!Y40, SPartita!Z40) = 0, "", SPartita!Y40 / SUM(SPartita!U40, SPartita!V40, SPartita!W40, SPartita!X40,SPartita!Y40, SPartita!Z40))</f>
        <v/>
      </c>
      <c r="Z40" s="165" t="str">
        <f>IF(SUM(SPartita!U40, SPartita!V40, SPartita!W40, SPartita!X40,SPartita!Y40, SPartita!Z40) = 0, "", SPartita!Z40 / SUM(SPartita!U40, SPartita!V40, SPartita!W40, SPartita!X40,SPartita!Y40, SPartita!Z40))</f>
        <v/>
      </c>
      <c r="AA40" s="162" t="str">
        <f>IF(SUM(SPartita!C45, SPartita!D45, SPartita!E45, SPartita!F45,SPartita!G45, SPartita!H45) = 0, "", SUM(SPartita!C40, SPartita!D40, SPartita!E40, SPartita!F40,SPartita!G40, SPartita!H40) / SUM(SPartita!C45, SPartita!D45, SPartita!E45, SPartita!F45,SPartita!G45, SPartita!H45))</f>
        <v/>
      </c>
      <c r="AB40" s="163" t="str">
        <f>IF(SUM(SPartita!I45, SPartita!J45, SPartita!K45, SPartita!L45,SPartita!M45, SPartita!N45) = 0, "", SUM(SPartita!I40, SPartita!J40, SPartita!K40, SPartita!L40,SPartita!M40, SPartita!N40) / SUM(SPartita!I45, SPartita!J45, SPartita!K45, SPartita!L45,SPartita!M45, SPartita!N45))</f>
        <v/>
      </c>
      <c r="AC40" s="164" t="str">
        <f>IF(SUM(SPartita!O45, SPartita!P45, SPartita!Q45, SPartita!R45,SPartita!S45, SPartita!T45) = 0, "", SUM(SPartita!O40, SPartita!P40, SPartita!Q40, SPartita!R40,SPartita!S40, SPartita!T40) / SUM(SPartita!O45, SPartita!P45, SPartita!Q45, SPartita!R45,SPartita!S45, SPartita!T45))</f>
        <v/>
      </c>
      <c r="AD40" s="165" t="str">
        <f>IF(SUM(SPartita!U45, SPartita!V45, SPartita!W45, SPartita!X45,SPartita!Y45, SPartita!Z45) = 0, "", SUM(SPartita!U40, SPartita!V40, SPartita!W40, SPartita!X40,SPartita!Y40, SPartita!Z40) / SUM(SPartita!U45, SPartita!V45, SPartita!W45, SPartita!X45,SPartita!Y45, SPartita!Z45))</f>
        <v/>
      </c>
      <c r="AE40" s="145" t="str">
        <f>'Pannello di controllo'!A15</f>
        <v/>
      </c>
      <c r="AF40" s="135"/>
    </row>
    <row r="41">
      <c r="A41" s="135"/>
      <c r="B41" s="145" t="str">
        <f>'Pannello di controllo'!A16</f>
        <v>8 Leo </v>
      </c>
      <c r="C41" s="162" t="str">
        <f>IF(SUM(SPartita!C41, SPartita!D41, SPartita!E41, SPartita!F41,SPartita!G41, SPartita!H41) = 0, "", SPartita!C41 / SUM(SPartita!C41, SPartita!D41, SPartita!E41, SPartita!F41,SPartita!G41, SPartita!H41))</f>
        <v/>
      </c>
      <c r="D41" s="162" t="str">
        <f>IF(SUM(SPartita!C41, SPartita!D41, SPartita!E41, SPartita!F41,SPartita!G41, SPartita!H41) = 0, "", SPartita!D41 / SUM(SPartita!C41, SPartita!D41, SPartita!E41, SPartita!F41,SPartita!G41, SPartita!H41))</f>
        <v/>
      </c>
      <c r="E41" s="162" t="str">
        <f>IF(SUM(SPartita!C41, SPartita!D41, SPartita!E41, SPartita!F41,SPartita!G41, SPartita!H41) = 0, "", SPartita!E41 / SUM(SPartita!C41, SPartita!D41, SPartita!E41, SPartita!F41,SPartita!G41, SPartita!H41))</f>
        <v/>
      </c>
      <c r="F41" s="162" t="str">
        <f>IF(SUM(SPartita!C41, SPartita!D41, SPartita!E41, SPartita!F41,SPartita!G41, SPartita!H41) = 0, "", SPartita!F41 / SUM(SPartita!C41, SPartita!D41, SPartita!E41, SPartita!F41,SPartita!G41, SPartita!H41))</f>
        <v/>
      </c>
      <c r="G41" s="162" t="str">
        <f>IF(SUM(SPartita!C41, SPartita!D41, SPartita!E41, SPartita!F41,SPartita!G41, SPartita!H41) = 0, "", SPartita!G41 / SUM(SPartita!C41, SPartita!D41, SPartita!E41, SPartita!F41,SPartita!G41, SPartita!H41))</f>
        <v/>
      </c>
      <c r="H41" s="162" t="str">
        <f>IF(SUM(SPartita!C41, SPartita!D41, SPartita!E41, SPartita!F41,SPartita!G41, SPartita!H41) = 0, "", SPartita!H41 / SUM(SPartita!C41, SPartita!D41, SPartita!E41, SPartita!F41,SPartita!G41, SPartita!H41))</f>
        <v/>
      </c>
      <c r="I41" s="163" t="str">
        <f>IF(SUM(SPartita!I41, SPartita!J41, SPartita!K41, SPartita!L41,SPartita!M41, SPartita!N41) = 0, "", SPartita!I41 / SUM(SPartita!I41, SPartita!J41, SPartita!K41, SPartita!L41,SPartita!M41, SPartita!N41))</f>
        <v/>
      </c>
      <c r="J41" s="163" t="str">
        <f>IF(SUM(SPartita!I41, SPartita!J41, SPartita!K41, SPartita!L41,SPartita!M41, SPartita!N41) = 0, "", SPartita!J41 / SUM(SPartita!I41, SPartita!J41, SPartita!K41, SPartita!L41,SPartita!M41, SPartita!N41))</f>
        <v/>
      </c>
      <c r="K41" s="163" t="str">
        <f>IF(SUM(SPartita!I41, SPartita!J41, SPartita!K41, SPartita!L41,SPartita!M41, SPartita!N41) = 0, "", SPartita!K41 / SUM(SPartita!I41, SPartita!J41, SPartita!K41, SPartita!L41,SPartita!M41, SPartita!N41))</f>
        <v/>
      </c>
      <c r="L41" s="163" t="str">
        <f>IF(SUM(SPartita!I41, SPartita!J41, SPartita!K41, SPartita!L41,SPartita!M41, SPartita!N41) = 0, "", SPartita!L41 / SUM(SPartita!I41, SPartita!J41, SPartita!K41, SPartita!L41,SPartita!M41, SPartita!N41))</f>
        <v/>
      </c>
      <c r="M41" s="163" t="str">
        <f>IF(SUM(SPartita!I41, SPartita!J41, SPartita!K41, SPartita!L41,SPartita!M41, SPartita!N41) = 0, "", SPartita!M41 / SUM(SPartita!I41, SPartita!J41, SPartita!K41, SPartita!L41,SPartita!M41, SPartita!N41))</f>
        <v/>
      </c>
      <c r="N41" s="163" t="str">
        <f>IF(SUM(SPartita!I41, SPartita!J41, SPartita!K41, SPartita!L41,SPartita!M41, SPartita!N41) = 0, "", SPartita!N41 / SUM(SPartita!I41, SPartita!J41, SPartita!K41, SPartita!L41,SPartita!M41, SPartita!N41))</f>
        <v/>
      </c>
      <c r="O41" s="164" t="str">
        <f>IF(SUM(SPartita!O41, SPartita!P41, SPartita!Q41, SPartita!R41,SPartita!S41, SPartita!T41) = 0, "", SPartita!O41 / SUM(SPartita!O41, SPartita!P41, SPartita!Q41, SPartita!R41,SPartita!S41, SPartita!T41))</f>
        <v/>
      </c>
      <c r="P41" s="164" t="str">
        <f>IF(SUM(SPartita!O41, SPartita!P41, SPartita!Q41, SPartita!R41,SPartita!S41, SPartita!T41) = 0, "", SPartita!P41 / SUM(SPartita!O41, SPartita!P41, SPartita!Q41, SPartita!R41,SPartita!S41, SPartita!T41))</f>
        <v/>
      </c>
      <c r="Q41" s="164" t="str">
        <f>IF(SUM(SPartita!O41, SPartita!P41, SPartita!Q41, SPartita!R41,SPartita!S41, SPartita!T41) = 0, "", SPartita!Q41 / SUM(SPartita!O41, SPartita!P41, SPartita!Q41, SPartita!R41,SPartita!S41, SPartita!T41))</f>
        <v/>
      </c>
      <c r="R41" s="164" t="str">
        <f>IF(SUM(SPartita!O41, SPartita!P41, SPartita!Q41, SPartita!R41,SPartita!S41, SPartita!T41) = 0, "", SPartita!R41 / SUM(SPartita!O41, SPartita!P41, SPartita!Q41, SPartita!R41,SPartita!S41, SPartita!T41))</f>
        <v/>
      </c>
      <c r="S41" s="164" t="str">
        <f>IF(SUM(SPartita!O41, SPartita!P41, SPartita!Q41, SPartita!R41,SPartita!S41, SPartita!T41) = 0, "", SPartita!S41 / SUM(SPartita!O41, SPartita!P41, SPartita!Q41, SPartita!R41,SPartita!S41, SPartita!T41))</f>
        <v/>
      </c>
      <c r="T41" s="164" t="str">
        <f>IF(SUM(SPartita!O41, SPartita!P41, SPartita!Q41, SPartita!R41,SPartita!S41, SPartita!T41) = 0, "", SPartita!T41 / SUM(SPartita!O41, SPartita!P41, SPartita!Q41, SPartita!R41,SPartita!S41, SPartita!T41))</f>
        <v/>
      </c>
      <c r="U41" s="165" t="str">
        <f>IF(SUM(SPartita!U41, SPartita!V41, SPartita!W41, SPartita!X41,SPartita!Y41, SPartita!Z41) = 0, "", SPartita!U41 / SUM(SPartita!U41, SPartita!V41, SPartita!W41, SPartita!X41,SPartita!Y41, SPartita!Z41))</f>
        <v/>
      </c>
      <c r="V41" s="165" t="str">
        <f>IF(SUM(SPartita!U41, SPartita!V41, SPartita!W41, SPartita!X41,SPartita!Y41, SPartita!Z41) = 0, "", SPartita!V41 / SUM(SPartita!U41, SPartita!V41, SPartita!W41, SPartita!X41,SPartita!Y41, SPartita!Z41))</f>
        <v/>
      </c>
      <c r="W41" s="165" t="str">
        <f>IF(SUM(SPartita!U41, SPartita!V41, SPartita!W41, SPartita!X41,SPartita!Y41, SPartita!Z41) = 0, "", SPartita!W41 / SUM(SPartita!U41, SPartita!V41, SPartita!W41, SPartita!X41,SPartita!Y41, SPartita!Z41))</f>
        <v/>
      </c>
      <c r="X41" s="165" t="str">
        <f>IF(SUM(SPartita!U41, SPartita!V41, SPartita!W41, SPartita!X41,SPartita!Y41, SPartita!Z41) = 0, "", SPartita!X41 / SUM(SPartita!U41, SPartita!V41, SPartita!W41, SPartita!X41,SPartita!Y41, SPartita!Z41))</f>
        <v/>
      </c>
      <c r="Y41" s="165" t="str">
        <f>IF(SUM(SPartita!U41, SPartita!V41, SPartita!W41, SPartita!X41,SPartita!Y41, SPartita!Z41) = 0, "", SPartita!Y41 / SUM(SPartita!U41, SPartita!V41, SPartita!W41, SPartita!X41,SPartita!Y41, SPartita!Z41))</f>
        <v/>
      </c>
      <c r="Z41" s="165" t="str">
        <f>IF(SUM(SPartita!U41, SPartita!V41, SPartita!W41, SPartita!X41,SPartita!Y41, SPartita!Z41) = 0, "", SPartita!Z41 / SUM(SPartita!U41, SPartita!V41, SPartita!W41, SPartita!X41,SPartita!Y41, SPartita!Z41))</f>
        <v/>
      </c>
      <c r="AA41" s="162" t="str">
        <f>IF(SUM(SPartita!C45, SPartita!D45, SPartita!E45, SPartita!F45,SPartita!G45, SPartita!H45) = 0, "", SUM(SPartita!C41, SPartita!D41, SPartita!E41, SPartita!F41,SPartita!G41, SPartita!H41) / SUM(SPartita!C45, SPartita!D45, SPartita!E45, SPartita!F45,SPartita!G45, SPartita!H45))</f>
        <v/>
      </c>
      <c r="AB41" s="163" t="str">
        <f>IF(SUM(SPartita!I45, SPartita!J45, SPartita!K45, SPartita!L45,SPartita!M45, SPartita!N45) = 0, "", SUM(SPartita!I41, SPartita!J41, SPartita!K41, SPartita!L41,SPartita!M41, SPartita!N41) / SUM(SPartita!I45, SPartita!J45, SPartita!K45, SPartita!L45,SPartita!M45, SPartita!N45))</f>
        <v/>
      </c>
      <c r="AC41" s="164" t="str">
        <f>IF(SUM(SPartita!O45, SPartita!P45, SPartita!Q45, SPartita!R45,SPartita!S45, SPartita!T45) = 0, "", SUM(SPartita!O41, SPartita!P41, SPartita!Q41, SPartita!R41,SPartita!S41, SPartita!T41) / SUM(SPartita!O45, SPartita!P45, SPartita!Q45, SPartita!R45,SPartita!S45, SPartita!T45))</f>
        <v/>
      </c>
      <c r="AD41" s="165" t="str">
        <f>IF(SUM(SPartita!U45, SPartita!V45, SPartita!W45, SPartita!X45,SPartita!Y45, SPartita!Z45) = 0, "", SUM(SPartita!U41, SPartita!V41, SPartita!W41, SPartita!X41,SPartita!Y41, SPartita!Z41) / SUM(SPartita!U45, SPartita!V45, SPartita!W45, SPartita!X45,SPartita!Y45, SPartita!Z45))</f>
        <v/>
      </c>
      <c r="AE41" s="145" t="str">
        <f>'Pannello di controllo'!A16</f>
        <v>8 Leo </v>
      </c>
      <c r="AF41" s="135"/>
    </row>
    <row r="42" ht="1.5" customHeight="1">
      <c r="A42" s="135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</row>
    <row r="43">
      <c r="A43" s="135"/>
      <c r="B43" s="135"/>
      <c r="C43" s="137" t="s">
        <v>67</v>
      </c>
      <c r="I43" s="138" t="s">
        <v>68</v>
      </c>
      <c r="O43" s="139" t="s">
        <v>69</v>
      </c>
      <c r="U43" s="140" t="s">
        <v>70</v>
      </c>
      <c r="AA43" s="157" t="s">
        <v>81</v>
      </c>
      <c r="AE43" s="167"/>
      <c r="AF43" s="135"/>
    </row>
    <row r="44">
      <c r="A44" s="135"/>
      <c r="B44" s="135"/>
      <c r="C44" s="141" t="s">
        <v>71</v>
      </c>
      <c r="D44" s="141" t="s">
        <v>72</v>
      </c>
      <c r="E44" s="141" t="s">
        <v>73</v>
      </c>
      <c r="F44" s="141" t="s">
        <v>74</v>
      </c>
      <c r="G44" s="141" t="s">
        <v>75</v>
      </c>
      <c r="H44" s="141" t="s">
        <v>76</v>
      </c>
      <c r="I44" s="142" t="s">
        <v>71</v>
      </c>
      <c r="J44" s="142" t="s">
        <v>72</v>
      </c>
      <c r="K44" s="142" t="s">
        <v>73</v>
      </c>
      <c r="L44" s="142" t="s">
        <v>74</v>
      </c>
      <c r="M44" s="142" t="s">
        <v>75</v>
      </c>
      <c r="N44" s="142" t="s">
        <v>76</v>
      </c>
      <c r="O44" s="143" t="s">
        <v>71</v>
      </c>
      <c r="P44" s="143" t="s">
        <v>72</v>
      </c>
      <c r="Q44" s="143" t="s">
        <v>73</v>
      </c>
      <c r="R44" s="143" t="s">
        <v>74</v>
      </c>
      <c r="S44" s="143" t="s">
        <v>75</v>
      </c>
      <c r="T44" s="143" t="s">
        <v>76</v>
      </c>
      <c r="U44" s="144" t="s">
        <v>71</v>
      </c>
      <c r="V44" s="144" t="s">
        <v>72</v>
      </c>
      <c r="W44" s="144" t="s">
        <v>73</v>
      </c>
      <c r="X44" s="144" t="s">
        <v>74</v>
      </c>
      <c r="Y44" s="144" t="s">
        <v>75</v>
      </c>
      <c r="Z44" s="144" t="s">
        <v>76</v>
      </c>
      <c r="AA44" s="158" t="s">
        <v>78</v>
      </c>
      <c r="AB44" s="159" t="s">
        <v>79</v>
      </c>
      <c r="AC44" s="160" t="s">
        <v>12</v>
      </c>
      <c r="AD44" s="161" t="s">
        <v>80</v>
      </c>
      <c r="AE44" s="167"/>
      <c r="AF44" s="135"/>
    </row>
    <row r="45">
      <c r="A45" s="135"/>
      <c r="B45" s="153" t="s">
        <v>48</v>
      </c>
      <c r="C45" s="162" t="str">
        <f>IF(SUM(SPartita!C45, SPartita!D45, SPartita!E45, SPartita!F45,SPartita!G45, SPartita!H45) = 0, "", SPartita!C45 / SUM(SPartita!C45, SPartita!D45, SPartita!E45, SPartita!F45,SPartita!G45, SPartita!H45))</f>
        <v/>
      </c>
      <c r="D45" s="162" t="str">
        <f>IF(SUM(SPartita!C45, SPartita!D45, SPartita!E45, SPartita!F45,SPartita!G45, SPartita!H45) = 0, "", SPartita!D45 / SUM(SPartita!C45, SPartita!D45, SPartita!E45, SPartita!F45,SPartita!G45, SPartita!H45))</f>
        <v/>
      </c>
      <c r="E45" s="162" t="str">
        <f>IF(SUM(SPartita!C45, SPartita!D45, SPartita!E45, SPartita!F45,SPartita!G45, SPartita!H45) = 0, "", SPartita!E45 / SUM(SPartita!C45, SPartita!D45, SPartita!E45, SPartita!F45,SPartita!G45, SPartita!H45))</f>
        <v/>
      </c>
      <c r="F45" s="162" t="str">
        <f>IF(SUM(SPartita!C45, SPartita!D45, SPartita!E45, SPartita!F45,SPartita!G45, SPartita!H45) = 0, "", SPartita!F45 / SUM(SPartita!C45, SPartita!D45, SPartita!E45, SPartita!F45,SPartita!G45, SPartita!H45))</f>
        <v/>
      </c>
      <c r="G45" s="162" t="str">
        <f>IF(SUM(SPartita!C45, SPartita!D45, SPartita!E45, SPartita!F45,SPartita!G45, SPartita!H45) = 0, "", SPartita!G45 / SUM(SPartita!C45, SPartita!D45, SPartita!E45, SPartita!F45,SPartita!G45, SPartita!H45))</f>
        <v/>
      </c>
      <c r="H45" s="162" t="str">
        <f>IF(SUM(SPartita!C45, SPartita!D45, SPartita!E45, SPartita!F45,SPartita!G45, SPartita!H45) = 0, "", SPartita!H45 / SUM(SPartita!C45, SPartita!D45, SPartita!E45, SPartita!F45,SPartita!G45, SPartita!H45))</f>
        <v/>
      </c>
      <c r="I45" s="163" t="str">
        <f>IF(SUM(SPartita!I45, SPartita!J45, SPartita!K45, SPartita!L45,SPartita!M45, SPartita!N45) = 0, "", SPartita!I45 / SUM(SPartita!I45, SPartita!J45, SPartita!K45, SPartita!L45,SPartita!M45, SPartita!N45))</f>
        <v/>
      </c>
      <c r="J45" s="163" t="str">
        <f>IF(SUM(SPartita!I45, SPartita!J45, SPartita!K45, SPartita!L45,SPartita!M45, SPartita!N45) = 0, "", SPartita!J45 / SUM(SPartita!I45, SPartita!J45, SPartita!K45, SPartita!L45,SPartita!M45, SPartita!N45))</f>
        <v/>
      </c>
      <c r="K45" s="163" t="str">
        <f>IF(SUM(SPartita!I45, SPartita!J45, SPartita!K45, SPartita!L45,SPartita!M45, SPartita!N45) = 0, "", SPartita!K45 / SUM(SPartita!I45, SPartita!J45, SPartita!K45, SPartita!L45,SPartita!M45, SPartita!N45))</f>
        <v/>
      </c>
      <c r="L45" s="163" t="str">
        <f>IF(SUM(SPartita!I45, SPartita!J45, SPartita!K45, SPartita!L45,SPartita!M45, SPartita!N45) = 0, "", SPartita!L45 / SUM(SPartita!I45, SPartita!J45, SPartita!K45, SPartita!L45,SPartita!M45, SPartita!N45))</f>
        <v/>
      </c>
      <c r="M45" s="163" t="str">
        <f>IF(SUM(SPartita!I45, SPartita!J45, SPartita!K45, SPartita!L45,SPartita!M45, SPartita!N45) = 0, "", SPartita!M45 / SUM(SPartita!I45, SPartita!J45, SPartita!K45, SPartita!L45,SPartita!M45, SPartita!N45))</f>
        <v/>
      </c>
      <c r="N45" s="163" t="str">
        <f>IF(SUM(SPartita!I45, SPartita!J45, SPartita!K45, SPartita!L45,SPartita!M45, SPartita!N45) = 0, "", SPartita!N45 / SUM(SPartita!I45, SPartita!J45, SPartita!K45, SPartita!L45,SPartita!M45, SPartita!N45))</f>
        <v/>
      </c>
      <c r="O45" s="164" t="str">
        <f>IF(SUM(SPartita!O45, SPartita!P45, SPartita!Q45, SPartita!R45,SPartita!S45, SPartita!T45) = 0, "", SPartita!O45 / SUM(SPartita!O45, SPartita!P45, SPartita!Q45, SPartita!R45,SPartita!S45, SPartita!T45))</f>
        <v/>
      </c>
      <c r="P45" s="164" t="str">
        <f>IF(SUM(SPartita!O45, SPartita!P45, SPartita!Q45, SPartita!R45,SPartita!S45, SPartita!T45) = 0, "", SPartita!P45 / SUM(SPartita!O45, SPartita!P45, SPartita!Q45, SPartita!R45,SPartita!S45, SPartita!T45))</f>
        <v/>
      </c>
      <c r="Q45" s="164" t="str">
        <f>IF(SUM(SPartita!O45, SPartita!P45, SPartita!Q45, SPartita!R45,SPartita!S45, SPartita!T45) = 0, "", SPartita!Q45 / SUM(SPartita!O45, SPartita!P45, SPartita!Q45, SPartita!R45,SPartita!S45, SPartita!T45))</f>
        <v/>
      </c>
      <c r="R45" s="164" t="str">
        <f>IF(SUM(SPartita!O45, SPartita!P45, SPartita!Q45, SPartita!R45,SPartita!S45, SPartita!T45) = 0, "", SPartita!R45 / SUM(SPartita!O45, SPartita!P45, SPartita!Q45, SPartita!R45,SPartita!S45, SPartita!T45))</f>
        <v/>
      </c>
      <c r="S45" s="164" t="str">
        <f>IF(SUM(SPartita!O45, SPartita!P45, SPartita!Q45, SPartita!R45,SPartita!S45, SPartita!T45) = 0, "", SPartita!S45 / SUM(SPartita!O45, SPartita!P45, SPartita!Q45, SPartita!R45,SPartita!S45, SPartita!T45))</f>
        <v/>
      </c>
      <c r="T45" s="164" t="str">
        <f>IF(SUM(SPartita!O45, SPartita!P45, SPartita!Q45, SPartita!R45,SPartita!S45, SPartita!T45) = 0, "", SPartita!T45 / SUM(SPartita!O45, SPartita!P45, SPartita!Q45, SPartita!R45,SPartita!S45, SPartita!T45))</f>
        <v/>
      </c>
      <c r="U45" s="165" t="str">
        <f>IF(SUM(SPartita!U45, SPartita!V45, SPartita!W45, SPartita!X45,SPartita!Y45, SPartita!Z45) = 0, "", SPartita!U45 / SUM(SPartita!U45, SPartita!V45, SPartita!W45, SPartita!X45,SPartita!Y45, SPartita!Z45))</f>
        <v/>
      </c>
      <c r="V45" s="165" t="str">
        <f>IF(SUM(SPartita!U45, SPartita!V45, SPartita!W45, SPartita!X45,SPartita!Y45, SPartita!Z45) = 0, "", SPartita!V45 / SUM(SPartita!U45, SPartita!V45, SPartita!W45, SPartita!X45,SPartita!Y45, SPartita!Z45))</f>
        <v/>
      </c>
      <c r="W45" s="165" t="str">
        <f>IF(SUM(SPartita!U45, SPartita!V45, SPartita!W45, SPartita!X45,SPartita!Y45, SPartita!Z45) = 0, "", SPartita!W45 / SUM(SPartita!U45, SPartita!V45, SPartita!W45, SPartita!X45,SPartita!Y45, SPartita!Z45))</f>
        <v/>
      </c>
      <c r="X45" s="165" t="str">
        <f>IF(SUM(SPartita!U45, SPartita!V45, SPartita!W45, SPartita!X45,SPartita!Y45, SPartita!Z45) = 0, "", SPartita!X45 / SUM(SPartita!U45, SPartita!V45, SPartita!W45, SPartita!X45,SPartita!Y45, SPartita!Z45))</f>
        <v/>
      </c>
      <c r="Y45" s="165" t="str">
        <f>IF(SUM(SPartita!U45, SPartita!V45, SPartita!W45, SPartita!X45,SPartita!Y45, SPartita!Z45) = 0, "", SPartita!Y45 / SUM(SPartita!U45, SPartita!V45, SPartita!W45, SPartita!X45,SPartita!Y45, SPartita!Z45))</f>
        <v/>
      </c>
      <c r="Z45" s="165" t="str">
        <f>IF(SUM(SPartita!U45, SPartita!V45, SPartita!W45, SPartita!X45,SPartita!Y45, SPartita!Z45) = 0, "", SPartita!Z45 / SUM(SPartita!U45, SPartita!V45, SPartita!W45, SPartita!X45,SPartita!Y45, SPartita!Z45))</f>
        <v/>
      </c>
      <c r="AA45" s="168">
        <f>SUM(SPartita!C45, SPartita!D45, SPartita!E45, SPartita!F45,SPartita!G45, SPartita!H45)</f>
        <v>0</v>
      </c>
      <c r="AB45" s="155">
        <f>SUM(SPartita!I45, SPartita!J45, SPartita!K45, SPartita!L45,SPartita!M45, SPartita!N45)</f>
        <v>0</v>
      </c>
      <c r="AC45" s="156">
        <f>SUM(SPartita!O45, SPartita!P45, SPartita!Q45, SPartita!R45,SPartita!S45, SPartita!T45)</f>
        <v>0</v>
      </c>
      <c r="AD45" s="150">
        <f>SUM(SPartita!U45, SPartita!V45, SPartita!W45, SPartita!X45,SPartita!Y45, SPartita!Z45)</f>
        <v>0</v>
      </c>
      <c r="AE45" s="169"/>
      <c r="AF45" s="135"/>
    </row>
    <row r="46" ht="1.5" customHeight="1">
      <c r="A46" s="135"/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</row>
  </sheetData>
  <mergeCells count="24">
    <mergeCell ref="U2:Z2"/>
    <mergeCell ref="AA2:AD2"/>
    <mergeCell ref="I2:N2"/>
    <mergeCell ref="O2:T2"/>
    <mergeCell ref="C2:H2"/>
    <mergeCell ref="B2:B3"/>
    <mergeCell ref="AE2:AE3"/>
    <mergeCell ref="I43:N43"/>
    <mergeCell ref="O43:T43"/>
    <mergeCell ref="AA43:AD43"/>
    <mergeCell ref="C20:H20"/>
    <mergeCell ref="U20:Z20"/>
    <mergeCell ref="AA20:AD20"/>
    <mergeCell ref="I20:N20"/>
    <mergeCell ref="O20:T20"/>
    <mergeCell ref="U25:Z25"/>
    <mergeCell ref="AA25:AD25"/>
    <mergeCell ref="O25:T25"/>
    <mergeCell ref="I25:N25"/>
    <mergeCell ref="C25:H25"/>
    <mergeCell ref="B25:B26"/>
    <mergeCell ref="U43:Z43"/>
    <mergeCell ref="C43:H43"/>
    <mergeCell ref="AE25:AE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9" t="s">
        <v>6</v>
      </c>
      <c r="W1" s="11" t="s">
        <v>7</v>
      </c>
      <c r="AA1" s="1"/>
      <c r="AB1" s="1"/>
    </row>
    <row r="2">
      <c r="B2" s="13" t="s">
        <v>9</v>
      </c>
      <c r="C2" s="13" t="s">
        <v>11</v>
      </c>
      <c r="D2" s="13" t="s">
        <v>12</v>
      </c>
      <c r="E2" s="13" t="s">
        <v>13</v>
      </c>
      <c r="F2" s="15" t="s">
        <v>9</v>
      </c>
      <c r="G2" s="15" t="s">
        <v>11</v>
      </c>
      <c r="H2" s="15" t="s">
        <v>12</v>
      </c>
      <c r="I2" s="15" t="s">
        <v>13</v>
      </c>
      <c r="J2" s="17" t="s">
        <v>9</v>
      </c>
      <c r="K2" s="17" t="s">
        <v>11</v>
      </c>
      <c r="L2" s="17" t="s">
        <v>12</v>
      </c>
      <c r="M2" s="17" t="s">
        <v>13</v>
      </c>
      <c r="N2" s="19" t="s">
        <v>9</v>
      </c>
      <c r="O2" s="19" t="s">
        <v>11</v>
      </c>
      <c r="P2" s="19" t="s">
        <v>12</v>
      </c>
      <c r="Q2" s="19" t="s">
        <v>13</v>
      </c>
      <c r="R2" s="26"/>
      <c r="S2" s="23"/>
      <c r="T2" s="25" t="s">
        <v>13</v>
      </c>
      <c r="U2" s="25" t="s">
        <v>9</v>
      </c>
      <c r="V2" s="25" t="s">
        <v>12</v>
      </c>
      <c r="W2" s="28" t="s">
        <v>9</v>
      </c>
      <c r="X2" s="28" t="s">
        <v>11</v>
      </c>
      <c r="Y2" s="28" t="s">
        <v>12</v>
      </c>
      <c r="Z2" s="28" t="s">
        <v>13</v>
      </c>
      <c r="AB2" s="1"/>
    </row>
    <row r="3">
      <c r="A3" s="29" t="str">
        <f>'Pannello di controllo'!A2</f>
        <v>14 Sara G</v>
      </c>
      <c r="B3" s="30"/>
      <c r="C3" s="30">
        <v>2.0</v>
      </c>
      <c r="D3" s="30">
        <v>1.0</v>
      </c>
      <c r="E3" s="30">
        <v>2.0</v>
      </c>
      <c r="F3" s="30"/>
      <c r="G3" s="30"/>
      <c r="H3" s="30"/>
      <c r="I3" s="30"/>
      <c r="J3" s="30"/>
      <c r="K3" s="30">
        <v>2.0</v>
      </c>
      <c r="L3" s="30"/>
      <c r="M3" s="30"/>
      <c r="N3" s="30"/>
      <c r="O3" s="30">
        <v>1.0</v>
      </c>
      <c r="P3" s="30"/>
      <c r="Q3" s="30"/>
      <c r="R3" s="30"/>
      <c r="S3" s="30">
        <v>1.0</v>
      </c>
      <c r="T3" s="30"/>
      <c r="U3" s="34">
        <v>2.0</v>
      </c>
      <c r="V3" s="34"/>
      <c r="W3" s="34">
        <v>2.0</v>
      </c>
      <c r="X3" s="34">
        <v>1.0</v>
      </c>
      <c r="Y3" s="34"/>
      <c r="Z3" s="34"/>
      <c r="AA3" s="29" t="str">
        <f>'Pannello di controllo'!A2</f>
        <v>14 Sara G</v>
      </c>
      <c r="AB3" s="1"/>
    </row>
    <row r="4">
      <c r="A4" s="48" t="str">
        <f>'Pannello di controllo'!A3</f>
        <v>15 Ilaria</v>
      </c>
      <c r="B4" s="49"/>
      <c r="C4" s="49">
        <v>1.0</v>
      </c>
      <c r="D4" s="49">
        <v>2.0</v>
      </c>
      <c r="E4" s="49">
        <v>1.0</v>
      </c>
      <c r="F4" s="51"/>
      <c r="G4" s="51"/>
      <c r="H4" s="51"/>
      <c r="I4" s="51"/>
      <c r="J4" s="49"/>
      <c r="K4" s="49">
        <v>1.0</v>
      </c>
      <c r="L4" s="51"/>
      <c r="M4" s="51"/>
      <c r="N4" s="49">
        <v>1.0</v>
      </c>
      <c r="O4" s="49">
        <v>1.0</v>
      </c>
      <c r="P4" s="51"/>
      <c r="Q4" s="51"/>
      <c r="R4" s="49">
        <v>2.0</v>
      </c>
      <c r="S4" s="49"/>
      <c r="T4" s="51"/>
      <c r="U4" s="52"/>
      <c r="V4" s="55"/>
      <c r="W4" s="55"/>
      <c r="X4" s="52">
        <v>1.0</v>
      </c>
      <c r="Y4" s="55"/>
      <c r="Z4" s="55"/>
      <c r="AA4" s="48" t="str">
        <f>'Pannello di controllo'!A3</f>
        <v>15 Ilaria</v>
      </c>
      <c r="AB4" s="1"/>
    </row>
    <row r="5">
      <c r="A5" s="29" t="str">
        <f>'Pannello di controllo'!A4</f>
        <v/>
      </c>
      <c r="B5" s="30"/>
      <c r="C5" s="3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8"/>
      <c r="V5" s="58"/>
      <c r="W5" s="58"/>
      <c r="X5" s="58"/>
      <c r="Y5" s="58"/>
      <c r="Z5" s="58"/>
      <c r="AA5" s="29" t="str">
        <f>'Pannello di controllo'!A4</f>
        <v/>
      </c>
      <c r="AB5" s="1"/>
    </row>
    <row r="6">
      <c r="A6" s="48" t="str">
        <f>'Pannello di controllo'!A5</f>
        <v>17 Irene</v>
      </c>
      <c r="B6" s="51"/>
      <c r="C6" s="49">
        <v>4.0</v>
      </c>
      <c r="D6" s="49"/>
      <c r="E6" s="51"/>
      <c r="F6" s="51"/>
      <c r="G6" s="51"/>
      <c r="H6" s="49"/>
      <c r="I6" s="51"/>
      <c r="J6" s="49">
        <v>1.0</v>
      </c>
      <c r="K6" s="49">
        <v>6.0</v>
      </c>
      <c r="L6" s="51"/>
      <c r="M6" s="51"/>
      <c r="N6" s="49">
        <v>1.0</v>
      </c>
      <c r="O6" s="49">
        <v>4.0</v>
      </c>
      <c r="P6" s="51"/>
      <c r="Q6" s="51"/>
      <c r="R6" s="51"/>
      <c r="S6" s="49">
        <v>2.0</v>
      </c>
      <c r="T6" s="51"/>
      <c r="U6" s="55"/>
      <c r="V6" s="55"/>
      <c r="W6" s="52">
        <v>3.0</v>
      </c>
      <c r="X6" s="52">
        <v>3.0</v>
      </c>
      <c r="Y6" s="55"/>
      <c r="Z6" s="55"/>
      <c r="AA6" s="48" t="str">
        <f>'Pannello di controllo'!A5</f>
        <v>17 Irene</v>
      </c>
      <c r="AB6" s="1"/>
    </row>
    <row r="7">
      <c r="A7" s="29" t="str">
        <f>'Pannello di controllo'!A6</f>
        <v>18 Linda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8"/>
      <c r="V7" s="58"/>
      <c r="W7" s="58"/>
      <c r="X7" s="58"/>
      <c r="Y7" s="58"/>
      <c r="Z7" s="58"/>
      <c r="AA7" s="29" t="str">
        <f>'Pannello di controllo'!A6</f>
        <v>18 Linda</v>
      </c>
      <c r="AB7" s="1"/>
    </row>
    <row r="8">
      <c r="A8" s="48" t="str">
        <f>'Pannello di controllo'!A7</f>
        <v>28 Nicole R</v>
      </c>
      <c r="B8" s="49">
        <v>1.0</v>
      </c>
      <c r="C8" s="49">
        <v>3.0</v>
      </c>
      <c r="D8" s="51"/>
      <c r="E8" s="49">
        <v>1.0</v>
      </c>
      <c r="F8" s="49">
        <v>1.0</v>
      </c>
      <c r="G8" s="49">
        <v>2.0</v>
      </c>
      <c r="H8" s="49">
        <v>3.0</v>
      </c>
      <c r="I8" s="49">
        <v>1.0</v>
      </c>
      <c r="J8" s="49">
        <v>5.0</v>
      </c>
      <c r="K8" s="49">
        <v>1.0</v>
      </c>
      <c r="L8" s="51"/>
      <c r="M8" s="49">
        <v>1.0</v>
      </c>
      <c r="N8" s="49"/>
      <c r="O8" s="49">
        <v>1.0</v>
      </c>
      <c r="P8" s="51"/>
      <c r="Q8" s="51"/>
      <c r="R8" s="51"/>
      <c r="S8" s="49">
        <v>1.0</v>
      </c>
      <c r="T8" s="51"/>
      <c r="U8" s="55"/>
      <c r="V8" s="55"/>
      <c r="W8" s="55"/>
      <c r="X8" s="52">
        <v>4.0</v>
      </c>
      <c r="Y8" s="55"/>
      <c r="Z8" s="55"/>
      <c r="AA8" s="48" t="str">
        <f>'Pannello di controllo'!A7</f>
        <v>28 Nicole R</v>
      </c>
      <c r="AB8" s="1"/>
    </row>
    <row r="9">
      <c r="A9" s="29" t="str">
        <f>'Pannello di controllo'!A8</f>
        <v>16 Elena</v>
      </c>
      <c r="B9" s="44"/>
      <c r="C9" s="30">
        <v>2.0</v>
      </c>
      <c r="D9" s="30"/>
      <c r="E9" s="30">
        <v>1.0</v>
      </c>
      <c r="F9" s="30">
        <v>2.0</v>
      </c>
      <c r="G9" s="30">
        <v>1.0</v>
      </c>
      <c r="H9" s="30">
        <v>1.0</v>
      </c>
      <c r="I9" s="30"/>
      <c r="J9" s="30">
        <v>1.0</v>
      </c>
      <c r="K9" s="30">
        <v>5.0</v>
      </c>
      <c r="L9" s="30">
        <v>1.0</v>
      </c>
      <c r="M9" s="30">
        <v>2.0</v>
      </c>
      <c r="N9" s="30"/>
      <c r="O9" s="30">
        <v>2.0</v>
      </c>
      <c r="P9" s="44"/>
      <c r="Q9" s="44"/>
      <c r="R9" s="44"/>
      <c r="S9" s="30">
        <v>1.0</v>
      </c>
      <c r="T9" s="44"/>
      <c r="U9" s="34">
        <v>1.0</v>
      </c>
      <c r="V9" s="58"/>
      <c r="W9" s="34">
        <v>1.0</v>
      </c>
      <c r="X9" s="34">
        <v>2.0</v>
      </c>
      <c r="Y9" s="34">
        <v>1.0</v>
      </c>
      <c r="Z9" s="58"/>
      <c r="AA9" s="29" t="str">
        <f>'Pannello di controllo'!A8</f>
        <v>16 Elena</v>
      </c>
      <c r="AB9" s="1"/>
    </row>
    <row r="10">
      <c r="A10" s="48" t="str">
        <f>'Pannello di controllo'!A9</f>
        <v>9 Bea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49"/>
      <c r="P10" s="51"/>
      <c r="Q10" s="51"/>
      <c r="R10" s="51"/>
      <c r="S10" s="51"/>
      <c r="T10" s="49"/>
      <c r="U10" s="55"/>
      <c r="V10" s="55"/>
      <c r="W10" s="55"/>
      <c r="X10" s="55"/>
      <c r="Y10" s="55"/>
      <c r="Z10" s="55"/>
      <c r="AA10" s="48" t="str">
        <f>'Pannello di controllo'!A9</f>
        <v>9 Bea</v>
      </c>
      <c r="AB10" s="1"/>
    </row>
    <row r="11">
      <c r="A11" s="29" t="str">
        <f>'Pannello di controllo'!A10</f>
        <v>25 Nicole S</v>
      </c>
      <c r="B11" s="44"/>
      <c r="C11" s="44"/>
      <c r="D11" s="44"/>
      <c r="E11" s="44"/>
      <c r="F11" s="30"/>
      <c r="G11" s="44"/>
      <c r="H11" s="30">
        <v>1.0</v>
      </c>
      <c r="I11" s="44"/>
      <c r="J11" s="44"/>
      <c r="K11" s="44"/>
      <c r="L11" s="44"/>
      <c r="M11" s="44"/>
      <c r="N11" s="30"/>
      <c r="O11" s="44"/>
      <c r="P11" s="44"/>
      <c r="Q11" s="44"/>
      <c r="R11" s="30"/>
      <c r="S11" s="44"/>
      <c r="T11" s="44"/>
      <c r="U11" s="58"/>
      <c r="V11" s="34"/>
      <c r="W11" s="34"/>
      <c r="X11" s="34"/>
      <c r="Y11" s="34"/>
      <c r="Z11" s="34"/>
      <c r="AA11" s="29" t="str">
        <f>'Pannello di controllo'!A10</f>
        <v>25 Nicole S</v>
      </c>
      <c r="AB11" s="1"/>
    </row>
    <row r="12">
      <c r="A12" s="48" t="str">
        <f>'Pannello di controllo'!A11</f>
        <v>5 Chiara</v>
      </c>
      <c r="B12" s="49"/>
      <c r="C12" s="51"/>
      <c r="D12" s="49"/>
      <c r="E12" s="51"/>
      <c r="F12" s="49">
        <v>1.0</v>
      </c>
      <c r="G12" s="51"/>
      <c r="H12" s="51"/>
      <c r="I12" s="51"/>
      <c r="J12" s="49"/>
      <c r="K12" s="49"/>
      <c r="L12" s="51"/>
      <c r="M12" s="51"/>
      <c r="N12" s="51"/>
      <c r="O12" s="51"/>
      <c r="P12" s="51"/>
      <c r="Q12" s="51"/>
      <c r="R12" s="51"/>
      <c r="S12" s="51"/>
      <c r="T12" s="51"/>
      <c r="U12" s="55"/>
      <c r="V12" s="55"/>
      <c r="W12" s="52">
        <v>1.0</v>
      </c>
      <c r="X12" s="55"/>
      <c r="Y12" s="52">
        <v>2.0</v>
      </c>
      <c r="Z12" s="55"/>
      <c r="AA12" s="48" t="str">
        <f>'Pannello di controllo'!A11</f>
        <v>5 Chiara</v>
      </c>
      <c r="AB12" s="1"/>
    </row>
    <row r="13">
      <c r="A13" s="29" t="str">
        <f>'Pannello di controllo'!A12</f>
        <v/>
      </c>
      <c r="B13" s="44"/>
      <c r="C13" s="30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0"/>
      <c r="O13" s="44"/>
      <c r="P13" s="44"/>
      <c r="Q13" s="44"/>
      <c r="R13" s="44"/>
      <c r="S13" s="44"/>
      <c r="T13" s="44"/>
      <c r="U13" s="58"/>
      <c r="V13" s="58"/>
      <c r="W13" s="58"/>
      <c r="X13" s="58"/>
      <c r="Y13" s="58"/>
      <c r="Z13" s="58"/>
      <c r="AA13" s="29" t="str">
        <f>'Pannello di controllo'!A12</f>
        <v/>
      </c>
      <c r="AB13" s="1"/>
    </row>
    <row r="14">
      <c r="A14" s="48" t="str">
        <f>'Pannello di controllo'!A13</f>
        <v>2 Sara</v>
      </c>
      <c r="B14" s="51"/>
      <c r="C14" s="49">
        <v>2.0</v>
      </c>
      <c r="D14" s="49">
        <v>1.0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49">
        <v>1.0</v>
      </c>
      <c r="R14" s="49">
        <v>1.0</v>
      </c>
      <c r="S14" s="51"/>
      <c r="T14" s="51"/>
      <c r="U14" s="55"/>
      <c r="V14" s="55"/>
      <c r="W14" s="55"/>
      <c r="X14" s="55"/>
      <c r="Y14" s="55"/>
      <c r="Z14" s="55"/>
      <c r="AA14" s="48" t="str">
        <f>'Pannello di controllo'!A13</f>
        <v>2 Sara</v>
      </c>
      <c r="AB14" s="1"/>
    </row>
    <row r="15">
      <c r="A15" s="29" t="str">
        <f>'Pannello di controllo'!A14</f>
        <v>13 Sassa</v>
      </c>
      <c r="B15" s="30"/>
      <c r="C15" s="44"/>
      <c r="D15" s="44"/>
      <c r="E15" s="44"/>
      <c r="F15" s="30"/>
      <c r="G15" s="30"/>
      <c r="H15" s="30"/>
      <c r="I15" s="30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8"/>
      <c r="V15" s="58"/>
      <c r="W15" s="58"/>
      <c r="X15" s="58"/>
      <c r="Y15" s="58"/>
      <c r="Z15" s="58"/>
      <c r="AA15" s="29" t="str">
        <f>'Pannello di controllo'!A14</f>
        <v>13 Sassa</v>
      </c>
      <c r="AB15" s="1"/>
    </row>
    <row r="16">
      <c r="A16" s="48" t="str">
        <f>'Pannello di controllo'!A15</f>
        <v/>
      </c>
      <c r="B16" s="51"/>
      <c r="C16" s="51"/>
      <c r="D16" s="51"/>
      <c r="E16" s="51"/>
      <c r="F16" s="49"/>
      <c r="G16" s="51"/>
      <c r="H16" s="51"/>
      <c r="I16" s="51"/>
      <c r="J16" s="51"/>
      <c r="K16" s="51"/>
      <c r="L16" s="51"/>
      <c r="M16" s="51"/>
      <c r="N16" s="51"/>
      <c r="O16" s="49"/>
      <c r="P16" s="51"/>
      <c r="Q16" s="51"/>
      <c r="R16" s="51"/>
      <c r="S16" s="51"/>
      <c r="T16" s="51"/>
      <c r="U16" s="55"/>
      <c r="V16" s="55"/>
      <c r="W16" s="55"/>
      <c r="X16" s="55"/>
      <c r="Y16" s="55"/>
      <c r="Z16" s="55"/>
      <c r="AA16" s="48" t="str">
        <f>'Pannello di controllo'!A15</f>
        <v/>
      </c>
      <c r="AB16" s="1"/>
    </row>
    <row r="17">
      <c r="A17" s="29" t="str">
        <f>'Pannello di controllo'!A16</f>
        <v>8 Leo </v>
      </c>
      <c r="B17" s="44"/>
      <c r="C17" s="44"/>
      <c r="D17" s="44"/>
      <c r="E17" s="44"/>
      <c r="F17" s="44"/>
      <c r="G17" s="30">
        <v>1.0</v>
      </c>
      <c r="H17" s="30">
        <v>4.0</v>
      </c>
      <c r="I17" s="30">
        <v>2.0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58"/>
      <c r="V17" s="58"/>
      <c r="W17" s="58"/>
      <c r="X17" s="34">
        <v>2.0</v>
      </c>
      <c r="Y17" s="34">
        <v>1.0</v>
      </c>
      <c r="Z17" s="58"/>
      <c r="AA17" s="29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v>10.0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9" t="s">
        <v>6</v>
      </c>
      <c r="W21" s="11" t="s">
        <v>7</v>
      </c>
      <c r="AA21" s="65" t="s">
        <v>4</v>
      </c>
      <c r="AB21" s="1"/>
    </row>
    <row r="22">
      <c r="A22" s="1"/>
      <c r="B22" s="13" t="s">
        <v>9</v>
      </c>
      <c r="C22" s="13" t="s">
        <v>11</v>
      </c>
      <c r="D22" s="13" t="s">
        <v>12</v>
      </c>
      <c r="E22" s="13" t="s">
        <v>13</v>
      </c>
      <c r="F22" s="15" t="s">
        <v>9</v>
      </c>
      <c r="G22" s="15" t="s">
        <v>11</v>
      </c>
      <c r="H22" s="15" t="s">
        <v>12</v>
      </c>
      <c r="I22" s="15" t="s">
        <v>13</v>
      </c>
      <c r="J22" s="17" t="s">
        <v>9</v>
      </c>
      <c r="K22" s="17" t="s">
        <v>11</v>
      </c>
      <c r="L22" s="17" t="s">
        <v>12</v>
      </c>
      <c r="M22" s="17" t="s">
        <v>13</v>
      </c>
      <c r="N22" s="19" t="s">
        <v>9</v>
      </c>
      <c r="O22" s="19" t="s">
        <v>11</v>
      </c>
      <c r="P22" s="19" t="s">
        <v>12</v>
      </c>
      <c r="Q22" s="19" t="s">
        <v>13</v>
      </c>
      <c r="R22" s="26"/>
      <c r="S22" s="23"/>
      <c r="T22" s="25" t="s">
        <v>13</v>
      </c>
      <c r="U22" s="25" t="s">
        <v>9</v>
      </c>
      <c r="V22" s="25" t="s">
        <v>12</v>
      </c>
      <c r="W22" s="28" t="s">
        <v>9</v>
      </c>
      <c r="X22" s="28" t="s">
        <v>11</v>
      </c>
      <c r="Y22" s="28" t="s">
        <v>12</v>
      </c>
      <c r="Z22" s="28" t="s">
        <v>13</v>
      </c>
      <c r="AB22" s="1"/>
    </row>
    <row r="23">
      <c r="A23" s="61" t="s">
        <v>48</v>
      </c>
      <c r="B23" s="66">
        <f t="shared" ref="B23:Z23" si="1">SUM(B3:B17)</f>
        <v>1</v>
      </c>
      <c r="C23" s="66">
        <f t="shared" si="1"/>
        <v>14</v>
      </c>
      <c r="D23" s="66">
        <f t="shared" si="1"/>
        <v>4</v>
      </c>
      <c r="E23" s="66">
        <f t="shared" si="1"/>
        <v>5</v>
      </c>
      <c r="F23" s="66">
        <f t="shared" si="1"/>
        <v>4</v>
      </c>
      <c r="G23" s="66">
        <f t="shared" si="1"/>
        <v>4</v>
      </c>
      <c r="H23" s="66">
        <f t="shared" si="1"/>
        <v>9</v>
      </c>
      <c r="I23" s="66">
        <f t="shared" si="1"/>
        <v>3</v>
      </c>
      <c r="J23" s="66">
        <f t="shared" si="1"/>
        <v>7</v>
      </c>
      <c r="K23" s="66">
        <f t="shared" si="1"/>
        <v>15</v>
      </c>
      <c r="L23" s="66">
        <f t="shared" si="1"/>
        <v>1</v>
      </c>
      <c r="M23" s="66">
        <f t="shared" si="1"/>
        <v>3</v>
      </c>
      <c r="N23" s="66">
        <f t="shared" si="1"/>
        <v>2</v>
      </c>
      <c r="O23" s="66">
        <f t="shared" si="1"/>
        <v>9</v>
      </c>
      <c r="P23" s="66">
        <f t="shared" si="1"/>
        <v>0</v>
      </c>
      <c r="Q23" s="66">
        <f t="shared" si="1"/>
        <v>1</v>
      </c>
      <c r="R23" s="66">
        <f t="shared" si="1"/>
        <v>3</v>
      </c>
      <c r="S23" s="66">
        <f t="shared" si="1"/>
        <v>5</v>
      </c>
      <c r="T23" s="66">
        <f t="shared" si="1"/>
        <v>0</v>
      </c>
      <c r="U23" s="66">
        <f t="shared" si="1"/>
        <v>3</v>
      </c>
      <c r="V23" s="66">
        <f t="shared" si="1"/>
        <v>0</v>
      </c>
      <c r="W23" s="66">
        <f t="shared" si="1"/>
        <v>7</v>
      </c>
      <c r="X23" s="66">
        <f t="shared" si="1"/>
        <v>13</v>
      </c>
      <c r="Y23" s="66">
        <f t="shared" si="1"/>
        <v>4</v>
      </c>
      <c r="Z23" s="66">
        <f t="shared" si="1"/>
        <v>0</v>
      </c>
      <c r="AA23" s="66">
        <f>SUM(R23,Q23,M23,I23,E23)
</f>
        <v>15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18"/>
    </row>
  </sheetData>
  <mergeCells count="15">
    <mergeCell ref="W1:Z1"/>
    <mergeCell ref="W21:Z21"/>
    <mergeCell ref="N21:Q21"/>
    <mergeCell ref="T21:V21"/>
    <mergeCell ref="B21:E21"/>
    <mergeCell ref="F21:I21"/>
    <mergeCell ref="J21:M21"/>
    <mergeCell ref="AA21:AA22"/>
    <mergeCell ref="B1:E1"/>
    <mergeCell ref="F1:I1"/>
    <mergeCell ref="J1:M1"/>
    <mergeCell ref="AA1:AA2"/>
    <mergeCell ref="T1:V1"/>
    <mergeCell ref="N1:Q1"/>
    <mergeCell ref="A1:A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9" t="s">
        <v>6</v>
      </c>
      <c r="W1" s="11" t="s">
        <v>7</v>
      </c>
      <c r="AA1" s="1"/>
      <c r="AB1" s="1"/>
    </row>
    <row r="2">
      <c r="B2" s="13" t="s">
        <v>9</v>
      </c>
      <c r="C2" s="13" t="s">
        <v>11</v>
      </c>
      <c r="D2" s="13" t="s">
        <v>12</v>
      </c>
      <c r="E2" s="13" t="s">
        <v>13</v>
      </c>
      <c r="F2" s="15" t="s">
        <v>9</v>
      </c>
      <c r="G2" s="15" t="s">
        <v>11</v>
      </c>
      <c r="H2" s="15" t="s">
        <v>12</v>
      </c>
      <c r="I2" s="15" t="s">
        <v>13</v>
      </c>
      <c r="J2" s="17" t="s">
        <v>9</v>
      </c>
      <c r="K2" s="17" t="s">
        <v>11</v>
      </c>
      <c r="L2" s="17" t="s">
        <v>12</v>
      </c>
      <c r="M2" s="17" t="s">
        <v>13</v>
      </c>
      <c r="N2" s="19" t="s">
        <v>9</v>
      </c>
      <c r="O2" s="19" t="s">
        <v>11</v>
      </c>
      <c r="P2" s="19" t="s">
        <v>12</v>
      </c>
      <c r="Q2" s="19" t="s">
        <v>13</v>
      </c>
      <c r="R2" s="26"/>
      <c r="S2" s="23"/>
      <c r="T2" s="25" t="s">
        <v>13</v>
      </c>
      <c r="U2" s="25" t="s">
        <v>9</v>
      </c>
      <c r="V2" s="25" t="s">
        <v>12</v>
      </c>
      <c r="W2" s="28" t="s">
        <v>9</v>
      </c>
      <c r="X2" s="28" t="s">
        <v>11</v>
      </c>
      <c r="Y2" s="28" t="s">
        <v>12</v>
      </c>
      <c r="Z2" s="28" t="s">
        <v>13</v>
      </c>
      <c r="AB2" s="1"/>
    </row>
    <row r="3">
      <c r="A3" s="29" t="str">
        <f>'Pannello di controllo'!A2</f>
        <v>14 Sara G</v>
      </c>
      <c r="B3" s="30"/>
      <c r="C3" s="30"/>
      <c r="D3" s="30"/>
      <c r="E3" s="30">
        <v>2.0</v>
      </c>
      <c r="F3" s="30"/>
      <c r="G3" s="30"/>
      <c r="H3" s="30"/>
      <c r="I3" s="30"/>
      <c r="J3" s="30"/>
      <c r="K3" s="30"/>
      <c r="L3" s="30"/>
      <c r="M3" s="30"/>
      <c r="N3" s="30"/>
      <c r="O3" s="30">
        <v>2.0</v>
      </c>
      <c r="P3" s="30"/>
      <c r="Q3" s="30"/>
      <c r="R3" s="30">
        <v>1.0</v>
      </c>
      <c r="S3" s="44"/>
      <c r="T3" s="30"/>
      <c r="U3" s="34"/>
      <c r="V3" s="34"/>
      <c r="W3" s="34"/>
      <c r="X3" s="34"/>
      <c r="Y3" s="34"/>
      <c r="Z3" s="34"/>
      <c r="AA3" s="29" t="str">
        <f>'Pannello di controllo'!A2</f>
        <v>14 Sara G</v>
      </c>
      <c r="AB3" s="1"/>
    </row>
    <row r="4">
      <c r="A4" s="48" t="str">
        <f>'Pannello di controllo'!A3</f>
        <v>15 Ilaria</v>
      </c>
      <c r="B4" s="49"/>
      <c r="C4" s="49">
        <v>1.0</v>
      </c>
      <c r="D4" s="51"/>
      <c r="E4" s="49">
        <v>1.0</v>
      </c>
      <c r="F4" s="51"/>
      <c r="G4" s="49">
        <v>1.0</v>
      </c>
      <c r="H4" s="51"/>
      <c r="I4" s="51"/>
      <c r="J4" s="49"/>
      <c r="K4" s="49">
        <v>1.0</v>
      </c>
      <c r="L4" s="51"/>
      <c r="M4" s="51"/>
      <c r="N4" s="49">
        <v>2.0</v>
      </c>
      <c r="O4" s="51"/>
      <c r="P4" s="51"/>
      <c r="Q4" s="49">
        <v>1.0</v>
      </c>
      <c r="R4" s="51"/>
      <c r="S4" s="49"/>
      <c r="T4" s="51"/>
      <c r="U4" s="52"/>
      <c r="V4" s="55"/>
      <c r="W4" s="55"/>
      <c r="X4" s="52">
        <v>1.0</v>
      </c>
      <c r="Y4" s="55"/>
      <c r="Z4" s="55"/>
      <c r="AA4" s="48" t="str">
        <f>'Pannello di controllo'!A3</f>
        <v>15 Ilaria</v>
      </c>
      <c r="AB4" s="1"/>
    </row>
    <row r="5">
      <c r="A5" s="29" t="str">
        <f>'Pannello di controllo'!A4</f>
        <v/>
      </c>
      <c r="B5" s="30"/>
      <c r="C5" s="3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8"/>
      <c r="V5" s="58"/>
      <c r="W5" s="58"/>
      <c r="X5" s="58"/>
      <c r="Y5" s="58"/>
      <c r="Z5" s="58"/>
      <c r="AA5" s="29" t="str">
        <f>'Pannello di controllo'!A4</f>
        <v/>
      </c>
      <c r="AB5" s="1"/>
    </row>
    <row r="6">
      <c r="A6" s="48" t="str">
        <f>'Pannello di controllo'!A5</f>
        <v>17 Irene</v>
      </c>
      <c r="B6" s="51"/>
      <c r="C6" s="49">
        <v>2.0</v>
      </c>
      <c r="D6" s="49"/>
      <c r="E6" s="51"/>
      <c r="F6" s="51"/>
      <c r="G6" s="51"/>
      <c r="H6" s="49"/>
      <c r="I6" s="51"/>
      <c r="J6" s="49">
        <v>1.0</v>
      </c>
      <c r="K6" s="49">
        <v>2.0</v>
      </c>
      <c r="L6" s="51"/>
      <c r="M6" s="49">
        <v>1.0</v>
      </c>
      <c r="N6" s="49">
        <v>1.0</v>
      </c>
      <c r="O6" s="49">
        <v>4.0</v>
      </c>
      <c r="P6" s="51"/>
      <c r="Q6" s="51"/>
      <c r="R6" s="51"/>
      <c r="S6" s="51"/>
      <c r="T6" s="49">
        <v>1.0</v>
      </c>
      <c r="U6" s="55"/>
      <c r="V6" s="52">
        <v>1.0</v>
      </c>
      <c r="W6" s="55"/>
      <c r="X6" s="52">
        <v>6.0</v>
      </c>
      <c r="Y6" s="55"/>
      <c r="Z6" s="55"/>
      <c r="AA6" s="48" t="str">
        <f>'Pannello di controllo'!A5</f>
        <v>17 Irene</v>
      </c>
      <c r="AB6" s="1"/>
    </row>
    <row r="7">
      <c r="A7" s="29" t="str">
        <f>'Pannello di controllo'!A6</f>
        <v>18 Linda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8"/>
      <c r="V7" s="58"/>
      <c r="W7" s="58"/>
      <c r="X7" s="58"/>
      <c r="Y7" s="58"/>
      <c r="Z7" s="58"/>
      <c r="AA7" s="29" t="str">
        <f>'Pannello di controllo'!A6</f>
        <v>18 Linda</v>
      </c>
      <c r="AB7" s="1"/>
    </row>
    <row r="8">
      <c r="A8" s="48" t="str">
        <f>'Pannello di controllo'!A7</f>
        <v>28 Nicole R</v>
      </c>
      <c r="B8" s="51"/>
      <c r="C8" s="49">
        <v>1.0</v>
      </c>
      <c r="D8" s="49">
        <v>2.0</v>
      </c>
      <c r="E8" s="51"/>
      <c r="F8" s="49">
        <v>1.0</v>
      </c>
      <c r="G8" s="49">
        <v>1.0</v>
      </c>
      <c r="H8" s="49">
        <v>3.0</v>
      </c>
      <c r="I8" s="49">
        <v>2.0</v>
      </c>
      <c r="J8" s="49">
        <v>2.0</v>
      </c>
      <c r="K8" s="49">
        <v>3.0</v>
      </c>
      <c r="L8" s="49">
        <v>1.0</v>
      </c>
      <c r="M8" s="49">
        <v>1.0</v>
      </c>
      <c r="N8" s="49">
        <v>2.0</v>
      </c>
      <c r="O8" s="49">
        <v>3.0</v>
      </c>
      <c r="P8" s="51"/>
      <c r="Q8" s="51"/>
      <c r="R8" s="51"/>
      <c r="S8" s="49"/>
      <c r="T8" s="51"/>
      <c r="U8" s="55"/>
      <c r="V8" s="55"/>
      <c r="W8" s="55"/>
      <c r="X8" s="52">
        <v>1.0</v>
      </c>
      <c r="Y8" s="52">
        <v>1.0</v>
      </c>
      <c r="Z8" s="55"/>
      <c r="AA8" s="48" t="str">
        <f>'Pannello di controllo'!A7</f>
        <v>28 Nicole R</v>
      </c>
      <c r="AB8" s="1"/>
    </row>
    <row r="9">
      <c r="A9" s="29" t="str">
        <f>'Pannello di controllo'!A8</f>
        <v>16 Elena</v>
      </c>
      <c r="B9" s="44"/>
      <c r="C9" s="44"/>
      <c r="D9" s="30"/>
      <c r="E9" s="44"/>
      <c r="F9" s="44"/>
      <c r="G9" s="44"/>
      <c r="H9" s="44"/>
      <c r="I9" s="30"/>
      <c r="J9" s="30"/>
      <c r="K9" s="44"/>
      <c r="L9" s="44"/>
      <c r="M9" s="44"/>
      <c r="N9" s="30"/>
      <c r="O9" s="44"/>
      <c r="P9" s="44"/>
      <c r="Q9" s="44"/>
      <c r="R9" s="44"/>
      <c r="S9" s="30"/>
      <c r="T9" s="44"/>
      <c r="U9" s="58"/>
      <c r="V9" s="58"/>
      <c r="W9" s="58"/>
      <c r="X9" s="58"/>
      <c r="Y9" s="58"/>
      <c r="Z9" s="58"/>
      <c r="AA9" s="29" t="str">
        <f>'Pannello di controllo'!A8</f>
        <v>16 Elena</v>
      </c>
      <c r="AB9" s="1"/>
    </row>
    <row r="10">
      <c r="A10" s="48" t="str">
        <f>'Pannello di controllo'!A9</f>
        <v>9 Bea</v>
      </c>
      <c r="B10" s="49">
        <v>2.0</v>
      </c>
      <c r="C10" s="49">
        <v>3.0</v>
      </c>
      <c r="D10" s="51"/>
      <c r="E10" s="51"/>
      <c r="F10" s="49">
        <v>1.0</v>
      </c>
      <c r="G10" s="49">
        <v>2.0</v>
      </c>
      <c r="H10" s="51"/>
      <c r="I10" s="49">
        <v>1.0</v>
      </c>
      <c r="J10" s="51"/>
      <c r="K10" s="49">
        <v>4.0</v>
      </c>
      <c r="L10" s="51"/>
      <c r="M10" s="49">
        <v>2.0</v>
      </c>
      <c r="N10" s="51"/>
      <c r="O10" s="49">
        <v>2.0</v>
      </c>
      <c r="P10" s="51"/>
      <c r="Q10" s="51"/>
      <c r="R10" s="51"/>
      <c r="S10" s="51"/>
      <c r="T10" s="49"/>
      <c r="U10" s="55"/>
      <c r="V10" s="55"/>
      <c r="W10" s="55"/>
      <c r="X10" s="52">
        <v>3.0</v>
      </c>
      <c r="Y10" s="55"/>
      <c r="Z10" s="55"/>
      <c r="AA10" s="48" t="str">
        <f>'Pannello di controllo'!A9</f>
        <v>9 Bea</v>
      </c>
      <c r="AB10" s="1"/>
    </row>
    <row r="11">
      <c r="A11" s="29" t="str">
        <f>'Pannello di controllo'!A10</f>
        <v>25 Nicole S</v>
      </c>
      <c r="B11" s="44"/>
      <c r="C11" s="44"/>
      <c r="D11" s="44"/>
      <c r="E11" s="44"/>
      <c r="F11" s="30"/>
      <c r="G11" s="44"/>
      <c r="H11" s="44"/>
      <c r="I11" s="44"/>
      <c r="J11" s="44"/>
      <c r="K11" s="44"/>
      <c r="L11" s="44"/>
      <c r="M11" s="44"/>
      <c r="N11" s="30"/>
      <c r="O11" s="44"/>
      <c r="P11" s="44"/>
      <c r="Q11" s="44"/>
      <c r="R11" s="30"/>
      <c r="S11" s="44"/>
      <c r="T11" s="44"/>
      <c r="U11" s="58"/>
      <c r="V11" s="34"/>
      <c r="W11" s="34"/>
      <c r="X11" s="34"/>
      <c r="Y11" s="34"/>
      <c r="Z11" s="34"/>
      <c r="AA11" s="29" t="str">
        <f>'Pannello di controllo'!A10</f>
        <v>25 Nicole S</v>
      </c>
      <c r="AB11" s="1"/>
    </row>
    <row r="12">
      <c r="A12" s="48" t="str">
        <f>'Pannello di controllo'!A11</f>
        <v>5 Chiara</v>
      </c>
      <c r="B12" s="49"/>
      <c r="C12" s="51"/>
      <c r="D12" s="49"/>
      <c r="E12" s="51"/>
      <c r="F12" s="51"/>
      <c r="G12" s="51"/>
      <c r="H12" s="51"/>
      <c r="I12" s="51"/>
      <c r="J12" s="49"/>
      <c r="K12" s="49"/>
      <c r="L12" s="51"/>
      <c r="M12" s="51"/>
      <c r="N12" s="51"/>
      <c r="O12" s="51"/>
      <c r="P12" s="51"/>
      <c r="Q12" s="51"/>
      <c r="R12" s="51"/>
      <c r="S12" s="51"/>
      <c r="T12" s="51"/>
      <c r="U12" s="55"/>
      <c r="V12" s="55"/>
      <c r="W12" s="55"/>
      <c r="X12" s="55"/>
      <c r="Y12" s="55"/>
      <c r="Z12" s="55"/>
      <c r="AA12" s="48" t="str">
        <f>'Pannello di controllo'!A11</f>
        <v>5 Chiara</v>
      </c>
      <c r="AB12" s="1"/>
    </row>
    <row r="13">
      <c r="A13" s="29" t="str">
        <f>'Pannello di controllo'!A12</f>
        <v/>
      </c>
      <c r="B13" s="44"/>
      <c r="C13" s="30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0"/>
      <c r="O13" s="44"/>
      <c r="P13" s="44"/>
      <c r="Q13" s="44"/>
      <c r="R13" s="44"/>
      <c r="S13" s="44"/>
      <c r="T13" s="44"/>
      <c r="U13" s="58"/>
      <c r="V13" s="58"/>
      <c r="W13" s="58"/>
      <c r="X13" s="58"/>
      <c r="Y13" s="58"/>
      <c r="Z13" s="58"/>
      <c r="AA13" s="29" t="str">
        <f>'Pannello di controllo'!A12</f>
        <v/>
      </c>
      <c r="AB13" s="1"/>
    </row>
    <row r="14">
      <c r="A14" s="48" t="str">
        <f>'Pannello di controllo'!A13</f>
        <v>2 Sara</v>
      </c>
      <c r="B14" s="51"/>
      <c r="C14" s="49">
        <v>1.0</v>
      </c>
      <c r="D14" s="49">
        <v>1.0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5"/>
      <c r="V14" s="55"/>
      <c r="W14" s="55"/>
      <c r="X14" s="55"/>
      <c r="Y14" s="55"/>
      <c r="Z14" s="55"/>
      <c r="AA14" s="48" t="str">
        <f>'Pannello di controllo'!A13</f>
        <v>2 Sara</v>
      </c>
      <c r="AB14" s="1"/>
    </row>
    <row r="15">
      <c r="A15" s="29" t="str">
        <f>'Pannello di controllo'!A14</f>
        <v>13 Sassa</v>
      </c>
      <c r="B15" s="30"/>
      <c r="C15" s="44"/>
      <c r="D15" s="44"/>
      <c r="E15" s="44"/>
      <c r="F15" s="30"/>
      <c r="G15" s="30"/>
      <c r="H15" s="30"/>
      <c r="I15" s="30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8"/>
      <c r="V15" s="58"/>
      <c r="W15" s="58"/>
      <c r="X15" s="58"/>
      <c r="Y15" s="58"/>
      <c r="Z15" s="58"/>
      <c r="AA15" s="29" t="str">
        <f>'Pannello di controllo'!A14</f>
        <v>13 Sassa</v>
      </c>
      <c r="AB15" s="1"/>
    </row>
    <row r="16">
      <c r="A16" s="48" t="str">
        <f>'Pannello di controllo'!A15</f>
        <v/>
      </c>
      <c r="B16" s="51"/>
      <c r="C16" s="51"/>
      <c r="D16" s="51"/>
      <c r="E16" s="51"/>
      <c r="F16" s="49"/>
      <c r="G16" s="51"/>
      <c r="H16" s="51"/>
      <c r="I16" s="51"/>
      <c r="J16" s="51"/>
      <c r="K16" s="51"/>
      <c r="L16" s="51"/>
      <c r="M16" s="51"/>
      <c r="N16" s="51"/>
      <c r="O16" s="49"/>
      <c r="P16" s="51"/>
      <c r="Q16" s="51"/>
      <c r="R16" s="51"/>
      <c r="S16" s="51"/>
      <c r="T16" s="51"/>
      <c r="U16" s="55"/>
      <c r="V16" s="55"/>
      <c r="W16" s="55"/>
      <c r="X16" s="55"/>
      <c r="Y16" s="55"/>
      <c r="Z16" s="55"/>
      <c r="AA16" s="48" t="str">
        <f>'Pannello di controllo'!A15</f>
        <v/>
      </c>
      <c r="AB16" s="1"/>
    </row>
    <row r="17">
      <c r="A17" s="29" t="str">
        <f>'Pannello di controllo'!A16</f>
        <v>8 Leo </v>
      </c>
      <c r="B17" s="44"/>
      <c r="C17" s="44"/>
      <c r="D17" s="44"/>
      <c r="E17" s="44"/>
      <c r="F17" s="30">
        <v>4.0</v>
      </c>
      <c r="G17" s="30">
        <v>2.0</v>
      </c>
      <c r="H17" s="30">
        <v>3.0</v>
      </c>
      <c r="I17" s="30">
        <v>2.0</v>
      </c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58"/>
      <c r="V17" s="58"/>
      <c r="W17" s="34">
        <v>1.0</v>
      </c>
      <c r="X17" s="34">
        <v>5.0</v>
      </c>
      <c r="Y17" s="58"/>
      <c r="Z17" s="58"/>
      <c r="AA17" s="29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v>6.0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9" t="s">
        <v>6</v>
      </c>
      <c r="W21" s="11" t="s">
        <v>7</v>
      </c>
      <c r="AA21" s="65" t="s">
        <v>4</v>
      </c>
      <c r="AB21" s="1"/>
    </row>
    <row r="22">
      <c r="A22" s="1"/>
      <c r="B22" s="13" t="s">
        <v>9</v>
      </c>
      <c r="C22" s="13" t="s">
        <v>11</v>
      </c>
      <c r="D22" s="13" t="s">
        <v>12</v>
      </c>
      <c r="E22" s="13" t="s">
        <v>13</v>
      </c>
      <c r="F22" s="15" t="s">
        <v>9</v>
      </c>
      <c r="G22" s="15" t="s">
        <v>11</v>
      </c>
      <c r="H22" s="15" t="s">
        <v>12</v>
      </c>
      <c r="I22" s="15" t="s">
        <v>13</v>
      </c>
      <c r="J22" s="17" t="s">
        <v>9</v>
      </c>
      <c r="K22" s="17" t="s">
        <v>11</v>
      </c>
      <c r="L22" s="17" t="s">
        <v>12</v>
      </c>
      <c r="M22" s="17" t="s">
        <v>13</v>
      </c>
      <c r="N22" s="19" t="s">
        <v>9</v>
      </c>
      <c r="O22" s="19" t="s">
        <v>11</v>
      </c>
      <c r="P22" s="19" t="s">
        <v>12</v>
      </c>
      <c r="Q22" s="19" t="s">
        <v>13</v>
      </c>
      <c r="R22" s="26"/>
      <c r="S22" s="23"/>
      <c r="T22" s="25" t="s">
        <v>13</v>
      </c>
      <c r="U22" s="25" t="s">
        <v>9</v>
      </c>
      <c r="V22" s="25" t="s">
        <v>12</v>
      </c>
      <c r="W22" s="28" t="s">
        <v>9</v>
      </c>
      <c r="X22" s="28" t="s">
        <v>11</v>
      </c>
      <c r="Y22" s="28" t="s">
        <v>12</v>
      </c>
      <c r="Z22" s="28" t="s">
        <v>13</v>
      </c>
      <c r="AB22" s="1"/>
    </row>
    <row r="23">
      <c r="A23" s="61" t="s">
        <v>48</v>
      </c>
      <c r="B23" s="66">
        <f t="shared" ref="B23:Z23" si="1">SUM(B3:B17)</f>
        <v>2</v>
      </c>
      <c r="C23" s="66">
        <f t="shared" si="1"/>
        <v>8</v>
      </c>
      <c r="D23" s="66">
        <f t="shared" si="1"/>
        <v>3</v>
      </c>
      <c r="E23" s="66">
        <f t="shared" si="1"/>
        <v>3</v>
      </c>
      <c r="F23" s="66">
        <f t="shared" si="1"/>
        <v>6</v>
      </c>
      <c r="G23" s="66">
        <f t="shared" si="1"/>
        <v>6</v>
      </c>
      <c r="H23" s="66">
        <f t="shared" si="1"/>
        <v>6</v>
      </c>
      <c r="I23" s="66">
        <f t="shared" si="1"/>
        <v>5</v>
      </c>
      <c r="J23" s="66">
        <f t="shared" si="1"/>
        <v>3</v>
      </c>
      <c r="K23" s="66">
        <f t="shared" si="1"/>
        <v>10</v>
      </c>
      <c r="L23" s="66">
        <f t="shared" si="1"/>
        <v>1</v>
      </c>
      <c r="M23" s="66">
        <f t="shared" si="1"/>
        <v>4</v>
      </c>
      <c r="N23" s="66">
        <f t="shared" si="1"/>
        <v>5</v>
      </c>
      <c r="O23" s="66">
        <f t="shared" si="1"/>
        <v>11</v>
      </c>
      <c r="P23" s="66">
        <f t="shared" si="1"/>
        <v>0</v>
      </c>
      <c r="Q23" s="66">
        <f t="shared" si="1"/>
        <v>1</v>
      </c>
      <c r="R23" s="66">
        <f t="shared" si="1"/>
        <v>1</v>
      </c>
      <c r="S23" s="66">
        <f t="shared" si="1"/>
        <v>0</v>
      </c>
      <c r="T23" s="66">
        <f t="shared" si="1"/>
        <v>1</v>
      </c>
      <c r="U23" s="66">
        <f t="shared" si="1"/>
        <v>0</v>
      </c>
      <c r="V23" s="66">
        <f t="shared" si="1"/>
        <v>1</v>
      </c>
      <c r="W23" s="66">
        <f t="shared" si="1"/>
        <v>1</v>
      </c>
      <c r="X23" s="66">
        <f t="shared" si="1"/>
        <v>16</v>
      </c>
      <c r="Y23" s="66">
        <f t="shared" si="1"/>
        <v>1</v>
      </c>
      <c r="Z23" s="66">
        <f t="shared" si="1"/>
        <v>0</v>
      </c>
      <c r="AA23" s="66">
        <f>SUM(R23,Q23,M23,I23,E23)
</f>
        <v>14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18"/>
    </row>
  </sheetData>
  <mergeCells count="15">
    <mergeCell ref="N1:Q1"/>
    <mergeCell ref="T1:V1"/>
    <mergeCell ref="J21:M21"/>
    <mergeCell ref="F21:I21"/>
    <mergeCell ref="N21:Q21"/>
    <mergeCell ref="B21:E21"/>
    <mergeCell ref="W1:Z1"/>
    <mergeCell ref="AA1:AA2"/>
    <mergeCell ref="B1:E1"/>
    <mergeCell ref="A1:A2"/>
    <mergeCell ref="J1:M1"/>
    <mergeCell ref="F1:I1"/>
    <mergeCell ref="W21:Z21"/>
    <mergeCell ref="T21:V21"/>
    <mergeCell ref="AA21:AA2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9" t="s">
        <v>6</v>
      </c>
      <c r="W1" s="11" t="s">
        <v>7</v>
      </c>
      <c r="AA1" s="1"/>
      <c r="AB1" s="1"/>
    </row>
    <row r="2">
      <c r="B2" s="13" t="s">
        <v>9</v>
      </c>
      <c r="C2" s="13" t="s">
        <v>11</v>
      </c>
      <c r="D2" s="13" t="s">
        <v>12</v>
      </c>
      <c r="E2" s="13" t="s">
        <v>13</v>
      </c>
      <c r="F2" s="15" t="s">
        <v>9</v>
      </c>
      <c r="G2" s="15" t="s">
        <v>11</v>
      </c>
      <c r="H2" s="15" t="s">
        <v>12</v>
      </c>
      <c r="I2" s="15" t="s">
        <v>13</v>
      </c>
      <c r="J2" s="17" t="s">
        <v>9</v>
      </c>
      <c r="K2" s="17" t="s">
        <v>11</v>
      </c>
      <c r="L2" s="17" t="s">
        <v>12</v>
      </c>
      <c r="M2" s="17" t="s">
        <v>13</v>
      </c>
      <c r="N2" s="19" t="s">
        <v>9</v>
      </c>
      <c r="O2" s="19" t="s">
        <v>11</v>
      </c>
      <c r="P2" s="19" t="s">
        <v>12</v>
      </c>
      <c r="Q2" s="19" t="s">
        <v>13</v>
      </c>
      <c r="R2" s="26"/>
      <c r="S2" s="23"/>
      <c r="T2" s="25" t="s">
        <v>13</v>
      </c>
      <c r="U2" s="25" t="s">
        <v>9</v>
      </c>
      <c r="V2" s="25" t="s">
        <v>12</v>
      </c>
      <c r="W2" s="28" t="s">
        <v>9</v>
      </c>
      <c r="X2" s="28" t="s">
        <v>11</v>
      </c>
      <c r="Y2" s="28" t="s">
        <v>12</v>
      </c>
      <c r="Z2" s="28" t="s">
        <v>13</v>
      </c>
      <c r="AB2" s="1"/>
    </row>
    <row r="3">
      <c r="A3" s="29" t="str">
        <f>'Pannello di controllo'!A2</f>
        <v>14 Sara G</v>
      </c>
      <c r="B3" s="30"/>
      <c r="C3" s="30">
        <v>1.0</v>
      </c>
      <c r="D3" s="30">
        <v>1.0</v>
      </c>
      <c r="E3" s="30">
        <v>1.0</v>
      </c>
      <c r="F3" s="30"/>
      <c r="G3" s="30"/>
      <c r="H3" s="30"/>
      <c r="I3" s="30"/>
      <c r="J3" s="30"/>
      <c r="K3" s="30">
        <v>2.0</v>
      </c>
      <c r="L3" s="30"/>
      <c r="M3" s="30"/>
      <c r="N3" s="30">
        <v>1.0</v>
      </c>
      <c r="O3" s="30">
        <v>1.0</v>
      </c>
      <c r="P3" s="30"/>
      <c r="Q3" s="30">
        <v>1.0</v>
      </c>
      <c r="R3" s="30">
        <v>1.0</v>
      </c>
      <c r="S3" s="44"/>
      <c r="T3" s="30">
        <v>1.0</v>
      </c>
      <c r="U3" s="34"/>
      <c r="V3" s="34"/>
      <c r="W3" s="34"/>
      <c r="X3" s="34"/>
      <c r="Y3" s="34"/>
      <c r="Z3" s="34"/>
      <c r="AA3" s="29" t="str">
        <f>'Pannello di controllo'!A2</f>
        <v>14 Sara G</v>
      </c>
      <c r="AB3" s="1"/>
    </row>
    <row r="4">
      <c r="A4" s="48" t="str">
        <f>'Pannello di controllo'!A3</f>
        <v>15 Ilaria</v>
      </c>
      <c r="B4" s="49">
        <v>1.0</v>
      </c>
      <c r="C4" s="49">
        <v>2.0</v>
      </c>
      <c r="D4" s="49">
        <v>1.0</v>
      </c>
      <c r="E4" s="49"/>
      <c r="F4" s="51"/>
      <c r="G4" s="51"/>
      <c r="H4" s="51"/>
      <c r="I4" s="51"/>
      <c r="J4" s="49"/>
      <c r="K4" s="51"/>
      <c r="L4" s="51"/>
      <c r="M4" s="51"/>
      <c r="N4" s="51"/>
      <c r="O4" s="51"/>
      <c r="P4" s="49">
        <v>1.0</v>
      </c>
      <c r="Q4" s="51"/>
      <c r="R4" s="51"/>
      <c r="S4" s="49"/>
      <c r="T4" s="51"/>
      <c r="U4" s="52"/>
      <c r="V4" s="55"/>
      <c r="W4" s="55"/>
      <c r="X4" s="55"/>
      <c r="Y4" s="55"/>
      <c r="Z4" s="55"/>
      <c r="AA4" s="48" t="str">
        <f>'Pannello di controllo'!A3</f>
        <v>15 Ilaria</v>
      </c>
      <c r="AB4" s="1"/>
    </row>
    <row r="5">
      <c r="A5" s="29" t="str">
        <f>'Pannello di controllo'!A4</f>
        <v/>
      </c>
      <c r="B5" s="30"/>
      <c r="C5" s="3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8"/>
      <c r="V5" s="58"/>
      <c r="W5" s="58"/>
      <c r="X5" s="58"/>
      <c r="Y5" s="58"/>
      <c r="Z5" s="58"/>
      <c r="AA5" s="29" t="str">
        <f>'Pannello di controllo'!A4</f>
        <v/>
      </c>
      <c r="AB5" s="1"/>
    </row>
    <row r="6">
      <c r="A6" s="48" t="str">
        <f>'Pannello di controllo'!A5</f>
        <v>17 Irene</v>
      </c>
      <c r="B6" s="51"/>
      <c r="C6" s="49">
        <v>1.0</v>
      </c>
      <c r="D6" s="49">
        <v>1.0</v>
      </c>
      <c r="E6" s="51"/>
      <c r="F6" s="51"/>
      <c r="G6" s="51"/>
      <c r="H6" s="49"/>
      <c r="I6" s="51"/>
      <c r="J6" s="49">
        <v>3.0</v>
      </c>
      <c r="K6" s="49">
        <v>2.0</v>
      </c>
      <c r="L6" s="51"/>
      <c r="M6" s="49">
        <v>1.0</v>
      </c>
      <c r="N6" s="49">
        <v>1.0</v>
      </c>
      <c r="O6" s="49">
        <v>3.0</v>
      </c>
      <c r="P6" s="51"/>
      <c r="Q6" s="51"/>
      <c r="R6" s="51"/>
      <c r="S6" s="49">
        <v>1.0</v>
      </c>
      <c r="T6" s="51"/>
      <c r="U6" s="55"/>
      <c r="V6" s="55"/>
      <c r="W6" s="55"/>
      <c r="X6" s="52">
        <v>3.0</v>
      </c>
      <c r="Y6" s="55"/>
      <c r="Z6" s="55"/>
      <c r="AA6" s="48" t="str">
        <f>'Pannello di controllo'!A5</f>
        <v>17 Irene</v>
      </c>
      <c r="AB6" s="1"/>
    </row>
    <row r="7">
      <c r="A7" s="29" t="str">
        <f>'Pannello di controllo'!A6</f>
        <v>18 Linda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8"/>
      <c r="V7" s="58"/>
      <c r="W7" s="58"/>
      <c r="X7" s="58"/>
      <c r="Y7" s="58"/>
      <c r="Z7" s="58"/>
      <c r="AA7" s="29" t="str">
        <f>'Pannello di controllo'!A6</f>
        <v>18 Linda</v>
      </c>
      <c r="AB7" s="1"/>
    </row>
    <row r="8">
      <c r="A8" s="48" t="str">
        <f>'Pannello di controllo'!A7</f>
        <v>28 Nicole R</v>
      </c>
      <c r="B8" s="51"/>
      <c r="C8" s="49">
        <v>1.0</v>
      </c>
      <c r="D8" s="49">
        <v>1.0</v>
      </c>
      <c r="E8" s="49">
        <v>1.0</v>
      </c>
      <c r="F8" s="49">
        <v>1.0</v>
      </c>
      <c r="G8" s="49">
        <v>2.0</v>
      </c>
      <c r="H8" s="49">
        <v>1.0</v>
      </c>
      <c r="I8" s="51"/>
      <c r="J8" s="49">
        <v>2.0</v>
      </c>
      <c r="K8" s="49">
        <v>5.0</v>
      </c>
      <c r="L8" s="51"/>
      <c r="M8" s="49">
        <v>1.0</v>
      </c>
      <c r="N8" s="49">
        <v>1.0</v>
      </c>
      <c r="O8" s="51"/>
      <c r="P8" s="49">
        <v>1.0</v>
      </c>
      <c r="Q8" s="51"/>
      <c r="R8" s="51"/>
      <c r="S8" s="49"/>
      <c r="T8" s="51"/>
      <c r="U8" s="55"/>
      <c r="V8" s="55"/>
      <c r="W8" s="52">
        <v>2.0</v>
      </c>
      <c r="X8" s="52">
        <v>1.0</v>
      </c>
      <c r="Y8" s="55"/>
      <c r="Z8" s="55"/>
      <c r="AA8" s="48" t="str">
        <f>'Pannello di controllo'!A7</f>
        <v>28 Nicole R</v>
      </c>
      <c r="AB8" s="1"/>
    </row>
    <row r="9">
      <c r="A9" s="29" t="str">
        <f>'Pannello di controllo'!A8</f>
        <v>16 Elena</v>
      </c>
      <c r="B9" s="44"/>
      <c r="C9" s="30">
        <v>2.0</v>
      </c>
      <c r="D9" s="30"/>
      <c r="E9" s="44"/>
      <c r="F9" s="30">
        <v>1.0</v>
      </c>
      <c r="G9" s="44"/>
      <c r="H9" s="30">
        <v>1.0</v>
      </c>
      <c r="I9" s="30"/>
      <c r="J9" s="30">
        <v>1.0</v>
      </c>
      <c r="K9" s="30">
        <v>2.0</v>
      </c>
      <c r="L9" s="30">
        <v>1.0</v>
      </c>
      <c r="M9" s="44"/>
      <c r="N9" s="30"/>
      <c r="O9" s="30">
        <v>2.0</v>
      </c>
      <c r="P9" s="44"/>
      <c r="Q9" s="30">
        <v>1.0</v>
      </c>
      <c r="R9" s="44"/>
      <c r="S9" s="30"/>
      <c r="T9" s="44"/>
      <c r="U9" s="58"/>
      <c r="V9" s="34">
        <v>1.0</v>
      </c>
      <c r="W9" s="34">
        <v>1.0</v>
      </c>
      <c r="X9" s="34">
        <v>1.0</v>
      </c>
      <c r="Y9" s="58"/>
      <c r="Z9" s="58"/>
      <c r="AA9" s="29" t="str">
        <f>'Pannello di controllo'!A8</f>
        <v>16 Elena</v>
      </c>
      <c r="AB9" s="1"/>
    </row>
    <row r="10">
      <c r="A10" s="48" t="str">
        <f>'Pannello di controllo'!A9</f>
        <v>9 Bea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49"/>
      <c r="P10" s="51"/>
      <c r="Q10" s="51"/>
      <c r="R10" s="51"/>
      <c r="S10" s="51"/>
      <c r="T10" s="49"/>
      <c r="U10" s="55"/>
      <c r="V10" s="55"/>
      <c r="W10" s="55"/>
      <c r="X10" s="55"/>
      <c r="Y10" s="55"/>
      <c r="Z10" s="55"/>
      <c r="AA10" s="48" t="str">
        <f>'Pannello di controllo'!A9</f>
        <v>9 Bea</v>
      </c>
      <c r="AB10" s="1"/>
    </row>
    <row r="11">
      <c r="A11" s="29" t="str">
        <f>'Pannello di controllo'!A10</f>
        <v>25 Nicole S</v>
      </c>
      <c r="B11" s="44"/>
      <c r="C11" s="44"/>
      <c r="D11" s="44"/>
      <c r="E11" s="44"/>
      <c r="F11" s="30">
        <v>2.0</v>
      </c>
      <c r="G11" s="30">
        <v>1.0</v>
      </c>
      <c r="H11" s="30">
        <v>4.0</v>
      </c>
      <c r="I11" s="44"/>
      <c r="J11" s="44"/>
      <c r="K11" s="30">
        <v>3.0</v>
      </c>
      <c r="L11" s="44"/>
      <c r="M11" s="44"/>
      <c r="N11" s="30">
        <v>1.0</v>
      </c>
      <c r="O11" s="30">
        <v>1.0</v>
      </c>
      <c r="P11" s="44"/>
      <c r="Q11" s="30">
        <v>2.0</v>
      </c>
      <c r="R11" s="30"/>
      <c r="S11" s="30">
        <v>1.0</v>
      </c>
      <c r="T11" s="44"/>
      <c r="U11" s="58"/>
      <c r="V11" s="34"/>
      <c r="W11" s="34"/>
      <c r="X11" s="34">
        <v>1.0</v>
      </c>
      <c r="Y11" s="34"/>
      <c r="Z11" s="34"/>
      <c r="AA11" s="29" t="str">
        <f>'Pannello di controllo'!A10</f>
        <v>25 Nicole S</v>
      </c>
      <c r="AB11" s="1"/>
    </row>
    <row r="12">
      <c r="A12" s="48" t="str">
        <f>'Pannello di controllo'!A11</f>
        <v>5 Chiara</v>
      </c>
      <c r="B12" s="49"/>
      <c r="C12" s="51"/>
      <c r="D12" s="49"/>
      <c r="E12" s="51"/>
      <c r="F12" s="51"/>
      <c r="G12" s="51"/>
      <c r="H12" s="51"/>
      <c r="I12" s="51"/>
      <c r="J12" s="49"/>
      <c r="K12" s="49"/>
      <c r="L12" s="51"/>
      <c r="M12" s="51"/>
      <c r="N12" s="51"/>
      <c r="O12" s="51"/>
      <c r="P12" s="51"/>
      <c r="Q12" s="51"/>
      <c r="R12" s="51"/>
      <c r="S12" s="51"/>
      <c r="T12" s="51"/>
      <c r="U12" s="55"/>
      <c r="V12" s="55"/>
      <c r="W12" s="55"/>
      <c r="X12" s="52">
        <v>1.0</v>
      </c>
      <c r="Y12" s="55"/>
      <c r="Z12" s="55"/>
      <c r="AA12" s="48" t="str">
        <f>'Pannello di controllo'!A11</f>
        <v>5 Chiara</v>
      </c>
      <c r="AB12" s="1"/>
    </row>
    <row r="13">
      <c r="A13" s="29" t="str">
        <f>'Pannello di controllo'!A12</f>
        <v/>
      </c>
      <c r="B13" s="44"/>
      <c r="C13" s="30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0"/>
      <c r="O13" s="44"/>
      <c r="P13" s="44"/>
      <c r="Q13" s="44"/>
      <c r="R13" s="44"/>
      <c r="S13" s="44"/>
      <c r="T13" s="44"/>
      <c r="U13" s="58"/>
      <c r="V13" s="58"/>
      <c r="W13" s="58"/>
      <c r="X13" s="58"/>
      <c r="Y13" s="58"/>
      <c r="Z13" s="58"/>
      <c r="AA13" s="29" t="str">
        <f>'Pannello di controllo'!A12</f>
        <v/>
      </c>
      <c r="AB13" s="1"/>
    </row>
    <row r="14">
      <c r="A14" s="48" t="str">
        <f>'Pannello di controllo'!A13</f>
        <v>2 Sara</v>
      </c>
      <c r="B14" s="51"/>
      <c r="C14" s="49">
        <v>1.0</v>
      </c>
      <c r="D14" s="49">
        <v>1.0</v>
      </c>
      <c r="E14" s="49">
        <v>1.0</v>
      </c>
      <c r="F14" s="51"/>
      <c r="G14" s="51"/>
      <c r="H14" s="49">
        <v>1.0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49">
        <v>1.0</v>
      </c>
      <c r="T14" s="51"/>
      <c r="U14" s="55"/>
      <c r="V14" s="55"/>
      <c r="W14" s="55"/>
      <c r="X14" s="55"/>
      <c r="Y14" s="55"/>
      <c r="Z14" s="55"/>
      <c r="AA14" s="48" t="str">
        <f>'Pannello di controllo'!A13</f>
        <v>2 Sara</v>
      </c>
      <c r="AB14" s="1"/>
    </row>
    <row r="15">
      <c r="A15" s="29" t="str">
        <f>'Pannello di controllo'!A14</f>
        <v>13 Sassa</v>
      </c>
      <c r="B15" s="30"/>
      <c r="C15" s="44"/>
      <c r="D15" s="44"/>
      <c r="E15" s="44"/>
      <c r="F15" s="30"/>
      <c r="G15" s="30"/>
      <c r="H15" s="30"/>
      <c r="I15" s="30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8"/>
      <c r="V15" s="58"/>
      <c r="W15" s="58"/>
      <c r="X15" s="58"/>
      <c r="Y15" s="58"/>
      <c r="Z15" s="58"/>
      <c r="AA15" s="29" t="str">
        <f>'Pannello di controllo'!A14</f>
        <v>13 Sassa</v>
      </c>
      <c r="AB15" s="1"/>
    </row>
    <row r="16">
      <c r="A16" s="48" t="str">
        <f>'Pannello di controllo'!A15</f>
        <v/>
      </c>
      <c r="B16" s="51"/>
      <c r="C16" s="51"/>
      <c r="D16" s="51"/>
      <c r="E16" s="51"/>
      <c r="F16" s="49"/>
      <c r="G16" s="51"/>
      <c r="H16" s="51"/>
      <c r="I16" s="51"/>
      <c r="J16" s="51"/>
      <c r="K16" s="51"/>
      <c r="L16" s="51"/>
      <c r="M16" s="51"/>
      <c r="N16" s="51"/>
      <c r="O16" s="49"/>
      <c r="P16" s="51"/>
      <c r="Q16" s="51"/>
      <c r="R16" s="51"/>
      <c r="S16" s="51"/>
      <c r="T16" s="51"/>
      <c r="U16" s="55"/>
      <c r="V16" s="55"/>
      <c r="W16" s="55"/>
      <c r="X16" s="55"/>
      <c r="Y16" s="55"/>
      <c r="Z16" s="55"/>
      <c r="AA16" s="48" t="str">
        <f>'Pannello di controllo'!A15</f>
        <v/>
      </c>
      <c r="AB16" s="1"/>
    </row>
    <row r="17">
      <c r="A17" s="29" t="str">
        <f>'Pannello di controllo'!A16</f>
        <v>8 Leo </v>
      </c>
      <c r="B17" s="44"/>
      <c r="C17" s="44"/>
      <c r="D17" s="44"/>
      <c r="E17" s="44"/>
      <c r="F17" s="30">
        <v>2.0</v>
      </c>
      <c r="G17" s="30">
        <v>2.0</v>
      </c>
      <c r="H17" s="30">
        <v>3.0</v>
      </c>
      <c r="I17" s="30">
        <v>1.0</v>
      </c>
      <c r="J17" s="44"/>
      <c r="K17" s="44"/>
      <c r="L17" s="44"/>
      <c r="M17" s="44"/>
      <c r="N17" s="44"/>
      <c r="O17" s="44"/>
      <c r="P17" s="44"/>
      <c r="Q17" s="44"/>
      <c r="R17" s="30"/>
      <c r="S17" s="30">
        <v>2.0</v>
      </c>
      <c r="T17" s="44"/>
      <c r="U17" s="58"/>
      <c r="V17" s="58"/>
      <c r="W17" s="34">
        <v>2.0</v>
      </c>
      <c r="X17" s="34">
        <v>3.0</v>
      </c>
      <c r="Y17" s="34">
        <v>1.0</v>
      </c>
      <c r="Z17" s="58"/>
      <c r="AA17" s="29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v>4.0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9" t="s">
        <v>6</v>
      </c>
      <c r="W21" s="11" t="s">
        <v>7</v>
      </c>
      <c r="AA21" s="65" t="s">
        <v>4</v>
      </c>
      <c r="AB21" s="1"/>
    </row>
    <row r="22">
      <c r="A22" s="1"/>
      <c r="B22" s="13" t="s">
        <v>9</v>
      </c>
      <c r="C22" s="13" t="s">
        <v>11</v>
      </c>
      <c r="D22" s="13" t="s">
        <v>12</v>
      </c>
      <c r="E22" s="13" t="s">
        <v>13</v>
      </c>
      <c r="F22" s="15" t="s">
        <v>9</v>
      </c>
      <c r="G22" s="15" t="s">
        <v>11</v>
      </c>
      <c r="H22" s="15" t="s">
        <v>12</v>
      </c>
      <c r="I22" s="15" t="s">
        <v>13</v>
      </c>
      <c r="J22" s="17" t="s">
        <v>9</v>
      </c>
      <c r="K22" s="17" t="s">
        <v>11</v>
      </c>
      <c r="L22" s="17" t="s">
        <v>12</v>
      </c>
      <c r="M22" s="17" t="s">
        <v>13</v>
      </c>
      <c r="N22" s="19" t="s">
        <v>9</v>
      </c>
      <c r="O22" s="19" t="s">
        <v>11</v>
      </c>
      <c r="P22" s="19" t="s">
        <v>12</v>
      </c>
      <c r="Q22" s="19" t="s">
        <v>13</v>
      </c>
      <c r="R22" s="26"/>
      <c r="S22" s="23"/>
      <c r="T22" s="25" t="s">
        <v>13</v>
      </c>
      <c r="U22" s="25" t="s">
        <v>9</v>
      </c>
      <c r="V22" s="25" t="s">
        <v>12</v>
      </c>
      <c r="W22" s="28" t="s">
        <v>9</v>
      </c>
      <c r="X22" s="28" t="s">
        <v>11</v>
      </c>
      <c r="Y22" s="28" t="s">
        <v>12</v>
      </c>
      <c r="Z22" s="28" t="s">
        <v>13</v>
      </c>
      <c r="AB22" s="1"/>
    </row>
    <row r="23">
      <c r="A23" s="61" t="s">
        <v>48</v>
      </c>
      <c r="B23" s="66">
        <f t="shared" ref="B23:Z23" si="1">SUM(B3:B17)</f>
        <v>1</v>
      </c>
      <c r="C23" s="66">
        <f t="shared" si="1"/>
        <v>8</v>
      </c>
      <c r="D23" s="66">
        <f t="shared" si="1"/>
        <v>5</v>
      </c>
      <c r="E23" s="66">
        <f t="shared" si="1"/>
        <v>3</v>
      </c>
      <c r="F23" s="66">
        <f t="shared" si="1"/>
        <v>6</v>
      </c>
      <c r="G23" s="66">
        <f t="shared" si="1"/>
        <v>5</v>
      </c>
      <c r="H23" s="66">
        <f t="shared" si="1"/>
        <v>10</v>
      </c>
      <c r="I23" s="66">
        <f t="shared" si="1"/>
        <v>1</v>
      </c>
      <c r="J23" s="66">
        <f t="shared" si="1"/>
        <v>6</v>
      </c>
      <c r="K23" s="66">
        <f t="shared" si="1"/>
        <v>14</v>
      </c>
      <c r="L23" s="66">
        <f t="shared" si="1"/>
        <v>1</v>
      </c>
      <c r="M23" s="66">
        <f t="shared" si="1"/>
        <v>2</v>
      </c>
      <c r="N23" s="66">
        <f t="shared" si="1"/>
        <v>4</v>
      </c>
      <c r="O23" s="66">
        <f t="shared" si="1"/>
        <v>7</v>
      </c>
      <c r="P23" s="66">
        <f t="shared" si="1"/>
        <v>2</v>
      </c>
      <c r="Q23" s="66">
        <f t="shared" si="1"/>
        <v>4</v>
      </c>
      <c r="R23" s="66">
        <f t="shared" si="1"/>
        <v>1</v>
      </c>
      <c r="S23" s="66">
        <f t="shared" si="1"/>
        <v>5</v>
      </c>
      <c r="T23" s="66">
        <f t="shared" si="1"/>
        <v>1</v>
      </c>
      <c r="U23" s="66">
        <f t="shared" si="1"/>
        <v>0</v>
      </c>
      <c r="V23" s="66">
        <f t="shared" si="1"/>
        <v>1</v>
      </c>
      <c r="W23" s="66">
        <f t="shared" si="1"/>
        <v>5</v>
      </c>
      <c r="X23" s="66">
        <f t="shared" si="1"/>
        <v>10</v>
      </c>
      <c r="Y23" s="66">
        <f t="shared" si="1"/>
        <v>1</v>
      </c>
      <c r="Z23" s="66">
        <f t="shared" si="1"/>
        <v>0</v>
      </c>
      <c r="AA23" s="66">
        <f>SUM(R23,Q23,M23,I23,E23)
</f>
        <v>11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18"/>
    </row>
  </sheetData>
  <mergeCells count="15">
    <mergeCell ref="T21:V21"/>
    <mergeCell ref="F21:I21"/>
    <mergeCell ref="J21:M21"/>
    <mergeCell ref="B21:E21"/>
    <mergeCell ref="N21:Q21"/>
    <mergeCell ref="F1:I1"/>
    <mergeCell ref="B1:E1"/>
    <mergeCell ref="A1:A2"/>
    <mergeCell ref="AA21:AA22"/>
    <mergeCell ref="AA1:AA2"/>
    <mergeCell ref="T1:V1"/>
    <mergeCell ref="W1:Z1"/>
    <mergeCell ref="W21:Z21"/>
    <mergeCell ref="N1:Q1"/>
    <mergeCell ref="J1:M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9" t="s">
        <v>6</v>
      </c>
      <c r="W1" s="11" t="s">
        <v>7</v>
      </c>
      <c r="AA1" s="1"/>
      <c r="AB1" s="1"/>
    </row>
    <row r="2">
      <c r="B2" s="13" t="s">
        <v>9</v>
      </c>
      <c r="C2" s="13" t="s">
        <v>11</v>
      </c>
      <c r="D2" s="13" t="s">
        <v>12</v>
      </c>
      <c r="E2" s="13" t="s">
        <v>13</v>
      </c>
      <c r="F2" s="15" t="s">
        <v>9</v>
      </c>
      <c r="G2" s="15" t="s">
        <v>11</v>
      </c>
      <c r="H2" s="15" t="s">
        <v>12</v>
      </c>
      <c r="I2" s="15" t="s">
        <v>13</v>
      </c>
      <c r="J2" s="17" t="s">
        <v>9</v>
      </c>
      <c r="K2" s="17" t="s">
        <v>11</v>
      </c>
      <c r="L2" s="17" t="s">
        <v>12</v>
      </c>
      <c r="M2" s="17" t="s">
        <v>13</v>
      </c>
      <c r="N2" s="19" t="s">
        <v>9</v>
      </c>
      <c r="O2" s="19" t="s">
        <v>11</v>
      </c>
      <c r="P2" s="19" t="s">
        <v>12</v>
      </c>
      <c r="Q2" s="19" t="s">
        <v>13</v>
      </c>
      <c r="R2" s="26"/>
      <c r="S2" s="23"/>
      <c r="T2" s="25" t="s">
        <v>13</v>
      </c>
      <c r="U2" s="25" t="s">
        <v>9</v>
      </c>
      <c r="V2" s="25" t="s">
        <v>12</v>
      </c>
      <c r="W2" s="28" t="s">
        <v>9</v>
      </c>
      <c r="X2" s="28" t="s">
        <v>11</v>
      </c>
      <c r="Y2" s="28" t="s">
        <v>12</v>
      </c>
      <c r="Z2" s="28" t="s">
        <v>13</v>
      </c>
      <c r="AB2" s="1"/>
    </row>
    <row r="3">
      <c r="A3" s="29" t="str">
        <f>'Pannello di controllo'!A2</f>
        <v>14 Sara G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44"/>
      <c r="T3" s="30"/>
      <c r="U3" s="34"/>
      <c r="V3" s="34"/>
      <c r="W3" s="34"/>
      <c r="X3" s="34"/>
      <c r="Y3" s="34"/>
      <c r="Z3" s="34"/>
      <c r="AA3" s="29" t="str">
        <f>'Pannello di controllo'!A2</f>
        <v>14 Sara G</v>
      </c>
      <c r="AB3" s="1"/>
    </row>
    <row r="4">
      <c r="A4" s="48" t="str">
        <f>'Pannello di controllo'!A3</f>
        <v>15 Ilaria</v>
      </c>
      <c r="B4" s="49"/>
      <c r="C4" s="51"/>
      <c r="D4" s="51"/>
      <c r="E4" s="49"/>
      <c r="F4" s="51"/>
      <c r="G4" s="51"/>
      <c r="H4" s="51"/>
      <c r="I4" s="51"/>
      <c r="J4" s="49"/>
      <c r="K4" s="51"/>
      <c r="L4" s="51"/>
      <c r="M4" s="51"/>
      <c r="N4" s="51"/>
      <c r="O4" s="51"/>
      <c r="P4" s="51"/>
      <c r="Q4" s="51"/>
      <c r="R4" s="51"/>
      <c r="S4" s="49"/>
      <c r="T4" s="51"/>
      <c r="U4" s="52"/>
      <c r="V4" s="55"/>
      <c r="W4" s="55"/>
      <c r="X4" s="55"/>
      <c r="Y4" s="55"/>
      <c r="Z4" s="55"/>
      <c r="AA4" s="48" t="str">
        <f>'Pannello di controllo'!A3</f>
        <v>15 Ilaria</v>
      </c>
      <c r="AB4" s="1"/>
    </row>
    <row r="5">
      <c r="A5" s="29" t="str">
        <f>'Pannello di controllo'!A4</f>
        <v/>
      </c>
      <c r="B5" s="30"/>
      <c r="C5" s="30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58"/>
      <c r="V5" s="58"/>
      <c r="W5" s="58"/>
      <c r="X5" s="58"/>
      <c r="Y5" s="58"/>
      <c r="Z5" s="58"/>
      <c r="AA5" s="29" t="str">
        <f>'Pannello di controllo'!A4</f>
        <v/>
      </c>
      <c r="AB5" s="1"/>
    </row>
    <row r="6">
      <c r="A6" s="48" t="str">
        <f>'Pannello di controllo'!A5</f>
        <v>17 Irene</v>
      </c>
      <c r="B6" s="51"/>
      <c r="C6" s="49"/>
      <c r="D6" s="49"/>
      <c r="E6" s="51"/>
      <c r="F6" s="51"/>
      <c r="G6" s="51"/>
      <c r="H6" s="49"/>
      <c r="I6" s="51"/>
      <c r="J6" s="49"/>
      <c r="K6" s="51"/>
      <c r="L6" s="51"/>
      <c r="M6" s="51"/>
      <c r="N6" s="51"/>
      <c r="O6" s="49"/>
      <c r="P6" s="51"/>
      <c r="Q6" s="51"/>
      <c r="R6" s="51"/>
      <c r="S6" s="51"/>
      <c r="T6" s="51"/>
      <c r="U6" s="55"/>
      <c r="V6" s="55"/>
      <c r="W6" s="55"/>
      <c r="X6" s="55"/>
      <c r="Y6" s="55"/>
      <c r="Z6" s="55"/>
      <c r="AA6" s="48" t="str">
        <f>'Pannello di controllo'!A5</f>
        <v>17 Irene</v>
      </c>
      <c r="AB6" s="1"/>
    </row>
    <row r="7">
      <c r="A7" s="29" t="str">
        <f>'Pannello di controllo'!A6</f>
        <v>18 Linda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58"/>
      <c r="V7" s="58"/>
      <c r="W7" s="58"/>
      <c r="X7" s="58"/>
      <c r="Y7" s="58"/>
      <c r="Z7" s="58"/>
      <c r="AA7" s="29" t="str">
        <f>'Pannello di controllo'!A6</f>
        <v>18 Linda</v>
      </c>
      <c r="AB7" s="1"/>
    </row>
    <row r="8">
      <c r="A8" s="48" t="str">
        <f>'Pannello di controllo'!A7</f>
        <v>28 Nicole R</v>
      </c>
      <c r="B8" s="51"/>
      <c r="C8" s="51"/>
      <c r="D8" s="51"/>
      <c r="E8" s="51"/>
      <c r="F8" s="51"/>
      <c r="G8" s="51"/>
      <c r="H8" s="51"/>
      <c r="I8" s="51"/>
      <c r="J8" s="49"/>
      <c r="K8" s="51"/>
      <c r="L8" s="51"/>
      <c r="M8" s="51"/>
      <c r="N8" s="49"/>
      <c r="O8" s="51"/>
      <c r="P8" s="51"/>
      <c r="Q8" s="51"/>
      <c r="R8" s="51"/>
      <c r="S8" s="49"/>
      <c r="T8" s="51"/>
      <c r="U8" s="55"/>
      <c r="V8" s="55"/>
      <c r="W8" s="55"/>
      <c r="X8" s="55"/>
      <c r="Y8" s="55"/>
      <c r="Z8" s="55"/>
      <c r="AA8" s="48" t="str">
        <f>'Pannello di controllo'!A7</f>
        <v>28 Nicole R</v>
      </c>
      <c r="AB8" s="1"/>
    </row>
    <row r="9">
      <c r="A9" s="29" t="str">
        <f>'Pannello di controllo'!A8</f>
        <v>16 Elena</v>
      </c>
      <c r="B9" s="44"/>
      <c r="C9" s="44"/>
      <c r="D9" s="30"/>
      <c r="E9" s="44"/>
      <c r="F9" s="44"/>
      <c r="G9" s="44"/>
      <c r="H9" s="44"/>
      <c r="I9" s="30"/>
      <c r="J9" s="30"/>
      <c r="K9" s="44"/>
      <c r="L9" s="44"/>
      <c r="M9" s="44"/>
      <c r="N9" s="30"/>
      <c r="O9" s="44"/>
      <c r="P9" s="44"/>
      <c r="Q9" s="44"/>
      <c r="R9" s="44"/>
      <c r="S9" s="30"/>
      <c r="T9" s="44"/>
      <c r="U9" s="58"/>
      <c r="V9" s="58"/>
      <c r="W9" s="58"/>
      <c r="X9" s="58"/>
      <c r="Y9" s="58"/>
      <c r="Z9" s="58"/>
      <c r="AA9" s="29" t="str">
        <f>'Pannello di controllo'!A8</f>
        <v>16 Elena</v>
      </c>
      <c r="AB9" s="1"/>
    </row>
    <row r="10">
      <c r="A10" s="48" t="str">
        <f>'Pannello di controllo'!A9</f>
        <v>9 Bea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49"/>
      <c r="P10" s="51"/>
      <c r="Q10" s="51"/>
      <c r="R10" s="51"/>
      <c r="S10" s="51"/>
      <c r="T10" s="49"/>
      <c r="U10" s="55"/>
      <c r="V10" s="55"/>
      <c r="W10" s="55"/>
      <c r="X10" s="55"/>
      <c r="Y10" s="55"/>
      <c r="Z10" s="55"/>
      <c r="AA10" s="48" t="str">
        <f>'Pannello di controllo'!A9</f>
        <v>9 Bea</v>
      </c>
      <c r="AB10" s="1"/>
    </row>
    <row r="11">
      <c r="A11" s="29" t="str">
        <f>'Pannello di controllo'!A10</f>
        <v>25 Nicole S</v>
      </c>
      <c r="B11" s="44"/>
      <c r="C11" s="44"/>
      <c r="D11" s="44"/>
      <c r="E11" s="44"/>
      <c r="F11" s="30"/>
      <c r="G11" s="44"/>
      <c r="H11" s="44"/>
      <c r="I11" s="44"/>
      <c r="J11" s="44"/>
      <c r="K11" s="44"/>
      <c r="L11" s="44"/>
      <c r="M11" s="44"/>
      <c r="N11" s="30"/>
      <c r="O11" s="44"/>
      <c r="P11" s="44"/>
      <c r="Q11" s="44"/>
      <c r="R11" s="30"/>
      <c r="S11" s="44"/>
      <c r="T11" s="44"/>
      <c r="U11" s="58"/>
      <c r="V11" s="34"/>
      <c r="W11" s="34"/>
      <c r="X11" s="34"/>
      <c r="Y11" s="34"/>
      <c r="Z11" s="34"/>
      <c r="AA11" s="29" t="str">
        <f>'Pannello di controllo'!A10</f>
        <v>25 Nicole S</v>
      </c>
      <c r="AB11" s="1"/>
    </row>
    <row r="12">
      <c r="A12" s="48" t="str">
        <f>'Pannello di controllo'!A11</f>
        <v>5 Chiara</v>
      </c>
      <c r="B12" s="49"/>
      <c r="C12" s="51"/>
      <c r="D12" s="49"/>
      <c r="E12" s="51"/>
      <c r="F12" s="51"/>
      <c r="G12" s="51"/>
      <c r="H12" s="51"/>
      <c r="I12" s="51"/>
      <c r="J12" s="49"/>
      <c r="K12" s="49"/>
      <c r="L12" s="51"/>
      <c r="M12" s="51"/>
      <c r="N12" s="51"/>
      <c r="O12" s="51"/>
      <c r="P12" s="51"/>
      <c r="Q12" s="51"/>
      <c r="R12" s="51"/>
      <c r="S12" s="51"/>
      <c r="T12" s="51"/>
      <c r="U12" s="55"/>
      <c r="V12" s="55"/>
      <c r="W12" s="55"/>
      <c r="X12" s="55"/>
      <c r="Y12" s="55"/>
      <c r="Z12" s="55"/>
      <c r="AA12" s="48" t="str">
        <f>'Pannello di controllo'!A11</f>
        <v>5 Chiara</v>
      </c>
      <c r="AB12" s="1"/>
    </row>
    <row r="13">
      <c r="A13" s="29" t="str">
        <f>'Pannello di controllo'!A12</f>
        <v/>
      </c>
      <c r="B13" s="44"/>
      <c r="C13" s="30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30"/>
      <c r="O13" s="44"/>
      <c r="P13" s="44"/>
      <c r="Q13" s="44"/>
      <c r="R13" s="44"/>
      <c r="S13" s="44"/>
      <c r="T13" s="44"/>
      <c r="U13" s="58"/>
      <c r="V13" s="58"/>
      <c r="W13" s="58"/>
      <c r="X13" s="58"/>
      <c r="Y13" s="58"/>
      <c r="Z13" s="58"/>
      <c r="AA13" s="29" t="str">
        <f>'Pannello di controllo'!A12</f>
        <v/>
      </c>
      <c r="AB13" s="1"/>
    </row>
    <row r="14">
      <c r="A14" s="48" t="str">
        <f>'Pannello di controllo'!A13</f>
        <v>2 Sara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5"/>
      <c r="V14" s="55"/>
      <c r="W14" s="55"/>
      <c r="X14" s="55"/>
      <c r="Y14" s="55"/>
      <c r="Z14" s="55"/>
      <c r="AA14" s="48" t="str">
        <f>'Pannello di controllo'!A13</f>
        <v>2 Sara</v>
      </c>
      <c r="AB14" s="1"/>
    </row>
    <row r="15">
      <c r="A15" s="29" t="str">
        <f>'Pannello di controllo'!A14</f>
        <v>13 Sassa</v>
      </c>
      <c r="B15" s="30"/>
      <c r="C15" s="44"/>
      <c r="D15" s="44"/>
      <c r="E15" s="44"/>
      <c r="F15" s="30"/>
      <c r="G15" s="30"/>
      <c r="H15" s="30"/>
      <c r="I15" s="30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58"/>
      <c r="V15" s="58"/>
      <c r="W15" s="58"/>
      <c r="X15" s="58"/>
      <c r="Y15" s="58"/>
      <c r="Z15" s="58"/>
      <c r="AA15" s="29" t="str">
        <f>'Pannello di controllo'!A14</f>
        <v>13 Sassa</v>
      </c>
      <c r="AB15" s="1"/>
    </row>
    <row r="16">
      <c r="A16" s="48" t="str">
        <f>'Pannello di controllo'!A15</f>
        <v/>
      </c>
      <c r="B16" s="51"/>
      <c r="C16" s="51"/>
      <c r="D16" s="51"/>
      <c r="E16" s="51"/>
      <c r="F16" s="49"/>
      <c r="G16" s="51"/>
      <c r="H16" s="51"/>
      <c r="I16" s="51"/>
      <c r="J16" s="51"/>
      <c r="K16" s="51"/>
      <c r="L16" s="51"/>
      <c r="M16" s="51"/>
      <c r="N16" s="51"/>
      <c r="O16" s="49"/>
      <c r="P16" s="51"/>
      <c r="Q16" s="51"/>
      <c r="R16" s="51"/>
      <c r="S16" s="51"/>
      <c r="T16" s="51"/>
      <c r="U16" s="55"/>
      <c r="V16" s="55"/>
      <c r="W16" s="55"/>
      <c r="X16" s="55"/>
      <c r="Y16" s="55"/>
      <c r="Z16" s="55"/>
      <c r="AA16" s="48" t="str">
        <f>'Pannello di controllo'!A15</f>
        <v/>
      </c>
      <c r="AB16" s="1"/>
    </row>
    <row r="17">
      <c r="A17" s="29" t="str">
        <f>'Pannello di controllo'!A16</f>
        <v>8 Leo 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58"/>
      <c r="V17" s="58"/>
      <c r="W17" s="58"/>
      <c r="X17" s="58"/>
      <c r="Y17" s="58"/>
      <c r="Z17" s="58"/>
      <c r="AA17" s="29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9" t="s">
        <v>6</v>
      </c>
      <c r="W21" s="11" t="s">
        <v>7</v>
      </c>
      <c r="AA21" s="65" t="s">
        <v>4</v>
      </c>
      <c r="AB21" s="1"/>
    </row>
    <row r="22">
      <c r="A22" s="1"/>
      <c r="B22" s="13" t="s">
        <v>9</v>
      </c>
      <c r="C22" s="13" t="s">
        <v>11</v>
      </c>
      <c r="D22" s="13" t="s">
        <v>12</v>
      </c>
      <c r="E22" s="13" t="s">
        <v>13</v>
      </c>
      <c r="F22" s="15" t="s">
        <v>9</v>
      </c>
      <c r="G22" s="15" t="s">
        <v>11</v>
      </c>
      <c r="H22" s="15" t="s">
        <v>12</v>
      </c>
      <c r="I22" s="15" t="s">
        <v>13</v>
      </c>
      <c r="J22" s="17" t="s">
        <v>9</v>
      </c>
      <c r="K22" s="17" t="s">
        <v>11</v>
      </c>
      <c r="L22" s="17" t="s">
        <v>12</v>
      </c>
      <c r="M22" s="17" t="s">
        <v>13</v>
      </c>
      <c r="N22" s="19" t="s">
        <v>9</v>
      </c>
      <c r="O22" s="19" t="s">
        <v>11</v>
      </c>
      <c r="P22" s="19" t="s">
        <v>12</v>
      </c>
      <c r="Q22" s="19" t="s">
        <v>13</v>
      </c>
      <c r="R22" s="26"/>
      <c r="S22" s="23"/>
      <c r="T22" s="25" t="s">
        <v>13</v>
      </c>
      <c r="U22" s="25" t="s">
        <v>9</v>
      </c>
      <c r="V22" s="25" t="s">
        <v>12</v>
      </c>
      <c r="W22" s="28" t="s">
        <v>9</v>
      </c>
      <c r="X22" s="28" t="s">
        <v>11</v>
      </c>
      <c r="Y22" s="28" t="s">
        <v>12</v>
      </c>
      <c r="Z22" s="28" t="s">
        <v>13</v>
      </c>
      <c r="AB22" s="1"/>
    </row>
    <row r="23">
      <c r="A23" s="61" t="s">
        <v>48</v>
      </c>
      <c r="B23" s="66">
        <f t="shared" ref="B23:Z23" si="1">SUM(B3:B17)</f>
        <v>0</v>
      </c>
      <c r="C23" s="66">
        <f t="shared" si="1"/>
        <v>0</v>
      </c>
      <c r="D23" s="66">
        <f t="shared" si="1"/>
        <v>0</v>
      </c>
      <c r="E23" s="66">
        <f t="shared" si="1"/>
        <v>0</v>
      </c>
      <c r="F23" s="66">
        <f t="shared" si="1"/>
        <v>0</v>
      </c>
      <c r="G23" s="66">
        <f t="shared" si="1"/>
        <v>0</v>
      </c>
      <c r="H23" s="66">
        <f t="shared" si="1"/>
        <v>0</v>
      </c>
      <c r="I23" s="66">
        <f t="shared" si="1"/>
        <v>0</v>
      </c>
      <c r="J23" s="66">
        <f t="shared" si="1"/>
        <v>0</v>
      </c>
      <c r="K23" s="66">
        <f t="shared" si="1"/>
        <v>0</v>
      </c>
      <c r="L23" s="66">
        <f t="shared" si="1"/>
        <v>0</v>
      </c>
      <c r="M23" s="66">
        <f t="shared" si="1"/>
        <v>0</v>
      </c>
      <c r="N23" s="66">
        <f t="shared" si="1"/>
        <v>0</v>
      </c>
      <c r="O23" s="66">
        <f t="shared" si="1"/>
        <v>0</v>
      </c>
      <c r="P23" s="66">
        <f t="shared" si="1"/>
        <v>0</v>
      </c>
      <c r="Q23" s="66">
        <f t="shared" si="1"/>
        <v>0</v>
      </c>
      <c r="R23" s="66">
        <f t="shared" si="1"/>
        <v>0</v>
      </c>
      <c r="S23" s="66">
        <f t="shared" si="1"/>
        <v>0</v>
      </c>
      <c r="T23" s="66">
        <f t="shared" si="1"/>
        <v>0</v>
      </c>
      <c r="U23" s="66">
        <f t="shared" si="1"/>
        <v>0</v>
      </c>
      <c r="V23" s="66">
        <f t="shared" si="1"/>
        <v>0</v>
      </c>
      <c r="W23" s="66">
        <f t="shared" si="1"/>
        <v>0</v>
      </c>
      <c r="X23" s="66">
        <f t="shared" si="1"/>
        <v>0</v>
      </c>
      <c r="Y23" s="66">
        <f t="shared" si="1"/>
        <v>0</v>
      </c>
      <c r="Z23" s="66">
        <f t="shared" si="1"/>
        <v>0</v>
      </c>
      <c r="AA23" s="66">
        <f>SUM(R23,Q23,M23,I23,E23)
</f>
        <v>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18"/>
    </row>
  </sheetData>
  <mergeCells count="15">
    <mergeCell ref="T21:V21"/>
    <mergeCell ref="AA21:AA22"/>
    <mergeCell ref="AA1:AA2"/>
    <mergeCell ref="T1:V1"/>
    <mergeCell ref="W1:Z1"/>
    <mergeCell ref="W21:Z21"/>
    <mergeCell ref="N1:Q1"/>
    <mergeCell ref="J1:M1"/>
    <mergeCell ref="F21:I21"/>
    <mergeCell ref="J21:M21"/>
    <mergeCell ref="B21:E21"/>
    <mergeCell ref="N21:Q21"/>
    <mergeCell ref="F1:I1"/>
    <mergeCell ref="B1:E1"/>
    <mergeCell ref="A1:A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18" width="6.43"/>
    <col customWidth="1" min="19" max="19" width="9.14"/>
    <col customWidth="1" min="20" max="26" width="6.43"/>
    <col customWidth="1" min="28" max="28" width="3.86"/>
  </cols>
  <sheetData>
    <row r="1">
      <c r="A1" s="1"/>
      <c r="B1" s="2" t="s">
        <v>0</v>
      </c>
      <c r="F1" s="3" t="s">
        <v>1</v>
      </c>
      <c r="J1" s="4" t="s">
        <v>2</v>
      </c>
      <c r="N1" s="5" t="s">
        <v>3</v>
      </c>
      <c r="R1" s="6" t="s">
        <v>4</v>
      </c>
      <c r="S1" s="7" t="s">
        <v>5</v>
      </c>
      <c r="T1" s="9" t="s">
        <v>6</v>
      </c>
      <c r="W1" s="11" t="s">
        <v>7</v>
      </c>
      <c r="AA1" s="1"/>
      <c r="AB1" s="1"/>
    </row>
    <row r="2">
      <c r="B2" s="13" t="s">
        <v>9</v>
      </c>
      <c r="C2" s="13" t="s">
        <v>11</v>
      </c>
      <c r="D2" s="13" t="s">
        <v>12</v>
      </c>
      <c r="E2" s="13" t="s">
        <v>13</v>
      </c>
      <c r="F2" s="15" t="s">
        <v>9</v>
      </c>
      <c r="G2" s="15" t="s">
        <v>11</v>
      </c>
      <c r="H2" s="15" t="s">
        <v>12</v>
      </c>
      <c r="I2" s="15" t="s">
        <v>13</v>
      </c>
      <c r="J2" s="17" t="s">
        <v>9</v>
      </c>
      <c r="K2" s="17" t="s">
        <v>11</v>
      </c>
      <c r="L2" s="17" t="s">
        <v>12</v>
      </c>
      <c r="M2" s="17" t="s">
        <v>13</v>
      </c>
      <c r="N2" s="19" t="s">
        <v>9</v>
      </c>
      <c r="O2" s="19" t="s">
        <v>11</v>
      </c>
      <c r="P2" s="19" t="s">
        <v>12</v>
      </c>
      <c r="Q2" s="19" t="s">
        <v>13</v>
      </c>
      <c r="R2" s="26"/>
      <c r="S2" s="23"/>
      <c r="T2" s="25" t="s">
        <v>13</v>
      </c>
      <c r="U2" s="25" t="s">
        <v>9</v>
      </c>
      <c r="V2" s="25" t="s">
        <v>12</v>
      </c>
      <c r="W2" s="28" t="s">
        <v>9</v>
      </c>
      <c r="X2" s="28" t="s">
        <v>11</v>
      </c>
      <c r="Y2" s="28" t="s">
        <v>12</v>
      </c>
      <c r="Z2" s="28" t="s">
        <v>13</v>
      </c>
      <c r="AB2" s="1"/>
    </row>
    <row r="3">
      <c r="A3" s="29" t="str">
        <f>'Pannello di controllo'!A2</f>
        <v>14 Sara G</v>
      </c>
      <c r="B3" s="30">
        <f>SUM('Set 1'!B3,'Set 2'!B3,'Set 3'!B3,'Set 4'!B3,'Set 5'!B3)</f>
        <v>2</v>
      </c>
      <c r="C3" s="30">
        <f>SUM('Set 1'!C3,'Set 2'!C3,'Set 3'!C3,'Set 4'!C3,'Set 5'!C3)</f>
        <v>6</v>
      </c>
      <c r="D3" s="30">
        <f>SUM('Set 1'!D3,'Set 2'!D3,'Set 3'!D3,'Set 4'!D3,'Set 5'!D3)</f>
        <v>3</v>
      </c>
      <c r="E3" s="30">
        <f>SUM('Set 1'!E3,'Set 2'!E3,'Set 3'!E3,'Set 4'!E3,'Set 5'!E3)</f>
        <v>6</v>
      </c>
      <c r="F3" s="30">
        <f>SUM('Set 1'!F3,'Set 2'!F3,'Set 3'!F3,'Set 4'!F3,'Set 5'!F3)</f>
        <v>0</v>
      </c>
      <c r="G3" s="30">
        <f>SUM('Set 1'!G3,'Set 2'!G3,'Set 3'!G3,'Set 4'!G3,'Set 5'!G3)</f>
        <v>0</v>
      </c>
      <c r="H3" s="30">
        <f>SUM('Set 1'!H3,'Set 2'!H3,'Set 3'!H3,'Set 4'!H3,'Set 5'!H3)</f>
        <v>0</v>
      </c>
      <c r="I3" s="30">
        <f>SUM('Set 1'!I3,'Set 2'!I3,'Set 3'!I3,'Set 4'!I3,'Set 5'!I3)</f>
        <v>0</v>
      </c>
      <c r="J3" s="30">
        <f>SUM('Set 1'!J3,'Set 2'!J3,'Set 3'!J3,'Set 4'!J3,'Set 5'!J3)</f>
        <v>0</v>
      </c>
      <c r="K3" s="30">
        <f>SUM('Set 1'!K3,'Set 2'!K3,'Set 3'!K3,'Set 4'!K3,'Set 5'!K3)</f>
        <v>5</v>
      </c>
      <c r="L3" s="30">
        <f>SUM('Set 1'!L3,'Set 2'!L3,'Set 3'!L3,'Set 4'!L3,'Set 5'!L3)</f>
        <v>0</v>
      </c>
      <c r="M3" s="30">
        <f>SUM('Set 1'!M3,'Set 2'!M3,'Set 3'!M3,'Set 4'!M3,'Set 5'!M3)</f>
        <v>0</v>
      </c>
      <c r="N3" s="30">
        <f>SUM('Set 1'!N3,'Set 2'!N3,'Set 3'!N3,'Set 4'!N3,'Set 5'!N3)</f>
        <v>4</v>
      </c>
      <c r="O3" s="30">
        <f>SUM('Set 1'!O3,'Set 2'!O3,'Set 3'!O3,'Set 4'!O3,'Set 5'!O3)</f>
        <v>5</v>
      </c>
      <c r="P3" s="30">
        <f>SUM('Set 1'!P3,'Set 2'!P3,'Set 3'!P3,'Set 4'!P3,'Set 5'!P3)</f>
        <v>0</v>
      </c>
      <c r="Q3" s="30">
        <f>SUM('Set 1'!Q3,'Set 2'!Q3,'Set 3'!Q3,'Set 4'!Q3,'Set 5'!Q3)</f>
        <v>1</v>
      </c>
      <c r="R3" s="30">
        <f>SUM('Set 1'!R3,'Set 2'!R3,'Set 3'!R3,'Set 4'!R3,'Set 5'!R3)</f>
        <v>2</v>
      </c>
      <c r="S3" s="30">
        <f>SUM('Set 1'!S3,'Set 2'!S3,'Set 3'!S3,'Set 4'!S3,'Set 5'!S3)</f>
        <v>1</v>
      </c>
      <c r="T3" s="30">
        <f>SUM('Set 1'!T3,'Set 2'!T3,'Set 3'!T3,'Set 4'!T3,'Set 5'!T3)</f>
        <v>1</v>
      </c>
      <c r="U3" s="30">
        <f>SUM('Set 1'!U3,'Set 2'!U3,'Set 3'!U3,'Set 4'!U3,'Set 5'!U3)</f>
        <v>3</v>
      </c>
      <c r="V3" s="30">
        <f>SUM('Set 1'!V3,'Set 2'!V3,'Set 3'!V3,'Set 4'!V3,'Set 5'!V3)</f>
        <v>0</v>
      </c>
      <c r="W3" s="30">
        <f>SUM('Set 1'!W3,'Set 2'!W3,'Set 3'!W3,'Set 4'!W3,'Set 5'!W3)</f>
        <v>2</v>
      </c>
      <c r="X3" s="30">
        <f>SUM('Set 1'!X3,'Set 2'!X3,'Set 3'!X3,'Set 4'!X3,'Set 5'!X3)</f>
        <v>2</v>
      </c>
      <c r="Y3" s="30">
        <f>SUM('Set 1'!Y3,'Set 2'!Y3,'Set 3'!Y3,'Set 4'!Y3,'Set 5'!Y3)</f>
        <v>0</v>
      </c>
      <c r="Z3" s="30">
        <f>SUM('Set 1'!Z3,'Set 2'!Z3,'Set 3'!Z3,'Set 4'!Z3,'Set 5'!Z3)</f>
        <v>0</v>
      </c>
      <c r="AA3" s="29" t="str">
        <f>'Pannello di controllo'!A2</f>
        <v>14 Sara G</v>
      </c>
      <c r="AB3" s="1"/>
    </row>
    <row r="4">
      <c r="A4" s="48" t="str">
        <f>'Pannello di controllo'!A3</f>
        <v>15 Ilaria</v>
      </c>
      <c r="B4" s="49">
        <f>SUM('Set 1'!B4,'Set 2'!B4,'Set 3'!B4,'Set 4'!B4,'Set 5'!B4)</f>
        <v>1</v>
      </c>
      <c r="C4" s="49">
        <f>SUM('Set 1'!C4,'Set 2'!C4,'Set 3'!C4,'Set 4'!C4,'Set 5'!C4)</f>
        <v>8</v>
      </c>
      <c r="D4" s="49">
        <f>SUM('Set 1'!D4,'Set 2'!D4,'Set 3'!D4,'Set 4'!D4,'Set 5'!D4)</f>
        <v>3</v>
      </c>
      <c r="E4" s="49">
        <f>SUM('Set 1'!E4,'Set 2'!E4,'Set 3'!E4,'Set 4'!E4,'Set 5'!E4)</f>
        <v>3</v>
      </c>
      <c r="F4" s="49">
        <f>SUM('Set 1'!F4,'Set 2'!F4,'Set 3'!F4,'Set 4'!F4,'Set 5'!F4)</f>
        <v>0</v>
      </c>
      <c r="G4" s="49">
        <f>SUM('Set 1'!G4,'Set 2'!G4,'Set 3'!G4,'Set 4'!G4,'Set 5'!G4)</f>
        <v>1</v>
      </c>
      <c r="H4" s="49">
        <f>SUM('Set 1'!H4,'Set 2'!H4,'Set 3'!H4,'Set 4'!H4,'Set 5'!H4)</f>
        <v>0</v>
      </c>
      <c r="I4" s="49">
        <f>SUM('Set 1'!I4,'Set 2'!I4,'Set 3'!I4,'Set 4'!I4,'Set 5'!I4)</f>
        <v>0</v>
      </c>
      <c r="J4" s="49">
        <f>SUM('Set 1'!J4,'Set 2'!J4,'Set 3'!J4,'Set 4'!J4,'Set 5'!J4)</f>
        <v>0</v>
      </c>
      <c r="K4" s="49">
        <f>SUM('Set 1'!K4,'Set 2'!K4,'Set 3'!K4,'Set 4'!K4,'Set 5'!K4)</f>
        <v>3</v>
      </c>
      <c r="L4" s="49">
        <f>SUM('Set 1'!L4,'Set 2'!L4,'Set 3'!L4,'Set 4'!L4,'Set 5'!L4)</f>
        <v>0</v>
      </c>
      <c r="M4" s="49">
        <f>SUM('Set 1'!M4,'Set 2'!M4,'Set 3'!M4,'Set 4'!M4,'Set 5'!M4)</f>
        <v>0</v>
      </c>
      <c r="N4" s="49">
        <f>SUM('Set 1'!N4,'Set 2'!N4,'Set 3'!N4,'Set 4'!N4,'Set 5'!N4)</f>
        <v>3</v>
      </c>
      <c r="O4" s="49">
        <f>SUM('Set 1'!O4,'Set 2'!O4,'Set 3'!O4,'Set 4'!O4,'Set 5'!O4)</f>
        <v>2</v>
      </c>
      <c r="P4" s="49">
        <f>SUM('Set 1'!P4,'Set 2'!P4,'Set 3'!P4,'Set 4'!P4,'Set 5'!P4)</f>
        <v>1</v>
      </c>
      <c r="Q4" s="49">
        <f>SUM('Set 1'!Q4,'Set 2'!Q4,'Set 3'!Q4,'Set 4'!Q4,'Set 5'!Q4)</f>
        <v>1</v>
      </c>
      <c r="R4" s="49">
        <f>SUM('Set 1'!R4,'Set 2'!R4,'Set 3'!R4,'Set 4'!R4,'Set 5'!R4)</f>
        <v>2</v>
      </c>
      <c r="S4" s="49">
        <f>SUM('Set 1'!S4,'Set 2'!S4,'Set 3'!S4,'Set 4'!S4,'Set 5'!S4)</f>
        <v>0</v>
      </c>
      <c r="T4" s="49">
        <f>SUM('Set 1'!T4,'Set 2'!T4,'Set 3'!T4,'Set 4'!T4,'Set 5'!T4)</f>
        <v>0</v>
      </c>
      <c r="U4" s="49">
        <f>SUM('Set 1'!U4,'Set 2'!U4,'Set 3'!U4,'Set 4'!U4,'Set 5'!U4)</f>
        <v>0</v>
      </c>
      <c r="V4" s="49">
        <f>SUM('Set 1'!V4,'Set 2'!V4,'Set 3'!V4,'Set 4'!V4,'Set 5'!V4)</f>
        <v>0</v>
      </c>
      <c r="W4" s="49">
        <f>SUM('Set 1'!W4,'Set 2'!W4,'Set 3'!W4,'Set 4'!W4,'Set 5'!W4)</f>
        <v>0</v>
      </c>
      <c r="X4" s="49">
        <f>SUM('Set 1'!X4,'Set 2'!X4,'Set 3'!X4,'Set 4'!X4,'Set 5'!X4)</f>
        <v>3</v>
      </c>
      <c r="Y4" s="49">
        <f>SUM('Set 1'!Y4,'Set 2'!Y4,'Set 3'!Y4,'Set 4'!Y4,'Set 5'!Y4)</f>
        <v>0</v>
      </c>
      <c r="Z4" s="49">
        <f>SUM('Set 1'!Z4,'Set 2'!Z4,'Set 3'!Z4,'Set 4'!Z4,'Set 5'!Z4)</f>
        <v>0</v>
      </c>
      <c r="AA4" s="48" t="str">
        <f>'Pannello di controllo'!A3</f>
        <v>15 Ilaria</v>
      </c>
      <c r="AB4" s="1"/>
    </row>
    <row r="5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29"/>
      <c r="AB5" s="1"/>
    </row>
    <row r="6">
      <c r="A6" s="48" t="str">
        <f>'Pannello di controllo'!A5</f>
        <v>17 Irene</v>
      </c>
      <c r="B6" s="49">
        <f>SUM('Set 1'!B6,'Set 2'!B6,'Set 3'!B6,'Set 4'!B6,'Set 5'!B6)</f>
        <v>0</v>
      </c>
      <c r="C6" s="49">
        <f>SUM('Set 1'!C6,'Set 2'!C6,'Set 3'!C6,'Set 4'!C6,'Set 5'!C6)</f>
        <v>9</v>
      </c>
      <c r="D6" s="49">
        <f>SUM('Set 1'!D6,'Set 2'!D6,'Set 3'!D6,'Set 4'!D6,'Set 5'!D6)</f>
        <v>2</v>
      </c>
      <c r="E6" s="49">
        <f>SUM('Set 1'!E6,'Set 2'!E6,'Set 3'!E6,'Set 4'!E6,'Set 5'!E6)</f>
        <v>0</v>
      </c>
      <c r="F6" s="49">
        <f>SUM('Set 1'!F6,'Set 2'!F6,'Set 3'!F6,'Set 4'!F6,'Set 5'!F6)</f>
        <v>0</v>
      </c>
      <c r="G6" s="49">
        <f>SUM('Set 1'!G6,'Set 2'!G6,'Set 3'!G6,'Set 4'!G6,'Set 5'!G6)</f>
        <v>0</v>
      </c>
      <c r="H6" s="49">
        <f>SUM('Set 1'!H6,'Set 2'!H6,'Set 3'!H6,'Set 4'!H6,'Set 5'!H6)</f>
        <v>0</v>
      </c>
      <c r="I6" s="49">
        <f>SUM('Set 1'!I6,'Set 2'!I6,'Set 3'!I6,'Set 4'!I6,'Set 5'!I6)</f>
        <v>0</v>
      </c>
      <c r="J6" s="49">
        <f>SUM('Set 1'!J6,'Set 2'!J6,'Set 3'!J6,'Set 4'!J6,'Set 5'!J6)</f>
        <v>7</v>
      </c>
      <c r="K6" s="49">
        <f>SUM('Set 1'!K6,'Set 2'!K6,'Set 3'!K6,'Set 4'!K6,'Set 5'!K6)</f>
        <v>12</v>
      </c>
      <c r="L6" s="49">
        <f>SUM('Set 1'!L6,'Set 2'!L6,'Set 3'!L6,'Set 4'!L6,'Set 5'!L6)</f>
        <v>0</v>
      </c>
      <c r="M6" s="49">
        <f>SUM('Set 1'!M6,'Set 2'!M6,'Set 3'!M6,'Set 4'!M6,'Set 5'!M6)</f>
        <v>2</v>
      </c>
      <c r="N6" s="49">
        <f>SUM('Set 1'!N6,'Set 2'!N6,'Set 3'!N6,'Set 4'!N6,'Set 5'!N6)</f>
        <v>5</v>
      </c>
      <c r="O6" s="49">
        <f>SUM('Set 1'!O6,'Set 2'!O6,'Set 3'!O6,'Set 4'!O6,'Set 5'!O6)</f>
        <v>13</v>
      </c>
      <c r="P6" s="49">
        <f>SUM('Set 1'!P6,'Set 2'!P6,'Set 3'!P6,'Set 4'!P6,'Set 5'!P6)</f>
        <v>0</v>
      </c>
      <c r="Q6" s="49">
        <f>SUM('Set 1'!Q6,'Set 2'!Q6,'Set 3'!Q6,'Set 4'!Q6,'Set 5'!Q6)</f>
        <v>0</v>
      </c>
      <c r="R6" s="49">
        <f>SUM('Set 1'!R6,'Set 2'!R6,'Set 3'!R6,'Set 4'!R6,'Set 5'!R6)</f>
        <v>0</v>
      </c>
      <c r="S6" s="49">
        <f>SUM('Set 1'!S6,'Set 2'!S6,'Set 3'!S6,'Set 4'!S6,'Set 5'!S6)</f>
        <v>3</v>
      </c>
      <c r="T6" s="49">
        <f>SUM('Set 1'!T6,'Set 2'!T6,'Set 3'!T6,'Set 4'!T6,'Set 5'!T6)</f>
        <v>1</v>
      </c>
      <c r="U6" s="49">
        <f>SUM('Set 1'!U6,'Set 2'!U6,'Set 3'!U6,'Set 4'!U6,'Set 5'!U6)</f>
        <v>0</v>
      </c>
      <c r="V6" s="49">
        <f>SUM('Set 1'!V6,'Set 2'!V6,'Set 3'!V6,'Set 4'!V6,'Set 5'!V6)</f>
        <v>1</v>
      </c>
      <c r="W6" s="49">
        <f>SUM('Set 1'!W6,'Set 2'!W6,'Set 3'!W6,'Set 4'!W6,'Set 5'!W6)</f>
        <v>5</v>
      </c>
      <c r="X6" s="49">
        <f>SUM('Set 1'!X6,'Set 2'!X6,'Set 3'!X6,'Set 4'!X6,'Set 5'!X6)</f>
        <v>17</v>
      </c>
      <c r="Y6" s="49">
        <f>SUM('Set 1'!Y6,'Set 2'!Y6,'Set 3'!Y6,'Set 4'!Y6,'Set 5'!Y6)</f>
        <v>0</v>
      </c>
      <c r="Z6" s="49">
        <f>SUM('Set 1'!Z6,'Set 2'!Z6,'Set 3'!Z6,'Set 4'!Z6,'Set 5'!Z6)</f>
        <v>0</v>
      </c>
      <c r="AA6" s="48" t="str">
        <f>'Pannello di controllo'!A5</f>
        <v>17 Irene</v>
      </c>
      <c r="AB6" s="1"/>
    </row>
    <row r="7">
      <c r="A7" s="29" t="str">
        <f>'Pannello di controllo'!A6</f>
        <v>18 Linda</v>
      </c>
      <c r="B7" s="30">
        <f>SUM('Set 1'!B7,'Set 2'!B7,'Set 3'!B7,'Set 4'!B7,'Set 5'!B7)</f>
        <v>0</v>
      </c>
      <c r="C7" s="30">
        <f>SUM('Set 1'!C7,'Set 2'!C7,'Set 3'!C7,'Set 4'!C7,'Set 5'!C7)</f>
        <v>0</v>
      </c>
      <c r="D7" s="30">
        <f>SUM('Set 1'!D7,'Set 2'!D7,'Set 3'!D7,'Set 4'!D7,'Set 5'!D7)</f>
        <v>0</v>
      </c>
      <c r="E7" s="30">
        <f>SUM('Set 1'!E7,'Set 2'!E7,'Set 3'!E7,'Set 4'!E7,'Set 5'!E7)</f>
        <v>0</v>
      </c>
      <c r="F7" s="30">
        <f>SUM('Set 1'!F7,'Set 2'!F7,'Set 3'!F7,'Set 4'!F7,'Set 5'!F7)</f>
        <v>0</v>
      </c>
      <c r="G7" s="30">
        <f>SUM('Set 1'!G7,'Set 2'!G7,'Set 3'!G7,'Set 4'!G7,'Set 5'!G7)</f>
        <v>0</v>
      </c>
      <c r="H7" s="30">
        <f>SUM('Set 1'!H7,'Set 2'!H7,'Set 3'!H7,'Set 4'!H7,'Set 5'!H7)</f>
        <v>0</v>
      </c>
      <c r="I7" s="30">
        <f>SUM('Set 1'!I7,'Set 2'!I7,'Set 3'!I7,'Set 4'!I7,'Set 5'!I7)</f>
        <v>0</v>
      </c>
      <c r="J7" s="30">
        <f>SUM('Set 1'!J7,'Set 2'!J7,'Set 3'!J7,'Set 4'!J7,'Set 5'!J7)</f>
        <v>0</v>
      </c>
      <c r="K7" s="30">
        <f>SUM('Set 1'!K7,'Set 2'!K7,'Set 3'!K7,'Set 4'!K7,'Set 5'!K7)</f>
        <v>0</v>
      </c>
      <c r="L7" s="30">
        <f>SUM('Set 1'!L7,'Set 2'!L7,'Set 3'!L7,'Set 4'!L7,'Set 5'!L7)</f>
        <v>0</v>
      </c>
      <c r="M7" s="30">
        <f>SUM('Set 1'!M7,'Set 2'!M7,'Set 3'!M7,'Set 4'!M7,'Set 5'!M7)</f>
        <v>0</v>
      </c>
      <c r="N7" s="30">
        <f>SUM('Set 1'!N7,'Set 2'!N7,'Set 3'!N7,'Set 4'!N7,'Set 5'!N7)</f>
        <v>0</v>
      </c>
      <c r="O7" s="30">
        <f>SUM('Set 1'!O7,'Set 2'!O7,'Set 3'!O7,'Set 4'!O7,'Set 5'!O7)</f>
        <v>0</v>
      </c>
      <c r="P7" s="30">
        <f>SUM('Set 1'!P7,'Set 2'!P7,'Set 3'!P7,'Set 4'!P7,'Set 5'!P7)</f>
        <v>0</v>
      </c>
      <c r="Q7" s="30">
        <f>SUM('Set 1'!Q7,'Set 2'!Q7,'Set 3'!Q7,'Set 4'!Q7,'Set 5'!Q7)</f>
        <v>0</v>
      </c>
      <c r="R7" s="30">
        <f>SUM('Set 1'!R7,'Set 2'!R7,'Set 3'!R7,'Set 4'!R7,'Set 5'!R7)</f>
        <v>0</v>
      </c>
      <c r="S7" s="30">
        <f>SUM('Set 1'!S7,'Set 2'!S7,'Set 3'!S7,'Set 4'!S7,'Set 5'!S7)</f>
        <v>0</v>
      </c>
      <c r="T7" s="30">
        <f>SUM('Set 1'!T7,'Set 2'!T7,'Set 3'!T7,'Set 4'!T7,'Set 5'!T7)</f>
        <v>0</v>
      </c>
      <c r="U7" s="30">
        <f>SUM('Set 1'!U7,'Set 2'!U7,'Set 3'!U7,'Set 4'!U7,'Set 5'!U7)</f>
        <v>0</v>
      </c>
      <c r="V7" s="30">
        <f>SUM('Set 1'!V7,'Set 2'!V7,'Set 3'!V7,'Set 4'!V7,'Set 5'!V7)</f>
        <v>0</v>
      </c>
      <c r="W7" s="30">
        <f>SUM('Set 1'!W7,'Set 2'!W7,'Set 3'!W7,'Set 4'!W7,'Set 5'!W7)</f>
        <v>0</v>
      </c>
      <c r="X7" s="30">
        <f>SUM('Set 1'!X7,'Set 2'!X7,'Set 3'!X7,'Set 4'!X7,'Set 5'!X7)</f>
        <v>0</v>
      </c>
      <c r="Y7" s="30">
        <f>SUM('Set 1'!Y7,'Set 2'!Y7,'Set 3'!Y7,'Set 4'!Y7,'Set 5'!Y7)</f>
        <v>0</v>
      </c>
      <c r="Z7" s="30">
        <f>SUM('Set 1'!Z7,'Set 2'!Z7,'Set 3'!Z7,'Set 4'!Z7,'Set 5'!Z7)</f>
        <v>0</v>
      </c>
      <c r="AA7" s="29" t="str">
        <f>'Pannello di controllo'!A6</f>
        <v>18 Linda</v>
      </c>
      <c r="AB7" s="1"/>
    </row>
    <row r="8">
      <c r="A8" s="48" t="str">
        <f>'Pannello di controllo'!A7</f>
        <v>28 Nicole R</v>
      </c>
      <c r="B8" s="49">
        <f>SUM('Set 1'!B8,'Set 2'!B8,'Set 3'!B8,'Set 4'!B8,'Set 5'!B8)</f>
        <v>1</v>
      </c>
      <c r="C8" s="49">
        <f>SUM('Set 1'!C8,'Set 2'!C8,'Set 3'!C8,'Set 4'!C8,'Set 5'!C8)</f>
        <v>7</v>
      </c>
      <c r="D8" s="49">
        <f>SUM('Set 1'!D8,'Set 2'!D8,'Set 3'!D8,'Set 4'!D8,'Set 5'!D8)</f>
        <v>3</v>
      </c>
      <c r="E8" s="49">
        <f>SUM('Set 1'!E8,'Set 2'!E8,'Set 3'!E8,'Set 4'!E8,'Set 5'!E8)</f>
        <v>2</v>
      </c>
      <c r="F8" s="49">
        <f>SUM('Set 1'!F8,'Set 2'!F8,'Set 3'!F8,'Set 4'!F8,'Set 5'!F8)</f>
        <v>4</v>
      </c>
      <c r="G8" s="49">
        <f>SUM('Set 1'!G8,'Set 2'!G8,'Set 3'!G8,'Set 4'!G8,'Set 5'!G8)</f>
        <v>5</v>
      </c>
      <c r="H8" s="49">
        <f>SUM('Set 1'!H8,'Set 2'!H8,'Set 3'!H8,'Set 4'!H8,'Set 5'!H8)</f>
        <v>11</v>
      </c>
      <c r="I8" s="49">
        <f>SUM('Set 1'!I8,'Set 2'!I8,'Set 3'!I8,'Set 4'!I8,'Set 5'!I8)</f>
        <v>4</v>
      </c>
      <c r="J8" s="49">
        <f>SUM('Set 1'!J8,'Set 2'!J8,'Set 3'!J8,'Set 4'!J8,'Set 5'!J8)</f>
        <v>11</v>
      </c>
      <c r="K8" s="49">
        <f>SUM('Set 1'!K8,'Set 2'!K8,'Set 3'!K8,'Set 4'!K8,'Set 5'!K8)</f>
        <v>13</v>
      </c>
      <c r="L8" s="49">
        <f>SUM('Set 1'!L8,'Set 2'!L8,'Set 3'!L8,'Set 4'!L8,'Set 5'!L8)</f>
        <v>1</v>
      </c>
      <c r="M8" s="49">
        <f>SUM('Set 1'!M8,'Set 2'!M8,'Set 3'!M8,'Set 4'!M8,'Set 5'!M8)</f>
        <v>5</v>
      </c>
      <c r="N8" s="49">
        <f>SUM('Set 1'!N8,'Set 2'!N8,'Set 3'!N8,'Set 4'!N8,'Set 5'!N8)</f>
        <v>6</v>
      </c>
      <c r="O8" s="49">
        <f>SUM('Set 1'!O8,'Set 2'!O8,'Set 3'!O8,'Set 4'!O8,'Set 5'!O8)</f>
        <v>5</v>
      </c>
      <c r="P8" s="49">
        <f>SUM('Set 1'!P8,'Set 2'!P8,'Set 3'!P8,'Set 4'!P8,'Set 5'!P8)</f>
        <v>1</v>
      </c>
      <c r="Q8" s="49">
        <f>SUM('Set 1'!Q8,'Set 2'!Q8,'Set 3'!Q8,'Set 4'!Q8,'Set 5'!Q8)</f>
        <v>0</v>
      </c>
      <c r="R8" s="49">
        <f>SUM('Set 1'!R8,'Set 2'!R8,'Set 3'!R8,'Set 4'!R8,'Set 5'!R8)</f>
        <v>0</v>
      </c>
      <c r="S8" s="49">
        <f>SUM('Set 1'!S8,'Set 2'!S8,'Set 3'!S8,'Set 4'!S8,'Set 5'!S8)</f>
        <v>3</v>
      </c>
      <c r="T8" s="49">
        <f>SUM('Set 1'!T8,'Set 2'!T8,'Set 3'!T8,'Set 4'!T8,'Set 5'!T8)</f>
        <v>0</v>
      </c>
      <c r="U8" s="49">
        <f>SUM('Set 1'!U8,'Set 2'!U8,'Set 3'!U8,'Set 4'!U8,'Set 5'!U8)</f>
        <v>0</v>
      </c>
      <c r="V8" s="49">
        <f>SUM('Set 1'!V8,'Set 2'!V8,'Set 3'!V8,'Set 4'!V8,'Set 5'!V8)</f>
        <v>0</v>
      </c>
      <c r="W8" s="49">
        <f>SUM('Set 1'!W8,'Set 2'!W8,'Set 3'!W8,'Set 4'!W8,'Set 5'!W8)</f>
        <v>4</v>
      </c>
      <c r="X8" s="49">
        <f>SUM('Set 1'!X8,'Set 2'!X8,'Set 3'!X8,'Set 4'!X8,'Set 5'!X8)</f>
        <v>8</v>
      </c>
      <c r="Y8" s="49">
        <f>SUM('Set 1'!Y8,'Set 2'!Y8,'Set 3'!Y8,'Set 4'!Y8,'Set 5'!Y8)</f>
        <v>1</v>
      </c>
      <c r="Z8" s="49">
        <f>SUM('Set 1'!Z8,'Set 2'!Z8,'Set 3'!Z8,'Set 4'!Z8,'Set 5'!Z8)</f>
        <v>0</v>
      </c>
      <c r="AA8" s="48" t="str">
        <f>'Pannello di controllo'!A7</f>
        <v>28 Nicole R</v>
      </c>
      <c r="AB8" s="1"/>
    </row>
    <row r="9">
      <c r="A9" s="29" t="str">
        <f>'Pannello di controllo'!A8</f>
        <v>16 Elena</v>
      </c>
      <c r="B9" s="30">
        <f>SUM('Set 1'!B9,'Set 2'!B9,'Set 3'!B9,'Set 4'!B9,'Set 5'!B9)</f>
        <v>0</v>
      </c>
      <c r="C9" s="30">
        <f>SUM('Set 1'!C9,'Set 2'!C9,'Set 3'!C9,'Set 4'!C9,'Set 5'!C9)</f>
        <v>7</v>
      </c>
      <c r="D9" s="30">
        <f>SUM('Set 1'!D9,'Set 2'!D9,'Set 3'!D9,'Set 4'!D9,'Set 5'!D9)</f>
        <v>1</v>
      </c>
      <c r="E9" s="30">
        <f>SUM('Set 1'!E9,'Set 2'!E9,'Set 3'!E9,'Set 4'!E9,'Set 5'!E9)</f>
        <v>1</v>
      </c>
      <c r="F9" s="30">
        <f>SUM('Set 1'!F9,'Set 2'!F9,'Set 3'!F9,'Set 4'!F9,'Set 5'!F9)</f>
        <v>6</v>
      </c>
      <c r="G9" s="30">
        <f>SUM('Set 1'!G9,'Set 2'!G9,'Set 3'!G9,'Set 4'!G9,'Set 5'!G9)</f>
        <v>2</v>
      </c>
      <c r="H9" s="30">
        <f>SUM('Set 1'!H9,'Set 2'!H9,'Set 3'!H9,'Set 4'!H9,'Set 5'!H9)</f>
        <v>4</v>
      </c>
      <c r="I9" s="30">
        <f>SUM('Set 1'!I9,'Set 2'!I9,'Set 3'!I9,'Set 4'!I9,'Set 5'!I9)</f>
        <v>0</v>
      </c>
      <c r="J9" s="30">
        <f>SUM('Set 1'!J9,'Set 2'!J9,'Set 3'!J9,'Set 4'!J9,'Set 5'!J9)</f>
        <v>3</v>
      </c>
      <c r="K9" s="30">
        <f>SUM('Set 1'!K9,'Set 2'!K9,'Set 3'!K9,'Set 4'!K9,'Set 5'!K9)</f>
        <v>11</v>
      </c>
      <c r="L9" s="30">
        <f>SUM('Set 1'!L9,'Set 2'!L9,'Set 3'!L9,'Set 4'!L9,'Set 5'!L9)</f>
        <v>2</v>
      </c>
      <c r="M9" s="30">
        <f>SUM('Set 1'!M9,'Set 2'!M9,'Set 3'!M9,'Set 4'!M9,'Set 5'!M9)</f>
        <v>4</v>
      </c>
      <c r="N9" s="30">
        <f>SUM('Set 1'!N9,'Set 2'!N9,'Set 3'!N9,'Set 4'!N9,'Set 5'!N9)</f>
        <v>2</v>
      </c>
      <c r="O9" s="30">
        <f>SUM('Set 1'!O9,'Set 2'!O9,'Set 3'!O9,'Set 4'!O9,'Set 5'!O9)</f>
        <v>6</v>
      </c>
      <c r="P9" s="30">
        <f>SUM('Set 1'!P9,'Set 2'!P9,'Set 3'!P9,'Set 4'!P9,'Set 5'!P9)</f>
        <v>2</v>
      </c>
      <c r="Q9" s="30">
        <f>SUM('Set 1'!Q9,'Set 2'!Q9,'Set 3'!Q9,'Set 4'!Q9,'Set 5'!Q9)</f>
        <v>2</v>
      </c>
      <c r="R9" s="30">
        <f>SUM('Set 1'!R9,'Set 2'!R9,'Set 3'!R9,'Set 4'!R9,'Set 5'!R9)</f>
        <v>1</v>
      </c>
      <c r="S9" s="30">
        <f>SUM('Set 1'!S9,'Set 2'!S9,'Set 3'!S9,'Set 4'!S9,'Set 5'!S9)</f>
        <v>1</v>
      </c>
      <c r="T9" s="30">
        <f>SUM('Set 1'!T9,'Set 2'!T9,'Set 3'!T9,'Set 4'!T9,'Set 5'!T9)</f>
        <v>0</v>
      </c>
      <c r="U9" s="30">
        <f>SUM('Set 1'!U9,'Set 2'!U9,'Set 3'!U9,'Set 4'!U9,'Set 5'!U9)</f>
        <v>1</v>
      </c>
      <c r="V9" s="30">
        <f>SUM('Set 1'!V9,'Set 2'!V9,'Set 3'!V9,'Set 4'!V9,'Set 5'!V9)</f>
        <v>1</v>
      </c>
      <c r="W9" s="30">
        <f>SUM('Set 1'!W9,'Set 2'!W9,'Set 3'!W9,'Set 4'!W9,'Set 5'!W9)</f>
        <v>2</v>
      </c>
      <c r="X9" s="30">
        <f>SUM('Set 1'!X9,'Set 2'!X9,'Set 3'!X9,'Set 4'!X9,'Set 5'!X9)</f>
        <v>4</v>
      </c>
      <c r="Y9" s="30">
        <f>SUM('Set 1'!Y9,'Set 2'!Y9,'Set 3'!Y9,'Set 4'!Y9,'Set 5'!Y9)</f>
        <v>2</v>
      </c>
      <c r="Z9" s="30">
        <f>SUM('Set 1'!Z9,'Set 2'!Z9,'Set 3'!Z9,'Set 4'!Z9,'Set 5'!Z9)</f>
        <v>0</v>
      </c>
      <c r="AA9" s="29" t="str">
        <f>'Pannello di controllo'!A8</f>
        <v>16 Elena</v>
      </c>
      <c r="AB9" s="1"/>
    </row>
    <row r="10">
      <c r="A10" s="48" t="str">
        <f>'Pannello di controllo'!A9</f>
        <v>9 Bea</v>
      </c>
      <c r="B10" s="49">
        <f>SUM('Set 1'!B10,'Set 2'!B10,'Set 3'!B10,'Set 4'!B10,'Set 5'!B10)</f>
        <v>2</v>
      </c>
      <c r="C10" s="49">
        <f>SUM('Set 1'!C10,'Set 2'!C10,'Set 3'!C10,'Set 4'!C10,'Set 5'!C10)</f>
        <v>3</v>
      </c>
      <c r="D10" s="49">
        <f>SUM('Set 1'!D10,'Set 2'!D10,'Set 3'!D10,'Set 4'!D10,'Set 5'!D10)</f>
        <v>0</v>
      </c>
      <c r="E10" s="49">
        <f>SUM('Set 1'!E10,'Set 2'!E10,'Set 3'!E10,'Set 4'!E10,'Set 5'!E10)</f>
        <v>0</v>
      </c>
      <c r="F10" s="49">
        <f>SUM('Set 1'!F10,'Set 2'!F10,'Set 3'!F10,'Set 4'!F10,'Set 5'!F10)</f>
        <v>1</v>
      </c>
      <c r="G10" s="49">
        <f>SUM('Set 1'!G10,'Set 2'!G10,'Set 3'!G10,'Set 4'!G10,'Set 5'!G10)</f>
        <v>2</v>
      </c>
      <c r="H10" s="49">
        <f>SUM('Set 1'!H10,'Set 2'!H10,'Set 3'!H10,'Set 4'!H10,'Set 5'!H10)</f>
        <v>0</v>
      </c>
      <c r="I10" s="49">
        <f>SUM('Set 1'!I10,'Set 2'!I10,'Set 3'!I10,'Set 4'!I10,'Set 5'!I10)</f>
        <v>1</v>
      </c>
      <c r="J10" s="49">
        <f>SUM('Set 1'!J10,'Set 2'!J10,'Set 3'!J10,'Set 4'!J10,'Set 5'!J10)</f>
        <v>0</v>
      </c>
      <c r="K10" s="49">
        <f>SUM('Set 1'!K10,'Set 2'!K10,'Set 3'!K10,'Set 4'!K10,'Set 5'!K10)</f>
        <v>4</v>
      </c>
      <c r="L10" s="49">
        <f>SUM('Set 1'!L10,'Set 2'!L10,'Set 3'!L10,'Set 4'!L10,'Set 5'!L10)</f>
        <v>0</v>
      </c>
      <c r="M10" s="49">
        <f>SUM('Set 1'!M10,'Set 2'!M10,'Set 3'!M10,'Set 4'!M10,'Set 5'!M10)</f>
        <v>2</v>
      </c>
      <c r="N10" s="49">
        <f>SUM('Set 1'!N10,'Set 2'!N10,'Set 3'!N10,'Set 4'!N10,'Set 5'!N10)</f>
        <v>0</v>
      </c>
      <c r="O10" s="49">
        <f>SUM('Set 1'!O10,'Set 2'!O10,'Set 3'!O10,'Set 4'!O10,'Set 5'!O10)</f>
        <v>2</v>
      </c>
      <c r="P10" s="49">
        <f>SUM('Set 1'!P10,'Set 2'!P10,'Set 3'!P10,'Set 4'!P10,'Set 5'!P10)</f>
        <v>0</v>
      </c>
      <c r="Q10" s="49">
        <f>SUM('Set 1'!Q10,'Set 2'!Q10,'Set 3'!Q10,'Set 4'!Q10,'Set 5'!Q10)</f>
        <v>0</v>
      </c>
      <c r="R10" s="49">
        <f>SUM('Set 1'!R10,'Set 2'!R10,'Set 3'!R10,'Set 4'!R10,'Set 5'!R10)</f>
        <v>0</v>
      </c>
      <c r="S10" s="49">
        <f>SUM('Set 1'!S10,'Set 2'!S10,'Set 3'!S10,'Set 4'!S10,'Set 5'!S10)</f>
        <v>0</v>
      </c>
      <c r="T10" s="49">
        <f>SUM('Set 1'!T10,'Set 2'!T10,'Set 3'!T10,'Set 4'!T10,'Set 5'!T10)</f>
        <v>0</v>
      </c>
      <c r="U10" s="49">
        <f>SUM('Set 1'!U10,'Set 2'!U10,'Set 3'!U10,'Set 4'!U10,'Set 5'!U10)</f>
        <v>0</v>
      </c>
      <c r="V10" s="49">
        <f>SUM('Set 1'!V10,'Set 2'!V10,'Set 3'!V10,'Set 4'!V10,'Set 5'!V10)</f>
        <v>0</v>
      </c>
      <c r="W10" s="49">
        <f>SUM('Set 1'!W10,'Set 2'!W10,'Set 3'!W10,'Set 4'!W10,'Set 5'!W10)</f>
        <v>1</v>
      </c>
      <c r="X10" s="49">
        <f>SUM('Set 1'!X10,'Set 2'!X10,'Set 3'!X10,'Set 4'!X10,'Set 5'!X10)</f>
        <v>4</v>
      </c>
      <c r="Y10" s="49">
        <f>SUM('Set 1'!Y10,'Set 2'!Y10,'Set 3'!Y10,'Set 4'!Y10,'Set 5'!Y10)</f>
        <v>0</v>
      </c>
      <c r="Z10" s="49">
        <f>SUM('Set 1'!Z10,'Set 2'!Z10,'Set 3'!Z10,'Set 4'!Z10,'Set 5'!Z10)</f>
        <v>0</v>
      </c>
      <c r="AA10" s="48" t="str">
        <f>'Pannello di controllo'!A9</f>
        <v>9 Bea</v>
      </c>
      <c r="AB10" s="1"/>
    </row>
    <row r="11">
      <c r="A11" s="29" t="str">
        <f>'Pannello di controllo'!A10</f>
        <v>25 Nicole S</v>
      </c>
      <c r="B11" s="30">
        <f>SUM('Set 1'!B11,'Set 2'!B11,'Set 3'!B11,'Set 4'!B11,'Set 5'!B11)</f>
        <v>0</v>
      </c>
      <c r="C11" s="30">
        <f>SUM('Set 1'!C11,'Set 2'!C11,'Set 3'!C11,'Set 4'!C11,'Set 5'!C11)</f>
        <v>0</v>
      </c>
      <c r="D11" s="30">
        <f>SUM('Set 1'!D11,'Set 2'!D11,'Set 3'!D11,'Set 4'!D11,'Set 5'!D11)</f>
        <v>0</v>
      </c>
      <c r="E11" s="30">
        <f>SUM('Set 1'!E11,'Set 2'!E11,'Set 3'!E11,'Set 4'!E11,'Set 5'!E11)</f>
        <v>0</v>
      </c>
      <c r="F11" s="30">
        <f>SUM('Set 1'!F11,'Set 2'!F11,'Set 3'!F11,'Set 4'!F11,'Set 5'!F11)</f>
        <v>2</v>
      </c>
      <c r="G11" s="30">
        <f>SUM('Set 1'!G11,'Set 2'!G11,'Set 3'!G11,'Set 4'!G11,'Set 5'!G11)</f>
        <v>1</v>
      </c>
      <c r="H11" s="30">
        <f>SUM('Set 1'!H11,'Set 2'!H11,'Set 3'!H11,'Set 4'!H11,'Set 5'!H11)</f>
        <v>5</v>
      </c>
      <c r="I11" s="30">
        <f>SUM('Set 1'!I11,'Set 2'!I11,'Set 3'!I11,'Set 4'!I11,'Set 5'!I11)</f>
        <v>0</v>
      </c>
      <c r="J11" s="30">
        <f>SUM('Set 1'!J11,'Set 2'!J11,'Set 3'!J11,'Set 4'!J11,'Set 5'!J11)</f>
        <v>0</v>
      </c>
      <c r="K11" s="30">
        <f>SUM('Set 1'!K11,'Set 2'!K11,'Set 3'!K11,'Set 4'!K11,'Set 5'!K11)</f>
        <v>3</v>
      </c>
      <c r="L11" s="30">
        <f>SUM('Set 1'!L11,'Set 2'!L11,'Set 3'!L11,'Set 4'!L11,'Set 5'!L11)</f>
        <v>0</v>
      </c>
      <c r="M11" s="30">
        <f>SUM('Set 1'!M11,'Set 2'!M11,'Set 3'!M11,'Set 4'!M11,'Set 5'!M11)</f>
        <v>0</v>
      </c>
      <c r="N11" s="30">
        <f>SUM('Set 1'!N11,'Set 2'!N11,'Set 3'!N11,'Set 4'!N11,'Set 5'!N11)</f>
        <v>1</v>
      </c>
      <c r="O11" s="30">
        <f>SUM('Set 1'!O11,'Set 2'!O11,'Set 3'!O11,'Set 4'!O11,'Set 5'!O11)</f>
        <v>1</v>
      </c>
      <c r="P11" s="30">
        <f>SUM('Set 1'!P11,'Set 2'!P11,'Set 3'!P11,'Set 4'!P11,'Set 5'!P11)</f>
        <v>0</v>
      </c>
      <c r="Q11" s="30">
        <f>SUM('Set 1'!Q11,'Set 2'!Q11,'Set 3'!Q11,'Set 4'!Q11,'Set 5'!Q11)</f>
        <v>2</v>
      </c>
      <c r="R11" s="30">
        <f>SUM('Set 1'!R11,'Set 2'!R11,'Set 3'!R11,'Set 4'!R11,'Set 5'!R11)</f>
        <v>0</v>
      </c>
      <c r="S11" s="30">
        <f>SUM('Set 1'!S11,'Set 2'!S11,'Set 3'!S11,'Set 4'!S11,'Set 5'!S11)</f>
        <v>1</v>
      </c>
      <c r="T11" s="30">
        <f>SUM('Set 1'!T11,'Set 2'!T11,'Set 3'!T11,'Set 4'!T11,'Set 5'!T11)</f>
        <v>0</v>
      </c>
      <c r="U11" s="30">
        <f>SUM('Set 1'!U11,'Set 2'!U11,'Set 3'!U11,'Set 4'!U11,'Set 5'!U11)</f>
        <v>0</v>
      </c>
      <c r="V11" s="30">
        <f>SUM('Set 1'!V11,'Set 2'!V11,'Set 3'!V11,'Set 4'!V11,'Set 5'!V11)</f>
        <v>0</v>
      </c>
      <c r="W11" s="30">
        <f>SUM('Set 1'!W11,'Set 2'!W11,'Set 3'!W11,'Set 4'!W11,'Set 5'!W11)</f>
        <v>0</v>
      </c>
      <c r="X11" s="30">
        <f>SUM('Set 1'!X11,'Set 2'!X11,'Set 3'!X11,'Set 4'!X11,'Set 5'!X11)</f>
        <v>1</v>
      </c>
      <c r="Y11" s="30">
        <f>SUM('Set 1'!Y11,'Set 2'!Y11,'Set 3'!Y11,'Set 4'!Y11,'Set 5'!Y11)</f>
        <v>0</v>
      </c>
      <c r="Z11" s="30">
        <f>SUM('Set 1'!Z11,'Set 2'!Z11,'Set 3'!Z11,'Set 4'!Z11,'Set 5'!Z11)</f>
        <v>0</v>
      </c>
      <c r="AA11" s="29" t="str">
        <f>'Pannello di controllo'!A10</f>
        <v>25 Nicole S</v>
      </c>
      <c r="AB11" s="1"/>
    </row>
    <row r="12">
      <c r="A12" s="48" t="str">
        <f>'Pannello di controllo'!A11</f>
        <v>5 Chiara</v>
      </c>
      <c r="B12" s="49">
        <f>SUM('Set 1'!B12,'Set 2'!B12,'Set 3'!B12,'Set 4'!B12,'Set 5'!B12)</f>
        <v>0</v>
      </c>
      <c r="C12" s="49">
        <f>SUM('Set 1'!C12,'Set 2'!C12,'Set 3'!C12,'Set 4'!C12,'Set 5'!C12)</f>
        <v>0</v>
      </c>
      <c r="D12" s="49">
        <f>SUM('Set 1'!D12,'Set 2'!D12,'Set 3'!D12,'Set 4'!D12,'Set 5'!D12)</f>
        <v>0</v>
      </c>
      <c r="E12" s="49">
        <f>SUM('Set 1'!E12,'Set 2'!E12,'Set 3'!E12,'Set 4'!E12,'Set 5'!E12)</f>
        <v>0</v>
      </c>
      <c r="F12" s="49">
        <f>SUM('Set 1'!F12,'Set 2'!F12,'Set 3'!F12,'Set 4'!F12,'Set 5'!F12)</f>
        <v>1</v>
      </c>
      <c r="G12" s="49">
        <f>SUM('Set 1'!G12,'Set 2'!G12,'Set 3'!G12,'Set 4'!G12,'Set 5'!G12)</f>
        <v>0</v>
      </c>
      <c r="H12" s="49">
        <f>SUM('Set 1'!H12,'Set 2'!H12,'Set 3'!H12,'Set 4'!H12,'Set 5'!H12)</f>
        <v>0</v>
      </c>
      <c r="I12" s="49">
        <f>SUM('Set 1'!I12,'Set 2'!I12,'Set 3'!I12,'Set 4'!I12,'Set 5'!I12)</f>
        <v>0</v>
      </c>
      <c r="J12" s="49">
        <f>SUM('Set 1'!J12,'Set 2'!J12,'Set 3'!J12,'Set 4'!J12,'Set 5'!J12)</f>
        <v>0</v>
      </c>
      <c r="K12" s="49">
        <f>SUM('Set 1'!K12,'Set 2'!K12,'Set 3'!K12,'Set 4'!K12,'Set 5'!K12)</f>
        <v>0</v>
      </c>
      <c r="L12" s="49">
        <f>SUM('Set 1'!L12,'Set 2'!L12,'Set 3'!L12,'Set 4'!L12,'Set 5'!L12)</f>
        <v>0</v>
      </c>
      <c r="M12" s="49">
        <f>SUM('Set 1'!M12,'Set 2'!M12,'Set 3'!M12,'Set 4'!M12,'Set 5'!M12)</f>
        <v>0</v>
      </c>
      <c r="N12" s="49">
        <f>SUM('Set 1'!N12,'Set 2'!N12,'Set 3'!N12,'Set 4'!N12,'Set 5'!N12)</f>
        <v>0</v>
      </c>
      <c r="O12" s="49">
        <f>SUM('Set 1'!O12,'Set 2'!O12,'Set 3'!O12,'Set 4'!O12,'Set 5'!O12)</f>
        <v>0</v>
      </c>
      <c r="P12" s="49">
        <f>SUM('Set 1'!P12,'Set 2'!P12,'Set 3'!P12,'Set 4'!P12,'Set 5'!P12)</f>
        <v>0</v>
      </c>
      <c r="Q12" s="49">
        <f>SUM('Set 1'!Q12,'Set 2'!Q12,'Set 3'!Q12,'Set 4'!Q12,'Set 5'!Q12)</f>
        <v>0</v>
      </c>
      <c r="R12" s="49">
        <f>SUM('Set 1'!R12,'Set 2'!R12,'Set 3'!R12,'Set 4'!R12,'Set 5'!R12)</f>
        <v>0</v>
      </c>
      <c r="S12" s="49">
        <f>SUM('Set 1'!S12,'Set 2'!S12,'Set 3'!S12,'Set 4'!S12,'Set 5'!S12)</f>
        <v>0</v>
      </c>
      <c r="T12" s="49">
        <f>SUM('Set 1'!T12,'Set 2'!T12,'Set 3'!T12,'Set 4'!T12,'Set 5'!T12)</f>
        <v>0</v>
      </c>
      <c r="U12" s="49">
        <f>SUM('Set 1'!U12,'Set 2'!U12,'Set 3'!U12,'Set 4'!U12,'Set 5'!U12)</f>
        <v>0</v>
      </c>
      <c r="V12" s="49">
        <f>SUM('Set 1'!V12,'Set 2'!V12,'Set 3'!V12,'Set 4'!V12,'Set 5'!V12)</f>
        <v>0</v>
      </c>
      <c r="W12" s="49">
        <f>SUM('Set 1'!W12,'Set 2'!W12,'Set 3'!W12,'Set 4'!W12,'Set 5'!W12)</f>
        <v>1</v>
      </c>
      <c r="X12" s="49">
        <f>SUM('Set 1'!X12,'Set 2'!X12,'Set 3'!X12,'Set 4'!X12,'Set 5'!X12)</f>
        <v>1</v>
      </c>
      <c r="Y12" s="49">
        <f>SUM('Set 1'!Y12,'Set 2'!Y12,'Set 3'!Y12,'Set 4'!Y12,'Set 5'!Y12)</f>
        <v>2</v>
      </c>
      <c r="Z12" s="49">
        <f>SUM('Set 1'!Z12,'Set 2'!Z12,'Set 3'!Z12,'Set 4'!Z12,'Set 5'!Z12)</f>
        <v>0</v>
      </c>
      <c r="AA12" s="48" t="str">
        <f>'Pannello di controllo'!A11</f>
        <v>5 Chiara</v>
      </c>
      <c r="AB12" s="1"/>
    </row>
    <row r="13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29"/>
      <c r="AB13" s="1"/>
    </row>
    <row r="14">
      <c r="A14" s="48" t="str">
        <f>'Pannello di controllo'!A13</f>
        <v>2 Sara</v>
      </c>
      <c r="B14" s="49">
        <f>SUM('Set 1'!B14,'Set 2'!B14,'Set 3'!B14,'Set 4'!B14,'Set 5'!B14)</f>
        <v>0</v>
      </c>
      <c r="C14" s="49">
        <f>SUM('Set 1'!C14,'Set 2'!C14,'Set 3'!C14,'Set 4'!C14,'Set 5'!C14)</f>
        <v>7</v>
      </c>
      <c r="D14" s="49">
        <f>SUM('Set 1'!D14,'Set 2'!D14,'Set 3'!D14,'Set 4'!D14,'Set 5'!D14)</f>
        <v>4</v>
      </c>
      <c r="E14" s="49">
        <f>SUM('Set 1'!E14,'Set 2'!E14,'Set 3'!E14,'Set 4'!E14,'Set 5'!E14)</f>
        <v>1</v>
      </c>
      <c r="F14" s="49">
        <f>SUM('Set 1'!F14,'Set 2'!F14,'Set 3'!F14,'Set 4'!F14,'Set 5'!F14)</f>
        <v>0</v>
      </c>
      <c r="G14" s="49">
        <f>SUM('Set 1'!G14,'Set 2'!G14,'Set 3'!G14,'Set 4'!G14,'Set 5'!G14)</f>
        <v>0</v>
      </c>
      <c r="H14" s="49">
        <f>SUM('Set 1'!H14,'Set 2'!H14,'Set 3'!H14,'Set 4'!H14,'Set 5'!H14)</f>
        <v>1</v>
      </c>
      <c r="I14" s="49">
        <f>SUM('Set 1'!I14,'Set 2'!I14,'Set 3'!I14,'Set 4'!I14,'Set 5'!I14)</f>
        <v>0</v>
      </c>
      <c r="J14" s="49">
        <f>SUM('Set 1'!J14,'Set 2'!J14,'Set 3'!J14,'Set 4'!J14,'Set 5'!J14)</f>
        <v>0</v>
      </c>
      <c r="K14" s="49">
        <f>SUM('Set 1'!K14,'Set 2'!K14,'Set 3'!K14,'Set 4'!K14,'Set 5'!K14)</f>
        <v>0</v>
      </c>
      <c r="L14" s="49">
        <f>SUM('Set 1'!L14,'Set 2'!L14,'Set 3'!L14,'Set 4'!L14,'Set 5'!L14)</f>
        <v>0</v>
      </c>
      <c r="M14" s="49">
        <f>SUM('Set 1'!M14,'Set 2'!M14,'Set 3'!M14,'Set 4'!M14,'Set 5'!M14)</f>
        <v>0</v>
      </c>
      <c r="N14" s="49">
        <f>SUM('Set 1'!N14,'Set 2'!N14,'Set 3'!N14,'Set 4'!N14,'Set 5'!N14)</f>
        <v>0</v>
      </c>
      <c r="O14" s="49">
        <f>SUM('Set 1'!O14,'Set 2'!O14,'Set 3'!O14,'Set 4'!O14,'Set 5'!O14)</f>
        <v>0</v>
      </c>
      <c r="P14" s="49">
        <f>SUM('Set 1'!P14,'Set 2'!P14,'Set 3'!P14,'Set 4'!P14,'Set 5'!P14)</f>
        <v>0</v>
      </c>
      <c r="Q14" s="49">
        <f>SUM('Set 1'!Q14,'Set 2'!Q14,'Set 3'!Q14,'Set 4'!Q14,'Set 5'!Q14)</f>
        <v>1</v>
      </c>
      <c r="R14" s="49">
        <f>SUM('Set 1'!R14,'Set 2'!R14,'Set 3'!R14,'Set 4'!R14,'Set 5'!R14)</f>
        <v>2</v>
      </c>
      <c r="S14" s="49">
        <f>SUM('Set 1'!S14,'Set 2'!S14,'Set 3'!S14,'Set 4'!S14,'Set 5'!S14)</f>
        <v>1</v>
      </c>
      <c r="T14" s="49">
        <f>SUM('Set 1'!T14,'Set 2'!T14,'Set 3'!T14,'Set 4'!T14,'Set 5'!T14)</f>
        <v>0</v>
      </c>
      <c r="U14" s="49">
        <f>SUM('Set 1'!U14,'Set 2'!U14,'Set 3'!U14,'Set 4'!U14,'Set 5'!U14)</f>
        <v>0</v>
      </c>
      <c r="V14" s="49">
        <f>SUM('Set 1'!V14,'Set 2'!V14,'Set 3'!V14,'Set 4'!V14,'Set 5'!V14)</f>
        <v>0</v>
      </c>
      <c r="W14" s="49">
        <f>SUM('Set 1'!W14,'Set 2'!W14,'Set 3'!W14,'Set 4'!W14,'Set 5'!W14)</f>
        <v>0</v>
      </c>
      <c r="X14" s="49">
        <f>SUM('Set 1'!X14,'Set 2'!X14,'Set 3'!X14,'Set 4'!X14,'Set 5'!X14)</f>
        <v>0</v>
      </c>
      <c r="Y14" s="49">
        <f>SUM('Set 1'!Y14,'Set 2'!Y14,'Set 3'!Y14,'Set 4'!Y14,'Set 5'!Y14)</f>
        <v>0</v>
      </c>
      <c r="Z14" s="49">
        <f>SUM('Set 1'!Z14,'Set 2'!Z14,'Set 3'!Z14,'Set 4'!Z14,'Set 5'!Z14)</f>
        <v>0</v>
      </c>
      <c r="AA14" s="48" t="str">
        <f>'Pannello di controllo'!A13</f>
        <v>2 Sara</v>
      </c>
      <c r="AB14" s="1"/>
    </row>
    <row r="15">
      <c r="A15" s="29" t="str">
        <f>'Pannello di controllo'!A14</f>
        <v>13 Sassa</v>
      </c>
      <c r="B15" s="30">
        <f>SUM('Set 1'!B15,'Set 2'!B15,'Set 3'!B15,'Set 4'!B15,'Set 5'!B15)</f>
        <v>0</v>
      </c>
      <c r="C15" s="30">
        <f>SUM('Set 1'!C15,'Set 2'!C15,'Set 3'!C15,'Set 4'!C15,'Set 5'!C15)</f>
        <v>0</v>
      </c>
      <c r="D15" s="30">
        <f>SUM('Set 1'!D15,'Set 2'!D15,'Set 3'!D15,'Set 4'!D15,'Set 5'!D15)</f>
        <v>0</v>
      </c>
      <c r="E15" s="30">
        <f>SUM('Set 1'!E15,'Set 2'!E15,'Set 3'!E15,'Set 4'!E15,'Set 5'!E15)</f>
        <v>0</v>
      </c>
      <c r="F15" s="30">
        <f>SUM('Set 1'!F15,'Set 2'!F15,'Set 3'!F15,'Set 4'!F15,'Set 5'!F15)</f>
        <v>0</v>
      </c>
      <c r="G15" s="30">
        <f>SUM('Set 1'!G15,'Set 2'!G15,'Set 3'!G15,'Set 4'!G15,'Set 5'!G15)</f>
        <v>0</v>
      </c>
      <c r="H15" s="30">
        <f>SUM('Set 1'!H15,'Set 2'!H15,'Set 3'!H15,'Set 4'!H15,'Set 5'!H15)</f>
        <v>0</v>
      </c>
      <c r="I15" s="30">
        <f>SUM('Set 1'!I15,'Set 2'!I15,'Set 3'!I15,'Set 4'!I15,'Set 5'!I15)</f>
        <v>0</v>
      </c>
      <c r="J15" s="30">
        <f>SUM('Set 1'!J15,'Set 2'!J15,'Set 3'!J15,'Set 4'!J15,'Set 5'!J15)</f>
        <v>0</v>
      </c>
      <c r="K15" s="30">
        <f>SUM('Set 1'!K15,'Set 2'!K15,'Set 3'!K15,'Set 4'!K15,'Set 5'!K15)</f>
        <v>0</v>
      </c>
      <c r="L15" s="30">
        <f>SUM('Set 1'!L15,'Set 2'!L15,'Set 3'!L15,'Set 4'!L15,'Set 5'!L15)</f>
        <v>0</v>
      </c>
      <c r="M15" s="30">
        <f>SUM('Set 1'!M15,'Set 2'!M15,'Set 3'!M15,'Set 4'!M15,'Set 5'!M15)</f>
        <v>0</v>
      </c>
      <c r="N15" s="30">
        <f>SUM('Set 1'!N15,'Set 2'!N15,'Set 3'!N15,'Set 4'!N15,'Set 5'!N15)</f>
        <v>0</v>
      </c>
      <c r="O15" s="30">
        <f>SUM('Set 1'!O15,'Set 2'!O15,'Set 3'!O15,'Set 4'!O15,'Set 5'!O15)</f>
        <v>0</v>
      </c>
      <c r="P15" s="30">
        <f>SUM('Set 1'!P15,'Set 2'!P15,'Set 3'!P15,'Set 4'!P15,'Set 5'!P15)</f>
        <v>0</v>
      </c>
      <c r="Q15" s="30">
        <f>SUM('Set 1'!Q15,'Set 2'!Q15,'Set 3'!Q15,'Set 4'!Q15,'Set 5'!Q15)</f>
        <v>0</v>
      </c>
      <c r="R15" s="30">
        <f>SUM('Set 1'!R15,'Set 2'!R15,'Set 3'!R15,'Set 4'!R15,'Set 5'!R15)</f>
        <v>0</v>
      </c>
      <c r="S15" s="30">
        <f>SUM('Set 1'!S15,'Set 2'!S15,'Set 3'!S15,'Set 4'!S15,'Set 5'!S15)</f>
        <v>0</v>
      </c>
      <c r="T15" s="30">
        <f>SUM('Set 1'!T15,'Set 2'!T15,'Set 3'!T15,'Set 4'!T15,'Set 5'!T15)</f>
        <v>0</v>
      </c>
      <c r="U15" s="30">
        <f>SUM('Set 1'!U15,'Set 2'!U15,'Set 3'!U15,'Set 4'!U15,'Set 5'!U15)</f>
        <v>0</v>
      </c>
      <c r="V15" s="30">
        <f>SUM('Set 1'!V15,'Set 2'!V15,'Set 3'!V15,'Set 4'!V15,'Set 5'!V15)</f>
        <v>0</v>
      </c>
      <c r="W15" s="30">
        <f>SUM('Set 1'!W15,'Set 2'!W15,'Set 3'!W15,'Set 4'!W15,'Set 5'!W15)</f>
        <v>0</v>
      </c>
      <c r="X15" s="30">
        <f>SUM('Set 1'!X15,'Set 2'!X15,'Set 3'!X15,'Set 4'!X15,'Set 5'!X15)</f>
        <v>0</v>
      </c>
      <c r="Y15" s="30">
        <f>SUM('Set 1'!Y15,'Set 2'!Y15,'Set 3'!Y15,'Set 4'!Y15,'Set 5'!Y15)</f>
        <v>0</v>
      </c>
      <c r="Z15" s="30">
        <f>SUM('Set 1'!Z15,'Set 2'!Z15,'Set 3'!Z15,'Set 4'!Z15,'Set 5'!Z15)</f>
        <v>0</v>
      </c>
      <c r="AA15" s="29" t="str">
        <f>'Pannello di controllo'!A14</f>
        <v>13 Sassa</v>
      </c>
      <c r="AB15" s="1"/>
    </row>
    <row r="16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8"/>
      <c r="AB16" s="1"/>
    </row>
    <row r="17">
      <c r="A17" s="29" t="str">
        <f>'Pannello di controllo'!A16</f>
        <v>8 Leo </v>
      </c>
      <c r="B17" s="30">
        <f>SUM('Set 1'!B17,'Set 2'!B17,'Set 3'!B17,'Set 4'!B17,'Set 5'!B17)</f>
        <v>0</v>
      </c>
      <c r="C17" s="30">
        <f>SUM('Set 1'!C17,'Set 2'!C17,'Set 3'!C17,'Set 4'!C17,'Set 5'!C17)</f>
        <v>0</v>
      </c>
      <c r="D17" s="30">
        <f>SUM('Set 1'!D17,'Set 2'!D17,'Set 3'!D17,'Set 4'!D17,'Set 5'!D17)</f>
        <v>0</v>
      </c>
      <c r="E17" s="30">
        <f>SUM('Set 1'!E17,'Set 2'!E17,'Set 3'!E17,'Set 4'!E17,'Set 5'!E17)</f>
        <v>0</v>
      </c>
      <c r="F17" s="30">
        <f>SUM('Set 1'!F17,'Set 2'!F17,'Set 3'!F17,'Set 4'!F17,'Set 5'!F17)</f>
        <v>10</v>
      </c>
      <c r="G17" s="30">
        <f>SUM('Set 1'!G17,'Set 2'!G17,'Set 3'!G17,'Set 4'!G17,'Set 5'!G17)</f>
        <v>6</v>
      </c>
      <c r="H17" s="30">
        <f>SUM('Set 1'!H17,'Set 2'!H17,'Set 3'!H17,'Set 4'!H17,'Set 5'!H17)</f>
        <v>15</v>
      </c>
      <c r="I17" s="30">
        <f>SUM('Set 1'!I17,'Set 2'!I17,'Set 3'!I17,'Set 4'!I17,'Set 5'!I17)</f>
        <v>5</v>
      </c>
      <c r="J17" s="30">
        <f>SUM('Set 1'!J17,'Set 2'!J17,'Set 3'!J17,'Set 4'!J17,'Set 5'!J17)</f>
        <v>0</v>
      </c>
      <c r="K17" s="30">
        <f>SUM('Set 1'!K17,'Set 2'!K17,'Set 3'!K17,'Set 4'!K17,'Set 5'!K17)</f>
        <v>0</v>
      </c>
      <c r="L17" s="30">
        <f>SUM('Set 1'!L17,'Set 2'!L17,'Set 3'!L17,'Set 4'!L17,'Set 5'!L17)</f>
        <v>0</v>
      </c>
      <c r="M17" s="30">
        <f>SUM('Set 1'!M17,'Set 2'!M17,'Set 3'!M17,'Set 4'!M17,'Set 5'!M17)</f>
        <v>0</v>
      </c>
      <c r="N17" s="30">
        <f>SUM('Set 1'!N17,'Set 2'!N17,'Set 3'!N17,'Set 4'!N17,'Set 5'!N17)</f>
        <v>0</v>
      </c>
      <c r="O17" s="30">
        <f>SUM('Set 1'!O17,'Set 2'!O17,'Set 3'!O17,'Set 4'!O17,'Set 5'!O17)</f>
        <v>0</v>
      </c>
      <c r="P17" s="30">
        <f>SUM('Set 1'!P17,'Set 2'!P17,'Set 3'!P17,'Set 4'!P17,'Set 5'!P17)</f>
        <v>0</v>
      </c>
      <c r="Q17" s="30">
        <f>SUM('Set 1'!Q17,'Set 2'!Q17,'Set 3'!Q17,'Set 4'!Q17,'Set 5'!Q17)</f>
        <v>0</v>
      </c>
      <c r="R17" s="30">
        <f>SUM('Set 1'!R17,'Set 2'!R17,'Set 3'!R17,'Set 4'!R17,'Set 5'!R17)</f>
        <v>0</v>
      </c>
      <c r="S17" s="30">
        <f>SUM('Set 1'!S17,'Set 2'!S17,'Set 3'!S17,'Set 4'!S17,'Set 5'!S17)</f>
        <v>3</v>
      </c>
      <c r="T17" s="30">
        <f>SUM('Set 1'!T17,'Set 2'!T17,'Set 3'!T17,'Set 4'!T17,'Set 5'!T17)</f>
        <v>0</v>
      </c>
      <c r="U17" s="30">
        <f>SUM('Set 1'!U17,'Set 2'!U17,'Set 3'!U17,'Set 4'!U17,'Set 5'!U17)</f>
        <v>0</v>
      </c>
      <c r="V17" s="30">
        <f>SUM('Set 1'!V17,'Set 2'!V17,'Set 3'!V17,'Set 4'!V17,'Set 5'!V17)</f>
        <v>0</v>
      </c>
      <c r="W17" s="30">
        <f>SUM('Set 1'!W17,'Set 2'!W17,'Set 3'!W17,'Set 4'!W17,'Set 5'!W17)</f>
        <v>3</v>
      </c>
      <c r="X17" s="30">
        <f>SUM('Set 1'!X17,'Set 2'!X17,'Set 3'!X17,'Set 4'!X17,'Set 5'!X17)</f>
        <v>12</v>
      </c>
      <c r="Y17" s="30">
        <f>SUM('Set 1'!Y17,'Set 2'!Y17,'Set 3'!Y17,'Set 4'!Y17,'Set 5'!Y17)</f>
        <v>3</v>
      </c>
      <c r="Z17" s="30">
        <f>SUM('Set 1'!Z17,'Set 2'!Z17,'Set 3'!Z17,'Set 4'!Z17,'Set 5'!Z17)</f>
        <v>0</v>
      </c>
      <c r="AA17" s="29" t="str">
        <f>'Pannello di controllo'!A16</f>
        <v>8 Leo </v>
      </c>
      <c r="AB17" s="1"/>
    </row>
    <row r="18">
      <c r="A18" s="1"/>
      <c r="B18" s="59"/>
      <c r="C18" s="59"/>
      <c r="D18" s="59"/>
      <c r="E18" s="59"/>
      <c r="F18" s="6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1"/>
      <c r="V18" s="1"/>
      <c r="W18" s="1"/>
      <c r="X18" s="1"/>
      <c r="Y18" s="1"/>
      <c r="Z18" s="1"/>
      <c r="AA18" s="1"/>
      <c r="AB18" s="1"/>
    </row>
    <row r="19">
      <c r="A19" s="61" t="s">
        <v>47</v>
      </c>
      <c r="B19" s="61">
        <f>SUM('Set 1'!B19,'Set 2'!B19,'Set 3'!B19,'Set 4'!B19,'Set 5'!B19)</f>
        <v>28</v>
      </c>
      <c r="C19" s="59"/>
      <c r="D19" s="59"/>
      <c r="E19" s="60"/>
      <c r="X19" s="1"/>
      <c r="Y19" s="1"/>
      <c r="Z19" s="1"/>
      <c r="AA19" s="1"/>
      <c r="AB19" s="1"/>
    </row>
    <row r="20">
      <c r="A20" s="1"/>
      <c r="B20" s="1"/>
      <c r="C20" s="1"/>
      <c r="D20" s="1"/>
      <c r="E20" s="1"/>
      <c r="F20" s="6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" t="s">
        <v>0</v>
      </c>
      <c r="F21" s="63" t="s">
        <v>1</v>
      </c>
      <c r="J21" s="4" t="s">
        <v>2</v>
      </c>
      <c r="N21" s="64" t="s">
        <v>3</v>
      </c>
      <c r="R21" s="6" t="s">
        <v>4</v>
      </c>
      <c r="S21" s="7" t="s">
        <v>5</v>
      </c>
      <c r="T21" s="9" t="s">
        <v>6</v>
      </c>
      <c r="W21" s="11" t="s">
        <v>7</v>
      </c>
      <c r="AA21" s="65" t="s">
        <v>4</v>
      </c>
      <c r="AB21" s="1"/>
    </row>
    <row r="22">
      <c r="A22" s="1"/>
      <c r="B22" s="13" t="s">
        <v>9</v>
      </c>
      <c r="C22" s="13" t="s">
        <v>11</v>
      </c>
      <c r="D22" s="13" t="s">
        <v>12</v>
      </c>
      <c r="E22" s="13" t="s">
        <v>13</v>
      </c>
      <c r="F22" s="15" t="s">
        <v>9</v>
      </c>
      <c r="G22" s="15" t="s">
        <v>11</v>
      </c>
      <c r="H22" s="15" t="s">
        <v>12</v>
      </c>
      <c r="I22" s="15" t="s">
        <v>13</v>
      </c>
      <c r="J22" s="17" t="s">
        <v>9</v>
      </c>
      <c r="K22" s="17" t="s">
        <v>11</v>
      </c>
      <c r="L22" s="17" t="s">
        <v>12</v>
      </c>
      <c r="M22" s="17" t="s">
        <v>13</v>
      </c>
      <c r="N22" s="19" t="s">
        <v>9</v>
      </c>
      <c r="O22" s="19" t="s">
        <v>11</v>
      </c>
      <c r="P22" s="19" t="s">
        <v>12</v>
      </c>
      <c r="Q22" s="19" t="s">
        <v>13</v>
      </c>
      <c r="R22" s="26"/>
      <c r="S22" s="23"/>
      <c r="T22" s="25" t="s">
        <v>13</v>
      </c>
      <c r="U22" s="25" t="s">
        <v>9</v>
      </c>
      <c r="V22" s="25" t="s">
        <v>12</v>
      </c>
      <c r="W22" s="28" t="s">
        <v>9</v>
      </c>
      <c r="X22" s="28" t="s">
        <v>11</v>
      </c>
      <c r="Y22" s="28" t="s">
        <v>12</v>
      </c>
      <c r="Z22" s="28" t="s">
        <v>13</v>
      </c>
      <c r="AB22" s="1"/>
    </row>
    <row r="23">
      <c r="A23" s="61" t="s">
        <v>48</v>
      </c>
      <c r="B23" s="66">
        <f t="shared" ref="B23:Z23" si="1">SUM(B3:B17)</f>
        <v>6</v>
      </c>
      <c r="C23" s="66">
        <f t="shared" si="1"/>
        <v>47</v>
      </c>
      <c r="D23" s="66">
        <f t="shared" si="1"/>
        <v>16</v>
      </c>
      <c r="E23" s="66">
        <f t="shared" si="1"/>
        <v>13</v>
      </c>
      <c r="F23" s="66">
        <f t="shared" si="1"/>
        <v>24</v>
      </c>
      <c r="G23" s="66">
        <f t="shared" si="1"/>
        <v>17</v>
      </c>
      <c r="H23" s="66">
        <f t="shared" si="1"/>
        <v>36</v>
      </c>
      <c r="I23" s="66">
        <f t="shared" si="1"/>
        <v>10</v>
      </c>
      <c r="J23" s="66">
        <f t="shared" si="1"/>
        <v>21</v>
      </c>
      <c r="K23" s="66">
        <f t="shared" si="1"/>
        <v>51</v>
      </c>
      <c r="L23" s="66">
        <f t="shared" si="1"/>
        <v>3</v>
      </c>
      <c r="M23" s="66">
        <f t="shared" si="1"/>
        <v>13</v>
      </c>
      <c r="N23" s="66">
        <f t="shared" si="1"/>
        <v>21</v>
      </c>
      <c r="O23" s="66">
        <f t="shared" si="1"/>
        <v>34</v>
      </c>
      <c r="P23" s="66">
        <f t="shared" si="1"/>
        <v>4</v>
      </c>
      <c r="Q23" s="66">
        <f t="shared" si="1"/>
        <v>7</v>
      </c>
      <c r="R23" s="66">
        <f t="shared" si="1"/>
        <v>7</v>
      </c>
      <c r="S23" s="66">
        <f t="shared" si="1"/>
        <v>13</v>
      </c>
      <c r="T23" s="66">
        <f t="shared" si="1"/>
        <v>2</v>
      </c>
      <c r="U23" s="66">
        <f t="shared" si="1"/>
        <v>4</v>
      </c>
      <c r="V23" s="66">
        <f t="shared" si="1"/>
        <v>2</v>
      </c>
      <c r="W23" s="66">
        <f t="shared" si="1"/>
        <v>18</v>
      </c>
      <c r="X23" s="66">
        <f t="shared" si="1"/>
        <v>52</v>
      </c>
      <c r="Y23" s="66">
        <f t="shared" si="1"/>
        <v>8</v>
      </c>
      <c r="Z23" s="66">
        <f t="shared" si="1"/>
        <v>0</v>
      </c>
      <c r="AA23" s="66">
        <f>SUM(R23,Q23,M23,I23,E23)
</f>
        <v>50</v>
      </c>
      <c r="AB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8">
      <c r="J28" s="18"/>
    </row>
  </sheetData>
  <mergeCells count="16">
    <mergeCell ref="N21:Q21"/>
    <mergeCell ref="E19:W19"/>
    <mergeCell ref="T21:V21"/>
    <mergeCell ref="W21:Z21"/>
    <mergeCell ref="J21:M21"/>
    <mergeCell ref="B21:E21"/>
    <mergeCell ref="AA21:AA22"/>
    <mergeCell ref="W1:Z1"/>
    <mergeCell ref="T1:V1"/>
    <mergeCell ref="F21:I21"/>
    <mergeCell ref="F1:I1"/>
    <mergeCell ref="B1:E1"/>
    <mergeCell ref="A1:A2"/>
    <mergeCell ref="J1:M1"/>
    <mergeCell ref="N1:Q1"/>
    <mergeCell ref="AA1:AA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11" t="s">
        <v>7</v>
      </c>
      <c r="Y1" s="1"/>
      <c r="Z1" s="1"/>
    </row>
    <row r="2">
      <c r="B2" s="13" t="s">
        <v>50</v>
      </c>
      <c r="C2" s="13" t="s">
        <v>51</v>
      </c>
      <c r="D2" s="13" t="s">
        <v>52</v>
      </c>
      <c r="E2" s="15" t="s">
        <v>50</v>
      </c>
      <c r="F2" s="15" t="s">
        <v>53</v>
      </c>
      <c r="G2" s="15" t="s">
        <v>54</v>
      </c>
      <c r="H2" s="15" t="s">
        <v>52</v>
      </c>
      <c r="I2" s="17" t="s">
        <v>50</v>
      </c>
      <c r="J2" s="17" t="s">
        <v>51</v>
      </c>
      <c r="K2" s="17" t="s">
        <v>55</v>
      </c>
      <c r="L2" s="17" t="s">
        <v>52</v>
      </c>
      <c r="M2" s="19" t="s">
        <v>50</v>
      </c>
      <c r="N2" s="19" t="s">
        <v>51</v>
      </c>
      <c r="O2" s="19" t="s">
        <v>55</v>
      </c>
      <c r="P2" s="19" t="s">
        <v>52</v>
      </c>
      <c r="Q2" s="26" t="s">
        <v>50</v>
      </c>
      <c r="R2" s="26" t="s">
        <v>51</v>
      </c>
      <c r="S2" s="26" t="s">
        <v>55</v>
      </c>
      <c r="T2" s="26" t="s">
        <v>52</v>
      </c>
      <c r="U2" s="28" t="s">
        <v>50</v>
      </c>
      <c r="V2" s="28" t="s">
        <v>53</v>
      </c>
      <c r="W2" s="28" t="s">
        <v>54</v>
      </c>
      <c r="X2" s="28" t="s">
        <v>52</v>
      </c>
      <c r="Z2" s="1"/>
    </row>
    <row r="3">
      <c r="A3" s="29" t="str">
        <f>'Pannello di controllo'!A2</f>
        <v>14 Sara G</v>
      </c>
      <c r="B3" s="67">
        <f>'Set 1'!B3 + 'Set 1'!C3 + 'Set 1'!D3 +'Set 1'!E3</f>
        <v>7</v>
      </c>
      <c r="C3" s="68">
        <f>IF(('Set 1'!B3 + 'Set 1'!C3 + 'Set 1'!D3 + 'Set 1'!E3)= 0, "", 'Set 1'!B3/('Set 1'!B3 + 'Set 1'!C3 + 'Set 1'!D3 + 'Set 1'!E3))</f>
        <v>0.2857142857</v>
      </c>
      <c r="D3" s="68">
        <f>IF(('Set 1'!C3 + 'Set 1'!D3 + 'Set 1'!E3 + 'Set 1'!B3)= 0, "", ('Set 1'!E3 + 55*'Set 1'!D3 + 70*'Set 1'!C3 + 100*'Set 1'!B3)/('Set 1'!C3 + 'Set 1'!D3 + 'Set 1'!E3 + 'Set 1'!B3)/100)</f>
        <v>0.6657142857</v>
      </c>
      <c r="E3" s="69">
        <f>SUM('Set 1'!F3:I3)</f>
        <v>0</v>
      </c>
      <c r="F3" s="70" t="str">
        <f>IF (('Set 1'!F3 + 'Set 1'!G3 + 'Set 1'!H3 + 'Set 1'!I3)=0, "",'Set 1'!F3/('Set 1'!F3 + 'Set 1'!G3 + 'Set 1'!H3 + 'Set 1'!I3))</f>
        <v/>
      </c>
      <c r="G3" s="70" t="str">
        <f>IF(('Set 1'!F3 + 'Set 1'!G3 + 'Set 1'!H3 + 'Set 1'!I3)=0, "",('Set 1'!F3+ 'Set 1'!G3)/('Set 1'!F3 + 'Set 1'!G3 + 'Set 1'!H3 + 'Set 1'!I3))</f>
        <v/>
      </c>
      <c r="H3" s="70" t="str">
        <f>IF(('Set 1'!F3 + 'Set 1'!G3 + 'Set 1'!H3 + 'Set 1'!I3)=0, "",('Set 1'!F3*100+ 'Set 1'!G3*60 + 'Set 1'!H3*45 + 'Set 1'!I3)/('Set 1'!F3 + 'Set 1'!G3 + 'Set 1'!H3 + 'Set 1'!I3)/100)</f>
        <v/>
      </c>
      <c r="I3" s="69">
        <f>SUM('Set 1'!J3:M3)</f>
        <v>1</v>
      </c>
      <c r="J3" s="70">
        <f>IF(('Set 1'!J3+ 'Set 1'!K3 + 'Set 1'!L3 + 'Set 1'!M3)=0, "",'Set 1'!J3/('Set 1'!J3+ 'Set 1'!K3 + 'Set 1'!L3 + 'Set 1'!M3))</f>
        <v>0</v>
      </c>
      <c r="K3" s="70">
        <f>IF(('Set 1'!J3+ 'Set 1'!K3 + 'Set 1'!L3 + 'Set 1'!M3)=0, "",('Set 1'!J3 - 'Set 1'!M3)/('Set 1'!J3+ 'Set 1'!K3 + 'Set 1'!L3 + 'Set 1'!M3))</f>
        <v>0</v>
      </c>
      <c r="L3" s="70">
        <f>IF(('Set 1'!J3+ 'Set 1'!K3 + 'Set 1'!L3 + 'Set 1'!M3)=0, "",('Set 1'!J3*100+ 'Set 1'!K3*65 + 'Set 1'!L3*45 + 'Set 1'!M3)/('Set 1'!J3+ 'Set 1'!K3 + 'Set 1'!L3 + 'Set 1'!M3)/100)</f>
        <v>0.65</v>
      </c>
      <c r="M3" s="69">
        <f>SUM('Set 1'!N3:Q3)</f>
        <v>4</v>
      </c>
      <c r="N3" s="70">
        <f>IF(('Set 1'!N3 + 'Set 1'!O3 +'Set 1'!P3 + 'Set 1'!Q3) = 0, "", 'Set 1'!N3/('Set 1'!N3 + 'Set 1'!O3 +'Set 1'!P3 + 'Set 1'!Q3))</f>
        <v>0.75</v>
      </c>
      <c r="O3" s="70">
        <f>IF(('Set 1'!N3 + 'Set 1'!O3 +'Set 1'!P3 + 'Set 1'!Q3) = 0, "", ('Set 1'!N3 - 'Set 1'!Q3)/('Set 1'!N3 + 'Set 1'!O3 +'Set 1'!P3 + 'Set 1'!Q3))</f>
        <v>0.75</v>
      </c>
      <c r="P3" s="70">
        <f>IF(('Set 1'!N3 + 'Set 1'!O3 +'Set 1'!P3 + 'Set 1'!Q3) = 0, "", ('Set 1'!N3*100 + 'Set 1'!O3*65 +'Set 1'!P3*45 + 'Set 1'!Q3)/('Set 1'!N3 + 'Set 1'!O3 +'Set 1'!P3 + 'Set 1'!Q3)/100)</f>
        <v>0.9125</v>
      </c>
      <c r="Q3" s="69">
        <f t="shared" ref="Q3:Q4" si="1">I3+ M3</f>
        <v>5</v>
      </c>
      <c r="R3" s="70">
        <f>IF(('Set 1'!J3+ 'Set 1'!K3 + 'Set 1'!L3 + 'Set 1'!M3 + 'Set 1'!N3 + 'Set 1'!O3 +'Set 1'!P3 + 'Set 1'!Q3)=0, "",('Set 1'!J3 + 'Set 1'!N3)/('Set 1'!J3+ 'Set 1'!K3 + 'Set 1'!L3 + 'Set 1'!M3 + 'Set 1'!N3 + 'Set 1'!O3 +'Set 1'!P3 + 'Set 1'!Q3))</f>
        <v>0.6</v>
      </c>
      <c r="S3" s="70">
        <f>IF(('Set 1'!J3+ 'Set 1'!K3 + 'Set 1'!L3 + 'Set 1'!M3 + 'Set 1'!N3 + 'Set 1'!O3 +'Set 1'!P3 + 'Set 1'!Q3)=0, "",(('Set 1'!J3 + 'Set 1'!N3)-('Set 1'!M3 +'Set 1'!Q3 ))/('Set 1'!J3+ 'Set 1'!K3 + 'Set 1'!L3 + 'Set 1'!M3 + 'Set 1'!N3 + 'Set 1'!O3 +'Set 1'!P3 + 'Set 1'!Q3))</f>
        <v>0.6</v>
      </c>
      <c r="T3" s="70">
        <f>IF(('Set 1'!J3+ 'Set 1'!K3 + 'Set 1'!L3 + 'Set 1'!M3 + 'Set 1'!N3 + 'Set 1'!O3 +'Set 1'!P3 + 'Set 1'!Q3)=0, "",(('Set 1'!J3+'Set 1'!N3)*100 + ('Set 1'!K3+'Set 1'!O3)*65 + ('Set 1'!L3 + 'Set 1'!P3)*45 +('Set 1'!M3 + 'Set 1'!Q3))/('Set 1'!J3+ 'Set 1'!K3 + 'Set 1'!L3 + 'Set 1'!M3 + 'Set 1'!N3 + 'Set 1'!O3 +'Set 1'!P3 + 'Set 1'!Q3)/100)</f>
        <v>0.86</v>
      </c>
      <c r="U3" s="69">
        <f>SUM('Set 1'!V3:Y3)</f>
        <v>1</v>
      </c>
      <c r="V3" s="71">
        <f>IF (('Set 1'!W3 + 'Set 1'!X3 + 'Set 1'!Y3 + 'Set 1'!Z3)=0, "",'Set 1'!W3/('Set 1'!W3 + 'Set 1'!X3 + 'Set 1'!Y3 + 'Set 1'!Z3))</f>
        <v>0</v>
      </c>
      <c r="W3" s="71">
        <f>IF(('Set 1'!W3 + 'Set 1'!X3 + 'Set 1'!Y3 + 'Set 1'!Z3)=0, "",('Set 1'!X3+ 'Set 1'!W3)/('Set 1'!W3 + 'Set 1'!X3 + 'Set 1'!Y3 + 'Set 1'!Z3))</f>
        <v>1</v>
      </c>
      <c r="X3" s="71">
        <f>IF(('Set 1'!W3 + 'Set 1'!X3 + 'Set 1'!Y3 + 'Set 1'!Z3)=0, "",('Set 1'!W3*100+ 'Set 1'!X3*60 + 'Set 1'!Y3*45 + 'Set 1'!Z3)/('Set 1'!W3 + 'Set 1'!X3 + 'Set 1'!Y3 + 'Set 1'!Z3)/100)</f>
        <v>0.6</v>
      </c>
      <c r="Y3" s="29" t="str">
        <f>'Pannello di controllo'!A2</f>
        <v>14 Sara G</v>
      </c>
      <c r="Z3" s="1"/>
    </row>
    <row r="4">
      <c r="A4" s="48" t="str">
        <f>'Pannello di controllo'!A3</f>
        <v>15 Ilaria</v>
      </c>
      <c r="B4" s="72">
        <f>'Set 1'!B4 + 'Set 1'!C4 + 'Set 1'!D4 +'Set 1'!E4</f>
        <v>5</v>
      </c>
      <c r="C4" s="73">
        <f>IF(('Set 1'!B4 + 'Set 1'!C4 + 'Set 1'!D4 + 'Set 1'!E4) = 0, "", 'Set 1'!B4/('Set 1'!B4 + 'Set 1'!C4 + 'Set 1'!D4 + 'Set 1'!E4))</f>
        <v>0</v>
      </c>
      <c r="D4" s="73">
        <f>IF(('Set 1'!C4 + 'Set 1'!D4 + 'Set 1'!E4 + 'Set 1'!B4)= 0, "", ('Set 1'!E4 + 55*'Set 1'!D4 + 70*'Set 1'!C4 + 100*'Set 1'!B4)/('Set 1'!C4 + 'Set 1'!D4 + 'Set 1'!E4 + 'Set 1'!B4)/100)</f>
        <v>0.562</v>
      </c>
      <c r="E4" s="74">
        <f>SUM('Set 1'!F4:I4)</f>
        <v>0</v>
      </c>
      <c r="F4" s="75" t="str">
        <f>IF (('Set 1'!F4 + 'Set 1'!G4 + 'Set 1'!H4 + 'Set 1'!I4)=0, "",'Set 1'!F4/('Set 1'!F4 + 'Set 1'!G4 + 'Set 1'!H4 + 'Set 1'!I4))</f>
        <v/>
      </c>
      <c r="G4" s="75" t="str">
        <f>IF(('Set 1'!F4 + 'Set 1'!G4 + 'Set 1'!H4 + 'Set 1'!I4)=0, "",('Set 1'!F4+ 'Set 1'!G4)/('Set 1'!F4 + 'Set 1'!G4 + 'Set 1'!H4 + 'Set 1'!I4))</f>
        <v/>
      </c>
      <c r="H4" s="75" t="str">
        <f>IF(('Set 1'!F4 + 'Set 1'!G4 + 'Set 1'!H4 + 'Set 1'!I4)=0, "",('Set 1'!F4*100+ 'Set 1'!G4*60 + 'Set 1'!H4*45 + 'Set 1'!I4)/('Set 1'!F4 + 'Set 1'!G4 + 'Set 1'!H4 + 'Set 1'!I4)/100)</f>
        <v/>
      </c>
      <c r="I4" s="74">
        <f>SUM('Set 1'!J4:M4)</f>
        <v>1</v>
      </c>
      <c r="J4" s="75">
        <f>IF(('Set 1'!J4+ 'Set 1'!K4 + 'Set 1'!L4 + 'Set 1'!M4)=0, "",'Set 1'!J4/('Set 1'!J4+ 'Set 1'!K4 + 'Set 1'!L4 + 'Set 1'!M4))</f>
        <v>0</v>
      </c>
      <c r="K4" s="75">
        <f>IF(('Set 1'!J4+ 'Set 1'!K4 + 'Set 1'!L4 + 'Set 1'!M4)=0, "",('Set 1'!J4 - 'Set 1'!M4)/('Set 1'!J4+ 'Set 1'!K4 + 'Set 1'!L4 + 'Set 1'!M4))</f>
        <v>0</v>
      </c>
      <c r="L4" s="75">
        <f>IF(('Set 1'!J4+ 'Set 1'!K4 + 'Set 1'!L4 + 'Set 1'!M4)=0, "",('Set 1'!J4*100+ 'Set 1'!K4*65 + 'Set 1'!L4*45 + 'Set 1'!M4)/('Set 1'!J4+ 'Set 1'!K4 + 'Set 1'!L4 + 'Set 1'!M4)/100)</f>
        <v>0.65</v>
      </c>
      <c r="M4" s="74">
        <f>SUM('Set 1'!N4:Q4)</f>
        <v>1</v>
      </c>
      <c r="N4" s="75">
        <f>IF(('Set 1'!N4 + 'Set 1'!O4 +'Set 1'!P4 + 'Set 1'!Q4) = 0, "", 'Set 1'!N4/('Set 1'!N4 + 'Set 1'!O4 +'Set 1'!P4 + 'Set 1'!Q4))</f>
        <v>0</v>
      </c>
      <c r="O4" s="75">
        <f>IF(('Set 1'!N4 + 'Set 1'!O4 +'Set 1'!P4 + 'Set 1'!Q4) = 0, "", ('Set 1'!N4 - 'Set 1'!Q4)/('Set 1'!N4 + 'Set 1'!O4 +'Set 1'!P4 + 'Set 1'!Q4))</f>
        <v>0</v>
      </c>
      <c r="P4" s="75">
        <f>IF(('Set 1'!N4 + 'Set 1'!O4 +'Set 1'!P4 + 'Set 1'!Q4) = 0, "", ('Set 1'!N4*100 + 'Set 1'!O4*65 +'Set 1'!P4*45 + 'Set 1'!Q4)/('Set 1'!N4 + 'Set 1'!O4 +'Set 1'!P4 + 'Set 1'!Q4)/100)</f>
        <v>0.65</v>
      </c>
      <c r="Q4" s="74">
        <f t="shared" si="1"/>
        <v>2</v>
      </c>
      <c r="R4" s="75">
        <f>IF(('Set 1'!J4+ 'Set 1'!K4 + 'Set 1'!L4 + 'Set 1'!M4 + 'Set 1'!N4 + 'Set 1'!O4 +'Set 1'!P4 + 'Set 1'!Q4)=0, "",('Set 1'!J4 + 'Set 1'!N4)/('Set 1'!J4+ 'Set 1'!K4 + 'Set 1'!L4 + 'Set 1'!M4 + 'Set 1'!N4 + 'Set 1'!O4 +'Set 1'!P4 + 'Set 1'!Q4))</f>
        <v>0</v>
      </c>
      <c r="S4" s="75">
        <f>IF(('Set 1'!J4+ 'Set 1'!K4 + 'Set 1'!L4 + 'Set 1'!M4 + 'Set 1'!N4 + 'Set 1'!O4 +'Set 1'!P4 + 'Set 1'!Q4)=0, "",(('Set 1'!J4 + 'Set 1'!N4)-('Set 1'!M4 +'Set 1'!Q4 ))/('Set 1'!J4+ 'Set 1'!K4 + 'Set 1'!L4 + 'Set 1'!M4 + 'Set 1'!N4 + 'Set 1'!O4 +'Set 1'!P4 + 'Set 1'!Q4))</f>
        <v>0</v>
      </c>
      <c r="T4" s="75">
        <f>IF(('Set 1'!J4+ 'Set 1'!K4 + 'Set 1'!L4 + 'Set 1'!M4 + 'Set 1'!N4 + 'Set 1'!O4 +'Set 1'!P4 + 'Set 1'!Q4)=0, "",(('Set 1'!J4+'Set 1'!N4)*100 + ('Set 1'!K4+'Set 1'!O4)*65 + ('Set 1'!L4 + 'Set 1'!P4)*45 +('Set 1'!M4 + 'Set 1'!Q4))/('Set 1'!J4+ 'Set 1'!K4 + 'Set 1'!L4 + 'Set 1'!M4 + 'Set 1'!N4 + 'Set 1'!O4 +'Set 1'!P4 + 'Set 1'!Q4)/100)</f>
        <v>0.65</v>
      </c>
      <c r="U4" s="74">
        <f>SUM('Set 1'!V4:Y4)</f>
        <v>1</v>
      </c>
      <c r="V4" s="75">
        <f>IF (('Set 1'!W4 + 'Set 1'!X4 + 'Set 1'!Y4 + 'Set 1'!Z4)=0, "",'Set 1'!W4/('Set 1'!W4 + 'Set 1'!X4 + 'Set 1'!Y4 + 'Set 1'!Z4))</f>
        <v>0</v>
      </c>
      <c r="W4" s="75">
        <f>IF(('Set 1'!W4 + 'Set 1'!X4 + 'Set 1'!Y4 + 'Set 1'!Z4)=0, "",('Set 1'!X4+ 'Set 1'!W4)/('Set 1'!W4 + 'Set 1'!X4 + 'Set 1'!Y4 + 'Set 1'!Z4))</f>
        <v>1</v>
      </c>
      <c r="X4" s="75">
        <f>IF(('Set 1'!W4 + 'Set 1'!X4 + 'Set 1'!Y4 + 'Set 1'!Z4)=0, "",('Set 1'!W4*100+ 'Set 1'!X4*60 + 'Set 1'!Y4*45 + 'Set 1'!Z4)/('Set 1'!W4 + 'Set 1'!X4 + 'Set 1'!Y4 + 'Set 1'!Z4)/100)</f>
        <v>0.6</v>
      </c>
      <c r="Y4" s="48" t="str">
        <f>'Pannello di controllo'!A3</f>
        <v>15 Ilaria</v>
      </c>
      <c r="Z4" s="1"/>
    </row>
    <row r="5">
      <c r="A5" s="29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69"/>
      <c r="V5" s="71"/>
      <c r="W5" s="71"/>
      <c r="X5" s="71"/>
      <c r="Y5" s="29"/>
      <c r="Z5" s="1"/>
    </row>
    <row r="6">
      <c r="A6" s="48" t="str">
        <f>'Pannello di controllo'!A5</f>
        <v>17 Irene</v>
      </c>
      <c r="B6" s="72">
        <f>'Set 1'!B6 + 'Set 1'!C6 + 'Set 1'!D6 +'Set 1'!E6</f>
        <v>3</v>
      </c>
      <c r="C6" s="73">
        <f>IF(('Set 1'!B6 + 'Set 1'!C6 + 'Set 1'!D6 + 'Set 1'!E6)= 0, "", 'Set 1'!B6/('Set 1'!B6 + 'Set 1'!C6 + 'Set 1'!D6 + 'Set 1'!E6))</f>
        <v>0</v>
      </c>
      <c r="D6" s="73">
        <f>IF(('Set 1'!C6 + 'Set 1'!D6 + 'Set 1'!E6 + 'Set 1'!B6)= 0, "", ('Set 1'!E6 + 55*'Set 1'!D6 + 70*'Set 1'!C6 + 100*'Set 1'!B6)/('Set 1'!C6 + 'Set 1'!D6 + 'Set 1'!E6 + 'Set 1'!B6)/100)</f>
        <v>0.65</v>
      </c>
      <c r="E6" s="74">
        <f>SUM('Set 1'!F6:I6)</f>
        <v>0</v>
      </c>
      <c r="F6" s="75" t="str">
        <f>IF (('Set 1'!F6 + 'Set 1'!G6 + 'Set 1'!H6 + 'Set 1'!I6)=0, "",'Set 1'!F6/('Set 1'!F6 + 'Set 1'!G6 + 'Set 1'!H6 + 'Set 1'!I6))</f>
        <v/>
      </c>
      <c r="G6" s="75" t="str">
        <f>IF(('Set 1'!F6 + 'Set 1'!G6 + 'Set 1'!H6 + 'Set 1'!I6)=0, "",('Set 1'!F6+ 'Set 1'!G6)/('Set 1'!F6 + 'Set 1'!G6 + 'Set 1'!H6 + 'Set 1'!I6))</f>
        <v/>
      </c>
      <c r="H6" s="75" t="str">
        <f>IF(('Set 1'!F6 + 'Set 1'!G6 + 'Set 1'!H6 + 'Set 1'!I6)=0, "",('Set 1'!F6*100+ 'Set 1'!G6*60 + 'Set 1'!H6*45 + 'Set 1'!I6)/('Set 1'!F6 + 'Set 1'!G6 + 'Set 1'!H6 + 'Set 1'!I6)/100)</f>
        <v/>
      </c>
      <c r="I6" s="74">
        <f>SUM('Set 1'!J6:M6)</f>
        <v>4</v>
      </c>
      <c r="J6" s="75">
        <f>IF(('Set 1'!J6+ 'Set 1'!K6 + 'Set 1'!L6 + 'Set 1'!M6)=0, "",'Set 1'!J6/('Set 1'!J6+ 'Set 1'!K6 + 'Set 1'!L6 + 'Set 1'!M6))</f>
        <v>0.5</v>
      </c>
      <c r="K6" s="75">
        <f>IF(('Set 1'!J6+ 'Set 1'!K6 + 'Set 1'!L6 + 'Set 1'!M6)=0, "",('Set 1'!J6 - 'Set 1'!M6)/('Set 1'!J6+ 'Set 1'!K6 + 'Set 1'!L6 + 'Set 1'!M6))</f>
        <v>0.5</v>
      </c>
      <c r="L6" s="75">
        <f>IF(('Set 1'!J6+ 'Set 1'!K6 + 'Set 1'!L6 + 'Set 1'!M6)=0, "",('Set 1'!J6*100+ 'Set 1'!K6*65 + 'Set 1'!L6*45 + 'Set 1'!M6)/('Set 1'!J6+ 'Set 1'!K6 + 'Set 1'!L6 + 'Set 1'!M6)/100)</f>
        <v>0.825</v>
      </c>
      <c r="M6" s="74">
        <f>SUM('Set 1'!N6:Q6)</f>
        <v>4</v>
      </c>
      <c r="N6" s="75">
        <f>IF(('Set 1'!N6 + 'Set 1'!O6 +'Set 1'!P6 + 'Set 1'!Q6) = 0, "", 'Set 1'!N6/('Set 1'!N6 + 'Set 1'!O6 +'Set 1'!P6 + 'Set 1'!Q6))</f>
        <v>0.5</v>
      </c>
      <c r="O6" s="75">
        <f>IF(('Set 1'!N6 + 'Set 1'!O6 +'Set 1'!P6 + 'Set 1'!Q6) = 0, "", ('Set 1'!N6 - 'Set 1'!Q6)/('Set 1'!N6 + 'Set 1'!O6 +'Set 1'!P6 + 'Set 1'!Q6))</f>
        <v>0.5</v>
      </c>
      <c r="P6" s="75">
        <f>IF(('Set 1'!N6 + 'Set 1'!O6 +'Set 1'!P6 + 'Set 1'!Q6) = 0, "", ('Set 1'!N6*100 + 'Set 1'!O6*65 +'Set 1'!P6*45 + 'Set 1'!Q6)/('Set 1'!N6 + 'Set 1'!O6 +'Set 1'!P6 + 'Set 1'!Q6)/100)</f>
        <v>0.825</v>
      </c>
      <c r="Q6" s="74">
        <f t="shared" ref="Q6:Q12" si="2">I6+ M6</f>
        <v>8</v>
      </c>
      <c r="R6" s="75">
        <f>IF(('Set 1'!J6+ 'Set 1'!K6 + 'Set 1'!L6 + 'Set 1'!M6 + 'Set 1'!N6 + 'Set 1'!O6 +'Set 1'!P6 + 'Set 1'!Q6)=0, "",('Set 1'!J6 + 'Set 1'!N6)/('Set 1'!J6+ 'Set 1'!K6 + 'Set 1'!L6 + 'Set 1'!M6 + 'Set 1'!N6 + 'Set 1'!O6 +'Set 1'!P6 + 'Set 1'!Q6))</f>
        <v>0.5</v>
      </c>
      <c r="S6" s="75">
        <f>IF(('Set 1'!J6+ 'Set 1'!K6 + 'Set 1'!L6 + 'Set 1'!M6 + 'Set 1'!N6 + 'Set 1'!O6 +'Set 1'!P6 + 'Set 1'!Q6)=0, "",(('Set 1'!J6 + 'Set 1'!N6)-('Set 1'!M6 +'Set 1'!Q6 ))/('Set 1'!J6+ 'Set 1'!K6 + 'Set 1'!L6 + 'Set 1'!M6 + 'Set 1'!N6 + 'Set 1'!O6 +'Set 1'!P6 + 'Set 1'!Q6))</f>
        <v>0.5</v>
      </c>
      <c r="T6" s="75">
        <f>IF(('Set 1'!J6+ 'Set 1'!K6 + 'Set 1'!L6 + 'Set 1'!M6 + 'Set 1'!N6 + 'Set 1'!O6 +'Set 1'!P6 + 'Set 1'!Q6)=0, "",(('Set 1'!J6+'Set 1'!N6)*100 + ('Set 1'!K6+'Set 1'!O6)*65 + ('Set 1'!L6 + 'Set 1'!P6)*45 +('Set 1'!M6 + 'Set 1'!Q6))/('Set 1'!J6+ 'Set 1'!K6 + 'Set 1'!L6 + 'Set 1'!M6 + 'Set 1'!N6 + 'Set 1'!O6 +'Set 1'!P6 + 'Set 1'!Q6)/100)</f>
        <v>0.825</v>
      </c>
      <c r="U6" s="74">
        <f>SUM('Set 1'!V6:Y6)</f>
        <v>7</v>
      </c>
      <c r="V6" s="75">
        <f>IF (('Set 1'!W6 + 'Set 1'!X6 + 'Set 1'!Y6 + 'Set 1'!Z6)=0, "",'Set 1'!W6/('Set 1'!W6 + 'Set 1'!X6 + 'Set 1'!Y6 + 'Set 1'!Z6))</f>
        <v>0.2857142857</v>
      </c>
      <c r="W6" s="75">
        <f>IF(('Set 1'!W6 + 'Set 1'!X6 + 'Set 1'!Y6 + 'Set 1'!Z6)=0, "",('Set 1'!X6+ 'Set 1'!W6)/('Set 1'!W6 + 'Set 1'!X6 + 'Set 1'!Y6 + 'Set 1'!Z6))</f>
        <v>1</v>
      </c>
      <c r="X6" s="75">
        <f>IF(('Set 1'!W6 + 'Set 1'!X6 + 'Set 1'!Y6 + 'Set 1'!Z6)=0, "",('Set 1'!W6*100+ 'Set 1'!X6*60 + 'Set 1'!Y6*45 + 'Set 1'!Z6)/('Set 1'!W6 + 'Set 1'!X6 + 'Set 1'!Y6 + 'Set 1'!Z6)/100)</f>
        <v>0.7142857143</v>
      </c>
      <c r="Y6" s="48" t="str">
        <f>'Pannello di controllo'!A5</f>
        <v>17 Irene</v>
      </c>
      <c r="Z6" s="1"/>
    </row>
    <row r="7">
      <c r="A7" s="29" t="str">
        <f>'Pannello di controllo'!A6</f>
        <v>18 Linda</v>
      </c>
      <c r="B7" s="67">
        <f>'Set 1'!B7 + 'Set 1'!C7 + 'Set 1'!D7 +'Set 1'!E7</f>
        <v>0</v>
      </c>
      <c r="C7" s="68" t="str">
        <f>IF(('Set 1'!B7 + 'Set 1'!C7 + 'Set 1'!D7 + 'Set 1'!E7)= 0, "", 'Set 1'!B7/('Set 1'!B7 + 'Set 1'!C7 + 'Set 1'!D7 + 'Set 1'!E7))</f>
        <v/>
      </c>
      <c r="D7" s="68" t="str">
        <f>IF(('Set 1'!C7 + 'Set 1'!D7 + 'Set 1'!E7 + 'Set 1'!B7)= 0, "", ('Set 1'!E7 + 55*'Set 1'!D7 + 70*'Set 1'!C7 + 100*'Set 1'!B7)/('Set 1'!C7 + 'Set 1'!D7 + 'Set 1'!E7 + 'Set 1'!B7)/100)</f>
        <v/>
      </c>
      <c r="E7" s="69">
        <f>SUM('Set 1'!F7:I7)</f>
        <v>0</v>
      </c>
      <c r="F7" s="70" t="str">
        <f>IF (('Set 1'!F7 + 'Set 1'!G7 + 'Set 1'!H7 + 'Set 1'!I7)=0, "",'Set 1'!F7/('Set 1'!F7 + 'Set 1'!G7 + 'Set 1'!H7 + 'Set 1'!I7))</f>
        <v/>
      </c>
      <c r="G7" s="70" t="str">
        <f>IF(('Set 1'!F7 + 'Set 1'!G7 + 'Set 1'!H7 + 'Set 1'!I7)=0, "",('Set 1'!F7+ 'Set 1'!G7)/('Set 1'!F7 + 'Set 1'!G7 + 'Set 1'!H7 + 'Set 1'!I7))</f>
        <v/>
      </c>
      <c r="H7" s="70" t="str">
        <f>IF(('Set 1'!F7 + 'Set 1'!G7 + 'Set 1'!H7 + 'Set 1'!I7)=0, "",('Set 1'!F7*100+ 'Set 1'!G7*60 + 'Set 1'!H7*45 + 'Set 1'!I7)/('Set 1'!F7 + 'Set 1'!G7 + 'Set 1'!H7 + 'Set 1'!I7)/100)</f>
        <v/>
      </c>
      <c r="I7" s="69">
        <f>SUM('Set 1'!J7:M7)</f>
        <v>0</v>
      </c>
      <c r="J7" s="70" t="str">
        <f>IF(('Set 1'!J7+ 'Set 1'!K7 + 'Set 1'!L7 + 'Set 1'!M7)=0, "",'Set 1'!J7/('Set 1'!J7+ 'Set 1'!K7 + 'Set 1'!L7 + 'Set 1'!M7))</f>
        <v/>
      </c>
      <c r="K7" s="70" t="str">
        <f>IF(('Set 1'!J7+ 'Set 1'!K7 + 'Set 1'!L7 + 'Set 1'!M7)=0, "",('Set 1'!J7 - 'Set 1'!M7)/('Set 1'!J7+ 'Set 1'!K7 + 'Set 1'!L7 + 'Set 1'!M7))</f>
        <v/>
      </c>
      <c r="L7" s="70" t="str">
        <f>IF(('Set 1'!J7+ 'Set 1'!K7 + 'Set 1'!L7 + 'Set 1'!M7)=0, "",('Set 1'!J7*100+ 'Set 1'!K7*65 + 'Set 1'!L7*45 + 'Set 1'!M7)/('Set 1'!J7+ 'Set 1'!K7 + 'Set 1'!L7 + 'Set 1'!M7)/100)</f>
        <v/>
      </c>
      <c r="M7" s="69">
        <f>SUM('Set 1'!N7:Q7)</f>
        <v>0</v>
      </c>
      <c r="N7" s="70" t="str">
        <f>IF(('Set 1'!N7 + 'Set 1'!O7 +'Set 1'!P7 + 'Set 1'!Q7) = 0, "", 'Set 1'!N7/('Set 1'!N7 + 'Set 1'!O7 +'Set 1'!P7 + 'Set 1'!Q7))</f>
        <v/>
      </c>
      <c r="O7" s="70" t="str">
        <f>IF(('Set 1'!N7 + 'Set 1'!O7 +'Set 1'!P7 + 'Set 1'!Q7) = 0, "", ('Set 1'!N7 - 'Set 1'!Q7)/('Set 1'!N7 + 'Set 1'!O7 +'Set 1'!P7 + 'Set 1'!Q7))</f>
        <v/>
      </c>
      <c r="P7" s="70" t="str">
        <f>IF(('Set 1'!N7 + 'Set 1'!O7 +'Set 1'!P7 + 'Set 1'!Q7) = 0, "", ('Set 1'!N7*100 + 'Set 1'!O7*65 +'Set 1'!P7*45 + 'Set 1'!Q7)/('Set 1'!N7 + 'Set 1'!O7 +'Set 1'!P7 + 'Set 1'!Q7)/100)</f>
        <v/>
      </c>
      <c r="Q7" s="69">
        <f t="shared" si="2"/>
        <v>0</v>
      </c>
      <c r="R7" s="70" t="str">
        <f>IF(('Set 1'!J7+ 'Set 1'!K7 + 'Set 1'!L7 + 'Set 1'!M7 + 'Set 1'!N7 + 'Set 1'!O7 +'Set 1'!P7 + 'Set 1'!Q7)=0, "",('Set 1'!J7 + 'Set 1'!N7)/('Set 1'!J7+ 'Set 1'!K7 + 'Set 1'!L7 + 'Set 1'!M7 + 'Set 1'!N7 + 'Set 1'!O7 +'Set 1'!P7 + 'Set 1'!Q7))</f>
        <v/>
      </c>
      <c r="S7" s="70" t="str">
        <f>IF(('Set 1'!J7+ 'Set 1'!K7 + 'Set 1'!L7 + 'Set 1'!M7 + 'Set 1'!N7 + 'Set 1'!O7 +'Set 1'!P7 + 'Set 1'!Q7)=0, "",(('Set 1'!J7 + 'Set 1'!N7)-('Set 1'!M7 +'Set 1'!Q7 ))/('Set 1'!J7+ 'Set 1'!K7 + 'Set 1'!L7 + 'Set 1'!M7 + 'Set 1'!N7 + 'Set 1'!O7 +'Set 1'!P7 + 'Set 1'!Q7))</f>
        <v/>
      </c>
      <c r="T7" s="70" t="str">
        <f>IF(('Set 1'!J7+ 'Set 1'!K7 + 'Set 1'!L7 + 'Set 1'!M7 + 'Set 1'!N7 + 'Set 1'!O7 +'Set 1'!P7 + 'Set 1'!Q7)=0, "",(('Set 1'!J7+'Set 1'!N7)*100 + ('Set 1'!K7+'Set 1'!O7)*65 + ('Set 1'!L7 + 'Set 1'!P7)*45 +('Set 1'!M7 + 'Set 1'!Q7))/('Set 1'!J7+ 'Set 1'!K7 + 'Set 1'!L7 + 'Set 1'!M7 + 'Set 1'!N7 + 'Set 1'!O7 +'Set 1'!P7 + 'Set 1'!Q7)/100)</f>
        <v/>
      </c>
      <c r="U7" s="69">
        <f>SUM('Set 1'!V7:Y7)</f>
        <v>0</v>
      </c>
      <c r="V7" s="71" t="str">
        <f>IF (('Set 1'!W7 + 'Set 1'!X7 + 'Set 1'!Y7 + 'Set 1'!Z7)=0, "",'Set 1'!W7/('Set 1'!W7 + 'Set 1'!X7 + 'Set 1'!Y7 + 'Set 1'!Z7))</f>
        <v/>
      </c>
      <c r="W7" s="71" t="str">
        <f>IF(('Set 1'!W7 + 'Set 1'!X7 + 'Set 1'!Y7 + 'Set 1'!Z7)=0, "",('Set 1'!X7+ 'Set 1'!W7)/('Set 1'!W7 + 'Set 1'!X7 + 'Set 1'!Y7 + 'Set 1'!Z7))</f>
        <v/>
      </c>
      <c r="X7" s="71" t="str">
        <f>IF(('Set 1'!W7 + 'Set 1'!X7 + 'Set 1'!Y7 + 'Set 1'!Z7)=0, "",('Set 1'!W7*100+ 'Set 1'!X7*60 + 'Set 1'!Y7*45 + 'Set 1'!Z7)/('Set 1'!W7 + 'Set 1'!X7 + 'Set 1'!Y7 + 'Set 1'!Z7)/100)</f>
        <v/>
      </c>
      <c r="Y7" s="29" t="str">
        <f>'Pannello di controllo'!A6</f>
        <v>18 Linda</v>
      </c>
      <c r="Z7" s="1"/>
    </row>
    <row r="8">
      <c r="A8" s="48" t="str">
        <f>'Pannello di controllo'!A7</f>
        <v>28 Nicole R</v>
      </c>
      <c r="B8" s="72">
        <f>'Set 1'!B8 + 'Set 1'!C8 + 'Set 1'!D8 +'Set 1'!E8</f>
        <v>2</v>
      </c>
      <c r="C8" s="73">
        <f>IF(('Set 1'!B8 + 'Set 1'!C8 + 'Set 1'!D8 + 'Set 1'!E8)= 0, "", 'Set 1'!B8/('Set 1'!B8 + 'Set 1'!C8 + 'Set 1'!D8 + 'Set 1'!E8))</f>
        <v>0</v>
      </c>
      <c r="D8" s="73">
        <f>IF(('Set 1'!C8 + 'Set 1'!D8 + 'Set 1'!E8 + 'Set 1'!B8)= 0, "", ('Set 1'!E8 + 55*'Set 1'!D8 + 70*'Set 1'!C8 + 100*'Set 1'!B8)/('Set 1'!C8 + 'Set 1'!D8 + 'Set 1'!E8 + 'Set 1'!B8)/100)</f>
        <v>0.7</v>
      </c>
      <c r="E8" s="74">
        <f>SUM('Set 1'!F8:I8)</f>
        <v>6</v>
      </c>
      <c r="F8" s="75">
        <f>IF (('Set 1'!F8 + 'Set 1'!G8 + 'Set 1'!H8 + 'Set 1'!I8)=0, "",'Set 1'!F8/('Set 1'!F8 + 'Set 1'!G8 + 'Set 1'!H8 + 'Set 1'!I8))</f>
        <v>0.1666666667</v>
      </c>
      <c r="G8" s="75">
        <f>IF(('Set 1'!F8 + 'Set 1'!G8 + 'Set 1'!H8 + 'Set 1'!I8)=0, "",('Set 1'!F8+ 'Set 1'!G8)/('Set 1'!F8 + 'Set 1'!G8 + 'Set 1'!H8 + 'Set 1'!I8))</f>
        <v>0.1666666667</v>
      </c>
      <c r="H8" s="75">
        <f>IF(('Set 1'!F8 + 'Set 1'!G8 + 'Set 1'!H8 + 'Set 1'!I8)=0, "",('Set 1'!F8*100+ 'Set 1'!G8*60 + 'Set 1'!H8*45 + 'Set 1'!I8)/('Set 1'!F8 + 'Set 1'!G8 + 'Set 1'!H8 + 'Set 1'!I8)/100)</f>
        <v>0.4683333333</v>
      </c>
      <c r="I8" s="74">
        <f>SUM('Set 1'!J8:M8)</f>
        <v>8</v>
      </c>
      <c r="J8" s="75">
        <f>IF(('Set 1'!J8+ 'Set 1'!K8 + 'Set 1'!L8 + 'Set 1'!M8)=0, "",'Set 1'!J8/('Set 1'!J8+ 'Set 1'!K8 + 'Set 1'!L8 + 'Set 1'!M8))</f>
        <v>0.25</v>
      </c>
      <c r="K8" s="75">
        <f>IF(('Set 1'!J8+ 'Set 1'!K8 + 'Set 1'!L8 + 'Set 1'!M8)=0, "",('Set 1'!J8 - 'Set 1'!M8)/('Set 1'!J8+ 'Set 1'!K8 + 'Set 1'!L8 + 'Set 1'!M8))</f>
        <v>0</v>
      </c>
      <c r="L8" s="75">
        <f>IF(('Set 1'!J8+ 'Set 1'!K8 + 'Set 1'!L8 + 'Set 1'!M8)=0, "",('Set 1'!J8*100+ 'Set 1'!K8*65 + 'Set 1'!L8*45 + 'Set 1'!M8)/('Set 1'!J8+ 'Set 1'!K8 + 'Set 1'!L8 + 'Set 1'!M8)/100)</f>
        <v>0.5775</v>
      </c>
      <c r="M8" s="74">
        <f>SUM('Set 1'!N8:Q8)</f>
        <v>4</v>
      </c>
      <c r="N8" s="75">
        <f>IF(('Set 1'!N8 + 'Set 1'!O8 +'Set 1'!P8 + 'Set 1'!Q8) = 0, "", 'Set 1'!N8/('Set 1'!N8 + 'Set 1'!O8 +'Set 1'!P8 + 'Set 1'!Q8))</f>
        <v>0.75</v>
      </c>
      <c r="O8" s="75">
        <f>IF(('Set 1'!N8 + 'Set 1'!O8 +'Set 1'!P8 + 'Set 1'!Q8) = 0, "", ('Set 1'!N8 - 'Set 1'!Q8)/('Set 1'!N8 + 'Set 1'!O8 +'Set 1'!P8 + 'Set 1'!Q8))</f>
        <v>0.75</v>
      </c>
      <c r="P8" s="75">
        <f>IF(('Set 1'!N8 + 'Set 1'!O8 +'Set 1'!P8 + 'Set 1'!Q8) = 0, "", ('Set 1'!N8*100 + 'Set 1'!O8*65 +'Set 1'!P8*45 + 'Set 1'!Q8)/('Set 1'!N8 + 'Set 1'!O8 +'Set 1'!P8 + 'Set 1'!Q8)/100)</f>
        <v>0.9125</v>
      </c>
      <c r="Q8" s="74">
        <f t="shared" si="2"/>
        <v>12</v>
      </c>
      <c r="R8" s="75">
        <f>IF(('Set 1'!J8+ 'Set 1'!K8 + 'Set 1'!L8 + 'Set 1'!M8 + 'Set 1'!N8 + 'Set 1'!O8 +'Set 1'!P8 + 'Set 1'!Q8)=0, "",('Set 1'!J8 + 'Set 1'!N8)/('Set 1'!J8+ 'Set 1'!K8 + 'Set 1'!L8 + 'Set 1'!M8 + 'Set 1'!N8 + 'Set 1'!O8 +'Set 1'!P8 + 'Set 1'!Q8))</f>
        <v>0.4166666667</v>
      </c>
      <c r="S8" s="75">
        <f>IF(('Set 1'!J8+ 'Set 1'!K8 + 'Set 1'!L8 + 'Set 1'!M8 + 'Set 1'!N8 + 'Set 1'!O8 +'Set 1'!P8 + 'Set 1'!Q8)=0, "",(('Set 1'!J8 + 'Set 1'!N8)-('Set 1'!M8 +'Set 1'!Q8 ))/('Set 1'!J8+ 'Set 1'!K8 + 'Set 1'!L8 + 'Set 1'!M8 + 'Set 1'!N8 + 'Set 1'!O8 +'Set 1'!P8 + 'Set 1'!Q8))</f>
        <v>0.25</v>
      </c>
      <c r="T8" s="75">
        <f>IF(('Set 1'!J8+ 'Set 1'!K8 + 'Set 1'!L8 + 'Set 1'!M8 + 'Set 1'!N8 + 'Set 1'!O8 +'Set 1'!P8 + 'Set 1'!Q8)=0, "",(('Set 1'!J8+'Set 1'!N8)*100 + ('Set 1'!K8+'Set 1'!O8)*65 + ('Set 1'!L8 + 'Set 1'!P8)*45 +('Set 1'!M8 + 'Set 1'!Q8))/('Set 1'!J8+ 'Set 1'!K8 + 'Set 1'!L8 + 'Set 1'!M8 + 'Set 1'!N8 + 'Set 1'!O8 +'Set 1'!P8 + 'Set 1'!Q8)/100)</f>
        <v>0.6891666667</v>
      </c>
      <c r="U8" s="74">
        <f>SUM('Set 1'!V8:Y8)</f>
        <v>4</v>
      </c>
      <c r="V8" s="75">
        <f>IF (('Set 1'!W8 + 'Set 1'!X8 + 'Set 1'!Y8 + 'Set 1'!Z8)=0, "",'Set 1'!W8/('Set 1'!W8 + 'Set 1'!X8 + 'Set 1'!Y8 + 'Set 1'!Z8))</f>
        <v>0.5</v>
      </c>
      <c r="W8" s="75">
        <f>IF(('Set 1'!W8 + 'Set 1'!X8 + 'Set 1'!Y8 + 'Set 1'!Z8)=0, "",('Set 1'!X8+ 'Set 1'!W8)/('Set 1'!W8 + 'Set 1'!X8 + 'Set 1'!Y8 + 'Set 1'!Z8))</f>
        <v>1</v>
      </c>
      <c r="X8" s="75">
        <f>IF(('Set 1'!W8 + 'Set 1'!X8 + 'Set 1'!Y8 + 'Set 1'!Z8)=0, "",('Set 1'!W8*100+ 'Set 1'!X8*60 + 'Set 1'!Y8*45 + 'Set 1'!Z8)/('Set 1'!W8 + 'Set 1'!X8 + 'Set 1'!Y8 + 'Set 1'!Z8)/100)</f>
        <v>0.8</v>
      </c>
      <c r="Y8" s="48" t="str">
        <f>'Pannello di controllo'!A7</f>
        <v>28 Nicole R</v>
      </c>
      <c r="Z8" s="1"/>
    </row>
    <row r="9">
      <c r="A9" s="29" t="str">
        <f>'Pannello di controllo'!A8</f>
        <v>16 Elena</v>
      </c>
      <c r="B9" s="67">
        <f>'Set 1'!B9 + 'Set 1'!C9 + 'Set 1'!D9 +'Set 1'!E9</f>
        <v>4</v>
      </c>
      <c r="C9" s="68">
        <f>IF(('Set 1'!B9 + 'Set 1'!C9 + 'Set 1'!D9 + 'Set 1'!E9)= 0, "", 'Set 1'!B9/('Set 1'!B9 + 'Set 1'!C9 + 'Set 1'!D9 + 'Set 1'!E9))</f>
        <v>0</v>
      </c>
      <c r="D9" s="68">
        <f>IF(('Set 1'!C9 + 'Set 1'!D9 + 'Set 1'!E9 + 'Set 1'!B9)= 0, "", ('Set 1'!E9 + 55*'Set 1'!D9 + 70*'Set 1'!C9 + 100*'Set 1'!B9)/('Set 1'!C9 + 'Set 1'!D9 + 'Set 1'!E9 + 'Set 1'!B9)/100)</f>
        <v>0.6625</v>
      </c>
      <c r="E9" s="69">
        <f>SUM('Set 1'!F9:I9)</f>
        <v>6</v>
      </c>
      <c r="F9" s="70">
        <f>IF (('Set 1'!F9 + 'Set 1'!G9 + 'Set 1'!H9 + 'Set 1'!I9)=0, "",'Set 1'!F9/('Set 1'!F9 + 'Set 1'!G9 + 'Set 1'!H9 + 'Set 1'!I9))</f>
        <v>0.5</v>
      </c>
      <c r="G9" s="70">
        <f>IF(('Set 1'!F9 + 'Set 1'!G9 + 'Set 1'!H9 + 'Set 1'!I9)=0, "",('Set 1'!F9+ 'Set 1'!G9)/('Set 1'!F9 + 'Set 1'!G9 + 'Set 1'!H9 + 'Set 1'!I9))</f>
        <v>0.6666666667</v>
      </c>
      <c r="H9" s="70">
        <f>IF(('Set 1'!F9 + 'Set 1'!G9 + 'Set 1'!H9 + 'Set 1'!I9)=0, "",('Set 1'!F9*100+ 'Set 1'!G9*60 + 'Set 1'!H9*45 + 'Set 1'!I9)/('Set 1'!F9 + 'Set 1'!G9 + 'Set 1'!H9 + 'Set 1'!I9)/100)</f>
        <v>0.75</v>
      </c>
      <c r="I9" s="69">
        <f>SUM('Set 1'!J9:M9)</f>
        <v>7</v>
      </c>
      <c r="J9" s="70">
        <f>IF(('Set 1'!J9+ 'Set 1'!K9 + 'Set 1'!L9 + 'Set 1'!M9)=0, "",'Set 1'!J9/('Set 1'!J9+ 'Set 1'!K9 + 'Set 1'!L9 + 'Set 1'!M9))</f>
        <v>0.1428571429</v>
      </c>
      <c r="K9" s="70">
        <f>IF(('Set 1'!J9+ 'Set 1'!K9 + 'Set 1'!L9 + 'Set 1'!M9)=0, "",('Set 1'!J9 - 'Set 1'!M9)/('Set 1'!J9+ 'Set 1'!K9 + 'Set 1'!L9 + 'Set 1'!M9))</f>
        <v>-0.1428571429</v>
      </c>
      <c r="L9" s="70">
        <f>IF(('Set 1'!J9+ 'Set 1'!K9 + 'Set 1'!L9 + 'Set 1'!M9)=0, "",('Set 1'!J9*100+ 'Set 1'!K9*65 + 'Set 1'!L9*45 + 'Set 1'!M9)/('Set 1'!J9+ 'Set 1'!K9 + 'Set 1'!L9 + 'Set 1'!M9)/100)</f>
        <v>0.5171428571</v>
      </c>
      <c r="M9" s="69">
        <f>SUM('Set 1'!N9:Q9)</f>
        <v>7</v>
      </c>
      <c r="N9" s="70">
        <f>IF(('Set 1'!N9 + 'Set 1'!O9 +'Set 1'!P9 + 'Set 1'!Q9) = 0, "", 'Set 1'!N9/('Set 1'!N9 + 'Set 1'!O9 +'Set 1'!P9 + 'Set 1'!Q9))</f>
        <v>0.2857142857</v>
      </c>
      <c r="O9" s="70">
        <f>IF(('Set 1'!N9 + 'Set 1'!O9 +'Set 1'!P9 + 'Set 1'!Q9) = 0, "", ('Set 1'!N9 - 'Set 1'!Q9)/('Set 1'!N9 + 'Set 1'!O9 +'Set 1'!P9 + 'Set 1'!Q9))</f>
        <v>0.1428571429</v>
      </c>
      <c r="P9" s="70">
        <f>IF(('Set 1'!N9 + 'Set 1'!O9 +'Set 1'!P9 + 'Set 1'!Q9) = 0, "", ('Set 1'!N9*100 + 'Set 1'!O9*65 +'Set 1'!P9*45 + 'Set 1'!Q9)/('Set 1'!N9 + 'Set 1'!O9 +'Set 1'!P9 + 'Set 1'!Q9)/100)</f>
        <v>0.6014285714</v>
      </c>
      <c r="Q9" s="69">
        <f t="shared" si="2"/>
        <v>14</v>
      </c>
      <c r="R9" s="70">
        <f>IF(('Set 1'!J9+ 'Set 1'!K9 + 'Set 1'!L9 + 'Set 1'!M9 + 'Set 1'!N9 + 'Set 1'!O9 +'Set 1'!P9 + 'Set 1'!Q9)=0, "",('Set 1'!J9 + 'Set 1'!N9)/('Set 1'!J9+ 'Set 1'!K9 + 'Set 1'!L9 + 'Set 1'!M9 + 'Set 1'!N9 + 'Set 1'!O9 +'Set 1'!P9 + 'Set 1'!Q9))</f>
        <v>0.2142857143</v>
      </c>
      <c r="S9" s="70">
        <f>IF(('Set 1'!J9+ 'Set 1'!K9 + 'Set 1'!L9 + 'Set 1'!M9 + 'Set 1'!N9 + 'Set 1'!O9 +'Set 1'!P9 + 'Set 1'!Q9)=0, "",(('Set 1'!J9 + 'Set 1'!N9)-('Set 1'!M9 +'Set 1'!Q9 ))/('Set 1'!J9+ 'Set 1'!K9 + 'Set 1'!L9 + 'Set 1'!M9 + 'Set 1'!N9 + 'Set 1'!O9 +'Set 1'!P9 + 'Set 1'!Q9))</f>
        <v>0</v>
      </c>
      <c r="T9" s="70">
        <f>IF(('Set 1'!J9+ 'Set 1'!K9 + 'Set 1'!L9 + 'Set 1'!M9 + 'Set 1'!N9 + 'Set 1'!O9 +'Set 1'!P9 + 'Set 1'!Q9)=0, "",(('Set 1'!J9+'Set 1'!N9)*100 + ('Set 1'!K9+'Set 1'!O9)*65 + ('Set 1'!L9 + 'Set 1'!P9)*45 +('Set 1'!M9 + 'Set 1'!Q9))/('Set 1'!J9+ 'Set 1'!K9 + 'Set 1'!L9 + 'Set 1'!M9 + 'Set 1'!N9 + 'Set 1'!O9 +'Set 1'!P9 + 'Set 1'!Q9)/100)</f>
        <v>0.5592857143</v>
      </c>
      <c r="U9" s="69">
        <f>SUM('Set 1'!V9:Y9)</f>
        <v>2</v>
      </c>
      <c r="V9" s="71">
        <f>IF (('Set 1'!W9 + 'Set 1'!X9 + 'Set 1'!Y9 + 'Set 1'!Z9)=0, "",'Set 1'!W9/('Set 1'!W9 + 'Set 1'!X9 + 'Set 1'!Y9 + 'Set 1'!Z9))</f>
        <v>0</v>
      </c>
      <c r="W9" s="71">
        <f>IF(('Set 1'!W9 + 'Set 1'!X9 + 'Set 1'!Y9 + 'Set 1'!Z9)=0, "",('Set 1'!X9+ 'Set 1'!W9)/('Set 1'!W9 + 'Set 1'!X9 + 'Set 1'!Y9 + 'Set 1'!Z9))</f>
        <v>0.5</v>
      </c>
      <c r="X9" s="71">
        <f>IF(('Set 1'!W9 + 'Set 1'!X9 + 'Set 1'!Y9 + 'Set 1'!Z9)=0, "",('Set 1'!W9*100+ 'Set 1'!X9*60 + 'Set 1'!Y9*45 + 'Set 1'!Z9)/('Set 1'!W9 + 'Set 1'!X9 + 'Set 1'!Y9 + 'Set 1'!Z9)/100)</f>
        <v>0.525</v>
      </c>
      <c r="Y9" s="29" t="str">
        <f>'Pannello di controllo'!A8</f>
        <v>16 Elena</v>
      </c>
      <c r="Z9" s="1"/>
    </row>
    <row r="10">
      <c r="A10" s="48" t="str">
        <f>'Pannello di controllo'!A9</f>
        <v>9 Bea</v>
      </c>
      <c r="B10" s="72">
        <f>'Set 1'!B10 + 'Set 1'!C10 + 'Set 1'!D10 +'Set 1'!E10</f>
        <v>0</v>
      </c>
      <c r="C10" s="73" t="str">
        <f>IF(('Set 1'!B10 + 'Set 1'!C10 + 'Set 1'!D10 + 'Set 1'!E10)= 0, "", 'Set 1'!B10/('Set 1'!B10 + 'Set 1'!C10 + 'Set 1'!D10 + 'Set 1'!E10))</f>
        <v/>
      </c>
      <c r="D10" s="73" t="str">
        <f>IF(('Set 1'!C10 + 'Set 1'!D10 + 'Set 1'!E10 + 'Set 1'!B10)= 0, "", ('Set 1'!E10 + 55*'Set 1'!D10 + 70*'Set 1'!C10 + 100*'Set 1'!B10)/('Set 1'!C10 + 'Set 1'!D10 + 'Set 1'!E10 + 'Set 1'!B10)/100)</f>
        <v/>
      </c>
      <c r="E10" s="74">
        <f>SUM('Set 1'!F10:I10)</f>
        <v>0</v>
      </c>
      <c r="F10" s="75" t="str">
        <f>IF (('Set 1'!F10 + 'Set 1'!G10 + 'Set 1'!H10 + 'Set 1'!I10)=0, "",'Set 1'!F10/('Set 1'!F10 + 'Set 1'!G10 + 'Set 1'!H10 + 'Set 1'!I10))</f>
        <v/>
      </c>
      <c r="G10" s="75" t="str">
        <f>IF(('Set 1'!F10 + 'Set 1'!G10 + 'Set 1'!H10 + 'Set 1'!I10)=0, "",('Set 1'!F10+ 'Set 1'!G10)/('Set 1'!F10 + 'Set 1'!G10 + 'Set 1'!H10 + 'Set 1'!I10))</f>
        <v/>
      </c>
      <c r="H10" s="75" t="str">
        <f>IF(('Set 1'!F10 + 'Set 1'!G10 + 'Set 1'!H10 + 'Set 1'!I10)=0, "",('Set 1'!F10*100+ 'Set 1'!G10*60 + 'Set 1'!H10*45 + 'Set 1'!I10)/('Set 1'!F10 + 'Set 1'!G10 + 'Set 1'!H10 + 'Set 1'!I10)/100)</f>
        <v/>
      </c>
      <c r="I10" s="74">
        <f>SUM('Set 1'!J10:M10)</f>
        <v>0</v>
      </c>
      <c r="J10" s="75" t="str">
        <f>IF(('Set 1'!J10+ 'Set 1'!K10 + 'Set 1'!L10 + 'Set 1'!M10)=0, "",'Set 1'!J10/('Set 1'!J10+ 'Set 1'!K10 + 'Set 1'!L10 + 'Set 1'!M10))</f>
        <v/>
      </c>
      <c r="K10" s="75" t="str">
        <f>IF(('Set 1'!J10+ 'Set 1'!K10 + 'Set 1'!L10 + 'Set 1'!M10)=0, "",('Set 1'!J10 - 'Set 1'!M10)/('Set 1'!J10+ 'Set 1'!K10 + 'Set 1'!L10 + 'Set 1'!M10))</f>
        <v/>
      </c>
      <c r="L10" s="75" t="str">
        <f>IF(('Set 1'!J10+ 'Set 1'!K10 + 'Set 1'!L10 + 'Set 1'!M10)=0, "",('Set 1'!J10*100+ 'Set 1'!K10*65 + 'Set 1'!L10*45 + 'Set 1'!M10)/('Set 1'!J10+ 'Set 1'!K10 + 'Set 1'!L10 + 'Set 1'!M10)/100)</f>
        <v/>
      </c>
      <c r="M10" s="74">
        <f>SUM('Set 1'!N10:Q10)</f>
        <v>0</v>
      </c>
      <c r="N10" s="75" t="str">
        <f>IF(('Set 1'!N10 + 'Set 1'!O10 +'Set 1'!P10 + 'Set 1'!Q10) = 0, "", 'Set 1'!N10/('Set 1'!N10 + 'Set 1'!O10 +'Set 1'!P10 + 'Set 1'!Q10))</f>
        <v/>
      </c>
      <c r="O10" s="75" t="str">
        <f>IF(('Set 1'!N10 + 'Set 1'!O10 +'Set 1'!P10 + 'Set 1'!Q10) = 0, "", ('Set 1'!N10 - 'Set 1'!Q10)/('Set 1'!N10 + 'Set 1'!O10 +'Set 1'!P10 + 'Set 1'!Q10))</f>
        <v/>
      </c>
      <c r="P10" s="75" t="str">
        <f>IF(('Set 1'!N10 + 'Set 1'!O10 +'Set 1'!P10 + 'Set 1'!Q10) = 0, "", ('Set 1'!N10*100 + 'Set 1'!O10*65 +'Set 1'!P10*45 + 'Set 1'!Q10)/('Set 1'!N10 + 'Set 1'!O10 +'Set 1'!P10 + 'Set 1'!Q10)/100)</f>
        <v/>
      </c>
      <c r="Q10" s="74">
        <f t="shared" si="2"/>
        <v>0</v>
      </c>
      <c r="R10" s="75" t="str">
        <f>IF(('Set 1'!J10+ 'Set 1'!K10 + 'Set 1'!L10 + 'Set 1'!M10 + 'Set 1'!N10 + 'Set 1'!O10 +'Set 1'!P10 + 'Set 1'!Q10)=0, "",('Set 1'!J10 + 'Set 1'!N10)/('Set 1'!J10+ 'Set 1'!K10 + 'Set 1'!L10 + 'Set 1'!M10 + 'Set 1'!N10 + 'Set 1'!O10 +'Set 1'!P10 + 'Set 1'!Q10))</f>
        <v/>
      </c>
      <c r="S10" s="75" t="str">
        <f>IF(('Set 1'!J10+ 'Set 1'!K10 + 'Set 1'!L10 + 'Set 1'!M10 + 'Set 1'!N10 + 'Set 1'!O10 +'Set 1'!P10 + 'Set 1'!Q10)=0, "",(('Set 1'!J10 + 'Set 1'!N10)-('Set 1'!M10 +'Set 1'!Q10 ))/('Set 1'!J10+ 'Set 1'!K10 + 'Set 1'!L10 + 'Set 1'!M10 + 'Set 1'!N10 + 'Set 1'!O10 +'Set 1'!P10 + 'Set 1'!Q10))</f>
        <v/>
      </c>
      <c r="T10" s="75" t="str">
        <f>IF(('Set 1'!J10+ 'Set 1'!K10 + 'Set 1'!L10 + 'Set 1'!M10 + 'Set 1'!N10 + 'Set 1'!O10 +'Set 1'!P10 + 'Set 1'!Q10)=0, "",(('Set 1'!J10+'Set 1'!N10)*100 + ('Set 1'!K10+'Set 1'!O10)*65 + ('Set 1'!L10 + 'Set 1'!P10)*45 +('Set 1'!M10 + 'Set 1'!Q10))/('Set 1'!J10+ 'Set 1'!K10 + 'Set 1'!L10 + 'Set 1'!M10 + 'Set 1'!N10 + 'Set 1'!O10 +'Set 1'!P10 + 'Set 1'!Q10)/100)</f>
        <v/>
      </c>
      <c r="U10" s="74">
        <f>SUM('Set 1'!V10:Y10)</f>
        <v>2</v>
      </c>
      <c r="V10" s="75">
        <f>IF (('Set 1'!W10 + 'Set 1'!X10 + 'Set 1'!Y10 + 'Set 1'!Z10)=0, "",'Set 1'!W10/('Set 1'!W10 + 'Set 1'!X10 + 'Set 1'!Y10 + 'Set 1'!Z10))</f>
        <v>0.5</v>
      </c>
      <c r="W10" s="75">
        <f>IF(('Set 1'!W10 + 'Set 1'!X10 + 'Set 1'!Y10 + 'Set 1'!Z10)=0, "",('Set 1'!X10+ 'Set 1'!W10)/('Set 1'!W10 + 'Set 1'!X10 + 'Set 1'!Y10 + 'Set 1'!Z10))</f>
        <v>1</v>
      </c>
      <c r="X10" s="75">
        <f>IF(('Set 1'!W10 + 'Set 1'!X10 + 'Set 1'!Y10 + 'Set 1'!Z10)=0, "",('Set 1'!W10*100+ 'Set 1'!X10*60 + 'Set 1'!Y10*45 + 'Set 1'!Z10)/('Set 1'!W10 + 'Set 1'!X10 + 'Set 1'!Y10 + 'Set 1'!Z10)/100)</f>
        <v>0.8</v>
      </c>
      <c r="Y10" s="48" t="str">
        <f>'Pannello di controllo'!A9</f>
        <v>9 Bea</v>
      </c>
      <c r="Z10" s="1"/>
    </row>
    <row r="11">
      <c r="A11" s="29" t="str">
        <f>'Pannello di controllo'!A10</f>
        <v>25 Nicole S</v>
      </c>
      <c r="B11" s="67">
        <f>'Set 1'!B11 + 'Set 1'!C11 + 'Set 1'!D11 +'Set 1'!E11</f>
        <v>0</v>
      </c>
      <c r="C11" s="68" t="str">
        <f>IF(('Set 1'!B11 + 'Set 1'!C11 + 'Set 1'!D11 + 'Set 1'!E11)= 0, "", 'Set 1'!B11/('Set 1'!B11 + 'Set 1'!C11 + 'Set 1'!D11 + 'Set 1'!E11))</f>
        <v/>
      </c>
      <c r="D11" s="68" t="str">
        <f>IF(('Set 1'!C11 + 'Set 1'!D11 + 'Set 1'!E11 + 'Set 1'!B11)= 0, "", ('Set 1'!E11 + 55*'Set 1'!D11 + 70*'Set 1'!C11 + 100*'Set 1'!B11)/('Set 1'!C11 + 'Set 1'!D11 + 'Set 1'!E11 + 'Set 1'!B11)/100)</f>
        <v/>
      </c>
      <c r="E11" s="69">
        <f>SUM('Set 1'!F11:I11)</f>
        <v>0</v>
      </c>
      <c r="F11" s="70" t="str">
        <f>IF (('Set 1'!F11 + 'Set 1'!G11 + 'Set 1'!H11 + 'Set 1'!I11)=0, "",'Set 1'!F11/('Set 1'!F11 + 'Set 1'!G11 + 'Set 1'!H11 + 'Set 1'!I11))</f>
        <v/>
      </c>
      <c r="G11" s="70" t="str">
        <f>IF(('Set 1'!F11 + 'Set 1'!G11 + 'Set 1'!H11 + 'Set 1'!I11)=0, "",('Set 1'!F11+ 'Set 1'!G11)/('Set 1'!F11 + 'Set 1'!G11 + 'Set 1'!H11 + 'Set 1'!I11))</f>
        <v/>
      </c>
      <c r="H11" s="70" t="str">
        <f>IF(('Set 1'!F11 + 'Set 1'!G11 + 'Set 1'!H11 + 'Set 1'!I11)=0, "",('Set 1'!F11*100+ 'Set 1'!G11*60 + 'Set 1'!H11*45 + 'Set 1'!I11)/('Set 1'!F11 + 'Set 1'!G11 + 'Set 1'!H11 + 'Set 1'!I11)/100)</f>
        <v/>
      </c>
      <c r="I11" s="69">
        <f>SUM('Set 1'!J11:M11)</f>
        <v>0</v>
      </c>
      <c r="J11" s="70" t="str">
        <f>IF(('Set 1'!J11+ 'Set 1'!K11 + 'Set 1'!L11 + 'Set 1'!M11)=0, "",'Set 1'!J11/('Set 1'!J11+ 'Set 1'!K11 + 'Set 1'!L11 + 'Set 1'!M11))</f>
        <v/>
      </c>
      <c r="K11" s="70" t="str">
        <f>IF(('Set 1'!J11+ 'Set 1'!K11 + 'Set 1'!L11 + 'Set 1'!M11)=0, "",('Set 1'!J11 - 'Set 1'!M11)/('Set 1'!J11+ 'Set 1'!K11 + 'Set 1'!L11 + 'Set 1'!M11))</f>
        <v/>
      </c>
      <c r="L11" s="70" t="str">
        <f>IF(('Set 1'!J11+ 'Set 1'!K11 + 'Set 1'!L11 + 'Set 1'!M11)=0, "",('Set 1'!J11*100+ 'Set 1'!K11*65 + 'Set 1'!L11*45 + 'Set 1'!M11)/('Set 1'!J11+ 'Set 1'!K11 + 'Set 1'!L11 + 'Set 1'!M11)/100)</f>
        <v/>
      </c>
      <c r="M11" s="69">
        <f>SUM('Set 1'!N11:Q11)</f>
        <v>0</v>
      </c>
      <c r="N11" s="70" t="str">
        <f>IF(('Set 1'!N11 + 'Set 1'!O11 +'Set 1'!P11 + 'Set 1'!Q11) = 0, "", 'Set 1'!N11/('Set 1'!N11 + 'Set 1'!O11 +'Set 1'!P11 + 'Set 1'!Q11))</f>
        <v/>
      </c>
      <c r="O11" s="70" t="str">
        <f>IF(('Set 1'!N11 + 'Set 1'!O11 +'Set 1'!P11 + 'Set 1'!Q11) = 0, "", ('Set 1'!N11 - 'Set 1'!Q11)/('Set 1'!N11 + 'Set 1'!O11 +'Set 1'!P11 + 'Set 1'!Q11))</f>
        <v/>
      </c>
      <c r="P11" s="70" t="str">
        <f>IF(('Set 1'!N11 + 'Set 1'!O11 +'Set 1'!P11 + 'Set 1'!Q11) = 0, "", ('Set 1'!N11*100 + 'Set 1'!O11*65 +'Set 1'!P11*45 + 'Set 1'!Q11)/('Set 1'!N11 + 'Set 1'!O11 +'Set 1'!P11 + 'Set 1'!Q11)/100)</f>
        <v/>
      </c>
      <c r="Q11" s="69">
        <f t="shared" si="2"/>
        <v>0</v>
      </c>
      <c r="R11" s="70" t="str">
        <f>IF(('Set 1'!J11+ 'Set 1'!K11 + 'Set 1'!L11 + 'Set 1'!M11 + 'Set 1'!N11 + 'Set 1'!O11 +'Set 1'!P11 + 'Set 1'!Q11)=0, "",('Set 1'!J11 + 'Set 1'!N11)/('Set 1'!J11+ 'Set 1'!K11 + 'Set 1'!L11 + 'Set 1'!M11 + 'Set 1'!N11 + 'Set 1'!O11 +'Set 1'!P11 + 'Set 1'!Q11))</f>
        <v/>
      </c>
      <c r="S11" s="70" t="str">
        <f>IF(('Set 1'!J11+ 'Set 1'!K11 + 'Set 1'!L11 + 'Set 1'!M11 + 'Set 1'!N11 + 'Set 1'!O11 +'Set 1'!P11 + 'Set 1'!Q11)=0, "",(('Set 1'!J11 + 'Set 1'!N11)-('Set 1'!M11 +'Set 1'!Q11 ))/('Set 1'!J11+ 'Set 1'!K11 + 'Set 1'!L11 + 'Set 1'!M11 + 'Set 1'!N11 + 'Set 1'!O11 +'Set 1'!P11 + 'Set 1'!Q11))</f>
        <v/>
      </c>
      <c r="T11" s="70" t="str">
        <f>IF(('Set 1'!J11+ 'Set 1'!K11 + 'Set 1'!L11 + 'Set 1'!M11 + 'Set 1'!N11 + 'Set 1'!O11 +'Set 1'!P11 + 'Set 1'!Q11)=0, "",(('Set 1'!J11+'Set 1'!N11)*100 + ('Set 1'!K11+'Set 1'!O11)*65 + ('Set 1'!L11 + 'Set 1'!P11)*45 +('Set 1'!M11 + 'Set 1'!Q11))/('Set 1'!J11+ 'Set 1'!K11 + 'Set 1'!L11 + 'Set 1'!M11 + 'Set 1'!N11 + 'Set 1'!O11 +'Set 1'!P11 + 'Set 1'!Q11)/100)</f>
        <v/>
      </c>
      <c r="U11" s="69">
        <f>SUM('Set 1'!V11:Y11)</f>
        <v>0</v>
      </c>
      <c r="V11" s="71" t="str">
        <f>IF (('Set 1'!W11 + 'Set 1'!X11 + 'Set 1'!Y11 + 'Set 1'!Z11)=0, "",'Set 1'!W11/('Set 1'!W11 + 'Set 1'!X11 + 'Set 1'!Y11 + 'Set 1'!Z11))</f>
        <v/>
      </c>
      <c r="W11" s="71" t="str">
        <f>IF(('Set 1'!W11 + 'Set 1'!X11 + 'Set 1'!Y11 + 'Set 1'!Z11)=0, "",('Set 1'!X11+ 'Set 1'!W11)/('Set 1'!W11 + 'Set 1'!X11 + 'Set 1'!Y11 + 'Set 1'!Z11))</f>
        <v/>
      </c>
      <c r="X11" s="71" t="str">
        <f>IF(('Set 1'!W11 + 'Set 1'!X11 + 'Set 1'!Y11 + 'Set 1'!Z11)=0, "",('Set 1'!W11*100+ 'Set 1'!X11*60 + 'Set 1'!Y11*45 + 'Set 1'!Z11)/('Set 1'!W11 + 'Set 1'!X11 + 'Set 1'!Y11 + 'Set 1'!Z11)/100)</f>
        <v/>
      </c>
      <c r="Y11" s="29" t="str">
        <f>'Pannello di controllo'!A10</f>
        <v>25 Nicole S</v>
      </c>
      <c r="Z11" s="1"/>
    </row>
    <row r="12">
      <c r="A12" s="48" t="str">
        <f>'Pannello di controllo'!A11</f>
        <v>5 Chiara</v>
      </c>
      <c r="B12" s="72">
        <f>'Set 1'!B12 + 'Set 1'!C12 + 'Set 1'!D12 +'Set 1'!E12</f>
        <v>0</v>
      </c>
      <c r="C12" s="73" t="str">
        <f>IF(('Set 1'!B12 + 'Set 1'!C12 + 'Set 1'!D12 + 'Set 1'!E12)= 0, "", 'Set 1'!B12/('Set 1'!B12 + 'Set 1'!C12 + 'Set 1'!D12 + 'Set 1'!E12))</f>
        <v/>
      </c>
      <c r="D12" s="73" t="str">
        <f>IF(('Set 1'!C12 + 'Set 1'!D12 + 'Set 1'!E12 + 'Set 1'!B12)= 0, "", ('Set 1'!E12 + 55*'Set 1'!D12 + 70*'Set 1'!C12 + 100*'Set 1'!B12)/('Set 1'!C12 + 'Set 1'!D12 + 'Set 1'!E12 + 'Set 1'!B12)/100)</f>
        <v/>
      </c>
      <c r="E12" s="74">
        <f>SUM('Set 1'!F12:I12)</f>
        <v>0</v>
      </c>
      <c r="F12" s="75" t="str">
        <f>IF (('Set 1'!F12 + 'Set 1'!G12 + 'Set 1'!H12 + 'Set 1'!I12)=0, "",'Set 1'!F12/('Set 1'!F12 + 'Set 1'!G12 + 'Set 1'!H12 + 'Set 1'!I12))</f>
        <v/>
      </c>
      <c r="G12" s="75" t="str">
        <f>IF(('Set 1'!F12 + 'Set 1'!G12 + 'Set 1'!H12 + 'Set 1'!I12)=0, "",('Set 1'!F12+ 'Set 1'!G12)/('Set 1'!F12 + 'Set 1'!G12 + 'Set 1'!H12 + 'Set 1'!I12))</f>
        <v/>
      </c>
      <c r="H12" s="75" t="str">
        <f>IF(('Set 1'!F12 + 'Set 1'!G12 + 'Set 1'!H12 + 'Set 1'!I12)=0, "",('Set 1'!F12*100+ 'Set 1'!G12*60 + 'Set 1'!H12*45 + 'Set 1'!I12)/('Set 1'!F12 + 'Set 1'!G12 + 'Set 1'!H12 + 'Set 1'!I12)/100)</f>
        <v/>
      </c>
      <c r="I12" s="74">
        <f>SUM('Set 1'!J12:M12)</f>
        <v>0</v>
      </c>
      <c r="J12" s="75" t="str">
        <f>IF(('Set 1'!J12+ 'Set 1'!K12 + 'Set 1'!L12 + 'Set 1'!M12)=0, "",'Set 1'!J12/('Set 1'!J12+ 'Set 1'!K12 + 'Set 1'!L12 + 'Set 1'!M12))</f>
        <v/>
      </c>
      <c r="K12" s="75" t="str">
        <f>IF(('Set 1'!J12+ 'Set 1'!K12 + 'Set 1'!L12 + 'Set 1'!M12)=0, "",('Set 1'!J12 - 'Set 1'!M12)/('Set 1'!J12+ 'Set 1'!K12 + 'Set 1'!L12 + 'Set 1'!M12))</f>
        <v/>
      </c>
      <c r="L12" s="75" t="str">
        <f>IF(('Set 1'!J12+ 'Set 1'!K12 + 'Set 1'!L12 + 'Set 1'!M12)=0, "",('Set 1'!J12*100+ 'Set 1'!K12*65 + 'Set 1'!L12*45 + 'Set 1'!M12)/('Set 1'!J12+ 'Set 1'!K12 + 'Set 1'!L12 + 'Set 1'!M12)/100)</f>
        <v/>
      </c>
      <c r="M12" s="74">
        <f>SUM('Set 1'!N12:Q12)</f>
        <v>0</v>
      </c>
      <c r="N12" s="75" t="str">
        <f>IF(('Set 1'!N12 + 'Set 1'!O12 +'Set 1'!P12 + 'Set 1'!Q12) = 0, "", 'Set 1'!N12/('Set 1'!N12 + 'Set 1'!O12 +'Set 1'!P12 + 'Set 1'!Q12))</f>
        <v/>
      </c>
      <c r="O12" s="75" t="str">
        <f>IF(('Set 1'!N12 + 'Set 1'!O12 +'Set 1'!P12 + 'Set 1'!Q12) = 0, "", ('Set 1'!N12 - 'Set 1'!Q12)/('Set 1'!N12 + 'Set 1'!O12 +'Set 1'!P12 + 'Set 1'!Q12))</f>
        <v/>
      </c>
      <c r="P12" s="75" t="str">
        <f>IF(('Set 1'!N12 + 'Set 1'!O12 +'Set 1'!P12 + 'Set 1'!Q12) = 0, "", ('Set 1'!N12*100 + 'Set 1'!O12*65 +'Set 1'!P12*45 + 'Set 1'!Q12)/('Set 1'!N12 + 'Set 1'!O12 +'Set 1'!P12 + 'Set 1'!Q12)/100)</f>
        <v/>
      </c>
      <c r="Q12" s="74">
        <f t="shared" si="2"/>
        <v>0</v>
      </c>
      <c r="R12" s="75" t="str">
        <f>IF(('Set 1'!J12+ 'Set 1'!K12 + 'Set 1'!L12 + 'Set 1'!M12 + 'Set 1'!N12 + 'Set 1'!O12 +'Set 1'!P12 + 'Set 1'!Q12)=0, "",('Set 1'!J12 + 'Set 1'!N12)/('Set 1'!J12+ 'Set 1'!K12 + 'Set 1'!L12 + 'Set 1'!M12 + 'Set 1'!N12 + 'Set 1'!O12 +'Set 1'!P12 + 'Set 1'!Q12))</f>
        <v/>
      </c>
      <c r="S12" s="75" t="str">
        <f>IF(('Set 1'!J12+ 'Set 1'!K12 + 'Set 1'!L12 + 'Set 1'!M12 + 'Set 1'!N12 + 'Set 1'!O12 +'Set 1'!P12 + 'Set 1'!Q12)=0, "",(('Set 1'!J12 + 'Set 1'!N12)-('Set 1'!M12 +'Set 1'!Q12 ))/('Set 1'!J12+ 'Set 1'!K12 + 'Set 1'!L12 + 'Set 1'!M12 + 'Set 1'!N12 + 'Set 1'!O12 +'Set 1'!P12 + 'Set 1'!Q12))</f>
        <v/>
      </c>
      <c r="T12" s="75" t="str">
        <f>IF(('Set 1'!J12+ 'Set 1'!K12 + 'Set 1'!L12 + 'Set 1'!M12 + 'Set 1'!N12 + 'Set 1'!O12 +'Set 1'!P12 + 'Set 1'!Q12)=0, "",(('Set 1'!J12+'Set 1'!N12)*100 + ('Set 1'!K12+'Set 1'!O12)*65 + ('Set 1'!L12 + 'Set 1'!P12)*45 +('Set 1'!M12 + 'Set 1'!Q12))/('Set 1'!J12+ 'Set 1'!K12 + 'Set 1'!L12 + 'Set 1'!M12 + 'Set 1'!N12 + 'Set 1'!O12 +'Set 1'!P12 + 'Set 1'!Q12)/100)</f>
        <v/>
      </c>
      <c r="U12" s="74">
        <f>SUM('Set 1'!V12:Y12)</f>
        <v>0</v>
      </c>
      <c r="V12" s="75" t="str">
        <f>IF (('Set 1'!W12 + 'Set 1'!X12 + 'Set 1'!Y12 + 'Set 1'!Z12)=0, "",'Set 1'!W12/('Set 1'!W12 + 'Set 1'!X12 + 'Set 1'!Y12 + 'Set 1'!Z12))</f>
        <v/>
      </c>
      <c r="W12" s="75" t="str">
        <f>IF(('Set 1'!W12 + 'Set 1'!X12 + 'Set 1'!Y12 + 'Set 1'!Z12)=0, "",('Set 1'!X12+ 'Set 1'!W12)/('Set 1'!W12 + 'Set 1'!X12 + 'Set 1'!Y12 + 'Set 1'!Z12))</f>
        <v/>
      </c>
      <c r="X12" s="75" t="str">
        <f>IF(('Set 1'!W12 + 'Set 1'!X12 + 'Set 1'!Y12 + 'Set 1'!Z12)=0, "",('Set 1'!W12*100+ 'Set 1'!X12*60 + 'Set 1'!Y12*45 + 'Set 1'!Z12)/('Set 1'!W12 + 'Set 1'!X12 + 'Set 1'!Y12 + 'Set 1'!Z12)/100)</f>
        <v/>
      </c>
      <c r="Y12" s="48" t="str">
        <f>'Pannello di controllo'!A11</f>
        <v>5 Chiara</v>
      </c>
      <c r="Z12" s="1"/>
    </row>
    <row r="13">
      <c r="A13" s="29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69"/>
      <c r="V13" s="71"/>
      <c r="W13" s="71"/>
      <c r="X13" s="71"/>
      <c r="Y13" s="29"/>
      <c r="Z13" s="1"/>
    </row>
    <row r="14">
      <c r="A14" s="48" t="str">
        <f>'Pannello di controllo'!A13</f>
        <v>2 Sara</v>
      </c>
      <c r="B14" s="72">
        <f>'Set 1'!B14 + 'Set 1'!C14 + 'Set 1'!D14 +'Set 1'!E14</f>
        <v>4</v>
      </c>
      <c r="C14" s="73">
        <f>IF(('Set 1'!B14 + 'Set 1'!C14 + 'Set 1'!D14 + 'Set 1'!E14)= 0, "", 'Set 1'!B14/('Set 1'!B14 + 'Set 1'!C14 + 'Set 1'!D14 + 'Set 1'!E14))</f>
        <v>0</v>
      </c>
      <c r="D14" s="73">
        <f>IF(('Set 1'!C14 + 'Set 1'!D14 + 'Set 1'!E14 + 'Set 1'!B14)= 0, "", ('Set 1'!E14 + 55*'Set 1'!D14 + 70*'Set 1'!C14 + 100*'Set 1'!B14)/('Set 1'!C14 + 'Set 1'!D14 + 'Set 1'!E14 + 'Set 1'!B14)/100)</f>
        <v>0.6625</v>
      </c>
      <c r="E14" s="74">
        <f>SUM('Set 1'!F14:I14)</f>
        <v>0</v>
      </c>
      <c r="F14" s="75" t="str">
        <f>IF (('Set 1'!F14 + 'Set 1'!G14 + 'Set 1'!H14 + 'Set 1'!I14)=0, "",'Set 1'!F14/('Set 1'!F14 + 'Set 1'!G14 + 'Set 1'!H14 + 'Set 1'!I14))</f>
        <v/>
      </c>
      <c r="G14" s="75" t="str">
        <f>IF(('Set 1'!F14 + 'Set 1'!G14 + 'Set 1'!H14 + 'Set 1'!I14)=0, "",('Set 1'!F14+ 'Set 1'!G14)/('Set 1'!F14 + 'Set 1'!G14 + 'Set 1'!H14 + 'Set 1'!I14))</f>
        <v/>
      </c>
      <c r="H14" s="75" t="str">
        <f>IF(('Set 1'!F14 + 'Set 1'!G14 + 'Set 1'!H14 + 'Set 1'!I14)=0, "",('Set 1'!F14*100+ 'Set 1'!G14*60 + 'Set 1'!H14*45 + 'Set 1'!I14)/('Set 1'!F14 + 'Set 1'!G14 + 'Set 1'!H14 + 'Set 1'!I14)/100)</f>
        <v/>
      </c>
      <c r="I14" s="74">
        <f>SUM('Set 1'!J14:M14)</f>
        <v>0</v>
      </c>
      <c r="J14" s="75" t="str">
        <f>IF(('Set 1'!J14+ 'Set 1'!K14 + 'Set 1'!L14 + 'Set 1'!M14)=0, "",'Set 1'!J14/('Set 1'!J14+ 'Set 1'!K14 + 'Set 1'!L14 + 'Set 1'!M14))</f>
        <v/>
      </c>
      <c r="K14" s="75" t="str">
        <f>IF(('Set 1'!J14+ 'Set 1'!K14 + 'Set 1'!L14 + 'Set 1'!M14)=0, "",('Set 1'!J14 - 'Set 1'!M14)/('Set 1'!J14+ 'Set 1'!K14 + 'Set 1'!L14 + 'Set 1'!M14))</f>
        <v/>
      </c>
      <c r="L14" s="75" t="str">
        <f>IF(('Set 1'!J14+ 'Set 1'!K14 + 'Set 1'!L14 + 'Set 1'!M14)=0, "",('Set 1'!J14*100+ 'Set 1'!K14*65 + 'Set 1'!L14*45 + 'Set 1'!M14)/('Set 1'!J14+ 'Set 1'!K14 + 'Set 1'!L14 + 'Set 1'!M14)/100)</f>
        <v/>
      </c>
      <c r="M14" s="74">
        <f>SUM('Set 1'!N14:Q14)</f>
        <v>0</v>
      </c>
      <c r="N14" s="75" t="str">
        <f>IF(('Set 1'!N14 + 'Set 1'!O14 +'Set 1'!P14 + 'Set 1'!Q14) = 0, "", 'Set 1'!N14/('Set 1'!N14 + 'Set 1'!O14 +'Set 1'!P14 + 'Set 1'!Q14))</f>
        <v/>
      </c>
      <c r="O14" s="75" t="str">
        <f>IF(('Set 1'!N14 + 'Set 1'!O14 +'Set 1'!P14 + 'Set 1'!Q14) = 0, "", ('Set 1'!N14 - 'Set 1'!Q14)/('Set 1'!N14 + 'Set 1'!O14 +'Set 1'!P14 + 'Set 1'!Q14))</f>
        <v/>
      </c>
      <c r="P14" s="75" t="str">
        <f>IF(('Set 1'!N14 + 'Set 1'!O14 +'Set 1'!P14 + 'Set 1'!Q14) = 0, "", ('Set 1'!N14*100 + 'Set 1'!O14*65 +'Set 1'!P14*45 + 'Set 1'!Q14)/('Set 1'!N14 + 'Set 1'!O14 +'Set 1'!P14 + 'Set 1'!Q14)/100)</f>
        <v/>
      </c>
      <c r="Q14" s="74">
        <f t="shared" ref="Q14:Q15" si="3">I14+ M14</f>
        <v>0</v>
      </c>
      <c r="R14" s="75" t="str">
        <f>IF(('Set 1'!J14+ 'Set 1'!K14 + 'Set 1'!L14 + 'Set 1'!M14 + 'Set 1'!N14 + 'Set 1'!O14 +'Set 1'!P14 + 'Set 1'!Q14)=0, "",('Set 1'!J14 + 'Set 1'!N14)/('Set 1'!J14+ 'Set 1'!K14 + 'Set 1'!L14 + 'Set 1'!M14 + 'Set 1'!N14 + 'Set 1'!O14 +'Set 1'!P14 + 'Set 1'!Q14))</f>
        <v/>
      </c>
      <c r="S14" s="75" t="str">
        <f>IF(('Set 1'!J14+ 'Set 1'!K14 + 'Set 1'!L14 + 'Set 1'!M14 + 'Set 1'!N14 + 'Set 1'!O14 +'Set 1'!P14 + 'Set 1'!Q14)=0, "",(('Set 1'!J14 + 'Set 1'!N14)-('Set 1'!M14 +'Set 1'!Q14 ))/('Set 1'!J14+ 'Set 1'!K14 + 'Set 1'!L14 + 'Set 1'!M14 + 'Set 1'!N14 + 'Set 1'!O14 +'Set 1'!P14 + 'Set 1'!Q14))</f>
        <v/>
      </c>
      <c r="T14" s="75" t="str">
        <f>IF(('Set 1'!J14+ 'Set 1'!K14 + 'Set 1'!L14 + 'Set 1'!M14 + 'Set 1'!N14 + 'Set 1'!O14 +'Set 1'!P14 + 'Set 1'!Q14)=0, "",(('Set 1'!J14+'Set 1'!N14)*100 + ('Set 1'!K14+'Set 1'!O14)*65 + ('Set 1'!L14 + 'Set 1'!P14)*45 +('Set 1'!M14 + 'Set 1'!Q14))/('Set 1'!J14+ 'Set 1'!K14 + 'Set 1'!L14 + 'Set 1'!M14 + 'Set 1'!N14 + 'Set 1'!O14 +'Set 1'!P14 + 'Set 1'!Q14)/100)</f>
        <v/>
      </c>
      <c r="U14" s="74">
        <f>SUM('Set 1'!V14:Y14)</f>
        <v>0</v>
      </c>
      <c r="V14" s="75" t="str">
        <f>IF (('Set 1'!W14 + 'Set 1'!X14 + 'Set 1'!Y14 + 'Set 1'!Z14)=0, "",'Set 1'!W14/('Set 1'!W14 + 'Set 1'!X14 + 'Set 1'!Y14 + 'Set 1'!Z14))</f>
        <v/>
      </c>
      <c r="W14" s="75" t="str">
        <f>IF(('Set 1'!W14 + 'Set 1'!X14 + 'Set 1'!Y14 + 'Set 1'!Z14)=0, "",('Set 1'!X14+ 'Set 1'!W14)/('Set 1'!W14 + 'Set 1'!X14 + 'Set 1'!Y14 + 'Set 1'!Z14))</f>
        <v/>
      </c>
      <c r="X14" s="75" t="str">
        <f>IF(('Set 1'!W14 + 'Set 1'!X14 + 'Set 1'!Y14 + 'Set 1'!Z14)=0, "",('Set 1'!W14*100+ 'Set 1'!X14*60 + 'Set 1'!Y14*45 + 'Set 1'!Z14)/('Set 1'!W14 + 'Set 1'!X14 + 'Set 1'!Y14 + 'Set 1'!Z14)/100)</f>
        <v/>
      </c>
      <c r="Y14" s="48" t="str">
        <f>'Pannello di controllo'!A13</f>
        <v>2 Sara</v>
      </c>
      <c r="Z14" s="1"/>
    </row>
    <row r="15">
      <c r="A15" s="29" t="str">
        <f>'Pannello di controllo'!A14</f>
        <v>13 Sassa</v>
      </c>
      <c r="B15" s="67">
        <f>'Set 1'!B15 + 'Set 1'!C15 + 'Set 1'!D15 +'Set 1'!E15</f>
        <v>0</v>
      </c>
      <c r="C15" s="68" t="str">
        <f>IF(('Set 1'!B15 + 'Set 1'!C15 + 'Set 1'!D15 + 'Set 1'!E15)= 0, "", 'Set 1'!B15/('Set 1'!B15 + 'Set 1'!C15 + 'Set 1'!D15 + 'Set 1'!E15))</f>
        <v/>
      </c>
      <c r="D15" s="68" t="str">
        <f>IF(('Set 1'!C15 + 'Set 1'!D15 + 'Set 1'!E15 + 'Set 1'!B15)= 0, "", ('Set 1'!E15 + 55*'Set 1'!D15 + 70*'Set 1'!C15 + 100*'Set 1'!B15)/('Set 1'!C15 + 'Set 1'!D15 + 'Set 1'!E15 + 'Set 1'!B15)/100)</f>
        <v/>
      </c>
      <c r="E15" s="69">
        <f>SUM('Set 1'!F15:I15)</f>
        <v>0</v>
      </c>
      <c r="F15" s="70" t="str">
        <f>IF (('Set 1'!F15 + 'Set 1'!G15 + 'Set 1'!H15 + 'Set 1'!I15)=0, "",'Set 1'!F15/('Set 1'!F15 + 'Set 1'!G15 + 'Set 1'!H15 + 'Set 1'!I15))</f>
        <v/>
      </c>
      <c r="G15" s="70" t="str">
        <f>IF(('Set 1'!F15 + 'Set 1'!G15 + 'Set 1'!H15 + 'Set 1'!I15)=0, "",('Set 1'!F15+ 'Set 1'!G15)/('Set 1'!F15 + 'Set 1'!G15 + 'Set 1'!H15 + 'Set 1'!I15))</f>
        <v/>
      </c>
      <c r="H15" s="70" t="str">
        <f>IF(('Set 1'!F15 + 'Set 1'!G15 + 'Set 1'!H15 + 'Set 1'!I15)=0, "",('Set 1'!F15*100+ 'Set 1'!G15*60 + 'Set 1'!H15*45 + 'Set 1'!I15)/('Set 1'!F15 + 'Set 1'!G15 + 'Set 1'!H15 + 'Set 1'!I15)/100)</f>
        <v/>
      </c>
      <c r="I15" s="69">
        <f>SUM('Set 1'!J15:M15)</f>
        <v>0</v>
      </c>
      <c r="J15" s="70" t="str">
        <f>IF(('Set 1'!J15+ 'Set 1'!K15 + 'Set 1'!L15 + 'Set 1'!M15)=0, "",'Set 1'!J15/('Set 1'!J15+ 'Set 1'!K15 + 'Set 1'!L15 + 'Set 1'!M15))</f>
        <v/>
      </c>
      <c r="K15" s="70" t="str">
        <f>IF(('Set 1'!J15+ 'Set 1'!K15 + 'Set 1'!L15 + 'Set 1'!M15)=0, "",('Set 1'!J15 - 'Set 1'!M15)/('Set 1'!J15+ 'Set 1'!K15 + 'Set 1'!L15 + 'Set 1'!M15))</f>
        <v/>
      </c>
      <c r="L15" s="70" t="str">
        <f>IF(('Set 1'!J15+ 'Set 1'!K15 + 'Set 1'!L15 + 'Set 1'!M15)=0, "",('Set 1'!J15*100+ 'Set 1'!K15*65 + 'Set 1'!L15*45 + 'Set 1'!M15)/('Set 1'!J15+ 'Set 1'!K15 + 'Set 1'!L15 + 'Set 1'!M15)/100)</f>
        <v/>
      </c>
      <c r="M15" s="69">
        <f>SUM('Set 1'!N15:Q15)</f>
        <v>0</v>
      </c>
      <c r="N15" s="70" t="str">
        <f>IF(('Set 1'!N15 + 'Set 1'!O15 +'Set 1'!P15 + 'Set 1'!Q15) = 0, "", 'Set 1'!N15/('Set 1'!N15 + 'Set 1'!O15 +'Set 1'!P15 + 'Set 1'!Q15))</f>
        <v/>
      </c>
      <c r="O15" s="70" t="str">
        <f>IF(('Set 1'!N15 + 'Set 1'!O15 +'Set 1'!P15 + 'Set 1'!Q15) = 0, "", ('Set 1'!N15 - 'Set 1'!Q15)/('Set 1'!N15 + 'Set 1'!O15 +'Set 1'!P15 + 'Set 1'!Q15))</f>
        <v/>
      </c>
      <c r="P15" s="70" t="str">
        <f>IF(('Set 1'!N15 + 'Set 1'!O15 +'Set 1'!P15 + 'Set 1'!Q15) = 0, "", ('Set 1'!N15*100 + 'Set 1'!O15*65 +'Set 1'!P15*45 + 'Set 1'!Q15)/('Set 1'!N15 + 'Set 1'!O15 +'Set 1'!P15 + 'Set 1'!Q15)/100)</f>
        <v/>
      </c>
      <c r="Q15" s="69">
        <f t="shared" si="3"/>
        <v>0</v>
      </c>
      <c r="R15" s="70" t="str">
        <f>IF(('Set 1'!J15+ 'Set 1'!K15 + 'Set 1'!L15 + 'Set 1'!M15 + 'Set 1'!N15 + 'Set 1'!O15 +'Set 1'!P15 + 'Set 1'!Q15)=0, "",('Set 1'!J15 + 'Set 1'!N15)/('Set 1'!J15+ 'Set 1'!K15 + 'Set 1'!L15 + 'Set 1'!M15 + 'Set 1'!N15 + 'Set 1'!O15 +'Set 1'!P15 + 'Set 1'!Q15))</f>
        <v/>
      </c>
      <c r="S15" s="70" t="str">
        <f>IF(('Set 1'!J15+ 'Set 1'!K15 + 'Set 1'!L15 + 'Set 1'!M15 + 'Set 1'!N15 + 'Set 1'!O15 +'Set 1'!P15 + 'Set 1'!Q15)=0, "",(('Set 1'!J15 + 'Set 1'!N15)-('Set 1'!M15 +'Set 1'!Q15 ))/('Set 1'!J15+ 'Set 1'!K15 + 'Set 1'!L15 + 'Set 1'!M15 + 'Set 1'!N15 + 'Set 1'!O15 +'Set 1'!P15 + 'Set 1'!Q15))</f>
        <v/>
      </c>
      <c r="T15" s="70" t="str">
        <f>IF(('Set 1'!J15+ 'Set 1'!K15 + 'Set 1'!L15 + 'Set 1'!M15 + 'Set 1'!N15 + 'Set 1'!O15 +'Set 1'!P15 + 'Set 1'!Q15)=0, "",(('Set 1'!J15+'Set 1'!N15)*100 + ('Set 1'!K15+'Set 1'!O15)*65 + ('Set 1'!L15 + 'Set 1'!P15)*45 +('Set 1'!M15 + 'Set 1'!Q15))/('Set 1'!J15+ 'Set 1'!K15 + 'Set 1'!L15 + 'Set 1'!M15 + 'Set 1'!N15 + 'Set 1'!O15 +'Set 1'!P15 + 'Set 1'!Q15)/100)</f>
        <v/>
      </c>
      <c r="U15" s="69">
        <f>SUM('Set 1'!V15:Y15)</f>
        <v>0</v>
      </c>
      <c r="V15" s="71" t="str">
        <f>IF (('Set 1'!W15 + 'Set 1'!X15 + 'Set 1'!Y15 + 'Set 1'!Z15)=0, "",'Set 1'!W15/('Set 1'!W15 + 'Set 1'!X15 + 'Set 1'!Y15 + 'Set 1'!Z15))</f>
        <v/>
      </c>
      <c r="W15" s="71" t="str">
        <f>IF(('Set 1'!W15 + 'Set 1'!X15 + 'Set 1'!Y15 + 'Set 1'!Z15)=0, "",('Set 1'!X15+ 'Set 1'!W15)/('Set 1'!W15 + 'Set 1'!X15 + 'Set 1'!Y15 + 'Set 1'!Z15))</f>
        <v/>
      </c>
      <c r="X15" s="71" t="str">
        <f>IF(('Set 1'!W15 + 'Set 1'!X15 + 'Set 1'!Y15 + 'Set 1'!Z15)=0, "",('Set 1'!W15*100+ 'Set 1'!X15*60 + 'Set 1'!Y15*45 + 'Set 1'!Z15)/('Set 1'!W15 + 'Set 1'!X15 + 'Set 1'!Y15 + 'Set 1'!Z15)/100)</f>
        <v/>
      </c>
      <c r="Y15" s="29" t="str">
        <f>'Pannello di controllo'!A14</f>
        <v>13 Sassa</v>
      </c>
      <c r="Z15" s="1"/>
    </row>
    <row r="16">
      <c r="A16" s="48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48"/>
      <c r="Z16" s="1"/>
    </row>
    <row r="17">
      <c r="A17" s="29" t="str">
        <f>'Pannello di controllo'!A16</f>
        <v>8 Leo </v>
      </c>
      <c r="B17" s="67">
        <f>'Set 1'!B17 + 'Set 1'!C17 + 'Set 1'!D17 +'Set 1'!E17</f>
        <v>0</v>
      </c>
      <c r="C17" s="68" t="str">
        <f>IF(('Set 1'!B17 + 'Set 1'!C17 + 'Set 1'!D17 + 'Set 1'!E17)= 0, "", 'Set 1'!B17/('Set 1'!B17 + 'Set 1'!C17 + 'Set 1'!D17 + 'Set 1'!E17))</f>
        <v/>
      </c>
      <c r="D17" s="68" t="str">
        <f>IF(('Set 1'!C17 + 'Set 1'!D17 + 'Set 1'!E17 + 'Set 1'!B17)= 0, "", ('Set 1'!E17 + 55*'Set 1'!D17 + 70*'Set 1'!C17 + 100*'Set 1'!B17)/('Set 1'!C17 + 'Set 1'!D17 + 'Set 1'!E17 + 'Set 1'!B17)/100)</f>
        <v/>
      </c>
      <c r="E17" s="69">
        <f>SUM('Set 1'!F17:I17)</f>
        <v>10</v>
      </c>
      <c r="F17" s="70">
        <f>IF (('Set 1'!F17 + 'Set 1'!G17 + 'Set 1'!H17 + 'Set 1'!I17)=0, "",'Set 1'!F17/('Set 1'!F17 + 'Set 1'!G17 + 'Set 1'!H17 + 'Set 1'!I17))</f>
        <v>0.4</v>
      </c>
      <c r="G17" s="70">
        <f>IF(('Set 1'!F17 + 'Set 1'!G17 + 'Set 1'!H17 + 'Set 1'!I17)=0, "",('Set 1'!F17+ 'Set 1'!G17)/('Set 1'!F17 + 'Set 1'!G17 + 'Set 1'!H17 + 'Set 1'!I17))</f>
        <v>0.5</v>
      </c>
      <c r="H17" s="70">
        <f>IF(('Set 1'!F17 + 'Set 1'!G17 + 'Set 1'!H17 + 'Set 1'!I17)=0, "",('Set 1'!F17*100+ 'Set 1'!G17*60 + 'Set 1'!H17*45 + 'Set 1'!I17)/('Set 1'!F17 + 'Set 1'!G17 + 'Set 1'!H17 + 'Set 1'!I17)/100)</f>
        <v>0.685</v>
      </c>
      <c r="I17" s="69">
        <f>SUM('Set 1'!J17:M17)</f>
        <v>0</v>
      </c>
      <c r="J17" s="70" t="str">
        <f>IF(('Set 1'!J17+ 'Set 1'!K17 + 'Set 1'!L17 + 'Set 1'!M17)=0, "",'Set 1'!J17/('Set 1'!J17+ 'Set 1'!K17 + 'Set 1'!L17 + 'Set 1'!M17))</f>
        <v/>
      </c>
      <c r="K17" s="70" t="str">
        <f>IF(('Set 1'!J17+ 'Set 1'!K17 + 'Set 1'!L17 + 'Set 1'!M17)=0, "",('Set 1'!J17 - 'Set 1'!M17)/('Set 1'!J17+ 'Set 1'!K17 + 'Set 1'!L17 + 'Set 1'!M17))</f>
        <v/>
      </c>
      <c r="L17" s="70" t="str">
        <f>IF(('Set 1'!J17+ 'Set 1'!K17 + 'Set 1'!L17 + 'Set 1'!M17)=0, "",('Set 1'!J17*100+ 'Set 1'!K17*65 + 'Set 1'!L17*45 + 'Set 1'!M17)/('Set 1'!J17+ 'Set 1'!K17 + 'Set 1'!L17 + 'Set 1'!M17)/100)</f>
        <v/>
      </c>
      <c r="M17" s="69">
        <f>SUM('Set 1'!N17:Q17)</f>
        <v>0</v>
      </c>
      <c r="N17" s="70" t="str">
        <f>IF(('Set 1'!N17 + 'Set 1'!O17 +'Set 1'!P17 + 'Set 1'!Q17) = 0, "", 'Set 1'!N17/('Set 1'!N17 + 'Set 1'!O17 +'Set 1'!P17 + 'Set 1'!Q17))</f>
        <v/>
      </c>
      <c r="O17" s="70" t="str">
        <f>IF(('Set 1'!N17 + 'Set 1'!O17 +'Set 1'!P17 + 'Set 1'!Q17) = 0, "", ('Set 1'!N17 - 'Set 1'!Q17)/('Set 1'!N17 + 'Set 1'!O17 +'Set 1'!P17 + 'Set 1'!Q17))</f>
        <v/>
      </c>
      <c r="P17" s="70" t="str">
        <f>IF(('Set 1'!N17 + 'Set 1'!O17 +'Set 1'!P17 + 'Set 1'!Q17) = 0, "", ('Set 1'!N17*100 + 'Set 1'!O17*65 +'Set 1'!P17*45 + 'Set 1'!Q17)/('Set 1'!N17 + 'Set 1'!O17 +'Set 1'!P17 + 'Set 1'!Q17)/100)</f>
        <v/>
      </c>
      <c r="Q17" s="69">
        <f>I17+ M17</f>
        <v>0</v>
      </c>
      <c r="R17" s="70" t="str">
        <f>IF(('Set 1'!J17+ 'Set 1'!K17 + 'Set 1'!L17 + 'Set 1'!M17 + 'Set 1'!N17 + 'Set 1'!O17 +'Set 1'!P17 + 'Set 1'!Q17)=0, "",('Set 1'!J17 + 'Set 1'!N17)/('Set 1'!J17+ 'Set 1'!K17 + 'Set 1'!L17 + 'Set 1'!M17 + 'Set 1'!N17 + 'Set 1'!O17 +'Set 1'!P17 + 'Set 1'!Q17))</f>
        <v/>
      </c>
      <c r="S17" s="70" t="str">
        <f>IF(('Set 1'!J17+ 'Set 1'!K17 + 'Set 1'!L17 + 'Set 1'!M17 + 'Set 1'!N17 + 'Set 1'!O17 +'Set 1'!P17 + 'Set 1'!Q17)=0, "",(('Set 1'!J17 + 'Set 1'!N17)-('Set 1'!M17 +'Set 1'!Q17 ))/('Set 1'!J17+ 'Set 1'!K17 + 'Set 1'!L17 + 'Set 1'!M17 + 'Set 1'!N17 + 'Set 1'!O17 +'Set 1'!P17 + 'Set 1'!Q17))</f>
        <v/>
      </c>
      <c r="T17" s="70" t="str">
        <f>IF(('Set 1'!J17+ 'Set 1'!K17 + 'Set 1'!L17 + 'Set 1'!M17 + 'Set 1'!N17 + 'Set 1'!O17 +'Set 1'!P17 + 'Set 1'!Q17)=0, "",(('Set 1'!J17+'Set 1'!N17)*100 + ('Set 1'!K17+'Set 1'!O17)*65 + ('Set 1'!L17 + 'Set 1'!P17)*45 +('Set 1'!M17 + 'Set 1'!Q17))/('Set 1'!J17+ 'Set 1'!K17 + 'Set 1'!L17 + 'Set 1'!M17 + 'Set 1'!N17 + 'Set 1'!O17 +'Set 1'!P17 + 'Set 1'!Q17)/100)</f>
        <v/>
      </c>
      <c r="U17" s="69">
        <f>SUM('Set 1'!V17:Y17)</f>
        <v>3</v>
      </c>
      <c r="V17" s="71">
        <f>IF (('Set 1'!W17 + 'Set 1'!X17 + 'Set 1'!Y17 + 'Set 1'!Z17)=0, "",'Set 1'!W17/('Set 1'!W17 + 'Set 1'!X17 + 'Set 1'!Y17 + 'Set 1'!Z17))</f>
        <v>0</v>
      </c>
      <c r="W17" s="71">
        <f>IF(('Set 1'!W17 + 'Set 1'!X17 + 'Set 1'!Y17 + 'Set 1'!Z17)=0, "",('Set 1'!X17+ 'Set 1'!W17)/('Set 1'!W17 + 'Set 1'!X17 + 'Set 1'!Y17 + 'Set 1'!Z17))</f>
        <v>0.6666666667</v>
      </c>
      <c r="X17" s="71">
        <f>IF(('Set 1'!W17 + 'Set 1'!X17 + 'Set 1'!Y17 + 'Set 1'!Z17)=0, "",('Set 1'!W17*100+ 'Set 1'!X17*60 + 'Set 1'!Y17*45 + 'Set 1'!Z17)/('Set 1'!W17 + 'Set 1'!X17 + 'Set 1'!Y17 + 'Set 1'!Z17)/100)</f>
        <v>0.55</v>
      </c>
      <c r="Y17" s="29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11" t="s">
        <v>7</v>
      </c>
      <c r="Y21" s="1"/>
      <c r="Z21" s="1"/>
    </row>
    <row r="22">
      <c r="A22" s="1"/>
      <c r="B22" s="13" t="s">
        <v>50</v>
      </c>
      <c r="C22" s="13" t="s">
        <v>51</v>
      </c>
      <c r="D22" s="13" t="s">
        <v>52</v>
      </c>
      <c r="E22" s="15" t="s">
        <v>50</v>
      </c>
      <c r="F22" s="15" t="s">
        <v>53</v>
      </c>
      <c r="G22" s="15" t="s">
        <v>54</v>
      </c>
      <c r="H22" s="15" t="s">
        <v>52</v>
      </c>
      <c r="I22" s="17" t="s">
        <v>50</v>
      </c>
      <c r="J22" s="17" t="s">
        <v>51</v>
      </c>
      <c r="K22" s="17" t="s">
        <v>55</v>
      </c>
      <c r="L22" s="17" t="s">
        <v>52</v>
      </c>
      <c r="M22" s="19" t="s">
        <v>50</v>
      </c>
      <c r="N22" s="19" t="s">
        <v>51</v>
      </c>
      <c r="O22" s="19" t="s">
        <v>55</v>
      </c>
      <c r="P22" s="19" t="s">
        <v>52</v>
      </c>
      <c r="Q22" s="26" t="s">
        <v>50</v>
      </c>
      <c r="R22" s="26" t="s">
        <v>51</v>
      </c>
      <c r="S22" s="26" t="s">
        <v>55</v>
      </c>
      <c r="T22" s="26" t="s">
        <v>52</v>
      </c>
      <c r="U22" s="28" t="s">
        <v>50</v>
      </c>
      <c r="V22" s="28" t="s">
        <v>53</v>
      </c>
      <c r="W22" s="28" t="s">
        <v>54</v>
      </c>
      <c r="X22" s="28" t="s">
        <v>52</v>
      </c>
      <c r="Y22" s="1"/>
      <c r="Z22" s="1"/>
    </row>
    <row r="23">
      <c r="A23" s="61" t="s">
        <v>48</v>
      </c>
      <c r="B23" s="76">
        <f>'Set 1'!B23 + 'Set 1'!C23 + 'Set 1'!D23 +'Set 1'!E23</f>
        <v>25</v>
      </c>
      <c r="C23" s="77">
        <f>IF(('Set 1'!B23 + 'Set 1'!C23 + 'Set 1'!D23 + 'Set 1'!E23)= 0, "", 'Set 1'!B23/('Set 1'!B23 + 'Set 1'!C23 + 'Set 1'!D23 + 'Set 1'!E23))</f>
        <v>0.08</v>
      </c>
      <c r="D23" s="77">
        <f>IF(('Set 1'!C23 + 'Set 1'!D23 + 'Set 1'!E23 + 'Set 1'!B23)= 0, "", ('Set 1'!E23 + 55*'Set 1'!D23 + 70*'Set 1'!C23 + 100*'Set 1'!B23)/('Set 1'!C23 + 'Set 1'!D23 + 'Set 1'!E23 + 'Set 1'!B23)/100)</f>
        <v>0.6448</v>
      </c>
      <c r="E23" s="76">
        <f>SUM('Set 1'!F23:I23)</f>
        <v>22</v>
      </c>
      <c r="F23" s="78">
        <f>IF (('Set 1'!F23 + 'Set 1'!G23 + 'Set 1'!H23 + 'Set 1'!I23)=0, "",'Set 1'!F23/('Set 1'!F23 + 'Set 1'!G23 + 'Set 1'!H23 + 'Set 1'!I23))</f>
        <v>0.3636363636</v>
      </c>
      <c r="G23" s="77">
        <f>IF(('Set 1'!F23 + 'Set 1'!G23 + 'Set 1'!H23 + 'Set 1'!I23)=0, "",('Set 1'!F23+ 'Set 1'!G23)/('Set 1'!F23 + 'Set 1'!G23 + 'Set 1'!H23 + 'Set 1'!I23))</f>
        <v>0.4545454545</v>
      </c>
      <c r="H23" s="77">
        <f>IF(('Set 1'!F23 + 'Set 1'!G23 + 'Set 1'!H23 + 'Set 1'!I23)=0, "",('Set 1'!F23*100+ 'Set 1'!G23*60 + 'Set 1'!H23*45 + 'Set 1'!I23)/('Set 1'!F23 + 'Set 1'!G23 + 'Set 1'!H23 + 'Set 1'!I23)/100)</f>
        <v>0.6436363636</v>
      </c>
      <c r="I23" s="76">
        <f>SUM('Set 1'!J23:M23)</f>
        <v>21</v>
      </c>
      <c r="J23" s="77">
        <f>IF(('Set 1'!J23+ 'Set 1'!K23 + 'Set 1'!L23 + 'Set 1'!M23)=0, "",'Set 1'!J23/('Set 1'!J23+ 'Set 1'!K23 + 'Set 1'!L23 + 'Set 1'!M23))</f>
        <v>0.2380952381</v>
      </c>
      <c r="K23" s="77">
        <f>IF(('Set 1'!J23+ 'Set 1'!K23 + 'Set 1'!L23 + 'Set 1'!M23)=0, "",('Set 1'!J23 - 'Set 1'!M23)/('Set 1'!J23+ 'Set 1'!K23 + 'Set 1'!L23 + 'Set 1'!M23))</f>
        <v>0.04761904762</v>
      </c>
      <c r="L23" s="77">
        <f>IF(('Set 1'!J23+ 'Set 1'!K23 + 'Set 1'!L23 + 'Set 1'!M23)=0, "",('Set 1'!J23*100+ 'Set 1'!K23*65 + 'Set 1'!L23*45 + 'Set 1'!M23)/('Set 1'!J23+ 'Set 1'!K23 + 'Set 1'!L23 + 'Set 1'!M23)/100)</f>
        <v>0.6114285714</v>
      </c>
      <c r="M23" s="76">
        <f>SUM('Set 1'!N23:Q23)</f>
        <v>20</v>
      </c>
      <c r="N23" s="77">
        <f>IF(('Set 1'!N23 + 'Set 1'!O23 +'Set 1'!P23 + 'Set 1'!Q23) = 0, "", 'Set 1'!N23/('Set 1'!N23 + 'Set 1'!O23 +'Set 1'!P23 + 'Set 1'!Q23))</f>
        <v>0.5</v>
      </c>
      <c r="O23" s="77">
        <f>IF(('Set 1'!N23 + 'Set 1'!O23 +'Set 1'!P23 + 'Set 1'!Q23) = 0, "", ('Set 1'!N23 - 'Set 1'!Q23)/('Set 1'!N23 + 'Set 1'!O23 +'Set 1'!P23 + 'Set 1'!Q23))</f>
        <v>0.45</v>
      </c>
      <c r="P23" s="77">
        <f>IF(('Set 1'!N23 + 'Set 1'!O23 +'Set 1'!P23 + 'Set 1'!Q23) = 0, "", ('Set 1'!N23*100 + 'Set 1'!O23*65 +'Set 1'!P23*45 + 'Set 1'!Q23)/('Set 1'!N23 + 'Set 1'!O23 +'Set 1'!P23 + 'Set 1'!Q23)/100)</f>
        <v>0.773</v>
      </c>
      <c r="Q23" s="76">
        <f>I23+ M23</f>
        <v>41</v>
      </c>
      <c r="R23" s="77">
        <f>IF(('Set 1'!J23+ 'Set 1'!K23 + 'Set 1'!L23 + 'Set 1'!M23 + 'Set 1'!N23 + 'Set 1'!O23 +'Set 1'!P23 + 'Set 1'!Q23)=0, "",('Set 1'!J23 + 'Set 1'!N23)/('Set 1'!J23+ 'Set 1'!K23 + 'Set 1'!L23 + 'Set 1'!M23 + 'Set 1'!N23 + 'Set 1'!O23 +'Set 1'!P23 + 'Set 1'!Q23))</f>
        <v>0.3658536585</v>
      </c>
      <c r="S23" s="77">
        <f>IF(('Set 1'!J23+ 'Set 1'!K23 + 'Set 1'!L23 + 'Set 1'!M23 + 'Set 1'!N23 + 'Set 1'!O23 +'Set 1'!P23 + 'Set 1'!Q23)=0, "",(('Set 1'!J23 + 'Set 1'!N23)-('Set 1'!M23 +'Set 1'!Q23 ))/('Set 1'!J23+ 'Set 1'!K23 + 'Set 1'!L23 + 'Set 1'!M23 + 'Set 1'!N23 + 'Set 1'!O23 +'Set 1'!P23 + 'Set 1'!Q23))</f>
        <v>0.243902439</v>
      </c>
      <c r="T23" s="77">
        <f>IF(('Set 1'!J23+ 'Set 1'!K23 + 'Set 1'!L23 + 'Set 1'!M23 + 'Set 1'!N23 + 'Set 1'!O23 +'Set 1'!P23 + 'Set 1'!Q23)=0, "",(('Set 1'!J23+'Set 1'!N23)*100 + ('Set 1'!K23+'Set 1'!O23)*65 + ('Set 1'!L23 + 'Set 1'!P23)*45 +('Set 1'!M23 + 'Set 1'!Q23))/('Set 1'!J23+ 'Set 1'!K23 + 'Set 1'!L23 + 'Set 1'!M23 + 'Set 1'!N23 + 'Set 1'!O23 +'Set 1'!P23 + 'Set 1'!Q23)/100)</f>
        <v>0.6902439024</v>
      </c>
      <c r="U23" s="79">
        <f>SUM('Set 1'!V23:Y23)</f>
        <v>20</v>
      </c>
      <c r="V23" s="78">
        <f>IF (('Set 1'!W23 + 'Set 1'!X23 + 'Set 1'!Y23 + 'Set 1'!Z23)=0, "",'Set 1'!W23/('Set 1'!W23 + 'Set 1'!X23 + 'Set 1'!Y23 + 'Set 1'!Z23))</f>
        <v>0.25</v>
      </c>
      <c r="W23" s="78">
        <f>IF(('Set 1'!W23 + 'Set 1'!X23 + 'Set 1'!Y23 + 'Set 1'!Z23)=0, "",('Set 1'!X23+ 'Set 1'!W23)/('Set 1'!W23 + 'Set 1'!X23 + 'Set 1'!Y23 + 'Set 1'!Z23))</f>
        <v>0.9</v>
      </c>
      <c r="X23" s="78">
        <f>IF(('Set 1'!W23 + 'Set 1'!X23 + 'Set 1'!Y23 + 'Set 1'!Z23)=0, "",('Set 1'!W23*100+ 'Set 1'!X23*60 + 'Set 1'!Y23*45 + 'Set 1'!Z23)/('Set 1'!W23 + 'Set 1'!X23 + 'Set 1'!Y23 + 'Set 1'!Z23)/100)</f>
        <v>0.685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U21:X21"/>
    <mergeCell ref="Q21:T21"/>
    <mergeCell ref="M21:P21"/>
    <mergeCell ref="M1:P1"/>
    <mergeCell ref="Q1:T1"/>
    <mergeCell ref="Y1:Y2"/>
    <mergeCell ref="U1:X1"/>
    <mergeCell ref="E1:H1"/>
    <mergeCell ref="B1:D1"/>
    <mergeCell ref="A1:A2"/>
    <mergeCell ref="I1:L1"/>
    <mergeCell ref="E21:H21"/>
    <mergeCell ref="B21:D21"/>
    <mergeCell ref="I21:L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4.86"/>
    <col customWidth="1" min="3" max="4" width="10.14"/>
    <col customWidth="1" min="5" max="5" width="4.86"/>
    <col customWidth="1" min="6" max="8" width="10.14"/>
    <col customWidth="1" min="9" max="9" width="4.86"/>
    <col customWidth="1" min="10" max="12" width="10.14"/>
    <col customWidth="1" min="13" max="13" width="5.0"/>
    <col customWidth="1" min="14" max="16" width="10.14"/>
    <col customWidth="1" min="17" max="17" width="4.43"/>
    <col customWidth="1" min="18" max="20" width="10.14"/>
    <col customWidth="1" min="21" max="21" width="4.86"/>
    <col customWidth="1" min="22" max="24" width="10.14"/>
    <col customWidth="1" min="26" max="26" width="3.86"/>
  </cols>
  <sheetData>
    <row r="1">
      <c r="A1" s="1"/>
      <c r="B1" s="2" t="s">
        <v>0</v>
      </c>
      <c r="E1" s="3" t="s">
        <v>1</v>
      </c>
      <c r="I1" s="4" t="s">
        <v>2</v>
      </c>
      <c r="M1" s="5" t="s">
        <v>3</v>
      </c>
      <c r="Q1" s="6" t="s">
        <v>49</v>
      </c>
      <c r="U1" s="11" t="s">
        <v>7</v>
      </c>
      <c r="Y1" s="1"/>
      <c r="Z1" s="1"/>
    </row>
    <row r="2">
      <c r="B2" s="13" t="s">
        <v>50</v>
      </c>
      <c r="C2" s="13" t="s">
        <v>51</v>
      </c>
      <c r="D2" s="13" t="s">
        <v>52</v>
      </c>
      <c r="E2" s="15" t="s">
        <v>50</v>
      </c>
      <c r="F2" s="15" t="s">
        <v>53</v>
      </c>
      <c r="G2" s="15" t="s">
        <v>54</v>
      </c>
      <c r="H2" s="15" t="s">
        <v>52</v>
      </c>
      <c r="I2" s="17" t="s">
        <v>50</v>
      </c>
      <c r="J2" s="17" t="s">
        <v>51</v>
      </c>
      <c r="K2" s="17" t="s">
        <v>55</v>
      </c>
      <c r="L2" s="17" t="s">
        <v>52</v>
      </c>
      <c r="M2" s="19" t="s">
        <v>50</v>
      </c>
      <c r="N2" s="19" t="s">
        <v>51</v>
      </c>
      <c r="O2" s="19" t="s">
        <v>55</v>
      </c>
      <c r="P2" s="19" t="s">
        <v>52</v>
      </c>
      <c r="Q2" s="26" t="s">
        <v>50</v>
      </c>
      <c r="R2" s="26" t="s">
        <v>51</v>
      </c>
      <c r="S2" s="26" t="s">
        <v>55</v>
      </c>
      <c r="T2" s="26" t="s">
        <v>52</v>
      </c>
      <c r="U2" s="28" t="s">
        <v>50</v>
      </c>
      <c r="V2" s="28" t="s">
        <v>53</v>
      </c>
      <c r="W2" s="28" t="s">
        <v>54</v>
      </c>
      <c r="X2" s="28" t="s">
        <v>52</v>
      </c>
      <c r="Z2" s="1"/>
    </row>
    <row r="3">
      <c r="A3" s="29" t="str">
        <f>'Pannello di controllo'!A2</f>
        <v>14 Sara G</v>
      </c>
      <c r="B3" s="67">
        <f>'Set 2'!B3 + 'Set 2'!C3 + 'Set 2'!D3 +'Set 2'!E3</f>
        <v>5</v>
      </c>
      <c r="C3" s="68">
        <f>IF(('Set 2'!B3 + 'Set 2'!C3 + 'Set 2'!D3 + 'Set 2'!E3)= 0, "", 'Set 2'!B3/('Set 2'!B3 + 'Set 2'!C3 + 'Set 2'!D3 + 'Set 2'!E3))</f>
        <v>0</v>
      </c>
      <c r="D3" s="68">
        <f>IF(('Set 2'!C3 + 'Set 2'!D3 + 'Set 2'!E3 + 'Set 2'!B3)= 0, "", ('Set 2'!E3 + 55*'Set 2'!D3 + 70*'Set 2'!C3 + 100*'Set 2'!B3)/('Set 2'!C3 + 'Set 2'!D3 + 'Set 2'!E3 + 'Set 2'!B3)/100)</f>
        <v>0.394</v>
      </c>
      <c r="E3" s="69">
        <f>SUM('Set 2'!F3:I3)</f>
        <v>0</v>
      </c>
      <c r="F3" s="70" t="str">
        <f>IF (('Set 2'!F3 + 'Set 2'!G3 + 'Set 2'!H3 + 'Set 2'!I3)=0, "",'Set 2'!F3/('Set 2'!F3 + 'Set 2'!G3 + 'Set 2'!H3 + 'Set 2'!I3))</f>
        <v/>
      </c>
      <c r="G3" s="70" t="str">
        <f>IF(('Set 2'!F3 + 'Set 2'!G3 + 'Set 2'!H3 + 'Set 2'!I3)=0, "",('Set 2'!F3+ 'Set 2'!G3)/('Set 2'!F3 + 'Set 2'!G3 + 'Set 2'!H3 + 'Set 2'!I3))</f>
        <v/>
      </c>
      <c r="H3" s="70" t="str">
        <f>IF(('Set 2'!F3 + 'Set 2'!G3 + 'Set 2'!H3 + 'Set 2'!I3)=0, "",('Set 2'!F3*100+ 'Set 2'!G3*60 + 'Set 2'!H3*45 + 'Set 2'!I3)/('Set 2'!F3 + 'Set 2'!G3 + 'Set 2'!H3 + 'Set 2'!I3)/100)</f>
        <v/>
      </c>
      <c r="I3" s="69">
        <f>SUM('Set 2'!J3:M3)</f>
        <v>2</v>
      </c>
      <c r="J3" s="70">
        <f>IF(('Set 2'!J3+ 'Set 2'!K3 + 'Set 2'!L3 + 'Set 2'!M3)=0, "",'Set 2'!J3/('Set 2'!J3+ 'Set 2'!K3 + 'Set 2'!L3 + 'Set 2'!M3))</f>
        <v>0</v>
      </c>
      <c r="K3" s="70">
        <f>IF(('Set 2'!J3+ 'Set 2'!K3 + 'Set 2'!L3 + 'Set 2'!M3)=0, "",('Set 2'!J3 - 'Set 2'!M3)/('Set 2'!J3+ 'Set 2'!K3 + 'Set 2'!L3 + 'Set 2'!M3))</f>
        <v>0</v>
      </c>
      <c r="L3" s="70">
        <f>IF(('Set 2'!J3+ 'Set 2'!K3 + 'Set 2'!L3 + 'Set 2'!M3)=0, "",('Set 2'!J3*100+ 'Set 2'!K3*65 + 'Set 2'!L3*45 + 'Set 2'!M3)/('Set 2'!J3+ 'Set 2'!K3 + 'Set 2'!L3 + 'Set 2'!M3)/100)</f>
        <v>0.65</v>
      </c>
      <c r="M3" s="69">
        <f>SUM('Set 2'!N3:Q3)</f>
        <v>1</v>
      </c>
      <c r="N3" s="70">
        <f>IF(('Set 2'!N3 + 'Set 2'!O3 +'Set 2'!P3 + 'Set 2'!Q3) = 0, "", 'Set 2'!N3/('Set 2'!N3 + 'Set 2'!O3 +'Set 2'!P3 + 'Set 2'!Q3))</f>
        <v>0</v>
      </c>
      <c r="O3" s="70">
        <f>IF(('Set 2'!N3 + 'Set 2'!O3 +'Set 2'!P3 + 'Set 2'!Q3) = 0, "", ('Set 2'!N3 - 'Set 2'!Q3)/('Set 2'!N3 + 'Set 2'!O3 +'Set 2'!P3 + 'Set 2'!Q3))</f>
        <v>0</v>
      </c>
      <c r="P3" s="70">
        <f>IF(('Set 2'!N3 + 'Set 2'!O3 +'Set 2'!P3 + 'Set 2'!Q3) = 0, "", ('Set 2'!N3*100 + 'Set 2'!O3*65 +'Set 2'!P3*45 + 'Set 2'!Q3)/('Set 2'!N3 + 'Set 2'!O3 +'Set 2'!P3 + 'Set 2'!Q3)/100)</f>
        <v>0.65</v>
      </c>
      <c r="Q3" s="69">
        <f t="shared" ref="Q3:Q4" si="1">I3+ M3</f>
        <v>3</v>
      </c>
      <c r="R3" s="70">
        <f>IF(('Set 2'!J3+ 'Set 2'!K3 + 'Set 2'!L3 + 'Set 2'!M3 + 'Set 2'!N3 + 'Set 2'!O3 +'Set 2'!P3 + 'Set 2'!Q3)=0, "",('Set 2'!J3 + 'Set 2'!N3)/('Set 2'!J3+ 'Set 2'!K3 + 'Set 2'!L3 + 'Set 2'!M3 + 'Set 2'!N3 + 'Set 2'!O3 +'Set 2'!P3 + 'Set 2'!Q3))</f>
        <v>0</v>
      </c>
      <c r="S3" s="70">
        <f>IF(('Set 2'!J3+ 'Set 2'!K3 + 'Set 2'!L3 + 'Set 2'!M3 + 'Set 2'!N3 + 'Set 2'!O3 +'Set 2'!P3 + 'Set 2'!Q3)=0, "",(('Set 2'!J3 + 'Set 2'!N3)-('Set 2'!M3 +'Set 2'!Q3 ))/('Set 2'!J3+ 'Set 2'!K3 + 'Set 2'!L3 + 'Set 2'!M3 + 'Set 2'!N3 + 'Set 2'!O3 +'Set 2'!P3 + 'Set 2'!Q3))</f>
        <v>0</v>
      </c>
      <c r="T3" s="70">
        <f>IF(('Set 2'!J3+ 'Set 2'!K3 + 'Set 2'!L3 + 'Set 2'!M3 + 'Set 2'!N3 + 'Set 2'!O3 +'Set 2'!P3 + 'Set 2'!Q3)=0, "",(('Set 2'!J3+'Set 2'!N3)*100 + ('Set 2'!K3+'Set 2'!O3)*65 + ('Set 2'!L3 + 'Set 2'!P3)*45 +('Set 2'!M3 + 'Set 2'!Q3))/('Set 2'!J3+ 'Set 2'!K3 + 'Set 2'!L3 + 'Set 2'!M3 + 'Set 2'!N3 + 'Set 2'!O3 +'Set 2'!P3 + 'Set 2'!Q3)/100)</f>
        <v>0.65</v>
      </c>
      <c r="U3" s="69">
        <f>SUM('Set 2'!V3:Y3)</f>
        <v>3</v>
      </c>
      <c r="V3" s="71">
        <f>IF (('Set 2'!W3 + 'Set 2'!X3 + 'Set 2'!Y3 + 'Set 2'!Z3)=0, "",'Set 2'!W3/('Set 2'!W3 + 'Set 2'!X3 + 'Set 2'!Y3 + 'Set 2'!Z3))</f>
        <v>0.6666666667</v>
      </c>
      <c r="W3" s="71">
        <f>IF(('Set 2'!W3 + 'Set 2'!X3 + 'Set 2'!Y3 + 'Set 2'!Z3)=0, "",('Set 2'!X3+ 'Set 2'!W3)/('Set 2'!W3 + 'Set 2'!X3 + 'Set 2'!Y3 + 'Set 2'!Z3))</f>
        <v>1</v>
      </c>
      <c r="X3" s="71">
        <f>IF(('Set 2'!W3 + 'Set 2'!X3 + 'Set 2'!Y3 + 'Set 2'!Z3)=0, "",('Set 2'!W3*100+ 'Set 2'!X3*60 + 'Set 2'!Y3*45 + 'Set 2'!Z3)/('Set 2'!W3 + 'Set 2'!X3 + 'Set 2'!Y3 + 'Set 2'!Z3)/100)</f>
        <v>0.8666666667</v>
      </c>
      <c r="Y3" s="29" t="str">
        <f>'Pannello di controllo'!A2</f>
        <v>14 Sara G</v>
      </c>
      <c r="Z3" s="1"/>
    </row>
    <row r="4">
      <c r="A4" s="48" t="str">
        <f>'Pannello di controllo'!A3</f>
        <v>15 Ilaria</v>
      </c>
      <c r="B4" s="72">
        <f>'Set 2'!B4 + 'Set 2'!C4 + 'Set 2'!D4 +'Set 2'!E4</f>
        <v>4</v>
      </c>
      <c r="C4" s="73">
        <f>IF(('Set 2'!B4 + 'Set 2'!C4 + 'Set 2'!D4 + 'Set 2'!E4) = 0, "", 'Set 2'!B4/('Set 2'!B4 + 'Set 2'!C4 + 'Set 2'!D4 + 'Set 2'!E4))</f>
        <v>0</v>
      </c>
      <c r="D4" s="73">
        <f>IF(('Set 2'!C4 + 'Set 2'!D4 + 'Set 2'!E4 + 'Set 2'!B4)= 0, "", ('Set 2'!E4 + 55*'Set 2'!D4 + 70*'Set 2'!C4 + 100*'Set 2'!B4)/('Set 2'!C4 + 'Set 2'!D4 + 'Set 2'!E4 + 'Set 2'!B4)/100)</f>
        <v>0.4525</v>
      </c>
      <c r="E4" s="74">
        <f>SUM('Set 2'!F4:I4)</f>
        <v>0</v>
      </c>
      <c r="F4" s="75" t="str">
        <f>IF (('Set 2'!F4 + 'Set 2'!G4 + 'Set 2'!H4 + 'Set 2'!I4)=0, "",'Set 2'!F4/('Set 2'!F4 + 'Set 2'!G4 + 'Set 2'!H4 + 'Set 2'!I4))</f>
        <v/>
      </c>
      <c r="G4" s="75" t="str">
        <f>IF(('Set 2'!F4 + 'Set 2'!G4 + 'Set 2'!H4 + 'Set 2'!I4)=0, "",('Set 2'!F4+ 'Set 2'!G4)/('Set 2'!F4 + 'Set 2'!G4 + 'Set 2'!H4 + 'Set 2'!I4))</f>
        <v/>
      </c>
      <c r="H4" s="75" t="str">
        <f>IF(('Set 2'!F4 + 'Set 2'!G4 + 'Set 2'!H4 + 'Set 2'!I4)=0, "",('Set 2'!F4*100+ 'Set 2'!G4*60 + 'Set 2'!H4*45 + 'Set 2'!I4)/('Set 2'!F4 + 'Set 2'!G4 + 'Set 2'!H4 + 'Set 2'!I4)/100)</f>
        <v/>
      </c>
      <c r="I4" s="74">
        <f>SUM('Set 2'!J4:M4)</f>
        <v>1</v>
      </c>
      <c r="J4" s="75">
        <f>IF(('Set 2'!J4+ 'Set 2'!K4 + 'Set 2'!L4 + 'Set 2'!M4)=0, "",'Set 2'!J4/('Set 2'!J4+ 'Set 2'!K4 + 'Set 2'!L4 + 'Set 2'!M4))</f>
        <v>0</v>
      </c>
      <c r="K4" s="75">
        <f>IF(('Set 2'!J4+ 'Set 2'!K4 + 'Set 2'!L4 + 'Set 2'!M4)=0, "",('Set 2'!J4 - 'Set 2'!M4)/('Set 2'!J4+ 'Set 2'!K4 + 'Set 2'!L4 + 'Set 2'!M4))</f>
        <v>0</v>
      </c>
      <c r="L4" s="75">
        <f>IF(('Set 2'!J4+ 'Set 2'!K4 + 'Set 2'!L4 + 'Set 2'!M4)=0, "",('Set 2'!J4*100+ 'Set 2'!K4*65 + 'Set 2'!L4*45 + 'Set 2'!M4)/('Set 2'!J4+ 'Set 2'!K4 + 'Set 2'!L4 + 'Set 2'!M4)/100)</f>
        <v>0.65</v>
      </c>
      <c r="M4" s="74">
        <f>SUM('Set 2'!N4:Q4)</f>
        <v>2</v>
      </c>
      <c r="N4" s="75">
        <f>IF(('Set 2'!N4 + 'Set 2'!O4 +'Set 2'!P4 + 'Set 2'!Q4) = 0, "", 'Set 2'!N4/('Set 2'!N4 + 'Set 2'!O4 +'Set 2'!P4 + 'Set 2'!Q4))</f>
        <v>0.5</v>
      </c>
      <c r="O4" s="75">
        <f>IF(('Set 2'!N4 + 'Set 2'!O4 +'Set 2'!P4 + 'Set 2'!Q4) = 0, "", ('Set 2'!N4 - 'Set 2'!Q4)/('Set 2'!N4 + 'Set 2'!O4 +'Set 2'!P4 + 'Set 2'!Q4))</f>
        <v>0.5</v>
      </c>
      <c r="P4" s="75">
        <f>IF(('Set 2'!N4 + 'Set 2'!O4 +'Set 2'!P4 + 'Set 2'!Q4) = 0, "", ('Set 2'!N4*100 + 'Set 2'!O4*65 +'Set 2'!P4*45 + 'Set 2'!Q4)/('Set 2'!N4 + 'Set 2'!O4 +'Set 2'!P4 + 'Set 2'!Q4)/100)</f>
        <v>0.825</v>
      </c>
      <c r="Q4" s="74">
        <f t="shared" si="1"/>
        <v>3</v>
      </c>
      <c r="R4" s="75">
        <f>IF(('Set 2'!J4+ 'Set 2'!K4 + 'Set 2'!L4 + 'Set 2'!M4 + 'Set 2'!N4 + 'Set 2'!O4 +'Set 2'!P4 + 'Set 2'!Q4)=0, "",('Set 2'!J4 + 'Set 2'!N4)/('Set 2'!J4+ 'Set 2'!K4 + 'Set 2'!L4 + 'Set 2'!M4 + 'Set 2'!N4 + 'Set 2'!O4 +'Set 2'!P4 + 'Set 2'!Q4))</f>
        <v>0.3333333333</v>
      </c>
      <c r="S4" s="75">
        <f>IF(('Set 2'!J4+ 'Set 2'!K4 + 'Set 2'!L4 + 'Set 2'!M4 + 'Set 2'!N4 + 'Set 2'!O4 +'Set 2'!P4 + 'Set 2'!Q4)=0, "",(('Set 2'!J4 + 'Set 2'!N4)-('Set 2'!M4 +'Set 2'!Q4 ))/('Set 2'!J4+ 'Set 2'!K4 + 'Set 2'!L4 + 'Set 2'!M4 + 'Set 2'!N4 + 'Set 2'!O4 +'Set 2'!P4 + 'Set 2'!Q4))</f>
        <v>0.3333333333</v>
      </c>
      <c r="T4" s="75">
        <f>IF(('Set 2'!J4+ 'Set 2'!K4 + 'Set 2'!L4 + 'Set 2'!M4 + 'Set 2'!N4 + 'Set 2'!O4 +'Set 2'!P4 + 'Set 2'!Q4)=0, "",(('Set 2'!J4+'Set 2'!N4)*100 + ('Set 2'!K4+'Set 2'!O4)*65 + ('Set 2'!L4 + 'Set 2'!P4)*45 +('Set 2'!M4 + 'Set 2'!Q4))/('Set 2'!J4+ 'Set 2'!K4 + 'Set 2'!L4 + 'Set 2'!M4 + 'Set 2'!N4 + 'Set 2'!O4 +'Set 2'!P4 + 'Set 2'!Q4)/100)</f>
        <v>0.7666666667</v>
      </c>
      <c r="U4" s="74">
        <f>SUM('Set 2'!V4:Y4)</f>
        <v>1</v>
      </c>
      <c r="V4" s="75">
        <f>IF (('Set 2'!W4 + 'Set 2'!X4 + 'Set 2'!Y4 + 'Set 2'!Z4)=0, "",'Set 2'!W4/('Set 2'!W4 + 'Set 2'!X4 + 'Set 2'!Y4 + 'Set 2'!Z4))</f>
        <v>0</v>
      </c>
      <c r="W4" s="75">
        <f>IF(('Set 2'!W4 + 'Set 2'!X4 + 'Set 2'!Y4 + 'Set 2'!Z4)=0, "",('Set 2'!X4+ 'Set 2'!W4)/('Set 2'!W4 + 'Set 2'!X4 + 'Set 2'!Y4 + 'Set 2'!Z4))</f>
        <v>1</v>
      </c>
      <c r="X4" s="75">
        <f>IF(('Set 2'!W4 + 'Set 2'!X4 + 'Set 2'!Y4 + 'Set 2'!Z4)=0, "",('Set 2'!W4*100+ 'Set 2'!X4*60 + 'Set 2'!Y4*45 + 'Set 2'!Z4)/('Set 2'!W4 + 'Set 2'!X4 + 'Set 2'!Y4 + 'Set 2'!Z4)/100)</f>
        <v>0.6</v>
      </c>
      <c r="Y4" s="48" t="str">
        <f>'Pannello di controllo'!A3</f>
        <v>15 Ilaria</v>
      </c>
      <c r="Z4" s="1"/>
    </row>
    <row r="5">
      <c r="A5" s="29"/>
      <c r="B5" s="67"/>
      <c r="C5" s="68"/>
      <c r="D5" s="68"/>
      <c r="E5" s="69"/>
      <c r="F5" s="70"/>
      <c r="G5" s="70"/>
      <c r="H5" s="70"/>
      <c r="I5" s="69"/>
      <c r="J5" s="70"/>
      <c r="K5" s="70"/>
      <c r="L5" s="70"/>
      <c r="M5" s="69"/>
      <c r="N5" s="70"/>
      <c r="O5" s="70"/>
      <c r="P5" s="70"/>
      <c r="Q5" s="69"/>
      <c r="R5" s="70"/>
      <c r="S5" s="70"/>
      <c r="T5" s="70"/>
      <c r="U5" s="69"/>
      <c r="V5" s="71"/>
      <c r="W5" s="71"/>
      <c r="X5" s="71"/>
      <c r="Y5" s="29"/>
      <c r="Z5" s="1"/>
    </row>
    <row r="6">
      <c r="A6" s="48" t="str">
        <f>'Pannello di controllo'!A5</f>
        <v>17 Irene</v>
      </c>
      <c r="B6" s="72">
        <f>'Set 2'!B6 + 'Set 2'!C6 + 'Set 2'!D6 +'Set 2'!E6</f>
        <v>4</v>
      </c>
      <c r="C6" s="73">
        <f>IF(('Set 2'!B6 + 'Set 2'!C6 + 'Set 2'!D6 + 'Set 2'!E6)= 0, "", 'Set 2'!B6/('Set 2'!B6 + 'Set 2'!C6 + 'Set 2'!D6 + 'Set 2'!E6))</f>
        <v>0</v>
      </c>
      <c r="D6" s="73">
        <f>IF(('Set 2'!C6 + 'Set 2'!D6 + 'Set 2'!E6 + 'Set 2'!B6)= 0, "", ('Set 2'!E6 + 55*'Set 2'!D6 + 70*'Set 2'!C6 + 100*'Set 2'!B6)/('Set 2'!C6 + 'Set 2'!D6 + 'Set 2'!E6 + 'Set 2'!B6)/100)</f>
        <v>0.7</v>
      </c>
      <c r="E6" s="74">
        <f>SUM('Set 2'!F6:I6)</f>
        <v>0</v>
      </c>
      <c r="F6" s="75" t="str">
        <f>IF (('Set 2'!F6 + 'Set 2'!G6 + 'Set 2'!H6 + 'Set 2'!I6)=0, "",'Set 2'!F6/('Set 2'!F6 + 'Set 2'!G6 + 'Set 2'!H6 + 'Set 2'!I6))</f>
        <v/>
      </c>
      <c r="G6" s="75" t="str">
        <f>IF(('Set 2'!F6 + 'Set 2'!G6 + 'Set 2'!H6 + 'Set 2'!I6)=0, "",('Set 2'!F6+ 'Set 2'!G6)/('Set 2'!F6 + 'Set 2'!G6 + 'Set 2'!H6 + 'Set 2'!I6))</f>
        <v/>
      </c>
      <c r="H6" s="75" t="str">
        <f>IF(('Set 2'!F6 + 'Set 2'!G6 + 'Set 2'!H6 + 'Set 2'!I6)=0, "",('Set 2'!F6*100+ 'Set 2'!G6*60 + 'Set 2'!H6*45 + 'Set 2'!I6)/('Set 2'!F6 + 'Set 2'!G6 + 'Set 2'!H6 + 'Set 2'!I6)/100)</f>
        <v/>
      </c>
      <c r="I6" s="74">
        <f>SUM('Set 2'!J6:M6)</f>
        <v>7</v>
      </c>
      <c r="J6" s="75">
        <f>IF(('Set 2'!J6+ 'Set 2'!K6 + 'Set 2'!L6 + 'Set 2'!M6)=0, "",'Set 2'!J6/('Set 2'!J6+ 'Set 2'!K6 + 'Set 2'!L6 + 'Set 2'!M6))</f>
        <v>0.1428571429</v>
      </c>
      <c r="K6" s="75">
        <f>IF(('Set 2'!J6+ 'Set 2'!K6 + 'Set 2'!L6 + 'Set 2'!M6)=0, "",('Set 2'!J6 - 'Set 2'!M6)/('Set 2'!J6+ 'Set 2'!K6 + 'Set 2'!L6 + 'Set 2'!M6))</f>
        <v>0.1428571429</v>
      </c>
      <c r="L6" s="75">
        <f>IF(('Set 2'!J6+ 'Set 2'!K6 + 'Set 2'!L6 + 'Set 2'!M6)=0, "",('Set 2'!J6*100+ 'Set 2'!K6*65 + 'Set 2'!L6*45 + 'Set 2'!M6)/('Set 2'!J6+ 'Set 2'!K6 + 'Set 2'!L6 + 'Set 2'!M6)/100)</f>
        <v>0.7</v>
      </c>
      <c r="M6" s="74">
        <f>SUM('Set 2'!N6:Q6)</f>
        <v>5</v>
      </c>
      <c r="N6" s="75">
        <f>IF(('Set 2'!N6 + 'Set 2'!O6 +'Set 2'!P6 + 'Set 2'!Q6) = 0, "", 'Set 2'!N6/('Set 2'!N6 + 'Set 2'!O6 +'Set 2'!P6 + 'Set 2'!Q6))</f>
        <v>0.2</v>
      </c>
      <c r="O6" s="75">
        <f>IF(('Set 2'!N6 + 'Set 2'!O6 +'Set 2'!P6 + 'Set 2'!Q6) = 0, "", ('Set 2'!N6 - 'Set 2'!Q6)/('Set 2'!N6 + 'Set 2'!O6 +'Set 2'!P6 + 'Set 2'!Q6))</f>
        <v>0.2</v>
      </c>
      <c r="P6" s="75">
        <f>IF(('Set 2'!N6 + 'Set 2'!O6 +'Set 2'!P6 + 'Set 2'!Q6) = 0, "", ('Set 2'!N6*100 + 'Set 2'!O6*65 +'Set 2'!P6*45 + 'Set 2'!Q6)/('Set 2'!N6 + 'Set 2'!O6 +'Set 2'!P6 + 'Set 2'!Q6)/100)</f>
        <v>0.72</v>
      </c>
      <c r="Q6" s="74">
        <f t="shared" ref="Q6:Q12" si="2">I6+ M6</f>
        <v>12</v>
      </c>
      <c r="R6" s="75">
        <f>IF(('Set 2'!J6+ 'Set 2'!K6 + 'Set 2'!L6 + 'Set 2'!M6 + 'Set 2'!N6 + 'Set 2'!O6 +'Set 2'!P6 + 'Set 2'!Q6)=0, "",('Set 2'!J6 + 'Set 2'!N6)/('Set 2'!J6+ 'Set 2'!K6 + 'Set 2'!L6 + 'Set 2'!M6 + 'Set 2'!N6 + 'Set 2'!O6 +'Set 2'!P6 + 'Set 2'!Q6))</f>
        <v>0.1666666667</v>
      </c>
      <c r="S6" s="75">
        <f>IF(('Set 2'!J6+ 'Set 2'!K6 + 'Set 2'!L6 + 'Set 2'!M6 + 'Set 2'!N6 + 'Set 2'!O6 +'Set 2'!P6 + 'Set 2'!Q6)=0, "",(('Set 2'!J6 + 'Set 2'!N6)-('Set 2'!M6 +'Set 2'!Q6 ))/('Set 2'!J6+ 'Set 2'!K6 + 'Set 2'!L6 + 'Set 2'!M6 + 'Set 2'!N6 + 'Set 2'!O6 +'Set 2'!P6 + 'Set 2'!Q6))</f>
        <v>0.1666666667</v>
      </c>
      <c r="T6" s="75">
        <f>IF(('Set 2'!J6+ 'Set 2'!K6 + 'Set 2'!L6 + 'Set 2'!M6 + 'Set 2'!N6 + 'Set 2'!O6 +'Set 2'!P6 + 'Set 2'!Q6)=0, "",(('Set 2'!J6+'Set 2'!N6)*100 + ('Set 2'!K6+'Set 2'!O6)*65 + ('Set 2'!L6 + 'Set 2'!P6)*45 +('Set 2'!M6 + 'Set 2'!Q6))/('Set 2'!J6+ 'Set 2'!K6 + 'Set 2'!L6 + 'Set 2'!M6 + 'Set 2'!N6 + 'Set 2'!O6 +'Set 2'!P6 + 'Set 2'!Q6)/100)</f>
        <v>0.7083333333</v>
      </c>
      <c r="U6" s="74">
        <f>SUM('Set 2'!V6:Y6)</f>
        <v>6</v>
      </c>
      <c r="V6" s="75">
        <f>IF (('Set 2'!W6 + 'Set 2'!X6 + 'Set 2'!Y6 + 'Set 2'!Z6)=0, "",'Set 2'!W6/('Set 2'!W6 + 'Set 2'!X6 + 'Set 2'!Y6 + 'Set 2'!Z6))</f>
        <v>0.5</v>
      </c>
      <c r="W6" s="75">
        <f>IF(('Set 2'!W6 + 'Set 2'!X6 + 'Set 2'!Y6 + 'Set 2'!Z6)=0, "",('Set 2'!X6+ 'Set 2'!W6)/('Set 2'!W6 + 'Set 2'!X6 + 'Set 2'!Y6 + 'Set 2'!Z6))</f>
        <v>1</v>
      </c>
      <c r="X6" s="75">
        <f>IF(('Set 2'!W6 + 'Set 2'!X6 + 'Set 2'!Y6 + 'Set 2'!Z6)=0, "",('Set 2'!W6*100+ 'Set 2'!X6*60 + 'Set 2'!Y6*45 + 'Set 2'!Z6)/('Set 2'!W6 + 'Set 2'!X6 + 'Set 2'!Y6 + 'Set 2'!Z6)/100)</f>
        <v>0.8</v>
      </c>
      <c r="Y6" s="48" t="str">
        <f>'Pannello di controllo'!A5</f>
        <v>17 Irene</v>
      </c>
      <c r="Z6" s="1"/>
    </row>
    <row r="7">
      <c r="A7" s="29" t="str">
        <f>'Pannello di controllo'!A6</f>
        <v>18 Linda</v>
      </c>
      <c r="B7" s="67">
        <f>'Set 2'!B7 + 'Set 2'!C7 + 'Set 2'!D7 +'Set 2'!E7</f>
        <v>0</v>
      </c>
      <c r="C7" s="68" t="str">
        <f>IF(('Set 2'!B7 + 'Set 2'!C7 + 'Set 2'!D7 + 'Set 2'!E7)= 0, "", 'Set 2'!B7/('Set 2'!B7 + 'Set 2'!C7 + 'Set 2'!D7 + 'Set 2'!E7))</f>
        <v/>
      </c>
      <c r="D7" s="68" t="str">
        <f>IF(('Set 2'!C7 + 'Set 2'!D7 + 'Set 2'!E7 + 'Set 2'!B7)= 0, "", ('Set 2'!E7 + 55*'Set 2'!D7 + 70*'Set 2'!C7 + 100*'Set 2'!B7)/('Set 2'!C7 + 'Set 2'!D7 + 'Set 2'!E7 + 'Set 2'!B7)/100)</f>
        <v/>
      </c>
      <c r="E7" s="69">
        <f>SUM('Set 2'!F7:I7)</f>
        <v>0</v>
      </c>
      <c r="F7" s="70" t="str">
        <f>IF (('Set 2'!F7 + 'Set 2'!G7 + 'Set 2'!H7 + 'Set 2'!I7)=0, "",'Set 2'!F7/('Set 2'!F7 + 'Set 2'!G7 + 'Set 2'!H7 + 'Set 2'!I7))</f>
        <v/>
      </c>
      <c r="G7" s="70" t="str">
        <f>IF(('Set 2'!F7 + 'Set 2'!G7 + 'Set 2'!H7 + 'Set 2'!I7)=0, "",('Set 2'!F7+ 'Set 2'!G7)/('Set 2'!F7 + 'Set 2'!G7 + 'Set 2'!H7 + 'Set 2'!I7))</f>
        <v/>
      </c>
      <c r="H7" s="70" t="str">
        <f>IF(('Set 2'!F7 + 'Set 2'!G7 + 'Set 2'!H7 + 'Set 2'!I7)=0, "",('Set 2'!F7*100+ 'Set 2'!G7*60 + 'Set 2'!H7*45 + 'Set 2'!I7)/('Set 2'!F7 + 'Set 2'!G7 + 'Set 2'!H7 + 'Set 2'!I7)/100)</f>
        <v/>
      </c>
      <c r="I7" s="69">
        <f>SUM('Set 2'!J7:M7)</f>
        <v>0</v>
      </c>
      <c r="J7" s="70" t="str">
        <f>IF(('Set 2'!J7+ 'Set 2'!K7 + 'Set 2'!L7 + 'Set 2'!M7)=0, "",'Set 2'!J7/('Set 2'!J7+ 'Set 2'!K7 + 'Set 2'!L7 + 'Set 2'!M7))</f>
        <v/>
      </c>
      <c r="K7" s="70" t="str">
        <f>IF(('Set 2'!J7+ 'Set 2'!K7 + 'Set 2'!L7 + 'Set 2'!M7)=0, "",('Set 2'!J7 - 'Set 2'!M7)/('Set 2'!J7+ 'Set 2'!K7 + 'Set 2'!L7 + 'Set 2'!M7))</f>
        <v/>
      </c>
      <c r="L7" s="70" t="str">
        <f>IF(('Set 2'!J7+ 'Set 2'!K7 + 'Set 2'!L7 + 'Set 2'!M7)=0, "",('Set 2'!J7*100+ 'Set 2'!K7*65 + 'Set 2'!L7*45 + 'Set 2'!M7)/('Set 2'!J7+ 'Set 2'!K7 + 'Set 2'!L7 + 'Set 2'!M7)/100)</f>
        <v/>
      </c>
      <c r="M7" s="69">
        <f>SUM('Set 2'!N7:Q7)</f>
        <v>0</v>
      </c>
      <c r="N7" s="70" t="str">
        <f>IF(('Set 2'!N7 + 'Set 2'!O7 +'Set 2'!P7 + 'Set 2'!Q7) = 0, "", 'Set 2'!N7/('Set 2'!N7 + 'Set 2'!O7 +'Set 2'!P7 + 'Set 2'!Q7))</f>
        <v/>
      </c>
      <c r="O7" s="70" t="str">
        <f>IF(('Set 2'!N7 + 'Set 2'!O7 +'Set 2'!P7 + 'Set 2'!Q7) = 0, "", ('Set 2'!N7 - 'Set 2'!Q7)/('Set 2'!N7 + 'Set 2'!O7 +'Set 2'!P7 + 'Set 2'!Q7))</f>
        <v/>
      </c>
      <c r="P7" s="70" t="str">
        <f>IF(('Set 2'!N7 + 'Set 2'!O7 +'Set 2'!P7 + 'Set 2'!Q7) = 0, "", ('Set 2'!N7*100 + 'Set 2'!O7*65 +'Set 2'!P7*45 + 'Set 2'!Q7)/('Set 2'!N7 + 'Set 2'!O7 +'Set 2'!P7 + 'Set 2'!Q7)/100)</f>
        <v/>
      </c>
      <c r="Q7" s="69">
        <f t="shared" si="2"/>
        <v>0</v>
      </c>
      <c r="R7" s="70" t="str">
        <f>IF(('Set 2'!J7+ 'Set 2'!K7 + 'Set 2'!L7 + 'Set 2'!M7 + 'Set 2'!N7 + 'Set 2'!O7 +'Set 2'!P7 + 'Set 2'!Q7)=0, "",('Set 2'!J7 + 'Set 2'!N7)/('Set 2'!J7+ 'Set 2'!K7 + 'Set 2'!L7 + 'Set 2'!M7 + 'Set 2'!N7 + 'Set 2'!O7 +'Set 2'!P7 + 'Set 2'!Q7))</f>
        <v/>
      </c>
      <c r="S7" s="70" t="str">
        <f>IF(('Set 2'!J7+ 'Set 2'!K7 + 'Set 2'!L7 + 'Set 2'!M7 + 'Set 2'!N7 + 'Set 2'!O7 +'Set 2'!P7 + 'Set 2'!Q7)=0, "",(('Set 2'!J7 + 'Set 2'!N7)-('Set 2'!M7 +'Set 2'!Q7 ))/('Set 2'!J7+ 'Set 2'!K7 + 'Set 2'!L7 + 'Set 2'!M7 + 'Set 2'!N7 + 'Set 2'!O7 +'Set 2'!P7 + 'Set 2'!Q7))</f>
        <v/>
      </c>
      <c r="T7" s="70" t="str">
        <f>IF(('Set 2'!J7+ 'Set 2'!K7 + 'Set 2'!L7 + 'Set 2'!M7 + 'Set 2'!N7 + 'Set 2'!O7 +'Set 2'!P7 + 'Set 2'!Q7)=0, "",(('Set 2'!J7+'Set 2'!N7)*100 + ('Set 2'!K7+'Set 2'!O7)*65 + ('Set 2'!L7 + 'Set 2'!P7)*45 +('Set 2'!M7 + 'Set 2'!Q7))/('Set 2'!J7+ 'Set 2'!K7 + 'Set 2'!L7 + 'Set 2'!M7 + 'Set 2'!N7 + 'Set 2'!O7 +'Set 2'!P7 + 'Set 2'!Q7)/100)</f>
        <v/>
      </c>
      <c r="U7" s="69">
        <f>SUM('Set 2'!V7:Y7)</f>
        <v>0</v>
      </c>
      <c r="V7" s="71" t="str">
        <f>IF (('Set 2'!W7 + 'Set 2'!X7 + 'Set 2'!Y7 + 'Set 2'!Z7)=0, "",'Set 2'!W7/('Set 2'!W7 + 'Set 2'!X7 + 'Set 2'!Y7 + 'Set 2'!Z7))</f>
        <v/>
      </c>
      <c r="W7" s="71" t="str">
        <f>IF(('Set 2'!W7 + 'Set 2'!X7 + 'Set 2'!Y7 + 'Set 2'!Z7)=0, "",('Set 2'!X7+ 'Set 2'!W7)/('Set 2'!W7 + 'Set 2'!X7 + 'Set 2'!Y7 + 'Set 2'!Z7))</f>
        <v/>
      </c>
      <c r="X7" s="71" t="str">
        <f>IF(('Set 2'!W7 + 'Set 2'!X7 + 'Set 2'!Y7 + 'Set 2'!Z7)=0, "",('Set 2'!W7*100+ 'Set 2'!X7*60 + 'Set 2'!Y7*45 + 'Set 2'!Z7)/('Set 2'!W7 + 'Set 2'!X7 + 'Set 2'!Y7 + 'Set 2'!Z7)/100)</f>
        <v/>
      </c>
      <c r="Y7" s="29" t="str">
        <f>'Pannello di controllo'!A6</f>
        <v>18 Linda</v>
      </c>
      <c r="Z7" s="1"/>
    </row>
    <row r="8">
      <c r="A8" s="48" t="str">
        <f>'Pannello di controllo'!A7</f>
        <v>28 Nicole R</v>
      </c>
      <c r="B8" s="72">
        <f>'Set 2'!B8 + 'Set 2'!C8 + 'Set 2'!D8 +'Set 2'!E8</f>
        <v>5</v>
      </c>
      <c r="C8" s="73">
        <f>IF(('Set 2'!B8 + 'Set 2'!C8 + 'Set 2'!D8 + 'Set 2'!E8)= 0, "", 'Set 2'!B8/('Set 2'!B8 + 'Set 2'!C8 + 'Set 2'!D8 + 'Set 2'!E8))</f>
        <v>0.2</v>
      </c>
      <c r="D8" s="73">
        <f>IF(('Set 2'!C8 + 'Set 2'!D8 + 'Set 2'!E8 + 'Set 2'!B8)= 0, "", ('Set 2'!E8 + 55*'Set 2'!D8 + 70*'Set 2'!C8 + 100*'Set 2'!B8)/('Set 2'!C8 + 'Set 2'!D8 + 'Set 2'!E8 + 'Set 2'!B8)/100)</f>
        <v>0.622</v>
      </c>
      <c r="E8" s="74">
        <f>SUM('Set 2'!F8:I8)</f>
        <v>7</v>
      </c>
      <c r="F8" s="75">
        <f>IF (('Set 2'!F8 + 'Set 2'!G8 + 'Set 2'!H8 + 'Set 2'!I8)=0, "",'Set 2'!F8/('Set 2'!F8 + 'Set 2'!G8 + 'Set 2'!H8 + 'Set 2'!I8))</f>
        <v>0.1428571429</v>
      </c>
      <c r="G8" s="75">
        <f>IF(('Set 2'!F8 + 'Set 2'!G8 + 'Set 2'!H8 + 'Set 2'!I8)=0, "",('Set 2'!F8+ 'Set 2'!G8)/('Set 2'!F8 + 'Set 2'!G8 + 'Set 2'!H8 + 'Set 2'!I8))</f>
        <v>0.4285714286</v>
      </c>
      <c r="H8" s="75">
        <f>IF(('Set 2'!F8 + 'Set 2'!G8 + 'Set 2'!H8 + 'Set 2'!I8)=0, "",('Set 2'!F8*100+ 'Set 2'!G8*60 + 'Set 2'!H8*45 + 'Set 2'!I8)/('Set 2'!F8 + 'Set 2'!G8 + 'Set 2'!H8 + 'Set 2'!I8)/100)</f>
        <v>0.5085714286</v>
      </c>
      <c r="I8" s="74">
        <f>SUM('Set 2'!J8:M8)</f>
        <v>7</v>
      </c>
      <c r="J8" s="75">
        <f>IF(('Set 2'!J8+ 'Set 2'!K8 + 'Set 2'!L8 + 'Set 2'!M8)=0, "",'Set 2'!J8/('Set 2'!J8+ 'Set 2'!K8 + 'Set 2'!L8 + 'Set 2'!M8))</f>
        <v>0.7142857143</v>
      </c>
      <c r="K8" s="75">
        <f>IF(('Set 2'!J8+ 'Set 2'!K8 + 'Set 2'!L8 + 'Set 2'!M8)=0, "",('Set 2'!J8 - 'Set 2'!M8)/('Set 2'!J8+ 'Set 2'!K8 + 'Set 2'!L8 + 'Set 2'!M8))</f>
        <v>0.5714285714</v>
      </c>
      <c r="L8" s="75">
        <f>IF(('Set 2'!J8+ 'Set 2'!K8 + 'Set 2'!L8 + 'Set 2'!M8)=0, "",('Set 2'!J8*100+ 'Set 2'!K8*65 + 'Set 2'!L8*45 + 'Set 2'!M8)/('Set 2'!J8+ 'Set 2'!K8 + 'Set 2'!L8 + 'Set 2'!M8)/100)</f>
        <v>0.8085714286</v>
      </c>
      <c r="M8" s="74">
        <f>SUM('Set 2'!N8:Q8)</f>
        <v>1</v>
      </c>
      <c r="N8" s="75">
        <f>IF(('Set 2'!N8 + 'Set 2'!O8 +'Set 2'!P8 + 'Set 2'!Q8) = 0, "", 'Set 2'!N8/('Set 2'!N8 + 'Set 2'!O8 +'Set 2'!P8 + 'Set 2'!Q8))</f>
        <v>0</v>
      </c>
      <c r="O8" s="75">
        <f>IF(('Set 2'!N8 + 'Set 2'!O8 +'Set 2'!P8 + 'Set 2'!Q8) = 0, "", ('Set 2'!N8 - 'Set 2'!Q8)/('Set 2'!N8 + 'Set 2'!O8 +'Set 2'!P8 + 'Set 2'!Q8))</f>
        <v>0</v>
      </c>
      <c r="P8" s="75">
        <f>IF(('Set 2'!N8 + 'Set 2'!O8 +'Set 2'!P8 + 'Set 2'!Q8) = 0, "", ('Set 2'!N8*100 + 'Set 2'!O8*65 +'Set 2'!P8*45 + 'Set 2'!Q8)/('Set 2'!N8 + 'Set 2'!O8 +'Set 2'!P8 + 'Set 2'!Q8)/100)</f>
        <v>0.65</v>
      </c>
      <c r="Q8" s="74">
        <f t="shared" si="2"/>
        <v>8</v>
      </c>
      <c r="R8" s="75">
        <f>IF(('Set 2'!J8+ 'Set 2'!K8 + 'Set 2'!L8 + 'Set 2'!M8 + 'Set 2'!N8 + 'Set 2'!O8 +'Set 2'!P8 + 'Set 2'!Q8)=0, "",('Set 2'!J8 + 'Set 2'!N8)/('Set 2'!J8+ 'Set 2'!K8 + 'Set 2'!L8 + 'Set 2'!M8 + 'Set 2'!N8 + 'Set 2'!O8 +'Set 2'!P8 + 'Set 2'!Q8))</f>
        <v>0.625</v>
      </c>
      <c r="S8" s="75">
        <f>IF(('Set 2'!J8+ 'Set 2'!K8 + 'Set 2'!L8 + 'Set 2'!M8 + 'Set 2'!N8 + 'Set 2'!O8 +'Set 2'!P8 + 'Set 2'!Q8)=0, "",(('Set 2'!J8 + 'Set 2'!N8)-('Set 2'!M8 +'Set 2'!Q8 ))/('Set 2'!J8+ 'Set 2'!K8 + 'Set 2'!L8 + 'Set 2'!M8 + 'Set 2'!N8 + 'Set 2'!O8 +'Set 2'!P8 + 'Set 2'!Q8))</f>
        <v>0.5</v>
      </c>
      <c r="T8" s="75">
        <f>IF(('Set 2'!J8+ 'Set 2'!K8 + 'Set 2'!L8 + 'Set 2'!M8 + 'Set 2'!N8 + 'Set 2'!O8 +'Set 2'!P8 + 'Set 2'!Q8)=0, "",(('Set 2'!J8+'Set 2'!N8)*100 + ('Set 2'!K8+'Set 2'!O8)*65 + ('Set 2'!L8 + 'Set 2'!P8)*45 +('Set 2'!M8 + 'Set 2'!Q8))/('Set 2'!J8+ 'Set 2'!K8 + 'Set 2'!L8 + 'Set 2'!M8 + 'Set 2'!N8 + 'Set 2'!O8 +'Set 2'!P8 + 'Set 2'!Q8)/100)</f>
        <v>0.78875</v>
      </c>
      <c r="U8" s="74">
        <f>SUM('Set 2'!V8:Y8)</f>
        <v>4</v>
      </c>
      <c r="V8" s="75">
        <f>IF (('Set 2'!W8 + 'Set 2'!X8 + 'Set 2'!Y8 + 'Set 2'!Z8)=0, "",'Set 2'!W8/('Set 2'!W8 + 'Set 2'!X8 + 'Set 2'!Y8 + 'Set 2'!Z8))</f>
        <v>0</v>
      </c>
      <c r="W8" s="75">
        <f>IF(('Set 2'!W8 + 'Set 2'!X8 + 'Set 2'!Y8 + 'Set 2'!Z8)=0, "",('Set 2'!X8+ 'Set 2'!W8)/('Set 2'!W8 + 'Set 2'!X8 + 'Set 2'!Y8 + 'Set 2'!Z8))</f>
        <v>1</v>
      </c>
      <c r="X8" s="75">
        <f>IF(('Set 2'!W8 + 'Set 2'!X8 + 'Set 2'!Y8 + 'Set 2'!Z8)=0, "",('Set 2'!W8*100+ 'Set 2'!X8*60 + 'Set 2'!Y8*45 + 'Set 2'!Z8)/('Set 2'!W8 + 'Set 2'!X8 + 'Set 2'!Y8 + 'Set 2'!Z8)/100)</f>
        <v>0.6</v>
      </c>
      <c r="Y8" s="48" t="str">
        <f>'Pannello di controllo'!A7</f>
        <v>28 Nicole R</v>
      </c>
      <c r="Z8" s="1"/>
    </row>
    <row r="9">
      <c r="A9" s="29" t="str">
        <f>'Pannello di controllo'!A8</f>
        <v>16 Elena</v>
      </c>
      <c r="B9" s="67">
        <f>'Set 2'!B9 + 'Set 2'!C9 + 'Set 2'!D9 +'Set 2'!E9</f>
        <v>3</v>
      </c>
      <c r="C9" s="68">
        <f>IF(('Set 2'!B9 + 'Set 2'!C9 + 'Set 2'!D9 + 'Set 2'!E9)= 0, "", 'Set 2'!B9/('Set 2'!B9 + 'Set 2'!C9 + 'Set 2'!D9 + 'Set 2'!E9))</f>
        <v>0</v>
      </c>
      <c r="D9" s="68">
        <f>IF(('Set 2'!C9 + 'Set 2'!D9 + 'Set 2'!E9 + 'Set 2'!B9)= 0, "", ('Set 2'!E9 + 55*'Set 2'!D9 + 70*'Set 2'!C9 + 100*'Set 2'!B9)/('Set 2'!C9 + 'Set 2'!D9 + 'Set 2'!E9 + 'Set 2'!B9)/100)</f>
        <v>0.47</v>
      </c>
      <c r="E9" s="69">
        <f>SUM('Set 2'!F9:I9)</f>
        <v>4</v>
      </c>
      <c r="F9" s="70">
        <f>IF (('Set 2'!F9 + 'Set 2'!G9 + 'Set 2'!H9 + 'Set 2'!I9)=0, "",'Set 2'!F9/('Set 2'!F9 + 'Set 2'!G9 + 'Set 2'!H9 + 'Set 2'!I9))</f>
        <v>0.5</v>
      </c>
      <c r="G9" s="70">
        <f>IF(('Set 2'!F9 + 'Set 2'!G9 + 'Set 2'!H9 + 'Set 2'!I9)=0, "",('Set 2'!F9+ 'Set 2'!G9)/('Set 2'!F9 + 'Set 2'!G9 + 'Set 2'!H9 + 'Set 2'!I9))</f>
        <v>0.75</v>
      </c>
      <c r="H9" s="70">
        <f>IF(('Set 2'!F9 + 'Set 2'!G9 + 'Set 2'!H9 + 'Set 2'!I9)=0, "",('Set 2'!F9*100+ 'Set 2'!G9*60 + 'Set 2'!H9*45 + 'Set 2'!I9)/('Set 2'!F9 + 'Set 2'!G9 + 'Set 2'!H9 + 'Set 2'!I9)/100)</f>
        <v>0.7625</v>
      </c>
      <c r="I9" s="69">
        <f>SUM('Set 2'!J9:M9)</f>
        <v>9</v>
      </c>
      <c r="J9" s="70">
        <f>IF(('Set 2'!J9+ 'Set 2'!K9 + 'Set 2'!L9 + 'Set 2'!M9)=0, "",'Set 2'!J9/('Set 2'!J9+ 'Set 2'!K9 + 'Set 2'!L9 + 'Set 2'!M9))</f>
        <v>0.1111111111</v>
      </c>
      <c r="K9" s="70">
        <f>IF(('Set 2'!J9+ 'Set 2'!K9 + 'Set 2'!L9 + 'Set 2'!M9)=0, "",('Set 2'!J9 - 'Set 2'!M9)/('Set 2'!J9+ 'Set 2'!K9 + 'Set 2'!L9 + 'Set 2'!M9))</f>
        <v>-0.1111111111</v>
      </c>
      <c r="L9" s="70">
        <f>IF(('Set 2'!J9+ 'Set 2'!K9 + 'Set 2'!L9 + 'Set 2'!M9)=0, "",('Set 2'!J9*100+ 'Set 2'!K9*65 + 'Set 2'!L9*45 + 'Set 2'!M9)/('Set 2'!J9+ 'Set 2'!K9 + 'Set 2'!L9 + 'Set 2'!M9)/100)</f>
        <v>0.5244444444</v>
      </c>
      <c r="M9" s="69">
        <f>SUM('Set 2'!N9:Q9)</f>
        <v>2</v>
      </c>
      <c r="N9" s="70">
        <f>IF(('Set 2'!N9 + 'Set 2'!O9 +'Set 2'!P9 + 'Set 2'!Q9) = 0, "", 'Set 2'!N9/('Set 2'!N9 + 'Set 2'!O9 +'Set 2'!P9 + 'Set 2'!Q9))</f>
        <v>0</v>
      </c>
      <c r="O9" s="70">
        <f>IF(('Set 2'!N9 + 'Set 2'!O9 +'Set 2'!P9 + 'Set 2'!Q9) = 0, "", ('Set 2'!N9 - 'Set 2'!Q9)/('Set 2'!N9 + 'Set 2'!O9 +'Set 2'!P9 + 'Set 2'!Q9))</f>
        <v>0</v>
      </c>
      <c r="P9" s="70">
        <f>IF(('Set 2'!N9 + 'Set 2'!O9 +'Set 2'!P9 + 'Set 2'!Q9) = 0, "", ('Set 2'!N9*100 + 'Set 2'!O9*65 +'Set 2'!P9*45 + 'Set 2'!Q9)/('Set 2'!N9 + 'Set 2'!O9 +'Set 2'!P9 + 'Set 2'!Q9)/100)</f>
        <v>0.65</v>
      </c>
      <c r="Q9" s="69">
        <f t="shared" si="2"/>
        <v>11</v>
      </c>
      <c r="R9" s="70">
        <f>IF(('Set 2'!J9+ 'Set 2'!K9 + 'Set 2'!L9 + 'Set 2'!M9 + 'Set 2'!N9 + 'Set 2'!O9 +'Set 2'!P9 + 'Set 2'!Q9)=0, "",('Set 2'!J9 + 'Set 2'!N9)/('Set 2'!J9+ 'Set 2'!K9 + 'Set 2'!L9 + 'Set 2'!M9 + 'Set 2'!N9 + 'Set 2'!O9 +'Set 2'!P9 + 'Set 2'!Q9))</f>
        <v>0.09090909091</v>
      </c>
      <c r="S9" s="70">
        <f>IF(('Set 2'!J9+ 'Set 2'!K9 + 'Set 2'!L9 + 'Set 2'!M9 + 'Set 2'!N9 + 'Set 2'!O9 +'Set 2'!P9 + 'Set 2'!Q9)=0, "",(('Set 2'!J9 + 'Set 2'!N9)-('Set 2'!M9 +'Set 2'!Q9 ))/('Set 2'!J9+ 'Set 2'!K9 + 'Set 2'!L9 + 'Set 2'!M9 + 'Set 2'!N9 + 'Set 2'!O9 +'Set 2'!P9 + 'Set 2'!Q9))</f>
        <v>-0.09090909091</v>
      </c>
      <c r="T9" s="70">
        <f>IF(('Set 2'!J9+ 'Set 2'!K9 + 'Set 2'!L9 + 'Set 2'!M9 + 'Set 2'!N9 + 'Set 2'!O9 +'Set 2'!P9 + 'Set 2'!Q9)=0, "",(('Set 2'!J9+'Set 2'!N9)*100 + ('Set 2'!K9+'Set 2'!O9)*65 + ('Set 2'!L9 + 'Set 2'!P9)*45 +('Set 2'!M9 + 'Set 2'!Q9))/('Set 2'!J9+ 'Set 2'!K9 + 'Set 2'!L9 + 'Set 2'!M9 + 'Set 2'!N9 + 'Set 2'!O9 +'Set 2'!P9 + 'Set 2'!Q9)/100)</f>
        <v>0.5472727273</v>
      </c>
      <c r="U9" s="69">
        <f>SUM('Set 2'!V9:Y9)</f>
        <v>4</v>
      </c>
      <c r="V9" s="71">
        <f>IF (('Set 2'!W9 + 'Set 2'!X9 + 'Set 2'!Y9 + 'Set 2'!Z9)=0, "",'Set 2'!W9/('Set 2'!W9 + 'Set 2'!X9 + 'Set 2'!Y9 + 'Set 2'!Z9))</f>
        <v>0.25</v>
      </c>
      <c r="W9" s="71">
        <f>IF(('Set 2'!W9 + 'Set 2'!X9 + 'Set 2'!Y9 + 'Set 2'!Z9)=0, "",('Set 2'!X9+ 'Set 2'!W9)/('Set 2'!W9 + 'Set 2'!X9 + 'Set 2'!Y9 + 'Set 2'!Z9))</f>
        <v>0.75</v>
      </c>
      <c r="X9" s="71">
        <f>IF(('Set 2'!W9 + 'Set 2'!X9 + 'Set 2'!Y9 + 'Set 2'!Z9)=0, "",('Set 2'!W9*100+ 'Set 2'!X9*60 + 'Set 2'!Y9*45 + 'Set 2'!Z9)/('Set 2'!W9 + 'Set 2'!X9 + 'Set 2'!Y9 + 'Set 2'!Z9)/100)</f>
        <v>0.6625</v>
      </c>
      <c r="Y9" s="29" t="str">
        <f>'Pannello di controllo'!A8</f>
        <v>16 Elena</v>
      </c>
      <c r="Z9" s="1"/>
    </row>
    <row r="10">
      <c r="A10" s="48" t="str">
        <f>'Pannello di controllo'!A9</f>
        <v>9 Bea</v>
      </c>
      <c r="B10" s="72">
        <f>'Set 2'!B10 + 'Set 2'!C10 + 'Set 2'!D10 +'Set 2'!E10</f>
        <v>0</v>
      </c>
      <c r="C10" s="73" t="str">
        <f>IF(('Set 2'!B10 + 'Set 2'!C10 + 'Set 2'!D10 + 'Set 2'!E10)= 0, "", 'Set 2'!B10/('Set 2'!B10 + 'Set 2'!C10 + 'Set 2'!D10 + 'Set 2'!E10))</f>
        <v/>
      </c>
      <c r="D10" s="73" t="str">
        <f>IF(('Set 2'!C10 + 'Set 2'!D10 + 'Set 2'!E10 + 'Set 2'!B10)= 0, "", ('Set 2'!E10 + 55*'Set 2'!D10 + 70*'Set 2'!C10 + 100*'Set 2'!B10)/('Set 2'!C10 + 'Set 2'!D10 + 'Set 2'!E10 + 'Set 2'!B10)/100)</f>
        <v/>
      </c>
      <c r="E10" s="74">
        <f>SUM('Set 2'!F10:I10)</f>
        <v>0</v>
      </c>
      <c r="F10" s="75" t="str">
        <f>IF (('Set 2'!F10 + 'Set 2'!G10 + 'Set 2'!H10 + 'Set 2'!I10)=0, "",'Set 2'!F10/('Set 2'!F10 + 'Set 2'!G10 + 'Set 2'!H10 + 'Set 2'!I10))</f>
        <v/>
      </c>
      <c r="G10" s="75" t="str">
        <f>IF(('Set 2'!F10 + 'Set 2'!G10 + 'Set 2'!H10 + 'Set 2'!I10)=0, "",('Set 2'!F10+ 'Set 2'!G10)/('Set 2'!F10 + 'Set 2'!G10 + 'Set 2'!H10 + 'Set 2'!I10))</f>
        <v/>
      </c>
      <c r="H10" s="75" t="str">
        <f>IF(('Set 2'!F10 + 'Set 2'!G10 + 'Set 2'!H10 + 'Set 2'!I10)=0, "",('Set 2'!F10*100+ 'Set 2'!G10*60 + 'Set 2'!H10*45 + 'Set 2'!I10)/('Set 2'!F10 + 'Set 2'!G10 + 'Set 2'!H10 + 'Set 2'!I10)/100)</f>
        <v/>
      </c>
      <c r="I10" s="74">
        <f>SUM('Set 2'!J10:M10)</f>
        <v>0</v>
      </c>
      <c r="J10" s="75" t="str">
        <f>IF(('Set 2'!J10+ 'Set 2'!K10 + 'Set 2'!L10 + 'Set 2'!M10)=0, "",'Set 2'!J10/('Set 2'!J10+ 'Set 2'!K10 + 'Set 2'!L10 + 'Set 2'!M10))</f>
        <v/>
      </c>
      <c r="K10" s="75" t="str">
        <f>IF(('Set 2'!J10+ 'Set 2'!K10 + 'Set 2'!L10 + 'Set 2'!M10)=0, "",('Set 2'!J10 - 'Set 2'!M10)/('Set 2'!J10+ 'Set 2'!K10 + 'Set 2'!L10 + 'Set 2'!M10))</f>
        <v/>
      </c>
      <c r="L10" s="75" t="str">
        <f>IF(('Set 2'!J10+ 'Set 2'!K10 + 'Set 2'!L10 + 'Set 2'!M10)=0, "",('Set 2'!J10*100+ 'Set 2'!K10*65 + 'Set 2'!L10*45 + 'Set 2'!M10)/('Set 2'!J10+ 'Set 2'!K10 + 'Set 2'!L10 + 'Set 2'!M10)/100)</f>
        <v/>
      </c>
      <c r="M10" s="74">
        <f>SUM('Set 2'!N10:Q10)</f>
        <v>0</v>
      </c>
      <c r="N10" s="75" t="str">
        <f>IF(('Set 2'!N10 + 'Set 2'!O10 +'Set 2'!P10 + 'Set 2'!Q10) = 0, "", 'Set 2'!N10/('Set 2'!N10 + 'Set 2'!O10 +'Set 2'!P10 + 'Set 2'!Q10))</f>
        <v/>
      </c>
      <c r="O10" s="75" t="str">
        <f>IF(('Set 2'!N10 + 'Set 2'!O10 +'Set 2'!P10 + 'Set 2'!Q10) = 0, "", ('Set 2'!N10 - 'Set 2'!Q10)/('Set 2'!N10 + 'Set 2'!O10 +'Set 2'!P10 + 'Set 2'!Q10))</f>
        <v/>
      </c>
      <c r="P10" s="75" t="str">
        <f>IF(('Set 2'!N10 + 'Set 2'!O10 +'Set 2'!P10 + 'Set 2'!Q10) = 0, "", ('Set 2'!N10*100 + 'Set 2'!O10*65 +'Set 2'!P10*45 + 'Set 2'!Q10)/('Set 2'!N10 + 'Set 2'!O10 +'Set 2'!P10 + 'Set 2'!Q10)/100)</f>
        <v/>
      </c>
      <c r="Q10" s="74">
        <f t="shared" si="2"/>
        <v>0</v>
      </c>
      <c r="R10" s="75" t="str">
        <f>IF(('Set 2'!J10+ 'Set 2'!K10 + 'Set 2'!L10 + 'Set 2'!M10 + 'Set 2'!N10 + 'Set 2'!O10 +'Set 2'!P10 + 'Set 2'!Q10)=0, "",('Set 2'!J10 + 'Set 2'!N10)/('Set 2'!J10+ 'Set 2'!K10 + 'Set 2'!L10 + 'Set 2'!M10 + 'Set 2'!N10 + 'Set 2'!O10 +'Set 2'!P10 + 'Set 2'!Q10))</f>
        <v/>
      </c>
      <c r="S10" s="75" t="str">
        <f>IF(('Set 2'!J10+ 'Set 2'!K10 + 'Set 2'!L10 + 'Set 2'!M10 + 'Set 2'!N10 + 'Set 2'!O10 +'Set 2'!P10 + 'Set 2'!Q10)=0, "",(('Set 2'!J10 + 'Set 2'!N10)-('Set 2'!M10 +'Set 2'!Q10 ))/('Set 2'!J10+ 'Set 2'!K10 + 'Set 2'!L10 + 'Set 2'!M10 + 'Set 2'!N10 + 'Set 2'!O10 +'Set 2'!P10 + 'Set 2'!Q10))</f>
        <v/>
      </c>
      <c r="T10" s="75" t="str">
        <f>IF(('Set 2'!J10+ 'Set 2'!K10 + 'Set 2'!L10 + 'Set 2'!M10 + 'Set 2'!N10 + 'Set 2'!O10 +'Set 2'!P10 + 'Set 2'!Q10)=0, "",(('Set 2'!J10+'Set 2'!N10)*100 + ('Set 2'!K10+'Set 2'!O10)*65 + ('Set 2'!L10 + 'Set 2'!P10)*45 +('Set 2'!M10 + 'Set 2'!Q10))/('Set 2'!J10+ 'Set 2'!K10 + 'Set 2'!L10 + 'Set 2'!M10 + 'Set 2'!N10 + 'Set 2'!O10 +'Set 2'!P10 + 'Set 2'!Q10)/100)</f>
        <v/>
      </c>
      <c r="U10" s="74">
        <f>SUM('Set 2'!V10:Y10)</f>
        <v>0</v>
      </c>
      <c r="V10" s="75" t="str">
        <f>IF (('Set 2'!W10 + 'Set 2'!X10 + 'Set 2'!Y10 + 'Set 2'!Z10)=0, "",'Set 2'!W10/('Set 2'!W10 + 'Set 2'!X10 + 'Set 2'!Y10 + 'Set 2'!Z10))</f>
        <v/>
      </c>
      <c r="W10" s="75" t="str">
        <f>IF(('Set 2'!W10 + 'Set 2'!X10 + 'Set 2'!Y10 + 'Set 2'!Z10)=0, "",('Set 2'!X10+ 'Set 2'!W10)/('Set 2'!W10 + 'Set 2'!X10 + 'Set 2'!Y10 + 'Set 2'!Z10))</f>
        <v/>
      </c>
      <c r="X10" s="75" t="str">
        <f>IF(('Set 2'!W10 + 'Set 2'!X10 + 'Set 2'!Y10 + 'Set 2'!Z10)=0, "",('Set 2'!W10*100+ 'Set 2'!X10*60 + 'Set 2'!Y10*45 + 'Set 2'!Z10)/('Set 2'!W10 + 'Set 2'!X10 + 'Set 2'!Y10 + 'Set 2'!Z10)/100)</f>
        <v/>
      </c>
      <c r="Y10" s="48" t="str">
        <f>'Pannello di controllo'!A9</f>
        <v>9 Bea</v>
      </c>
      <c r="Z10" s="1"/>
    </row>
    <row r="11">
      <c r="A11" s="29" t="str">
        <f>'Pannello di controllo'!A10</f>
        <v>25 Nicole S</v>
      </c>
      <c r="B11" s="67">
        <f>'Set 2'!B11 + 'Set 2'!C11 + 'Set 2'!D11 +'Set 2'!E11</f>
        <v>0</v>
      </c>
      <c r="C11" s="68" t="str">
        <f>IF(('Set 2'!B11 + 'Set 2'!C11 + 'Set 2'!D11 + 'Set 2'!E11)= 0, "", 'Set 2'!B11/('Set 2'!B11 + 'Set 2'!C11 + 'Set 2'!D11 + 'Set 2'!E11))</f>
        <v/>
      </c>
      <c r="D11" s="68" t="str">
        <f>IF(('Set 2'!C11 + 'Set 2'!D11 + 'Set 2'!E11 + 'Set 2'!B11)= 0, "", ('Set 2'!E11 + 55*'Set 2'!D11 + 70*'Set 2'!C11 + 100*'Set 2'!B11)/('Set 2'!C11 + 'Set 2'!D11 + 'Set 2'!E11 + 'Set 2'!B11)/100)</f>
        <v/>
      </c>
      <c r="E11" s="69">
        <f>SUM('Set 2'!F11:I11)</f>
        <v>1</v>
      </c>
      <c r="F11" s="70">
        <f>IF (('Set 2'!F11 + 'Set 2'!G11 + 'Set 2'!H11 + 'Set 2'!I11)=0, "",'Set 2'!F11/('Set 2'!F11 + 'Set 2'!G11 + 'Set 2'!H11 + 'Set 2'!I11))</f>
        <v>0</v>
      </c>
      <c r="G11" s="70">
        <f>IF(('Set 2'!F11 + 'Set 2'!G11 + 'Set 2'!H11 + 'Set 2'!I11)=0, "",('Set 2'!F11+ 'Set 2'!G11)/('Set 2'!F11 + 'Set 2'!G11 + 'Set 2'!H11 + 'Set 2'!I11))</f>
        <v>0</v>
      </c>
      <c r="H11" s="70">
        <f>IF(('Set 2'!F11 + 'Set 2'!G11 + 'Set 2'!H11 + 'Set 2'!I11)=0, "",('Set 2'!F11*100+ 'Set 2'!G11*60 + 'Set 2'!H11*45 + 'Set 2'!I11)/('Set 2'!F11 + 'Set 2'!G11 + 'Set 2'!H11 + 'Set 2'!I11)/100)</f>
        <v>0.45</v>
      </c>
      <c r="I11" s="69">
        <f>SUM('Set 2'!J11:M11)</f>
        <v>0</v>
      </c>
      <c r="J11" s="70" t="str">
        <f>IF(('Set 2'!J11+ 'Set 2'!K11 + 'Set 2'!L11 + 'Set 2'!M11)=0, "",'Set 2'!J11/('Set 2'!J11+ 'Set 2'!K11 + 'Set 2'!L11 + 'Set 2'!M11))</f>
        <v/>
      </c>
      <c r="K11" s="70" t="str">
        <f>IF(('Set 2'!J11+ 'Set 2'!K11 + 'Set 2'!L11 + 'Set 2'!M11)=0, "",('Set 2'!J11 - 'Set 2'!M11)/('Set 2'!J11+ 'Set 2'!K11 + 'Set 2'!L11 + 'Set 2'!M11))</f>
        <v/>
      </c>
      <c r="L11" s="70" t="str">
        <f>IF(('Set 2'!J11+ 'Set 2'!K11 + 'Set 2'!L11 + 'Set 2'!M11)=0, "",('Set 2'!J11*100+ 'Set 2'!K11*65 + 'Set 2'!L11*45 + 'Set 2'!M11)/('Set 2'!J11+ 'Set 2'!K11 + 'Set 2'!L11 + 'Set 2'!M11)/100)</f>
        <v/>
      </c>
      <c r="M11" s="69">
        <f>SUM('Set 2'!N11:Q11)</f>
        <v>0</v>
      </c>
      <c r="N11" s="70" t="str">
        <f>IF(('Set 2'!N11 + 'Set 2'!O11 +'Set 2'!P11 + 'Set 2'!Q11) = 0, "", 'Set 2'!N11/('Set 2'!N11 + 'Set 2'!O11 +'Set 2'!P11 + 'Set 2'!Q11))</f>
        <v/>
      </c>
      <c r="O11" s="70" t="str">
        <f>IF(('Set 2'!N11 + 'Set 2'!O11 +'Set 2'!P11 + 'Set 2'!Q11) = 0, "", ('Set 2'!N11 - 'Set 2'!Q11)/('Set 2'!N11 + 'Set 2'!O11 +'Set 2'!P11 + 'Set 2'!Q11))</f>
        <v/>
      </c>
      <c r="P11" s="70" t="str">
        <f>IF(('Set 2'!N11 + 'Set 2'!O11 +'Set 2'!P11 + 'Set 2'!Q11) = 0, "", ('Set 2'!N11*100 + 'Set 2'!O11*65 +'Set 2'!P11*45 + 'Set 2'!Q11)/('Set 2'!N11 + 'Set 2'!O11 +'Set 2'!P11 + 'Set 2'!Q11)/100)</f>
        <v/>
      </c>
      <c r="Q11" s="69">
        <f t="shared" si="2"/>
        <v>0</v>
      </c>
      <c r="R11" s="70" t="str">
        <f>IF(('Set 2'!J11+ 'Set 2'!K11 + 'Set 2'!L11 + 'Set 2'!M11 + 'Set 2'!N11 + 'Set 2'!O11 +'Set 2'!P11 + 'Set 2'!Q11)=0, "",('Set 2'!J11 + 'Set 2'!N11)/('Set 2'!J11+ 'Set 2'!K11 + 'Set 2'!L11 + 'Set 2'!M11 + 'Set 2'!N11 + 'Set 2'!O11 +'Set 2'!P11 + 'Set 2'!Q11))</f>
        <v/>
      </c>
      <c r="S11" s="70" t="str">
        <f>IF(('Set 2'!J11+ 'Set 2'!K11 + 'Set 2'!L11 + 'Set 2'!M11 + 'Set 2'!N11 + 'Set 2'!O11 +'Set 2'!P11 + 'Set 2'!Q11)=0, "",(('Set 2'!J11 + 'Set 2'!N11)-('Set 2'!M11 +'Set 2'!Q11 ))/('Set 2'!J11+ 'Set 2'!K11 + 'Set 2'!L11 + 'Set 2'!M11 + 'Set 2'!N11 + 'Set 2'!O11 +'Set 2'!P11 + 'Set 2'!Q11))</f>
        <v/>
      </c>
      <c r="T11" s="70" t="str">
        <f>IF(('Set 2'!J11+ 'Set 2'!K11 + 'Set 2'!L11 + 'Set 2'!M11 + 'Set 2'!N11 + 'Set 2'!O11 +'Set 2'!P11 + 'Set 2'!Q11)=0, "",(('Set 2'!J11+'Set 2'!N11)*100 + ('Set 2'!K11+'Set 2'!O11)*65 + ('Set 2'!L11 + 'Set 2'!P11)*45 +('Set 2'!M11 + 'Set 2'!Q11))/('Set 2'!J11+ 'Set 2'!K11 + 'Set 2'!L11 + 'Set 2'!M11 + 'Set 2'!N11 + 'Set 2'!O11 +'Set 2'!P11 + 'Set 2'!Q11)/100)</f>
        <v/>
      </c>
      <c r="U11" s="69">
        <f>SUM('Set 2'!V11:Y11)</f>
        <v>0</v>
      </c>
      <c r="V11" s="71" t="str">
        <f>IF (('Set 2'!W11 + 'Set 2'!X11 + 'Set 2'!Y11 + 'Set 2'!Z11)=0, "",'Set 2'!W11/('Set 2'!W11 + 'Set 2'!X11 + 'Set 2'!Y11 + 'Set 2'!Z11))</f>
        <v/>
      </c>
      <c r="W11" s="71" t="str">
        <f>IF(('Set 2'!W11 + 'Set 2'!X11 + 'Set 2'!Y11 + 'Set 2'!Z11)=0, "",('Set 2'!X11+ 'Set 2'!W11)/('Set 2'!W11 + 'Set 2'!X11 + 'Set 2'!Y11 + 'Set 2'!Z11))</f>
        <v/>
      </c>
      <c r="X11" s="71" t="str">
        <f>IF(('Set 2'!W11 + 'Set 2'!X11 + 'Set 2'!Y11 + 'Set 2'!Z11)=0, "",('Set 2'!W11*100+ 'Set 2'!X11*60 + 'Set 2'!Y11*45 + 'Set 2'!Z11)/('Set 2'!W11 + 'Set 2'!X11 + 'Set 2'!Y11 + 'Set 2'!Z11)/100)</f>
        <v/>
      </c>
      <c r="Y11" s="29" t="str">
        <f>'Pannello di controllo'!A10</f>
        <v>25 Nicole S</v>
      </c>
      <c r="Z11" s="1"/>
    </row>
    <row r="12">
      <c r="A12" s="48" t="str">
        <f>'Pannello di controllo'!A11</f>
        <v>5 Chiara</v>
      </c>
      <c r="B12" s="72">
        <f>'Set 2'!B12 + 'Set 2'!C12 + 'Set 2'!D12 +'Set 2'!E12</f>
        <v>0</v>
      </c>
      <c r="C12" s="73" t="str">
        <f>IF(('Set 2'!B12 + 'Set 2'!C12 + 'Set 2'!D12 + 'Set 2'!E12)= 0, "", 'Set 2'!B12/('Set 2'!B12 + 'Set 2'!C12 + 'Set 2'!D12 + 'Set 2'!E12))</f>
        <v/>
      </c>
      <c r="D12" s="73" t="str">
        <f>IF(('Set 2'!C12 + 'Set 2'!D12 + 'Set 2'!E12 + 'Set 2'!B12)= 0, "", ('Set 2'!E12 + 55*'Set 2'!D12 + 70*'Set 2'!C12 + 100*'Set 2'!B12)/('Set 2'!C12 + 'Set 2'!D12 + 'Set 2'!E12 + 'Set 2'!B12)/100)</f>
        <v/>
      </c>
      <c r="E12" s="74">
        <f>SUM('Set 2'!F12:I12)</f>
        <v>1</v>
      </c>
      <c r="F12" s="75">
        <f>IF (('Set 2'!F12 + 'Set 2'!G12 + 'Set 2'!H12 + 'Set 2'!I12)=0, "",'Set 2'!F12/('Set 2'!F12 + 'Set 2'!G12 + 'Set 2'!H12 + 'Set 2'!I12))</f>
        <v>1</v>
      </c>
      <c r="G12" s="75">
        <f>IF(('Set 2'!F12 + 'Set 2'!G12 + 'Set 2'!H12 + 'Set 2'!I12)=0, "",('Set 2'!F12+ 'Set 2'!G12)/('Set 2'!F12 + 'Set 2'!G12 + 'Set 2'!H12 + 'Set 2'!I12))</f>
        <v>1</v>
      </c>
      <c r="H12" s="75">
        <f>IF(('Set 2'!F12 + 'Set 2'!G12 + 'Set 2'!H12 + 'Set 2'!I12)=0, "",('Set 2'!F12*100+ 'Set 2'!G12*60 + 'Set 2'!H12*45 + 'Set 2'!I12)/('Set 2'!F12 + 'Set 2'!G12 + 'Set 2'!H12 + 'Set 2'!I12)/100)</f>
        <v>1</v>
      </c>
      <c r="I12" s="74">
        <f>SUM('Set 2'!J12:M12)</f>
        <v>0</v>
      </c>
      <c r="J12" s="75" t="str">
        <f>IF(('Set 2'!J12+ 'Set 2'!K12 + 'Set 2'!L12 + 'Set 2'!M12)=0, "",'Set 2'!J12/('Set 2'!J12+ 'Set 2'!K12 + 'Set 2'!L12 + 'Set 2'!M12))</f>
        <v/>
      </c>
      <c r="K12" s="75" t="str">
        <f>IF(('Set 2'!J12+ 'Set 2'!K12 + 'Set 2'!L12 + 'Set 2'!M12)=0, "",('Set 2'!J12 - 'Set 2'!M12)/('Set 2'!J12+ 'Set 2'!K12 + 'Set 2'!L12 + 'Set 2'!M12))</f>
        <v/>
      </c>
      <c r="L12" s="75" t="str">
        <f>IF(('Set 2'!J12+ 'Set 2'!K12 + 'Set 2'!L12 + 'Set 2'!M12)=0, "",('Set 2'!J12*100+ 'Set 2'!K12*65 + 'Set 2'!L12*45 + 'Set 2'!M12)/('Set 2'!J12+ 'Set 2'!K12 + 'Set 2'!L12 + 'Set 2'!M12)/100)</f>
        <v/>
      </c>
      <c r="M12" s="74">
        <f>SUM('Set 2'!N12:Q12)</f>
        <v>0</v>
      </c>
      <c r="N12" s="75" t="str">
        <f>IF(('Set 2'!N12 + 'Set 2'!O12 +'Set 2'!P12 + 'Set 2'!Q12) = 0, "", 'Set 2'!N12/('Set 2'!N12 + 'Set 2'!O12 +'Set 2'!P12 + 'Set 2'!Q12))</f>
        <v/>
      </c>
      <c r="O12" s="75" t="str">
        <f>IF(('Set 2'!N12 + 'Set 2'!O12 +'Set 2'!P12 + 'Set 2'!Q12) = 0, "", ('Set 2'!N12 - 'Set 2'!Q12)/('Set 2'!N12 + 'Set 2'!O12 +'Set 2'!P12 + 'Set 2'!Q12))</f>
        <v/>
      </c>
      <c r="P12" s="75" t="str">
        <f>IF(('Set 2'!N12 + 'Set 2'!O12 +'Set 2'!P12 + 'Set 2'!Q12) = 0, "", ('Set 2'!N12*100 + 'Set 2'!O12*65 +'Set 2'!P12*45 + 'Set 2'!Q12)/('Set 2'!N12 + 'Set 2'!O12 +'Set 2'!P12 + 'Set 2'!Q12)/100)</f>
        <v/>
      </c>
      <c r="Q12" s="74">
        <f t="shared" si="2"/>
        <v>0</v>
      </c>
      <c r="R12" s="75" t="str">
        <f>IF(('Set 2'!J12+ 'Set 2'!K12 + 'Set 2'!L12 + 'Set 2'!M12 + 'Set 2'!N12 + 'Set 2'!O12 +'Set 2'!P12 + 'Set 2'!Q12)=0, "",('Set 2'!J12 + 'Set 2'!N12)/('Set 2'!J12+ 'Set 2'!K12 + 'Set 2'!L12 + 'Set 2'!M12 + 'Set 2'!N12 + 'Set 2'!O12 +'Set 2'!P12 + 'Set 2'!Q12))</f>
        <v/>
      </c>
      <c r="S12" s="75" t="str">
        <f>IF(('Set 2'!J12+ 'Set 2'!K12 + 'Set 2'!L12 + 'Set 2'!M12 + 'Set 2'!N12 + 'Set 2'!O12 +'Set 2'!P12 + 'Set 2'!Q12)=0, "",(('Set 2'!J12 + 'Set 2'!N12)-('Set 2'!M12 +'Set 2'!Q12 ))/('Set 2'!J12+ 'Set 2'!K12 + 'Set 2'!L12 + 'Set 2'!M12 + 'Set 2'!N12 + 'Set 2'!O12 +'Set 2'!P12 + 'Set 2'!Q12))</f>
        <v/>
      </c>
      <c r="T12" s="75" t="str">
        <f>IF(('Set 2'!J12+ 'Set 2'!K12 + 'Set 2'!L12 + 'Set 2'!M12 + 'Set 2'!N12 + 'Set 2'!O12 +'Set 2'!P12 + 'Set 2'!Q12)=0, "",(('Set 2'!J12+'Set 2'!N12)*100 + ('Set 2'!K12+'Set 2'!O12)*65 + ('Set 2'!L12 + 'Set 2'!P12)*45 +('Set 2'!M12 + 'Set 2'!Q12))/('Set 2'!J12+ 'Set 2'!K12 + 'Set 2'!L12 + 'Set 2'!M12 + 'Set 2'!N12 + 'Set 2'!O12 +'Set 2'!P12 + 'Set 2'!Q12)/100)</f>
        <v/>
      </c>
      <c r="U12" s="74">
        <f>SUM('Set 2'!V12:Y12)</f>
        <v>3</v>
      </c>
      <c r="V12" s="75">
        <f>IF (('Set 2'!W12 + 'Set 2'!X12 + 'Set 2'!Y12 + 'Set 2'!Z12)=0, "",'Set 2'!W12/('Set 2'!W12 + 'Set 2'!X12 + 'Set 2'!Y12 + 'Set 2'!Z12))</f>
        <v>0.3333333333</v>
      </c>
      <c r="W12" s="75">
        <f>IF(('Set 2'!W12 + 'Set 2'!X12 + 'Set 2'!Y12 + 'Set 2'!Z12)=0, "",('Set 2'!X12+ 'Set 2'!W12)/('Set 2'!W12 + 'Set 2'!X12 + 'Set 2'!Y12 + 'Set 2'!Z12))</f>
        <v>0.3333333333</v>
      </c>
      <c r="X12" s="75">
        <f>IF(('Set 2'!W12 + 'Set 2'!X12 + 'Set 2'!Y12 + 'Set 2'!Z12)=0, "",('Set 2'!W12*100+ 'Set 2'!X12*60 + 'Set 2'!Y12*45 + 'Set 2'!Z12)/('Set 2'!W12 + 'Set 2'!X12 + 'Set 2'!Y12 + 'Set 2'!Z12)/100)</f>
        <v>0.6333333333</v>
      </c>
      <c r="Y12" s="48" t="str">
        <f>'Pannello di controllo'!A11</f>
        <v>5 Chiara</v>
      </c>
      <c r="Z12" s="1"/>
    </row>
    <row r="13">
      <c r="A13" s="29"/>
      <c r="B13" s="67"/>
      <c r="C13" s="68"/>
      <c r="D13" s="68"/>
      <c r="E13" s="69"/>
      <c r="F13" s="70"/>
      <c r="G13" s="70"/>
      <c r="H13" s="70"/>
      <c r="I13" s="69"/>
      <c r="J13" s="70"/>
      <c r="K13" s="70"/>
      <c r="L13" s="70"/>
      <c r="M13" s="69"/>
      <c r="N13" s="70"/>
      <c r="O13" s="70"/>
      <c r="P13" s="70"/>
      <c r="Q13" s="69"/>
      <c r="R13" s="70"/>
      <c r="S13" s="70"/>
      <c r="T13" s="70"/>
      <c r="U13" s="69"/>
      <c r="V13" s="71"/>
      <c r="W13" s="71"/>
      <c r="X13" s="71"/>
      <c r="Y13" s="29"/>
      <c r="Z13" s="1"/>
    </row>
    <row r="14">
      <c r="A14" s="48" t="str">
        <f>'Pannello di controllo'!A13</f>
        <v>2 Sara</v>
      </c>
      <c r="B14" s="72">
        <f>'Set 2'!B14 + 'Set 2'!C14 + 'Set 2'!D14 +'Set 2'!E14</f>
        <v>3</v>
      </c>
      <c r="C14" s="73">
        <f>IF(('Set 2'!B14 + 'Set 2'!C14 + 'Set 2'!D14 + 'Set 2'!E14)= 0, "", 'Set 2'!B14/('Set 2'!B14 + 'Set 2'!C14 + 'Set 2'!D14 + 'Set 2'!E14))</f>
        <v>0</v>
      </c>
      <c r="D14" s="73">
        <f>IF(('Set 2'!C14 + 'Set 2'!D14 + 'Set 2'!E14 + 'Set 2'!B14)= 0, "", ('Set 2'!E14 + 55*'Set 2'!D14 + 70*'Set 2'!C14 + 100*'Set 2'!B14)/('Set 2'!C14 + 'Set 2'!D14 + 'Set 2'!E14 + 'Set 2'!B14)/100)</f>
        <v>0.65</v>
      </c>
      <c r="E14" s="74">
        <f>SUM('Set 2'!F14:I14)</f>
        <v>0</v>
      </c>
      <c r="F14" s="75" t="str">
        <f>IF (('Set 2'!F14 + 'Set 2'!G14 + 'Set 2'!H14 + 'Set 2'!I14)=0, "",'Set 2'!F14/('Set 2'!F14 + 'Set 2'!G14 + 'Set 2'!H14 + 'Set 2'!I14))</f>
        <v/>
      </c>
      <c r="G14" s="75" t="str">
        <f>IF(('Set 2'!F14 + 'Set 2'!G14 + 'Set 2'!H14 + 'Set 2'!I14)=0, "",('Set 2'!F14+ 'Set 2'!G14)/('Set 2'!F14 + 'Set 2'!G14 + 'Set 2'!H14 + 'Set 2'!I14))</f>
        <v/>
      </c>
      <c r="H14" s="75" t="str">
        <f>IF(('Set 2'!F14 + 'Set 2'!G14 + 'Set 2'!H14 + 'Set 2'!I14)=0, "",('Set 2'!F14*100+ 'Set 2'!G14*60 + 'Set 2'!H14*45 + 'Set 2'!I14)/('Set 2'!F14 + 'Set 2'!G14 + 'Set 2'!H14 + 'Set 2'!I14)/100)</f>
        <v/>
      </c>
      <c r="I14" s="74">
        <f>SUM('Set 2'!J14:M14)</f>
        <v>0</v>
      </c>
      <c r="J14" s="75" t="str">
        <f>IF(('Set 2'!J14+ 'Set 2'!K14 + 'Set 2'!L14 + 'Set 2'!M14)=0, "",'Set 2'!J14/('Set 2'!J14+ 'Set 2'!K14 + 'Set 2'!L14 + 'Set 2'!M14))</f>
        <v/>
      </c>
      <c r="K14" s="75" t="str">
        <f>IF(('Set 2'!J14+ 'Set 2'!K14 + 'Set 2'!L14 + 'Set 2'!M14)=0, "",('Set 2'!J14 - 'Set 2'!M14)/('Set 2'!J14+ 'Set 2'!K14 + 'Set 2'!L14 + 'Set 2'!M14))</f>
        <v/>
      </c>
      <c r="L14" s="75" t="str">
        <f>IF(('Set 2'!J14+ 'Set 2'!K14 + 'Set 2'!L14 + 'Set 2'!M14)=0, "",('Set 2'!J14*100+ 'Set 2'!K14*65 + 'Set 2'!L14*45 + 'Set 2'!M14)/('Set 2'!J14+ 'Set 2'!K14 + 'Set 2'!L14 + 'Set 2'!M14)/100)</f>
        <v/>
      </c>
      <c r="M14" s="74">
        <f>SUM('Set 2'!N14:Q14)</f>
        <v>1</v>
      </c>
      <c r="N14" s="75">
        <f>IF(('Set 2'!N14 + 'Set 2'!O14 +'Set 2'!P14 + 'Set 2'!Q14) = 0, "", 'Set 2'!N14/('Set 2'!N14 + 'Set 2'!O14 +'Set 2'!P14 + 'Set 2'!Q14))</f>
        <v>0</v>
      </c>
      <c r="O14" s="75">
        <f>IF(('Set 2'!N14 + 'Set 2'!O14 +'Set 2'!P14 + 'Set 2'!Q14) = 0, "", ('Set 2'!N14 - 'Set 2'!Q14)/('Set 2'!N14 + 'Set 2'!O14 +'Set 2'!P14 + 'Set 2'!Q14))</f>
        <v>-1</v>
      </c>
      <c r="P14" s="75">
        <f>IF(('Set 2'!N14 + 'Set 2'!O14 +'Set 2'!P14 + 'Set 2'!Q14) = 0, "", ('Set 2'!N14*100 + 'Set 2'!O14*65 +'Set 2'!P14*45 + 'Set 2'!Q14)/('Set 2'!N14 + 'Set 2'!O14 +'Set 2'!P14 + 'Set 2'!Q14)/100)</f>
        <v>0.01</v>
      </c>
      <c r="Q14" s="74">
        <f t="shared" ref="Q14:Q15" si="3">I14+ M14</f>
        <v>1</v>
      </c>
      <c r="R14" s="75">
        <f>IF(('Set 2'!J14+ 'Set 2'!K14 + 'Set 2'!L14 + 'Set 2'!M14 + 'Set 2'!N14 + 'Set 2'!O14 +'Set 2'!P14 + 'Set 2'!Q14)=0, "",('Set 2'!J14 + 'Set 2'!N14)/('Set 2'!J14+ 'Set 2'!K14 + 'Set 2'!L14 + 'Set 2'!M14 + 'Set 2'!N14 + 'Set 2'!O14 +'Set 2'!P14 + 'Set 2'!Q14))</f>
        <v>0</v>
      </c>
      <c r="S14" s="75">
        <f>IF(('Set 2'!J14+ 'Set 2'!K14 + 'Set 2'!L14 + 'Set 2'!M14 + 'Set 2'!N14 + 'Set 2'!O14 +'Set 2'!P14 + 'Set 2'!Q14)=0, "",(('Set 2'!J14 + 'Set 2'!N14)-('Set 2'!M14 +'Set 2'!Q14 ))/('Set 2'!J14+ 'Set 2'!K14 + 'Set 2'!L14 + 'Set 2'!M14 + 'Set 2'!N14 + 'Set 2'!O14 +'Set 2'!P14 + 'Set 2'!Q14))</f>
        <v>-1</v>
      </c>
      <c r="T14" s="75">
        <f>IF(('Set 2'!J14+ 'Set 2'!K14 + 'Set 2'!L14 + 'Set 2'!M14 + 'Set 2'!N14 + 'Set 2'!O14 +'Set 2'!P14 + 'Set 2'!Q14)=0, "",(('Set 2'!J14+'Set 2'!N14)*100 + ('Set 2'!K14+'Set 2'!O14)*65 + ('Set 2'!L14 + 'Set 2'!P14)*45 +('Set 2'!M14 + 'Set 2'!Q14))/('Set 2'!J14+ 'Set 2'!K14 + 'Set 2'!L14 + 'Set 2'!M14 + 'Set 2'!N14 + 'Set 2'!O14 +'Set 2'!P14 + 'Set 2'!Q14)/100)</f>
        <v>0.01</v>
      </c>
      <c r="U14" s="74">
        <f>SUM('Set 2'!V14:Y14)</f>
        <v>0</v>
      </c>
      <c r="V14" s="75" t="str">
        <f>IF (('Set 2'!W14 + 'Set 2'!X14 + 'Set 2'!Y14 + 'Set 2'!Z14)=0, "",'Set 2'!W14/('Set 2'!W14 + 'Set 2'!X14 + 'Set 2'!Y14 + 'Set 2'!Z14))</f>
        <v/>
      </c>
      <c r="W14" s="75" t="str">
        <f>IF(('Set 2'!W14 + 'Set 2'!X14 + 'Set 2'!Y14 + 'Set 2'!Z14)=0, "",('Set 2'!X14+ 'Set 2'!W14)/('Set 2'!W14 + 'Set 2'!X14 + 'Set 2'!Y14 + 'Set 2'!Z14))</f>
        <v/>
      </c>
      <c r="X14" s="75" t="str">
        <f>IF(('Set 2'!W14 + 'Set 2'!X14 + 'Set 2'!Y14 + 'Set 2'!Z14)=0, "",('Set 2'!W14*100+ 'Set 2'!X14*60 + 'Set 2'!Y14*45 + 'Set 2'!Z14)/('Set 2'!W14 + 'Set 2'!X14 + 'Set 2'!Y14 + 'Set 2'!Z14)/100)</f>
        <v/>
      </c>
      <c r="Y14" s="48" t="str">
        <f>'Pannello di controllo'!A13</f>
        <v>2 Sara</v>
      </c>
      <c r="Z14" s="1"/>
    </row>
    <row r="15">
      <c r="A15" s="29" t="str">
        <f>'Pannello di controllo'!A14</f>
        <v>13 Sassa</v>
      </c>
      <c r="B15" s="67">
        <f>'Set 2'!B15 + 'Set 2'!C15 + 'Set 2'!D15 +'Set 2'!E15</f>
        <v>0</v>
      </c>
      <c r="C15" s="68" t="str">
        <f>IF(('Set 2'!B15 + 'Set 2'!C15 + 'Set 2'!D15 + 'Set 2'!E15)= 0, "", 'Set 2'!B15/('Set 2'!B15 + 'Set 2'!C15 + 'Set 2'!D15 + 'Set 2'!E15))</f>
        <v/>
      </c>
      <c r="D15" s="68" t="str">
        <f>IF(('Set 2'!C15 + 'Set 2'!D15 + 'Set 2'!E15 + 'Set 2'!B15)= 0, "", ('Set 2'!E15 + 55*'Set 2'!D15 + 70*'Set 2'!C15 + 100*'Set 2'!B15)/('Set 2'!C15 + 'Set 2'!D15 + 'Set 2'!E15 + 'Set 2'!B15)/100)</f>
        <v/>
      </c>
      <c r="E15" s="69">
        <f>SUM('Set 2'!F15:I15)</f>
        <v>0</v>
      </c>
      <c r="F15" s="70" t="str">
        <f>IF (('Set 2'!F15 + 'Set 2'!G15 + 'Set 2'!H15 + 'Set 2'!I15)=0, "",'Set 2'!F15/('Set 2'!F15 + 'Set 2'!G15 + 'Set 2'!H15 + 'Set 2'!I15))</f>
        <v/>
      </c>
      <c r="G15" s="70" t="str">
        <f>IF(('Set 2'!F15 + 'Set 2'!G15 + 'Set 2'!H15 + 'Set 2'!I15)=0, "",('Set 2'!F15+ 'Set 2'!G15)/('Set 2'!F15 + 'Set 2'!G15 + 'Set 2'!H15 + 'Set 2'!I15))</f>
        <v/>
      </c>
      <c r="H15" s="70" t="str">
        <f>IF(('Set 2'!F15 + 'Set 2'!G15 + 'Set 2'!H15 + 'Set 2'!I15)=0, "",('Set 2'!F15*100+ 'Set 2'!G15*60 + 'Set 2'!H15*45 + 'Set 2'!I15)/('Set 2'!F15 + 'Set 2'!G15 + 'Set 2'!H15 + 'Set 2'!I15)/100)</f>
        <v/>
      </c>
      <c r="I15" s="69">
        <f>SUM('Set 2'!J15:M15)</f>
        <v>0</v>
      </c>
      <c r="J15" s="70" t="str">
        <f>IF(('Set 2'!J15+ 'Set 2'!K15 + 'Set 2'!L15 + 'Set 2'!M15)=0, "",'Set 2'!J15/('Set 2'!J15+ 'Set 2'!K15 + 'Set 2'!L15 + 'Set 2'!M15))</f>
        <v/>
      </c>
      <c r="K15" s="70" t="str">
        <f>IF(('Set 2'!J15+ 'Set 2'!K15 + 'Set 2'!L15 + 'Set 2'!M15)=0, "",('Set 2'!J15 - 'Set 2'!M15)/('Set 2'!J15+ 'Set 2'!K15 + 'Set 2'!L15 + 'Set 2'!M15))</f>
        <v/>
      </c>
      <c r="L15" s="70" t="str">
        <f>IF(('Set 2'!J15+ 'Set 2'!K15 + 'Set 2'!L15 + 'Set 2'!M15)=0, "",('Set 2'!J15*100+ 'Set 2'!K15*65 + 'Set 2'!L15*45 + 'Set 2'!M15)/('Set 2'!J15+ 'Set 2'!K15 + 'Set 2'!L15 + 'Set 2'!M15)/100)</f>
        <v/>
      </c>
      <c r="M15" s="69">
        <f>SUM('Set 2'!N15:Q15)</f>
        <v>0</v>
      </c>
      <c r="N15" s="70" t="str">
        <f>IF(('Set 2'!N15 + 'Set 2'!O15 +'Set 2'!P15 + 'Set 2'!Q15) = 0, "", 'Set 2'!N15/('Set 2'!N15 + 'Set 2'!O15 +'Set 2'!P15 + 'Set 2'!Q15))</f>
        <v/>
      </c>
      <c r="O15" s="70" t="str">
        <f>IF(('Set 2'!N15 + 'Set 2'!O15 +'Set 2'!P15 + 'Set 2'!Q15) = 0, "", ('Set 2'!N15 - 'Set 2'!Q15)/('Set 2'!N15 + 'Set 2'!O15 +'Set 2'!P15 + 'Set 2'!Q15))</f>
        <v/>
      </c>
      <c r="P15" s="70" t="str">
        <f>IF(('Set 2'!N15 + 'Set 2'!O15 +'Set 2'!P15 + 'Set 2'!Q15) = 0, "", ('Set 2'!N15*100 + 'Set 2'!O15*65 +'Set 2'!P15*45 + 'Set 2'!Q15)/('Set 2'!N15 + 'Set 2'!O15 +'Set 2'!P15 + 'Set 2'!Q15)/100)</f>
        <v/>
      </c>
      <c r="Q15" s="69">
        <f t="shared" si="3"/>
        <v>0</v>
      </c>
      <c r="R15" s="70" t="str">
        <f>IF(('Set 2'!J15+ 'Set 2'!K15 + 'Set 2'!L15 + 'Set 2'!M15 + 'Set 2'!N15 + 'Set 2'!O15 +'Set 2'!P15 + 'Set 2'!Q15)=0, "",('Set 2'!J15 + 'Set 2'!N15)/('Set 2'!J15+ 'Set 2'!K15 + 'Set 2'!L15 + 'Set 2'!M15 + 'Set 2'!N15 + 'Set 2'!O15 +'Set 2'!P15 + 'Set 2'!Q15))</f>
        <v/>
      </c>
      <c r="S15" s="70" t="str">
        <f>IF(('Set 2'!J15+ 'Set 2'!K15 + 'Set 2'!L15 + 'Set 2'!M15 + 'Set 2'!N15 + 'Set 2'!O15 +'Set 2'!P15 + 'Set 2'!Q15)=0, "",(('Set 2'!J15 + 'Set 2'!N15)-('Set 2'!M15 +'Set 2'!Q15 ))/('Set 2'!J15+ 'Set 2'!K15 + 'Set 2'!L15 + 'Set 2'!M15 + 'Set 2'!N15 + 'Set 2'!O15 +'Set 2'!P15 + 'Set 2'!Q15))</f>
        <v/>
      </c>
      <c r="T15" s="70" t="str">
        <f>IF(('Set 2'!J15+ 'Set 2'!K15 + 'Set 2'!L15 + 'Set 2'!M15 + 'Set 2'!N15 + 'Set 2'!O15 +'Set 2'!P15 + 'Set 2'!Q15)=0, "",(('Set 2'!J15+'Set 2'!N15)*100 + ('Set 2'!K15+'Set 2'!O15)*65 + ('Set 2'!L15 + 'Set 2'!P15)*45 +('Set 2'!M15 + 'Set 2'!Q15))/('Set 2'!J15+ 'Set 2'!K15 + 'Set 2'!L15 + 'Set 2'!M15 + 'Set 2'!N15 + 'Set 2'!O15 +'Set 2'!P15 + 'Set 2'!Q15)/100)</f>
        <v/>
      </c>
      <c r="U15" s="69">
        <f>SUM('Set 2'!V15:Y15)</f>
        <v>0</v>
      </c>
      <c r="V15" s="71" t="str">
        <f>IF (('Set 2'!W15 + 'Set 2'!X15 + 'Set 2'!Y15 + 'Set 2'!Z15)=0, "",'Set 2'!W15/('Set 2'!W15 + 'Set 2'!X15 + 'Set 2'!Y15 + 'Set 2'!Z15))</f>
        <v/>
      </c>
      <c r="W15" s="71" t="str">
        <f>IF(('Set 2'!W15 + 'Set 2'!X15 + 'Set 2'!Y15 + 'Set 2'!Z15)=0, "",('Set 2'!X15+ 'Set 2'!W15)/('Set 2'!W15 + 'Set 2'!X15 + 'Set 2'!Y15 + 'Set 2'!Z15))</f>
        <v/>
      </c>
      <c r="X15" s="71" t="str">
        <f>IF(('Set 2'!W15 + 'Set 2'!X15 + 'Set 2'!Y15 + 'Set 2'!Z15)=0, "",('Set 2'!W15*100+ 'Set 2'!X15*60 + 'Set 2'!Y15*45 + 'Set 2'!Z15)/('Set 2'!W15 + 'Set 2'!X15 + 'Set 2'!Y15 + 'Set 2'!Z15)/100)</f>
        <v/>
      </c>
      <c r="Y15" s="29" t="str">
        <f>'Pannello di controllo'!A14</f>
        <v>13 Sassa</v>
      </c>
      <c r="Z15" s="1"/>
    </row>
    <row r="16">
      <c r="A16" s="48"/>
      <c r="B16" s="72"/>
      <c r="C16" s="73"/>
      <c r="D16" s="73"/>
      <c r="E16" s="74"/>
      <c r="F16" s="75"/>
      <c r="G16" s="75"/>
      <c r="H16" s="75"/>
      <c r="I16" s="74"/>
      <c r="J16" s="75"/>
      <c r="K16" s="75"/>
      <c r="L16" s="75"/>
      <c r="M16" s="74"/>
      <c r="N16" s="75"/>
      <c r="O16" s="75"/>
      <c r="P16" s="75"/>
      <c r="Q16" s="74"/>
      <c r="R16" s="75"/>
      <c r="S16" s="75"/>
      <c r="T16" s="75"/>
      <c r="U16" s="74"/>
      <c r="V16" s="75"/>
      <c r="W16" s="75"/>
      <c r="X16" s="75"/>
      <c r="Y16" s="48"/>
      <c r="Z16" s="1"/>
    </row>
    <row r="17">
      <c r="A17" s="29" t="str">
        <f>'Pannello di controllo'!A16</f>
        <v>8 Leo </v>
      </c>
      <c r="B17" s="67">
        <f>'Set 2'!B17 + 'Set 2'!C17 + 'Set 2'!D17 +'Set 2'!E17</f>
        <v>0</v>
      </c>
      <c r="C17" s="68" t="str">
        <f>IF(('Set 2'!B17 + 'Set 2'!C17 + 'Set 2'!D17 + 'Set 2'!E17)= 0, "", 'Set 2'!B17/('Set 2'!B17 + 'Set 2'!C17 + 'Set 2'!D17 + 'Set 2'!E17))</f>
        <v/>
      </c>
      <c r="D17" s="68" t="str">
        <f>IF(('Set 2'!C17 + 'Set 2'!D17 + 'Set 2'!E17 + 'Set 2'!B17)= 0, "", ('Set 2'!E17 + 55*'Set 2'!D17 + 70*'Set 2'!C17 + 100*'Set 2'!B17)/('Set 2'!C17 + 'Set 2'!D17 + 'Set 2'!E17 + 'Set 2'!B17)/100)</f>
        <v/>
      </c>
      <c r="E17" s="69">
        <f>SUM('Set 2'!F17:I17)</f>
        <v>7</v>
      </c>
      <c r="F17" s="70">
        <f>IF (('Set 2'!F17 + 'Set 2'!G17 + 'Set 2'!H17 + 'Set 2'!I17)=0, "",'Set 2'!F17/('Set 2'!F17 + 'Set 2'!G17 + 'Set 2'!H17 + 'Set 2'!I17))</f>
        <v>0</v>
      </c>
      <c r="G17" s="70">
        <f>IF(('Set 2'!F17 + 'Set 2'!G17 + 'Set 2'!H17 + 'Set 2'!I17)=0, "",('Set 2'!F17+ 'Set 2'!G17)/('Set 2'!F17 + 'Set 2'!G17 + 'Set 2'!H17 + 'Set 2'!I17))</f>
        <v>0.1428571429</v>
      </c>
      <c r="H17" s="70">
        <f>IF(('Set 2'!F17 + 'Set 2'!G17 + 'Set 2'!H17 + 'Set 2'!I17)=0, "",('Set 2'!F17*100+ 'Set 2'!G17*60 + 'Set 2'!H17*45 + 'Set 2'!I17)/('Set 2'!F17 + 'Set 2'!G17 + 'Set 2'!H17 + 'Set 2'!I17)/100)</f>
        <v>0.3457142857</v>
      </c>
      <c r="I17" s="69">
        <f>SUM('Set 2'!J17:M17)</f>
        <v>0</v>
      </c>
      <c r="J17" s="70" t="str">
        <f>IF(('Set 2'!J17+ 'Set 2'!K17 + 'Set 2'!L17 + 'Set 2'!M17)=0, "",'Set 2'!J17/('Set 2'!J17+ 'Set 2'!K17 + 'Set 2'!L17 + 'Set 2'!M17))</f>
        <v/>
      </c>
      <c r="K17" s="70" t="str">
        <f>IF(('Set 2'!J17+ 'Set 2'!K17 + 'Set 2'!L17 + 'Set 2'!M17)=0, "",('Set 2'!J17 - 'Set 2'!M17)/('Set 2'!J17+ 'Set 2'!K17 + 'Set 2'!L17 + 'Set 2'!M17))</f>
        <v/>
      </c>
      <c r="L17" s="70" t="str">
        <f>IF(('Set 2'!J17+ 'Set 2'!K17 + 'Set 2'!L17 + 'Set 2'!M17)=0, "",('Set 2'!J17*100+ 'Set 2'!K17*65 + 'Set 2'!L17*45 + 'Set 2'!M17)/('Set 2'!J17+ 'Set 2'!K17 + 'Set 2'!L17 + 'Set 2'!M17)/100)</f>
        <v/>
      </c>
      <c r="M17" s="69">
        <f>SUM('Set 2'!N17:Q17)</f>
        <v>0</v>
      </c>
      <c r="N17" s="70" t="str">
        <f>IF(('Set 2'!N17 + 'Set 2'!O17 +'Set 2'!P17 + 'Set 2'!Q17) = 0, "", 'Set 2'!N17/('Set 2'!N17 + 'Set 2'!O17 +'Set 2'!P17 + 'Set 2'!Q17))</f>
        <v/>
      </c>
      <c r="O17" s="70" t="str">
        <f>IF(('Set 2'!N17 + 'Set 2'!O17 +'Set 2'!P17 + 'Set 2'!Q17) = 0, "", ('Set 2'!N17 - 'Set 2'!Q17)/('Set 2'!N17 + 'Set 2'!O17 +'Set 2'!P17 + 'Set 2'!Q17))</f>
        <v/>
      </c>
      <c r="P17" s="70" t="str">
        <f>IF(('Set 2'!N17 + 'Set 2'!O17 +'Set 2'!P17 + 'Set 2'!Q17) = 0, "", ('Set 2'!N17*100 + 'Set 2'!O17*65 +'Set 2'!P17*45 + 'Set 2'!Q17)/('Set 2'!N17 + 'Set 2'!O17 +'Set 2'!P17 + 'Set 2'!Q17)/100)</f>
        <v/>
      </c>
      <c r="Q17" s="69">
        <f>I17+ M17</f>
        <v>0</v>
      </c>
      <c r="R17" s="70" t="str">
        <f>IF(('Set 2'!J17+ 'Set 2'!K17 + 'Set 2'!L17 + 'Set 2'!M17 + 'Set 2'!N17 + 'Set 2'!O17 +'Set 2'!P17 + 'Set 2'!Q17)=0, "",('Set 2'!J17 + 'Set 2'!N17)/('Set 2'!J17+ 'Set 2'!K17 + 'Set 2'!L17 + 'Set 2'!M17 + 'Set 2'!N17 + 'Set 2'!O17 +'Set 2'!P17 + 'Set 2'!Q17))</f>
        <v/>
      </c>
      <c r="S17" s="70" t="str">
        <f>IF(('Set 2'!J17+ 'Set 2'!K17 + 'Set 2'!L17 + 'Set 2'!M17 + 'Set 2'!N17 + 'Set 2'!O17 +'Set 2'!P17 + 'Set 2'!Q17)=0, "",(('Set 2'!J17 + 'Set 2'!N17)-('Set 2'!M17 +'Set 2'!Q17 ))/('Set 2'!J17+ 'Set 2'!K17 + 'Set 2'!L17 + 'Set 2'!M17 + 'Set 2'!N17 + 'Set 2'!O17 +'Set 2'!P17 + 'Set 2'!Q17))</f>
        <v/>
      </c>
      <c r="T17" s="70" t="str">
        <f>IF(('Set 2'!J17+ 'Set 2'!K17 + 'Set 2'!L17 + 'Set 2'!M17 + 'Set 2'!N17 + 'Set 2'!O17 +'Set 2'!P17 + 'Set 2'!Q17)=0, "",(('Set 2'!J17+'Set 2'!N17)*100 + ('Set 2'!K17+'Set 2'!O17)*65 + ('Set 2'!L17 + 'Set 2'!P17)*45 +('Set 2'!M17 + 'Set 2'!Q17))/('Set 2'!J17+ 'Set 2'!K17 + 'Set 2'!L17 + 'Set 2'!M17 + 'Set 2'!N17 + 'Set 2'!O17 +'Set 2'!P17 + 'Set 2'!Q17)/100)</f>
        <v/>
      </c>
      <c r="U17" s="69">
        <f>SUM('Set 2'!V17:Y17)</f>
        <v>3</v>
      </c>
      <c r="V17" s="71">
        <f>IF (('Set 2'!W17 + 'Set 2'!X17 + 'Set 2'!Y17 + 'Set 2'!Z17)=0, "",'Set 2'!W17/('Set 2'!W17 + 'Set 2'!X17 + 'Set 2'!Y17 + 'Set 2'!Z17))</f>
        <v>0</v>
      </c>
      <c r="W17" s="71">
        <f>IF(('Set 2'!W17 + 'Set 2'!X17 + 'Set 2'!Y17 + 'Set 2'!Z17)=0, "",('Set 2'!X17+ 'Set 2'!W17)/('Set 2'!W17 + 'Set 2'!X17 + 'Set 2'!Y17 + 'Set 2'!Z17))</f>
        <v>0.6666666667</v>
      </c>
      <c r="X17" s="71">
        <f>IF(('Set 2'!W17 + 'Set 2'!X17 + 'Set 2'!Y17 + 'Set 2'!Z17)=0, "",('Set 2'!W17*100+ 'Set 2'!X17*60 + 'Set 2'!Y17*45 + 'Set 2'!Z17)/('Set 2'!W17 + 'Set 2'!X17 + 'Set 2'!Y17 + 'Set 2'!Z17)/100)</f>
        <v>0.55</v>
      </c>
      <c r="Y17" s="29" t="str">
        <f>'Pannello di controllo'!A16</f>
        <v>8 Leo </v>
      </c>
      <c r="Z17" s="1"/>
    </row>
    <row r="18">
      <c r="A18" s="1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1"/>
      <c r="Z18" s="1"/>
    </row>
    <row r="19">
      <c r="A19" s="60"/>
      <c r="B19" s="60"/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">
        <v>0</v>
      </c>
      <c r="E21" s="3" t="s">
        <v>1</v>
      </c>
      <c r="I21" s="4" t="s">
        <v>2</v>
      </c>
      <c r="M21" s="64" t="s">
        <v>3</v>
      </c>
      <c r="Q21" s="6" t="s">
        <v>49</v>
      </c>
      <c r="U21" s="11" t="s">
        <v>7</v>
      </c>
      <c r="Y21" s="1"/>
      <c r="Z21" s="1"/>
    </row>
    <row r="22">
      <c r="A22" s="1"/>
      <c r="B22" s="13" t="s">
        <v>50</v>
      </c>
      <c r="C22" s="13" t="s">
        <v>51</v>
      </c>
      <c r="D22" s="13" t="s">
        <v>52</v>
      </c>
      <c r="E22" s="15" t="s">
        <v>50</v>
      </c>
      <c r="F22" s="15" t="s">
        <v>53</v>
      </c>
      <c r="G22" s="15" t="s">
        <v>54</v>
      </c>
      <c r="H22" s="15" t="s">
        <v>52</v>
      </c>
      <c r="I22" s="17" t="s">
        <v>50</v>
      </c>
      <c r="J22" s="17" t="s">
        <v>51</v>
      </c>
      <c r="K22" s="17" t="s">
        <v>55</v>
      </c>
      <c r="L22" s="17" t="s">
        <v>52</v>
      </c>
      <c r="M22" s="19" t="s">
        <v>50</v>
      </c>
      <c r="N22" s="19" t="s">
        <v>51</v>
      </c>
      <c r="O22" s="19" t="s">
        <v>55</v>
      </c>
      <c r="P22" s="19" t="s">
        <v>52</v>
      </c>
      <c r="Q22" s="26" t="s">
        <v>50</v>
      </c>
      <c r="R22" s="26" t="s">
        <v>51</v>
      </c>
      <c r="S22" s="26" t="s">
        <v>55</v>
      </c>
      <c r="T22" s="26" t="s">
        <v>52</v>
      </c>
      <c r="U22" s="28" t="s">
        <v>50</v>
      </c>
      <c r="V22" s="28" t="s">
        <v>53</v>
      </c>
      <c r="W22" s="28" t="s">
        <v>54</v>
      </c>
      <c r="X22" s="28" t="s">
        <v>52</v>
      </c>
      <c r="Y22" s="1"/>
      <c r="Z22" s="1"/>
    </row>
    <row r="23">
      <c r="A23" s="61" t="s">
        <v>48</v>
      </c>
      <c r="B23" s="76">
        <f>'Set 2'!B23 + 'Set 2'!C23 + 'Set 2'!D23 +'Set 2'!E23</f>
        <v>24</v>
      </c>
      <c r="C23" s="77">
        <f>IF(('Set 2'!B23 + 'Set 2'!C23 + 'Set 2'!D23 + 'Set 2'!E23)= 0, "", 'Set 2'!B23/('Set 2'!B23 + 'Set 2'!C23 + 'Set 2'!D23 + 'Set 2'!E23))</f>
        <v>0.04166666667</v>
      </c>
      <c r="D23" s="77">
        <f>IF(('Set 2'!C23 + 'Set 2'!D23 + 'Set 2'!E23 + 'Set 2'!B23)= 0, "", ('Set 2'!E23 + 55*'Set 2'!D23 + 70*'Set 2'!C23 + 100*'Set 2'!B23)/('Set 2'!C23 + 'Set 2'!D23 + 'Set 2'!E23 + 'Set 2'!B23)/100)</f>
        <v>0.54375</v>
      </c>
      <c r="E23" s="76">
        <f>SUM('Set 2'!F23:I23)</f>
        <v>20</v>
      </c>
      <c r="F23" s="78">
        <f>IF (('Set 2'!F23 + 'Set 2'!G23 + 'Set 2'!H23 + 'Set 2'!I23)=0, "",'Set 2'!F23/('Set 2'!F23 + 'Set 2'!G23 + 'Set 2'!H23 + 'Set 2'!I23))</f>
        <v>0.2</v>
      </c>
      <c r="G23" s="77">
        <f>IF(('Set 2'!F23 + 'Set 2'!G23 + 'Set 2'!H23 + 'Set 2'!I23)=0, "",('Set 2'!F23+ 'Set 2'!G23)/('Set 2'!F23 + 'Set 2'!G23 + 'Set 2'!H23 + 'Set 2'!I23))</f>
        <v>0.4</v>
      </c>
      <c r="H23" s="77">
        <f>IF(('Set 2'!F23 + 'Set 2'!G23 + 'Set 2'!H23 + 'Set 2'!I23)=0, "",('Set 2'!F23*100+ 'Set 2'!G23*60 + 'Set 2'!H23*45 + 'Set 2'!I23)/('Set 2'!F23 + 'Set 2'!G23 + 'Set 2'!H23 + 'Set 2'!I23)/100)</f>
        <v>0.524</v>
      </c>
      <c r="I23" s="76">
        <f>SUM('Set 2'!J23:M23)</f>
        <v>26</v>
      </c>
      <c r="J23" s="77">
        <f>IF(('Set 2'!J23+ 'Set 2'!K23 + 'Set 2'!L23 + 'Set 2'!M23)=0, "",'Set 2'!J23/('Set 2'!J23+ 'Set 2'!K23 + 'Set 2'!L23 + 'Set 2'!M23))</f>
        <v>0.2692307692</v>
      </c>
      <c r="K23" s="77">
        <f>IF(('Set 2'!J23+ 'Set 2'!K23 + 'Set 2'!L23 + 'Set 2'!M23)=0, "",('Set 2'!J23 - 'Set 2'!M23)/('Set 2'!J23+ 'Set 2'!K23 + 'Set 2'!L23 + 'Set 2'!M23))</f>
        <v>0.1538461538</v>
      </c>
      <c r="L23" s="77">
        <f>IF(('Set 2'!J23+ 'Set 2'!K23 + 'Set 2'!L23 + 'Set 2'!M23)=0, "",('Set 2'!J23*100+ 'Set 2'!K23*65 + 'Set 2'!L23*45 + 'Set 2'!M23)/('Set 2'!J23+ 'Set 2'!K23 + 'Set 2'!L23 + 'Set 2'!M23)/100)</f>
        <v>0.6626923077</v>
      </c>
      <c r="M23" s="76">
        <f>SUM('Set 2'!N23:Q23)</f>
        <v>12</v>
      </c>
      <c r="N23" s="77">
        <f>IF(('Set 2'!N23 + 'Set 2'!O23 +'Set 2'!P23 + 'Set 2'!Q23) = 0, "", 'Set 2'!N23/('Set 2'!N23 + 'Set 2'!O23 +'Set 2'!P23 + 'Set 2'!Q23))</f>
        <v>0.1666666667</v>
      </c>
      <c r="O23" s="77">
        <f>IF(('Set 2'!N23 + 'Set 2'!O23 +'Set 2'!P23 + 'Set 2'!Q23) = 0, "", ('Set 2'!N23 - 'Set 2'!Q23)/('Set 2'!N23 + 'Set 2'!O23 +'Set 2'!P23 + 'Set 2'!Q23))</f>
        <v>0.08333333333</v>
      </c>
      <c r="P23" s="77">
        <f>IF(('Set 2'!N23 + 'Set 2'!O23 +'Set 2'!P23 + 'Set 2'!Q23) = 0, "", ('Set 2'!N23*100 + 'Set 2'!O23*65 +'Set 2'!P23*45 + 'Set 2'!Q23)/('Set 2'!N23 + 'Set 2'!O23 +'Set 2'!P23 + 'Set 2'!Q23)/100)</f>
        <v>0.655</v>
      </c>
      <c r="Q23" s="76">
        <f>I23+ M23</f>
        <v>38</v>
      </c>
      <c r="R23" s="77">
        <f>IF(('Set 2'!J23+ 'Set 2'!K23 + 'Set 2'!L23 + 'Set 2'!M23 + 'Set 2'!N23 + 'Set 2'!O23 +'Set 2'!P23 + 'Set 2'!Q23)=0, "",('Set 2'!J23 + 'Set 2'!N23)/('Set 2'!J23+ 'Set 2'!K23 + 'Set 2'!L23 + 'Set 2'!M23 + 'Set 2'!N23 + 'Set 2'!O23 +'Set 2'!P23 + 'Set 2'!Q23))</f>
        <v>0.2368421053</v>
      </c>
      <c r="S23" s="77">
        <f>IF(('Set 2'!J23+ 'Set 2'!K23 + 'Set 2'!L23 + 'Set 2'!M23 + 'Set 2'!N23 + 'Set 2'!O23 +'Set 2'!P23 + 'Set 2'!Q23)=0, "",(('Set 2'!J23 + 'Set 2'!N23)-('Set 2'!M23 +'Set 2'!Q23 ))/('Set 2'!J23+ 'Set 2'!K23 + 'Set 2'!L23 + 'Set 2'!M23 + 'Set 2'!N23 + 'Set 2'!O23 +'Set 2'!P23 + 'Set 2'!Q23))</f>
        <v>0.1315789474</v>
      </c>
      <c r="T23" s="77">
        <f>IF(('Set 2'!J23+ 'Set 2'!K23 + 'Set 2'!L23 + 'Set 2'!M23 + 'Set 2'!N23 + 'Set 2'!O23 +'Set 2'!P23 + 'Set 2'!Q23)=0, "",(('Set 2'!J23+'Set 2'!N23)*100 + ('Set 2'!K23+'Set 2'!O23)*65 + ('Set 2'!L23 + 'Set 2'!P23)*45 +('Set 2'!M23 + 'Set 2'!Q23))/('Set 2'!J23+ 'Set 2'!K23 + 'Set 2'!L23 + 'Set 2'!M23 + 'Set 2'!N23 + 'Set 2'!O23 +'Set 2'!P23 + 'Set 2'!Q23)/100)</f>
        <v>0.6602631579</v>
      </c>
      <c r="U23" s="79">
        <f>SUM('Set 2'!V23:Y23)</f>
        <v>24</v>
      </c>
      <c r="V23" s="78">
        <f>IF (('Set 2'!W23 + 'Set 2'!X23 + 'Set 2'!Y23 + 'Set 2'!Z23)=0, "",'Set 2'!W23/('Set 2'!W23 + 'Set 2'!X23 + 'Set 2'!Y23 + 'Set 2'!Z23))</f>
        <v>0.2916666667</v>
      </c>
      <c r="W23" s="78">
        <f>IF(('Set 2'!W23 + 'Set 2'!X23 + 'Set 2'!Y23 + 'Set 2'!Z23)=0, "",('Set 2'!X23+ 'Set 2'!W23)/('Set 2'!W23 + 'Set 2'!X23 + 'Set 2'!Y23 + 'Set 2'!Z23))</f>
        <v>0.8333333333</v>
      </c>
      <c r="X23" s="78">
        <f>IF(('Set 2'!W23 + 'Set 2'!X23 + 'Set 2'!Y23 + 'Set 2'!Z23)=0, "",('Set 2'!W23*100+ 'Set 2'!X23*60 + 'Set 2'!Y23*45 + 'Set 2'!Z23)/('Set 2'!W23 + 'Set 2'!X23 + 'Set 2'!Y23 + 'Set 2'!Z23)/100)</f>
        <v>0.6916666667</v>
      </c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</sheetData>
  <mergeCells count="14">
    <mergeCell ref="E21:H21"/>
    <mergeCell ref="B21:D21"/>
    <mergeCell ref="Q21:T21"/>
    <mergeCell ref="M21:P21"/>
    <mergeCell ref="Q1:T1"/>
    <mergeCell ref="M1:P1"/>
    <mergeCell ref="Y1:Y2"/>
    <mergeCell ref="U1:X1"/>
    <mergeCell ref="B1:D1"/>
    <mergeCell ref="E1:H1"/>
    <mergeCell ref="A1:A2"/>
    <mergeCell ref="I21:L21"/>
    <mergeCell ref="U21:X21"/>
    <mergeCell ref="I1:L1"/>
  </mergeCells>
  <drawing r:id="rId1"/>
</worksheet>
</file>