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esktop\DevelopmentSpace\dados_jogadores_selecionados\dados_jogadores_selecionados\"/>
    </mc:Choice>
  </mc:AlternateContent>
  <xr:revisionPtr revIDLastSave="0" documentId="13_ncr:1_{39C97511-D6C8-4405-8785-BB2F9D0183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" i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5" i="1"/>
  <c r="AQ5" i="1" s="1"/>
  <c r="AR40" i="1" l="1"/>
  <c r="AQ40" i="1"/>
  <c r="AR43" i="1" s="1"/>
</calcChain>
</file>

<file path=xl/sharedStrings.xml><?xml version="1.0" encoding="utf-8"?>
<sst xmlns="http://schemas.openxmlformats.org/spreadsheetml/2006/main" count="65" uniqueCount="51">
  <si>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</si>
  <si>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</si>
  <si>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</si>
  <si>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</si>
  <si>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</si>
  <si>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</si>
  <si>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</si>
  <si>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</si>
  <si>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</si>
  <si>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</si>
  <si>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</si>
  <si>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</si>
  <si>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</si>
  <si>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</si>
  <si>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</si>
  <si>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</si>
  <si>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</si>
  <si>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</si>
  <si>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</si>
  <si>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</si>
  <si>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</si>
  <si>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</si>
  <si>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</si>
  <si>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</si>
  <si>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</si>
  <si>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</si>
  <si>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</si>
  <si>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</si>
  <si>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</si>
  <si>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</si>
  <si>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</si>
  <si>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</si>
  <si>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</si>
  <si>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</si>
  <si>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</si>
  <si>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</si>
  <si>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</si>
  <si>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</si>
  <si>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</si>
  <si>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</si>
  <si>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</si>
  <si>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</si>
  <si>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</si>
  <si>
    <t>Et - Et-1</t>
  </si>
  <si>
    <t>(Et - Et-2)^2</t>
  </si>
  <si>
    <t>E^2</t>
  </si>
  <si>
    <t>Durbin-Watson</t>
  </si>
  <si>
    <t>d=</t>
  </si>
  <si>
    <t>não há autocorrelação, indicando uma leve tendência de autocorrelação positiva, porém não sendo forte o suficiente para ser considerado uma violão significativa da independência dos resíduos.</t>
  </si>
  <si>
    <t>As variáveis presentes no gráfico não possuem um padrão definido, portanto, percebe-se a homocedasticidade sendo atendita corretamente</t>
  </si>
  <si>
    <t>Visto o gráfico abaixo, tem-se que o modelo supre a Suposição de normalidade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</si>
</sst>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4" fillId="0" borderId="0" xfId="0" applyFont="1"/>
    <xf numFmtId="0" fontId="0" fillId="2" borderId="0" xfId="0" applyFill="1"/>
    <xf numFmtId="0" fontId="6" fillId="0" borderId="3" xfId="0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18.3</c:v>
                </c:pt>
                <c:pt idx="1">
                  <c:v>11.25</c:v>
                </c:pt>
                <c:pt idx="2">
                  <c:v>14.45</c:v>
                </c:pt>
                <c:pt idx="3">
                  <c:v>18</c:v>
                </c:pt>
                <c:pt idx="4">
                  <c:v>17.5</c:v>
                </c:pt>
                <c:pt idx="5">
                  <c:v>16.239999999999998</c:v>
                </c:pt>
                <c:pt idx="6">
                  <c:v>14.44</c:v>
                </c:pt>
                <c:pt idx="7">
                  <c:v>11.94</c:v>
                </c:pt>
                <c:pt idx="8">
                  <c:v>13.67</c:v>
                </c:pt>
                <c:pt idx="9">
                  <c:v>13.18</c:v>
                </c:pt>
                <c:pt idx="10">
                  <c:v>11.94</c:v>
                </c:pt>
                <c:pt idx="11">
                  <c:v>10.91</c:v>
                </c:pt>
                <c:pt idx="12">
                  <c:v>17.87</c:v>
                </c:pt>
                <c:pt idx="13">
                  <c:v>16.12</c:v>
                </c:pt>
                <c:pt idx="14">
                  <c:v>15.77</c:v>
                </c:pt>
                <c:pt idx="15">
                  <c:v>14.9</c:v>
                </c:pt>
                <c:pt idx="16">
                  <c:v>17.5</c:v>
                </c:pt>
                <c:pt idx="17">
                  <c:v>18.7</c:v>
                </c:pt>
                <c:pt idx="18">
                  <c:v>18.09</c:v>
                </c:pt>
                <c:pt idx="19">
                  <c:v>18.559999999999999</c:v>
                </c:pt>
                <c:pt idx="20">
                  <c:v>15.54</c:v>
                </c:pt>
                <c:pt idx="21">
                  <c:v>18.190000000000001</c:v>
                </c:pt>
                <c:pt idx="22">
                  <c:v>17.809999999999999</c:v>
                </c:pt>
                <c:pt idx="23">
                  <c:v>17.809999999999999</c:v>
                </c:pt>
                <c:pt idx="24">
                  <c:v>15.97</c:v>
                </c:pt>
                <c:pt idx="25">
                  <c:v>15.47</c:v>
                </c:pt>
                <c:pt idx="26">
                  <c:v>10.85</c:v>
                </c:pt>
                <c:pt idx="27">
                  <c:v>15.86</c:v>
                </c:pt>
                <c:pt idx="28">
                  <c:v>15.17</c:v>
                </c:pt>
                <c:pt idx="29">
                  <c:v>13.86</c:v>
                </c:pt>
                <c:pt idx="30">
                  <c:v>16.829999999999998</c:v>
                </c:pt>
                <c:pt idx="31">
                  <c:v>15.47</c:v>
                </c:pt>
                <c:pt idx="32">
                  <c:v>17.350000000000001</c:v>
                </c:pt>
                <c:pt idx="33">
                  <c:v>17.02</c:v>
                </c:pt>
                <c:pt idx="34">
                  <c:v>19.899999999999999</c:v>
                </c:pt>
                <c:pt idx="35">
                  <c:v>11.51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F-4833-81C0-2BCC3CAF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08176"/>
        <c:axId val="1846620240"/>
      </c:scatterChart>
      <c:valAx>
        <c:axId val="184660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20240"/>
        <c:crosses val="autoZero"/>
        <c:crossBetween val="midCat"/>
      </c:valAx>
      <c:valAx>
        <c:axId val="184662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08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3</c:v>
                </c:pt>
                <c:pt idx="31">
                  <c:v>1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8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F-4D64-A17B-68310CEC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24400"/>
        <c:axId val="1846618992"/>
      </c:scatterChart>
      <c:valAx>
        <c:axId val="184662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8992"/>
        <c:crosses val="autoZero"/>
        <c:crossBetween val="midCat"/>
      </c:valAx>
      <c:valAx>
        <c:axId val="184661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24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8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3</c:v>
                </c:pt>
                <c:pt idx="11">
                  <c:v>19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19</c:v>
                </c:pt>
                <c:pt idx="18">
                  <c:v>17</c:v>
                </c:pt>
                <c:pt idx="19">
                  <c:v>4</c:v>
                </c:pt>
                <c:pt idx="20">
                  <c:v>4</c:v>
                </c:pt>
                <c:pt idx="21">
                  <c:v>19</c:v>
                </c:pt>
                <c:pt idx="22">
                  <c:v>16</c:v>
                </c:pt>
                <c:pt idx="23">
                  <c:v>11</c:v>
                </c:pt>
                <c:pt idx="24">
                  <c:v>12</c:v>
                </c:pt>
                <c:pt idx="25">
                  <c:v>18</c:v>
                </c:pt>
                <c:pt idx="26">
                  <c:v>13</c:v>
                </c:pt>
                <c:pt idx="27">
                  <c:v>4</c:v>
                </c:pt>
                <c:pt idx="28">
                  <c:v>17</c:v>
                </c:pt>
                <c:pt idx="29">
                  <c:v>13</c:v>
                </c:pt>
                <c:pt idx="30">
                  <c:v>3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19</c:v>
                </c:pt>
                <c:pt idx="35">
                  <c:v>15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1-4985-A8EE-52780910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16912"/>
        <c:axId val="1846606096"/>
      </c:scatterChart>
      <c:valAx>
        <c:axId val="184661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06096"/>
        <c:crosses val="autoZero"/>
        <c:crossBetween val="midCat"/>
      </c:valAx>
      <c:valAx>
        <c:axId val="184660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6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206</c:v>
                </c:pt>
                <c:pt idx="1">
                  <c:v>241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264</c:v>
                </c:pt>
                <c:pt idx="6">
                  <c:v>270</c:v>
                </c:pt>
                <c:pt idx="7">
                  <c:v>282</c:v>
                </c:pt>
                <c:pt idx="8">
                  <c:v>284</c:v>
                </c:pt>
                <c:pt idx="9">
                  <c:v>287</c:v>
                </c:pt>
                <c:pt idx="10">
                  <c:v>293</c:v>
                </c:pt>
                <c:pt idx="11">
                  <c:v>293</c:v>
                </c:pt>
                <c:pt idx="12">
                  <c:v>298</c:v>
                </c:pt>
                <c:pt idx="13">
                  <c:v>298</c:v>
                </c:pt>
                <c:pt idx="14">
                  <c:v>311</c:v>
                </c:pt>
                <c:pt idx="15">
                  <c:v>315</c:v>
                </c:pt>
                <c:pt idx="16">
                  <c:v>324</c:v>
                </c:pt>
                <c:pt idx="17">
                  <c:v>340</c:v>
                </c:pt>
                <c:pt idx="18">
                  <c:v>344</c:v>
                </c:pt>
                <c:pt idx="19">
                  <c:v>358</c:v>
                </c:pt>
                <c:pt idx="20">
                  <c:v>362</c:v>
                </c:pt>
                <c:pt idx="21">
                  <c:v>365</c:v>
                </c:pt>
                <c:pt idx="22">
                  <c:v>369</c:v>
                </c:pt>
                <c:pt idx="23">
                  <c:v>370</c:v>
                </c:pt>
                <c:pt idx="24">
                  <c:v>377</c:v>
                </c:pt>
                <c:pt idx="25">
                  <c:v>377</c:v>
                </c:pt>
                <c:pt idx="26">
                  <c:v>379</c:v>
                </c:pt>
                <c:pt idx="27">
                  <c:v>383</c:v>
                </c:pt>
                <c:pt idx="28">
                  <c:v>407</c:v>
                </c:pt>
                <c:pt idx="29">
                  <c:v>452</c:v>
                </c:pt>
                <c:pt idx="30">
                  <c:v>467</c:v>
                </c:pt>
                <c:pt idx="31">
                  <c:v>484</c:v>
                </c:pt>
                <c:pt idx="32">
                  <c:v>489</c:v>
                </c:pt>
                <c:pt idx="33">
                  <c:v>500</c:v>
                </c:pt>
                <c:pt idx="34">
                  <c:v>521</c:v>
                </c:pt>
                <c:pt idx="35">
                  <c:v>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4-4EA8-8BEA-F8182BC7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15664"/>
        <c:axId val="1846619408"/>
      </c:scatterChart>
      <c:valAx>
        <c:axId val="184661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9408"/>
        <c:crosses val="autoZero"/>
        <c:crossBetween val="midCat"/>
      </c:valAx>
      <c:valAx>
        <c:axId val="184661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02314814814815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Demandas vs 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18.3</c:v>
                </c:pt>
                <c:pt idx="1">
                  <c:v>11.25</c:v>
                </c:pt>
                <c:pt idx="2">
                  <c:v>14.45</c:v>
                </c:pt>
                <c:pt idx="3">
                  <c:v>18</c:v>
                </c:pt>
                <c:pt idx="4">
                  <c:v>17.5</c:v>
                </c:pt>
                <c:pt idx="5">
                  <c:v>16.239999999999998</c:v>
                </c:pt>
                <c:pt idx="6">
                  <c:v>14.44</c:v>
                </c:pt>
                <c:pt idx="7">
                  <c:v>11.94</c:v>
                </c:pt>
                <c:pt idx="8">
                  <c:v>13.67</c:v>
                </c:pt>
                <c:pt idx="9">
                  <c:v>13.18</c:v>
                </c:pt>
                <c:pt idx="10">
                  <c:v>11.94</c:v>
                </c:pt>
                <c:pt idx="11">
                  <c:v>10.91</c:v>
                </c:pt>
                <c:pt idx="12">
                  <c:v>17.87</c:v>
                </c:pt>
                <c:pt idx="13">
                  <c:v>16.12</c:v>
                </c:pt>
                <c:pt idx="14">
                  <c:v>15.77</c:v>
                </c:pt>
                <c:pt idx="15">
                  <c:v>14.9</c:v>
                </c:pt>
                <c:pt idx="16">
                  <c:v>17.5</c:v>
                </c:pt>
                <c:pt idx="17">
                  <c:v>18.7</c:v>
                </c:pt>
                <c:pt idx="18">
                  <c:v>18.09</c:v>
                </c:pt>
                <c:pt idx="19">
                  <c:v>18.559999999999999</c:v>
                </c:pt>
                <c:pt idx="20">
                  <c:v>15.54</c:v>
                </c:pt>
                <c:pt idx="21">
                  <c:v>18.190000000000001</c:v>
                </c:pt>
                <c:pt idx="22">
                  <c:v>17.809999999999999</c:v>
                </c:pt>
                <c:pt idx="23">
                  <c:v>17.809999999999999</c:v>
                </c:pt>
                <c:pt idx="24">
                  <c:v>15.97</c:v>
                </c:pt>
                <c:pt idx="25">
                  <c:v>15.47</c:v>
                </c:pt>
                <c:pt idx="26">
                  <c:v>10.85</c:v>
                </c:pt>
                <c:pt idx="27">
                  <c:v>15.86</c:v>
                </c:pt>
                <c:pt idx="28">
                  <c:v>15.17</c:v>
                </c:pt>
                <c:pt idx="29">
                  <c:v>13.86</c:v>
                </c:pt>
                <c:pt idx="30">
                  <c:v>16.829999999999998</c:v>
                </c:pt>
                <c:pt idx="31">
                  <c:v>15.47</c:v>
                </c:pt>
                <c:pt idx="32">
                  <c:v>17.350000000000001</c:v>
                </c:pt>
                <c:pt idx="33">
                  <c:v>17.02</c:v>
                </c:pt>
                <c:pt idx="34">
                  <c:v>19.899999999999999</c:v>
                </c:pt>
                <c:pt idx="35">
                  <c:v>11.51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8-4DD5-A143-635BEE0A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02639"/>
        <c:axId val="1490698479"/>
      </c:scatterChart>
      <c:valAx>
        <c:axId val="14907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98479"/>
        <c:crosses val="autoZero"/>
        <c:crossBetween val="midCat"/>
      </c:valAx>
      <c:valAx>
        <c:axId val="14906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70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Rádio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1056.22</c:v>
                </c:pt>
                <c:pt idx="1">
                  <c:v>715.26</c:v>
                </c:pt>
                <c:pt idx="2">
                  <c:v>994.99</c:v>
                </c:pt>
                <c:pt idx="3">
                  <c:v>1218.6500000000001</c:v>
                </c:pt>
                <c:pt idx="4">
                  <c:v>1328.51</c:v>
                </c:pt>
                <c:pt idx="5">
                  <c:v>1305.82</c:v>
                </c:pt>
                <c:pt idx="6">
                  <c:v>2691.78</c:v>
                </c:pt>
                <c:pt idx="7">
                  <c:v>2210.5300000000002</c:v>
                </c:pt>
                <c:pt idx="8">
                  <c:v>1284.05</c:v>
                </c:pt>
                <c:pt idx="9">
                  <c:v>1918.66</c:v>
                </c:pt>
                <c:pt idx="10">
                  <c:v>1955.77</c:v>
                </c:pt>
                <c:pt idx="11">
                  <c:v>904.55</c:v>
                </c:pt>
                <c:pt idx="12">
                  <c:v>1944.92</c:v>
                </c:pt>
                <c:pt idx="13">
                  <c:v>179.55</c:v>
                </c:pt>
                <c:pt idx="14">
                  <c:v>604.79999999999995</c:v>
                </c:pt>
                <c:pt idx="15">
                  <c:v>2633.53</c:v>
                </c:pt>
                <c:pt idx="16">
                  <c:v>143.51</c:v>
                </c:pt>
                <c:pt idx="17">
                  <c:v>1531.49</c:v>
                </c:pt>
                <c:pt idx="18">
                  <c:v>61.07</c:v>
                </c:pt>
                <c:pt idx="19">
                  <c:v>1951.59</c:v>
                </c:pt>
                <c:pt idx="20">
                  <c:v>1859.56</c:v>
                </c:pt>
                <c:pt idx="21">
                  <c:v>1007.26</c:v>
                </c:pt>
                <c:pt idx="22">
                  <c:v>88.32</c:v>
                </c:pt>
                <c:pt idx="23">
                  <c:v>2487.39</c:v>
                </c:pt>
                <c:pt idx="24">
                  <c:v>663.13</c:v>
                </c:pt>
                <c:pt idx="25">
                  <c:v>1852.5</c:v>
                </c:pt>
                <c:pt idx="26">
                  <c:v>1499.71</c:v>
                </c:pt>
                <c:pt idx="27">
                  <c:v>456.62</c:v>
                </c:pt>
                <c:pt idx="28">
                  <c:v>2271.77</c:v>
                </c:pt>
                <c:pt idx="29">
                  <c:v>2851.21</c:v>
                </c:pt>
                <c:pt idx="30">
                  <c:v>2750.24</c:v>
                </c:pt>
                <c:pt idx="31">
                  <c:v>1018.3</c:v>
                </c:pt>
                <c:pt idx="32">
                  <c:v>1316.66</c:v>
                </c:pt>
                <c:pt idx="33">
                  <c:v>1752.88</c:v>
                </c:pt>
                <c:pt idx="34">
                  <c:v>542.1</c:v>
                </c:pt>
                <c:pt idx="35">
                  <c:v>315.27999999999997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6-40C2-8054-300621F9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94207"/>
        <c:axId val="380190879"/>
      </c:scatterChart>
      <c:valAx>
        <c:axId val="38019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190879"/>
        <c:crosses val="autoZero"/>
        <c:crossBetween val="midCat"/>
      </c:valAx>
      <c:valAx>
        <c:axId val="3801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19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Jornal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3630.54</c:v>
                </c:pt>
                <c:pt idx="1">
                  <c:v>995.36</c:v>
                </c:pt>
                <c:pt idx="2">
                  <c:v>2169.31</c:v>
                </c:pt>
                <c:pt idx="3">
                  <c:v>3810.69</c:v>
                </c:pt>
                <c:pt idx="4">
                  <c:v>183</c:v>
                </c:pt>
                <c:pt idx="5">
                  <c:v>3063.02</c:v>
                </c:pt>
                <c:pt idx="6">
                  <c:v>397.07</c:v>
                </c:pt>
                <c:pt idx="7">
                  <c:v>768.78</c:v>
                </c:pt>
                <c:pt idx="8">
                  <c:v>3409.95</c:v>
                </c:pt>
                <c:pt idx="9">
                  <c:v>796.38</c:v>
                </c:pt>
                <c:pt idx="10">
                  <c:v>3346.57</c:v>
                </c:pt>
                <c:pt idx="11">
                  <c:v>770.86</c:v>
                </c:pt>
                <c:pt idx="12">
                  <c:v>2845.66</c:v>
                </c:pt>
                <c:pt idx="13">
                  <c:v>612.39</c:v>
                </c:pt>
                <c:pt idx="14">
                  <c:v>80.33</c:v>
                </c:pt>
                <c:pt idx="15">
                  <c:v>177.74</c:v>
                </c:pt>
                <c:pt idx="16">
                  <c:v>3860.63</c:v>
                </c:pt>
                <c:pt idx="17">
                  <c:v>3460.13</c:v>
                </c:pt>
                <c:pt idx="18">
                  <c:v>286.97000000000003</c:v>
                </c:pt>
                <c:pt idx="19">
                  <c:v>67.92</c:v>
                </c:pt>
                <c:pt idx="20">
                  <c:v>2301.6999999999998</c:v>
                </c:pt>
                <c:pt idx="21">
                  <c:v>3974.7</c:v>
                </c:pt>
                <c:pt idx="22">
                  <c:v>2662.17</c:v>
                </c:pt>
                <c:pt idx="23">
                  <c:v>440.94</c:v>
                </c:pt>
                <c:pt idx="24">
                  <c:v>3161.21</c:v>
                </c:pt>
                <c:pt idx="25">
                  <c:v>3839.54</c:v>
                </c:pt>
                <c:pt idx="26">
                  <c:v>41.78</c:v>
                </c:pt>
                <c:pt idx="27">
                  <c:v>663.76</c:v>
                </c:pt>
                <c:pt idx="28">
                  <c:v>3543.19</c:v>
                </c:pt>
                <c:pt idx="29">
                  <c:v>1954.1</c:v>
                </c:pt>
                <c:pt idx="30">
                  <c:v>185.97</c:v>
                </c:pt>
                <c:pt idx="31">
                  <c:v>2927.8</c:v>
                </c:pt>
                <c:pt idx="32">
                  <c:v>152.25</c:v>
                </c:pt>
                <c:pt idx="33">
                  <c:v>1167.95</c:v>
                </c:pt>
                <c:pt idx="34">
                  <c:v>3585.67</c:v>
                </c:pt>
                <c:pt idx="35">
                  <c:v>1954.38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9-44D4-9057-92616A38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210191"/>
        <c:axId val="1498209775"/>
      </c:scatterChart>
      <c:valAx>
        <c:axId val="14982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209775"/>
        <c:crosses val="autoZero"/>
        <c:crossBetween val="midCat"/>
      </c:valAx>
      <c:valAx>
        <c:axId val="14982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21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Sheet1!$F$2:$F$37</c:f>
              <c:numCache>
                <c:formatCode>General</c:formatCode>
                <c:ptCount val="36"/>
                <c:pt idx="0">
                  <c:v>6042.27</c:v>
                </c:pt>
                <c:pt idx="1">
                  <c:v>2860.17</c:v>
                </c:pt>
                <c:pt idx="2">
                  <c:v>10505</c:v>
                </c:pt>
                <c:pt idx="3">
                  <c:v>3349.73</c:v>
                </c:pt>
                <c:pt idx="4">
                  <c:v>5390.29</c:v>
                </c:pt>
                <c:pt idx="5">
                  <c:v>9644.43</c:v>
                </c:pt>
                <c:pt idx="6">
                  <c:v>11531.23</c:v>
                </c:pt>
                <c:pt idx="7">
                  <c:v>2452.9299999999998</c:v>
                </c:pt>
                <c:pt idx="8">
                  <c:v>7237.41</c:v>
                </c:pt>
                <c:pt idx="9">
                  <c:v>2436.75</c:v>
                </c:pt>
                <c:pt idx="10">
                  <c:v>8741.91</c:v>
                </c:pt>
                <c:pt idx="11">
                  <c:v>6190.86</c:v>
                </c:pt>
                <c:pt idx="12">
                  <c:v>3047.29</c:v>
                </c:pt>
                <c:pt idx="13">
                  <c:v>5818.57</c:v>
                </c:pt>
                <c:pt idx="14">
                  <c:v>9042.74</c:v>
                </c:pt>
                <c:pt idx="15">
                  <c:v>2992.81</c:v>
                </c:pt>
                <c:pt idx="16">
                  <c:v>3383.36</c:v>
                </c:pt>
                <c:pt idx="17">
                  <c:v>8784.2900000000009</c:v>
                </c:pt>
                <c:pt idx="18">
                  <c:v>6667.71</c:v>
                </c:pt>
                <c:pt idx="19">
                  <c:v>6360.57</c:v>
                </c:pt>
                <c:pt idx="20">
                  <c:v>2139.92</c:v>
                </c:pt>
                <c:pt idx="21">
                  <c:v>3435.25</c:v>
                </c:pt>
                <c:pt idx="22">
                  <c:v>10770.3</c:v>
                </c:pt>
                <c:pt idx="23">
                  <c:v>8601.51</c:v>
                </c:pt>
                <c:pt idx="24">
                  <c:v>8009.81</c:v>
                </c:pt>
                <c:pt idx="25">
                  <c:v>2162.2800000000002</c:v>
                </c:pt>
                <c:pt idx="26">
                  <c:v>735.64</c:v>
                </c:pt>
                <c:pt idx="27">
                  <c:v>5225.1099999999997</c:v>
                </c:pt>
                <c:pt idx="28">
                  <c:v>8740.0300000000007</c:v>
                </c:pt>
                <c:pt idx="29">
                  <c:v>3678.63</c:v>
                </c:pt>
                <c:pt idx="30">
                  <c:v>3813.1</c:v>
                </c:pt>
                <c:pt idx="31">
                  <c:v>572.79</c:v>
                </c:pt>
                <c:pt idx="32">
                  <c:v>10914.88</c:v>
                </c:pt>
                <c:pt idx="33">
                  <c:v>3634.65</c:v>
                </c:pt>
                <c:pt idx="34">
                  <c:v>6696.98</c:v>
                </c:pt>
                <c:pt idx="35">
                  <c:v>10382.86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4-4F6E-82F4-E526F216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72271"/>
        <c:axId val="1490688079"/>
      </c:scatterChart>
      <c:valAx>
        <c:axId val="149067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88079"/>
        <c:crosses val="autoZero"/>
        <c:crossBetween val="midCat"/>
      </c:valAx>
      <c:valAx>
        <c:axId val="14906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7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Internet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</c:f>
              <c:numCache>
                <c:formatCode>General</c:formatCode>
                <c:ptCount val="36"/>
                <c:pt idx="0">
                  <c:v>3328.43</c:v>
                </c:pt>
                <c:pt idx="1">
                  <c:v>4210.18</c:v>
                </c:pt>
                <c:pt idx="2">
                  <c:v>3865.87</c:v>
                </c:pt>
                <c:pt idx="3">
                  <c:v>3501.24</c:v>
                </c:pt>
                <c:pt idx="4">
                  <c:v>2503.63</c:v>
                </c:pt>
                <c:pt idx="5">
                  <c:v>891.18</c:v>
                </c:pt>
                <c:pt idx="6">
                  <c:v>63.15</c:v>
                </c:pt>
                <c:pt idx="7">
                  <c:v>3589.02</c:v>
                </c:pt>
                <c:pt idx="8">
                  <c:v>3088.09</c:v>
                </c:pt>
                <c:pt idx="9">
                  <c:v>2620.56</c:v>
                </c:pt>
                <c:pt idx="10">
                  <c:v>3833.13</c:v>
                </c:pt>
                <c:pt idx="11">
                  <c:v>1050.8</c:v>
                </c:pt>
                <c:pt idx="12">
                  <c:v>4027.23</c:v>
                </c:pt>
                <c:pt idx="13">
                  <c:v>468.23</c:v>
                </c:pt>
                <c:pt idx="14">
                  <c:v>1136.45</c:v>
                </c:pt>
                <c:pt idx="15">
                  <c:v>2733.78</c:v>
                </c:pt>
                <c:pt idx="16">
                  <c:v>976.05</c:v>
                </c:pt>
                <c:pt idx="17">
                  <c:v>1238.1300000000001</c:v>
                </c:pt>
                <c:pt idx="18">
                  <c:v>2318.31</c:v>
                </c:pt>
                <c:pt idx="19">
                  <c:v>1187.0899999999999</c:v>
                </c:pt>
                <c:pt idx="20">
                  <c:v>2706.29</c:v>
                </c:pt>
                <c:pt idx="21">
                  <c:v>1403.64</c:v>
                </c:pt>
                <c:pt idx="22">
                  <c:v>3847.76</c:v>
                </c:pt>
                <c:pt idx="23">
                  <c:v>4848.83</c:v>
                </c:pt>
                <c:pt idx="24">
                  <c:v>551.74</c:v>
                </c:pt>
                <c:pt idx="25">
                  <c:v>3559.22</c:v>
                </c:pt>
                <c:pt idx="26">
                  <c:v>4977.67</c:v>
                </c:pt>
                <c:pt idx="27">
                  <c:v>968.62</c:v>
                </c:pt>
                <c:pt idx="28">
                  <c:v>1150.68</c:v>
                </c:pt>
                <c:pt idx="29">
                  <c:v>2641.22</c:v>
                </c:pt>
                <c:pt idx="30">
                  <c:v>2500.06</c:v>
                </c:pt>
                <c:pt idx="31">
                  <c:v>889.15</c:v>
                </c:pt>
                <c:pt idx="32">
                  <c:v>4285.51</c:v>
                </c:pt>
                <c:pt idx="33">
                  <c:v>266.08</c:v>
                </c:pt>
                <c:pt idx="34">
                  <c:v>2949.51</c:v>
                </c:pt>
                <c:pt idx="35">
                  <c:v>3335.95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D2-4B6F-BA06-58FCC9FC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61183"/>
        <c:axId val="1501644959"/>
      </c:scatterChart>
      <c:valAx>
        <c:axId val="15016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44959"/>
        <c:crosses val="autoZero"/>
        <c:crossBetween val="midCat"/>
      </c:valAx>
      <c:valAx>
        <c:axId val="15016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6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</a:t>
            </a:r>
            <a:r>
              <a:rPr lang="en-US" baseline="0"/>
              <a:t> vs Produtos Fornecedor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Sheet1!$H$2:$H$37</c:f>
              <c:strCache>
                <c:ptCount val="36"/>
                <c:pt idx="0">
                  <c:v>294</c:v>
                </c:pt>
                <c:pt idx="1">
                  <c:v>1101</c:v>
                </c:pt>
                <c:pt idx="2">
                  <c:v>1329</c:v>
                </c:pt>
                <c:pt idx="3">
                  <c:v>424</c:v>
                </c:pt>
                <c:pt idx="4">
                  <c:v>1265</c:v>
                </c:pt>
                <c:pt idx="5">
                  <c:v>387</c:v>
                </c:pt>
                <c:pt idx="6">
                  <c:v>1340</c:v>
                </c:pt>
                <c:pt idx="7">
                  <c:v>394</c:v>
                </c:pt>
                <c:pt idx="8">
                  <c:v>495</c:v>
                </c:pt>
                <c:pt idx="9">
                  <c:v>669</c:v>
                </c:pt>
                <c:pt idx="10">
                  <c:v>644</c:v>
                </c:pt>
                <c:pt idx="11">
                  <c:v>360</c:v>
                </c:pt>
                <c:pt idx="12">
                  <c:v>1107</c:v>
                </c:pt>
                <c:pt idx="13">
                  <c:v>1832</c:v>
                </c:pt>
                <c:pt idx="14">
                  <c:v>1500</c:v>
                </c:pt>
                <c:pt idx="15">
                  <c:v>340</c:v>
                </c:pt>
                <c:pt idx="16">
                  <c:v>98</c:v>
                </c:pt>
                <c:pt idx="17">
                  <c:v>1244</c:v>
                </c:pt>
                <c:pt idx="18">
                  <c:v>1524</c:v>
                </c:pt>
                <c:pt idx="19">
                  <c:v>483</c:v>
                </c:pt>
                <c:pt idx="20">
                  <c:v>1314</c:v>
                </c:pt>
                <c:pt idx="21">
                  <c:v>1715</c:v>
                </c:pt>
                <c:pt idx="22">
                  <c:v>0</c:v>
                </c:pt>
                <c:pt idx="23">
                  <c:v>1215</c:v>
                </c:pt>
                <c:pt idx="24">
                  <c:v>378</c:v>
                </c:pt>
                <c:pt idx="25">
                  <c:v>891</c:v>
                </c:pt>
                <c:pt idx="26">
                  <c:v>184</c:v>
                </c:pt>
                <c:pt idx="27">
                  <c:v>1310</c:v>
                </c:pt>
                <c:pt idx="28">
                  <c:v>577</c:v>
                </c:pt>
                <c:pt idx="29">
                  <c:v>87</c:v>
                </c:pt>
                <c:pt idx="30">
                  <c:v>1019</c:v>
                </c:pt>
                <c:pt idx="31">
                  <c:v>1531</c:v>
                </c:pt>
                <c:pt idx="32">
                  <c:v>524</c:v>
                </c:pt>
                <c:pt idx="33">
                  <c:v>793</c:v>
                </c:pt>
                <c:pt idx="34">
                  <c:v>433</c:v>
                </c:pt>
                <c:pt idx="35">
                  <c:v>1530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Sheet1!$H$2:$H$37</c:f>
              <c:numCache>
                <c:formatCode>General</c:formatCode>
                <c:ptCount val="36"/>
                <c:pt idx="0">
                  <c:v>294</c:v>
                </c:pt>
                <c:pt idx="1">
                  <c:v>1101</c:v>
                </c:pt>
                <c:pt idx="2">
                  <c:v>1329</c:v>
                </c:pt>
                <c:pt idx="3">
                  <c:v>424</c:v>
                </c:pt>
                <c:pt idx="4">
                  <c:v>1265</c:v>
                </c:pt>
                <c:pt idx="5">
                  <c:v>387</c:v>
                </c:pt>
                <c:pt idx="6">
                  <c:v>1340</c:v>
                </c:pt>
                <c:pt idx="7">
                  <c:v>394</c:v>
                </c:pt>
                <c:pt idx="8">
                  <c:v>495</c:v>
                </c:pt>
                <c:pt idx="9">
                  <c:v>669</c:v>
                </c:pt>
                <c:pt idx="10">
                  <c:v>644</c:v>
                </c:pt>
                <c:pt idx="11">
                  <c:v>360</c:v>
                </c:pt>
                <c:pt idx="12">
                  <c:v>1107</c:v>
                </c:pt>
                <c:pt idx="13">
                  <c:v>1832</c:v>
                </c:pt>
                <c:pt idx="14">
                  <c:v>1500</c:v>
                </c:pt>
                <c:pt idx="15">
                  <c:v>340</c:v>
                </c:pt>
                <c:pt idx="16">
                  <c:v>98</c:v>
                </c:pt>
                <c:pt idx="17">
                  <c:v>1244</c:v>
                </c:pt>
                <c:pt idx="18">
                  <c:v>1524</c:v>
                </c:pt>
                <c:pt idx="19">
                  <c:v>483</c:v>
                </c:pt>
                <c:pt idx="20">
                  <c:v>1314</c:v>
                </c:pt>
                <c:pt idx="21">
                  <c:v>1715</c:v>
                </c:pt>
                <c:pt idx="22">
                  <c:v>0</c:v>
                </c:pt>
                <c:pt idx="23">
                  <c:v>1215</c:v>
                </c:pt>
                <c:pt idx="24">
                  <c:v>378</c:v>
                </c:pt>
                <c:pt idx="25">
                  <c:v>891</c:v>
                </c:pt>
                <c:pt idx="26">
                  <c:v>184</c:v>
                </c:pt>
                <c:pt idx="27">
                  <c:v>1310</c:v>
                </c:pt>
                <c:pt idx="28">
                  <c:v>577</c:v>
                </c:pt>
                <c:pt idx="29">
                  <c:v>87</c:v>
                </c:pt>
                <c:pt idx="30">
                  <c:v>1019</c:v>
                </c:pt>
                <c:pt idx="31">
                  <c:v>1531</c:v>
                </c:pt>
                <c:pt idx="32">
                  <c:v>524</c:v>
                </c:pt>
                <c:pt idx="33">
                  <c:v>793</c:v>
                </c:pt>
                <c:pt idx="34">
                  <c:v>433</c:v>
                </c:pt>
                <c:pt idx="35">
                  <c:v>1530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B-4E64-8A23-A70F7CC2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15951"/>
        <c:axId val="1490699727"/>
      </c:scatterChart>
      <c:valAx>
        <c:axId val="14907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99727"/>
        <c:crosses val="autoZero"/>
        <c:crossBetween val="midCat"/>
      </c:valAx>
      <c:valAx>
        <c:axId val="14906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71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1467</c:v>
                </c:pt>
                <c:pt idx="1">
                  <c:v>1828</c:v>
                </c:pt>
                <c:pt idx="2">
                  <c:v>1769</c:v>
                </c:pt>
                <c:pt idx="3">
                  <c:v>1108</c:v>
                </c:pt>
                <c:pt idx="4">
                  <c:v>1545</c:v>
                </c:pt>
                <c:pt idx="5">
                  <c:v>1125</c:v>
                </c:pt>
                <c:pt idx="6">
                  <c:v>265</c:v>
                </c:pt>
                <c:pt idx="7">
                  <c:v>1902</c:v>
                </c:pt>
                <c:pt idx="8">
                  <c:v>1204</c:v>
                </c:pt>
                <c:pt idx="9">
                  <c:v>1514</c:v>
                </c:pt>
                <c:pt idx="10">
                  <c:v>554</c:v>
                </c:pt>
                <c:pt idx="11">
                  <c:v>1416</c:v>
                </c:pt>
                <c:pt idx="12">
                  <c:v>906</c:v>
                </c:pt>
                <c:pt idx="13">
                  <c:v>1721</c:v>
                </c:pt>
                <c:pt idx="14">
                  <c:v>1637</c:v>
                </c:pt>
                <c:pt idx="15">
                  <c:v>1332</c:v>
                </c:pt>
                <c:pt idx="16">
                  <c:v>1033</c:v>
                </c:pt>
                <c:pt idx="17">
                  <c:v>1743</c:v>
                </c:pt>
                <c:pt idx="18">
                  <c:v>262</c:v>
                </c:pt>
                <c:pt idx="19">
                  <c:v>1380</c:v>
                </c:pt>
                <c:pt idx="20">
                  <c:v>360</c:v>
                </c:pt>
                <c:pt idx="21">
                  <c:v>342</c:v>
                </c:pt>
                <c:pt idx="22">
                  <c:v>1714</c:v>
                </c:pt>
                <c:pt idx="23">
                  <c:v>998</c:v>
                </c:pt>
                <c:pt idx="24">
                  <c:v>146</c:v>
                </c:pt>
                <c:pt idx="25">
                  <c:v>1298</c:v>
                </c:pt>
                <c:pt idx="26">
                  <c:v>1649</c:v>
                </c:pt>
                <c:pt idx="27">
                  <c:v>1360</c:v>
                </c:pt>
                <c:pt idx="28">
                  <c:v>1811</c:v>
                </c:pt>
                <c:pt idx="29">
                  <c:v>967</c:v>
                </c:pt>
                <c:pt idx="30">
                  <c:v>716</c:v>
                </c:pt>
                <c:pt idx="31">
                  <c:v>1031</c:v>
                </c:pt>
                <c:pt idx="32">
                  <c:v>1176</c:v>
                </c:pt>
                <c:pt idx="33">
                  <c:v>550</c:v>
                </c:pt>
                <c:pt idx="34">
                  <c:v>549</c:v>
                </c:pt>
                <c:pt idx="35">
                  <c:v>1676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5-4EC9-B608-6B5196A8E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32479"/>
        <c:axId val="1501621247"/>
      </c:scatterChart>
      <c:valAx>
        <c:axId val="150163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21247"/>
        <c:crosses val="autoZero"/>
        <c:crossBetween val="midCat"/>
      </c:valAx>
      <c:valAx>
        <c:axId val="15016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3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1056.22</c:v>
                </c:pt>
                <c:pt idx="1">
                  <c:v>715.26</c:v>
                </c:pt>
                <c:pt idx="2">
                  <c:v>994.99</c:v>
                </c:pt>
                <c:pt idx="3">
                  <c:v>1218.6500000000001</c:v>
                </c:pt>
                <c:pt idx="4">
                  <c:v>1328.51</c:v>
                </c:pt>
                <c:pt idx="5">
                  <c:v>1305.82</c:v>
                </c:pt>
                <c:pt idx="6">
                  <c:v>2691.78</c:v>
                </c:pt>
                <c:pt idx="7">
                  <c:v>2210.5300000000002</c:v>
                </c:pt>
                <c:pt idx="8">
                  <c:v>1284.05</c:v>
                </c:pt>
                <c:pt idx="9">
                  <c:v>1918.66</c:v>
                </c:pt>
                <c:pt idx="10">
                  <c:v>1955.77</c:v>
                </c:pt>
                <c:pt idx="11">
                  <c:v>904.55</c:v>
                </c:pt>
                <c:pt idx="12">
                  <c:v>1944.92</c:v>
                </c:pt>
                <c:pt idx="13">
                  <c:v>179.55</c:v>
                </c:pt>
                <c:pt idx="14">
                  <c:v>604.79999999999995</c:v>
                </c:pt>
                <c:pt idx="15">
                  <c:v>2633.53</c:v>
                </c:pt>
                <c:pt idx="16">
                  <c:v>143.51</c:v>
                </c:pt>
                <c:pt idx="17">
                  <c:v>1531.49</c:v>
                </c:pt>
                <c:pt idx="18">
                  <c:v>61.07</c:v>
                </c:pt>
                <c:pt idx="19">
                  <c:v>1951.59</c:v>
                </c:pt>
                <c:pt idx="20">
                  <c:v>1859.56</c:v>
                </c:pt>
                <c:pt idx="21">
                  <c:v>1007.26</c:v>
                </c:pt>
                <c:pt idx="22">
                  <c:v>88.32</c:v>
                </c:pt>
                <c:pt idx="23">
                  <c:v>2487.39</c:v>
                </c:pt>
                <c:pt idx="24">
                  <c:v>663.13</c:v>
                </c:pt>
                <c:pt idx="25">
                  <c:v>1852.5</c:v>
                </c:pt>
                <c:pt idx="26">
                  <c:v>1499.71</c:v>
                </c:pt>
                <c:pt idx="27">
                  <c:v>456.62</c:v>
                </c:pt>
                <c:pt idx="28">
                  <c:v>2271.77</c:v>
                </c:pt>
                <c:pt idx="29">
                  <c:v>2851.21</c:v>
                </c:pt>
                <c:pt idx="30">
                  <c:v>2750.24</c:v>
                </c:pt>
                <c:pt idx="31">
                  <c:v>1018.3</c:v>
                </c:pt>
                <c:pt idx="32">
                  <c:v>1316.66</c:v>
                </c:pt>
                <c:pt idx="33">
                  <c:v>1752.88</c:v>
                </c:pt>
                <c:pt idx="34">
                  <c:v>542.1</c:v>
                </c:pt>
                <c:pt idx="35">
                  <c:v>315.27999999999997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A-47B0-8624-F82FDE5B3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22320"/>
        <c:axId val="1846626896"/>
      </c:scatterChart>
      <c:valAx>
        <c:axId val="184662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26896"/>
        <c:crosses val="autoZero"/>
        <c:crossBetween val="midCat"/>
      </c:valAx>
      <c:valAx>
        <c:axId val="184662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2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Sheet1!$J$2:$J$37</c:f>
              <c:numCache>
                <c:formatCode>General</c:formatCode>
                <c:ptCount val="36"/>
                <c:pt idx="0">
                  <c:v>1802</c:v>
                </c:pt>
                <c:pt idx="1">
                  <c:v>477</c:v>
                </c:pt>
                <c:pt idx="2">
                  <c:v>34</c:v>
                </c:pt>
                <c:pt idx="3">
                  <c:v>1422</c:v>
                </c:pt>
                <c:pt idx="4">
                  <c:v>1787</c:v>
                </c:pt>
                <c:pt idx="5">
                  <c:v>221</c:v>
                </c:pt>
                <c:pt idx="6">
                  <c:v>1430</c:v>
                </c:pt>
                <c:pt idx="7">
                  <c:v>461</c:v>
                </c:pt>
                <c:pt idx="8">
                  <c:v>97</c:v>
                </c:pt>
                <c:pt idx="9">
                  <c:v>1869</c:v>
                </c:pt>
                <c:pt idx="10">
                  <c:v>1794</c:v>
                </c:pt>
                <c:pt idx="11">
                  <c:v>1177</c:v>
                </c:pt>
                <c:pt idx="12">
                  <c:v>1459</c:v>
                </c:pt>
                <c:pt idx="13">
                  <c:v>1277</c:v>
                </c:pt>
                <c:pt idx="14">
                  <c:v>97</c:v>
                </c:pt>
                <c:pt idx="15">
                  <c:v>76</c:v>
                </c:pt>
                <c:pt idx="16">
                  <c:v>708</c:v>
                </c:pt>
                <c:pt idx="17">
                  <c:v>1819</c:v>
                </c:pt>
                <c:pt idx="18">
                  <c:v>1849</c:v>
                </c:pt>
                <c:pt idx="19">
                  <c:v>553</c:v>
                </c:pt>
                <c:pt idx="20">
                  <c:v>1733</c:v>
                </c:pt>
                <c:pt idx="21">
                  <c:v>1087</c:v>
                </c:pt>
                <c:pt idx="22">
                  <c:v>1929</c:v>
                </c:pt>
                <c:pt idx="23">
                  <c:v>1286</c:v>
                </c:pt>
                <c:pt idx="24">
                  <c:v>1074</c:v>
                </c:pt>
                <c:pt idx="25">
                  <c:v>651</c:v>
                </c:pt>
                <c:pt idx="26">
                  <c:v>426</c:v>
                </c:pt>
                <c:pt idx="27">
                  <c:v>567</c:v>
                </c:pt>
                <c:pt idx="28">
                  <c:v>265</c:v>
                </c:pt>
                <c:pt idx="29">
                  <c:v>1395</c:v>
                </c:pt>
                <c:pt idx="30">
                  <c:v>275</c:v>
                </c:pt>
                <c:pt idx="31">
                  <c:v>1433</c:v>
                </c:pt>
                <c:pt idx="32">
                  <c:v>1739</c:v>
                </c:pt>
                <c:pt idx="33">
                  <c:v>1961</c:v>
                </c:pt>
                <c:pt idx="34">
                  <c:v>463</c:v>
                </c:pt>
                <c:pt idx="35">
                  <c:v>1691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8-4E9E-94A2-10924087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60111"/>
        <c:axId val="1451463855"/>
      </c:scatterChart>
      <c:valAx>
        <c:axId val="145146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463855"/>
        <c:crosses val="autoZero"/>
        <c:crossBetween val="midCat"/>
      </c:valAx>
      <c:valAx>
        <c:axId val="14514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46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Tamanho do Estabelecimento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6-4292-A3A6-5C7F79E8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09711"/>
        <c:axId val="1490710959"/>
      </c:scatterChart>
      <c:valAx>
        <c:axId val="14907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710959"/>
        <c:crosses val="autoZero"/>
        <c:crossBetween val="midCat"/>
      </c:valAx>
      <c:valAx>
        <c:axId val="14907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70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Caixas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3</c:v>
                </c:pt>
                <c:pt idx="31">
                  <c:v>1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6-48E7-ACAC-955C91E6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93903"/>
        <c:axId val="1490694319"/>
      </c:scatterChart>
      <c:valAx>
        <c:axId val="149069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94319"/>
        <c:crosses val="autoZero"/>
        <c:crossBetween val="midCat"/>
      </c:valAx>
      <c:valAx>
        <c:axId val="14906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Funcionários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Sheet1!$M$2:$M$37</c:f>
              <c:numCache>
                <c:formatCode>General</c:formatCode>
                <c:ptCount val="3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8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3</c:v>
                </c:pt>
                <c:pt idx="11">
                  <c:v>19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19</c:v>
                </c:pt>
                <c:pt idx="18">
                  <c:v>17</c:v>
                </c:pt>
                <c:pt idx="19">
                  <c:v>4</c:v>
                </c:pt>
                <c:pt idx="20">
                  <c:v>4</c:v>
                </c:pt>
                <c:pt idx="21">
                  <c:v>19</c:v>
                </c:pt>
                <c:pt idx="22">
                  <c:v>16</c:v>
                </c:pt>
                <c:pt idx="23">
                  <c:v>11</c:v>
                </c:pt>
                <c:pt idx="24">
                  <c:v>12</c:v>
                </c:pt>
                <c:pt idx="25">
                  <c:v>18</c:v>
                </c:pt>
                <c:pt idx="26">
                  <c:v>13</c:v>
                </c:pt>
                <c:pt idx="27">
                  <c:v>4</c:v>
                </c:pt>
                <c:pt idx="28">
                  <c:v>17</c:v>
                </c:pt>
                <c:pt idx="29">
                  <c:v>13</c:v>
                </c:pt>
                <c:pt idx="30">
                  <c:v>3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19</c:v>
                </c:pt>
                <c:pt idx="35">
                  <c:v>15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298</c:v>
                </c:pt>
                <c:pt idx="1">
                  <c:v>544</c:v>
                </c:pt>
                <c:pt idx="2">
                  <c:v>452</c:v>
                </c:pt>
                <c:pt idx="3">
                  <c:v>247</c:v>
                </c:pt>
                <c:pt idx="4">
                  <c:v>284</c:v>
                </c:pt>
                <c:pt idx="5">
                  <c:v>344</c:v>
                </c:pt>
                <c:pt idx="6">
                  <c:v>358</c:v>
                </c:pt>
                <c:pt idx="7">
                  <c:v>489</c:v>
                </c:pt>
                <c:pt idx="8">
                  <c:v>369</c:v>
                </c:pt>
                <c:pt idx="9">
                  <c:v>383</c:v>
                </c:pt>
                <c:pt idx="10">
                  <c:v>467</c:v>
                </c:pt>
                <c:pt idx="11">
                  <c:v>521</c:v>
                </c:pt>
                <c:pt idx="12">
                  <c:v>270</c:v>
                </c:pt>
                <c:pt idx="13">
                  <c:v>282</c:v>
                </c:pt>
                <c:pt idx="14">
                  <c:v>370</c:v>
                </c:pt>
                <c:pt idx="15">
                  <c:v>365</c:v>
                </c:pt>
                <c:pt idx="16">
                  <c:v>206</c:v>
                </c:pt>
                <c:pt idx="17">
                  <c:v>264</c:v>
                </c:pt>
                <c:pt idx="18">
                  <c:v>293</c:v>
                </c:pt>
                <c:pt idx="19">
                  <c:v>248</c:v>
                </c:pt>
                <c:pt idx="20">
                  <c:v>249</c:v>
                </c:pt>
                <c:pt idx="21">
                  <c:v>324</c:v>
                </c:pt>
                <c:pt idx="22">
                  <c:v>315</c:v>
                </c:pt>
                <c:pt idx="23">
                  <c:v>362</c:v>
                </c:pt>
                <c:pt idx="24">
                  <c:v>407</c:v>
                </c:pt>
                <c:pt idx="25">
                  <c:v>340</c:v>
                </c:pt>
                <c:pt idx="26">
                  <c:v>484</c:v>
                </c:pt>
                <c:pt idx="27">
                  <c:v>311</c:v>
                </c:pt>
                <c:pt idx="28">
                  <c:v>377</c:v>
                </c:pt>
                <c:pt idx="29">
                  <c:v>379</c:v>
                </c:pt>
                <c:pt idx="30">
                  <c:v>241</c:v>
                </c:pt>
                <c:pt idx="31">
                  <c:v>287</c:v>
                </c:pt>
                <c:pt idx="32">
                  <c:v>377</c:v>
                </c:pt>
                <c:pt idx="33">
                  <c:v>293</c:v>
                </c:pt>
                <c:pt idx="34">
                  <c:v>298</c:v>
                </c:pt>
                <c:pt idx="3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D-4B7E-A0A0-FE032E99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78511"/>
        <c:axId val="1490683919"/>
      </c:scatterChart>
      <c:valAx>
        <c:axId val="14906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83919"/>
        <c:crosses val="autoZero"/>
        <c:crossBetween val="midCat"/>
      </c:valAx>
      <c:valAx>
        <c:axId val="14906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7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 vs Ordem dos 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0-477B-84A7-3BD1855E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45375"/>
        <c:axId val="1501652031"/>
      </c:scatterChart>
      <c:valAx>
        <c:axId val="150164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52031"/>
        <c:crosses val="autoZero"/>
        <c:crossBetween val="midCat"/>
      </c:valAx>
      <c:valAx>
        <c:axId val="15016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4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Demanda Prevista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274.89382282340875</c:v>
                </c:pt>
                <c:pt idx="1">
                  <c:v>469.60475472557721</c:v>
                </c:pt>
                <c:pt idx="2">
                  <c:v>438.76695948209527</c:v>
                </c:pt>
                <c:pt idx="3">
                  <c:v>243.72185630309022</c:v>
                </c:pt>
                <c:pt idx="4">
                  <c:v>277.24442300137002</c:v>
                </c:pt>
                <c:pt idx="5">
                  <c:v>346.98206634203331</c:v>
                </c:pt>
                <c:pt idx="6">
                  <c:v>364.0473863690932</c:v>
                </c:pt>
                <c:pt idx="7">
                  <c:v>487.70030660854837</c:v>
                </c:pt>
                <c:pt idx="8">
                  <c:v>435.85271442853542</c:v>
                </c:pt>
                <c:pt idx="9">
                  <c:v>394.93416432828553</c:v>
                </c:pt>
                <c:pt idx="10">
                  <c:v>454.73147405789894</c:v>
                </c:pt>
                <c:pt idx="11">
                  <c:v>500.1427216701295</c:v>
                </c:pt>
                <c:pt idx="12">
                  <c:v>250.06879499711687</c:v>
                </c:pt>
                <c:pt idx="13">
                  <c:v>289.69387670159881</c:v>
                </c:pt>
                <c:pt idx="14">
                  <c:v>370.71507417457633</c:v>
                </c:pt>
                <c:pt idx="15">
                  <c:v>355.04611346430107</c:v>
                </c:pt>
                <c:pt idx="16">
                  <c:v>258.78306545415103</c:v>
                </c:pt>
                <c:pt idx="17">
                  <c:v>289.57782266377183</c:v>
                </c:pt>
                <c:pt idx="18">
                  <c:v>304.1737769780525</c:v>
                </c:pt>
                <c:pt idx="19">
                  <c:v>219.37952839330563</c:v>
                </c:pt>
                <c:pt idx="20">
                  <c:v>290.64165932907196</c:v>
                </c:pt>
                <c:pt idx="21">
                  <c:v>274.94819564428667</c:v>
                </c:pt>
                <c:pt idx="22">
                  <c:v>335.25829773469502</c:v>
                </c:pt>
                <c:pt idx="23">
                  <c:v>355.19449322412521</c:v>
                </c:pt>
                <c:pt idx="24">
                  <c:v>366.83924855796522</c:v>
                </c:pt>
                <c:pt idx="25">
                  <c:v>350.17160846341915</c:v>
                </c:pt>
                <c:pt idx="26">
                  <c:v>492.67387484881226</c:v>
                </c:pt>
                <c:pt idx="27">
                  <c:v>335.39090646985568</c:v>
                </c:pt>
                <c:pt idx="28">
                  <c:v>343.77524014094291</c:v>
                </c:pt>
                <c:pt idx="29">
                  <c:v>389.45596657129096</c:v>
                </c:pt>
                <c:pt idx="30">
                  <c:v>299.81690942847541</c:v>
                </c:pt>
                <c:pt idx="31">
                  <c:v>294.74672267178795</c:v>
                </c:pt>
                <c:pt idx="32">
                  <c:v>373.44400178536694</c:v>
                </c:pt>
                <c:pt idx="33">
                  <c:v>261.3427803491295</c:v>
                </c:pt>
                <c:pt idx="34">
                  <c:v>279.85113666581856</c:v>
                </c:pt>
                <c:pt idx="35">
                  <c:v>528.38825514802386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4-49BE-8AE4-EEBAACA0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26432"/>
        <c:axId val="1143526848"/>
      </c:scatterChart>
      <c:valAx>
        <c:axId val="11435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26848"/>
        <c:crosses val="autoZero"/>
        <c:crossBetween val="midCat"/>
      </c:valAx>
      <c:valAx>
        <c:axId val="11435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3630.54</c:v>
                </c:pt>
                <c:pt idx="1">
                  <c:v>995.36</c:v>
                </c:pt>
                <c:pt idx="2">
                  <c:v>2169.31</c:v>
                </c:pt>
                <c:pt idx="3">
                  <c:v>3810.69</c:v>
                </c:pt>
                <c:pt idx="4">
                  <c:v>183</c:v>
                </c:pt>
                <c:pt idx="5">
                  <c:v>3063.02</c:v>
                </c:pt>
                <c:pt idx="6">
                  <c:v>397.07</c:v>
                </c:pt>
                <c:pt idx="7">
                  <c:v>768.78</c:v>
                </c:pt>
                <c:pt idx="8">
                  <c:v>3409.95</c:v>
                </c:pt>
                <c:pt idx="9">
                  <c:v>796.38</c:v>
                </c:pt>
                <c:pt idx="10">
                  <c:v>3346.57</c:v>
                </c:pt>
                <c:pt idx="11">
                  <c:v>770.86</c:v>
                </c:pt>
                <c:pt idx="12">
                  <c:v>2845.66</c:v>
                </c:pt>
                <c:pt idx="13">
                  <c:v>612.39</c:v>
                </c:pt>
                <c:pt idx="14">
                  <c:v>80.33</c:v>
                </c:pt>
                <c:pt idx="15">
                  <c:v>177.74</c:v>
                </c:pt>
                <c:pt idx="16">
                  <c:v>3860.63</c:v>
                </c:pt>
                <c:pt idx="17">
                  <c:v>3460.13</c:v>
                </c:pt>
                <c:pt idx="18">
                  <c:v>286.97000000000003</c:v>
                </c:pt>
                <c:pt idx="19">
                  <c:v>67.92</c:v>
                </c:pt>
                <c:pt idx="20">
                  <c:v>2301.6999999999998</c:v>
                </c:pt>
                <c:pt idx="21">
                  <c:v>3974.7</c:v>
                </c:pt>
                <c:pt idx="22">
                  <c:v>2662.17</c:v>
                </c:pt>
                <c:pt idx="23">
                  <c:v>440.94</c:v>
                </c:pt>
                <c:pt idx="24">
                  <c:v>3161.21</c:v>
                </c:pt>
                <c:pt idx="25">
                  <c:v>3839.54</c:v>
                </c:pt>
                <c:pt idx="26">
                  <c:v>41.78</c:v>
                </c:pt>
                <c:pt idx="27">
                  <c:v>663.76</c:v>
                </c:pt>
                <c:pt idx="28">
                  <c:v>3543.19</c:v>
                </c:pt>
                <c:pt idx="29">
                  <c:v>1954.1</c:v>
                </c:pt>
                <c:pt idx="30">
                  <c:v>185.97</c:v>
                </c:pt>
                <c:pt idx="31">
                  <c:v>2927.8</c:v>
                </c:pt>
                <c:pt idx="32">
                  <c:v>152.25</c:v>
                </c:pt>
                <c:pt idx="33">
                  <c:v>1167.95</c:v>
                </c:pt>
                <c:pt idx="34">
                  <c:v>3585.67</c:v>
                </c:pt>
                <c:pt idx="35">
                  <c:v>1954.38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32-43E6-BE2F-8907BD42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05264"/>
        <c:axId val="1846615248"/>
      </c:scatterChart>
      <c:valAx>
        <c:axId val="184660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5248"/>
        <c:crosses val="autoZero"/>
        <c:crossBetween val="midCat"/>
      </c:valAx>
      <c:valAx>
        <c:axId val="184661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0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6042.27</c:v>
                </c:pt>
                <c:pt idx="1">
                  <c:v>2860.17</c:v>
                </c:pt>
                <c:pt idx="2">
                  <c:v>10505</c:v>
                </c:pt>
                <c:pt idx="3">
                  <c:v>3349.73</c:v>
                </c:pt>
                <c:pt idx="4">
                  <c:v>5390.29</c:v>
                </c:pt>
                <c:pt idx="5">
                  <c:v>9644.43</c:v>
                </c:pt>
                <c:pt idx="6">
                  <c:v>11531.23</c:v>
                </c:pt>
                <c:pt idx="7">
                  <c:v>2452.9299999999998</c:v>
                </c:pt>
                <c:pt idx="8">
                  <c:v>7237.41</c:v>
                </c:pt>
                <c:pt idx="9">
                  <c:v>2436.75</c:v>
                </c:pt>
                <c:pt idx="10">
                  <c:v>8741.91</c:v>
                </c:pt>
                <c:pt idx="11">
                  <c:v>6190.86</c:v>
                </c:pt>
                <c:pt idx="12">
                  <c:v>3047.29</c:v>
                </c:pt>
                <c:pt idx="13">
                  <c:v>5818.57</c:v>
                </c:pt>
                <c:pt idx="14">
                  <c:v>9042.74</c:v>
                </c:pt>
                <c:pt idx="15">
                  <c:v>2992.81</c:v>
                </c:pt>
                <c:pt idx="16">
                  <c:v>3383.36</c:v>
                </c:pt>
                <c:pt idx="17">
                  <c:v>8784.2900000000009</c:v>
                </c:pt>
                <c:pt idx="18">
                  <c:v>6667.71</c:v>
                </c:pt>
                <c:pt idx="19">
                  <c:v>6360.57</c:v>
                </c:pt>
                <c:pt idx="20">
                  <c:v>2139.92</c:v>
                </c:pt>
                <c:pt idx="21">
                  <c:v>3435.25</c:v>
                </c:pt>
                <c:pt idx="22">
                  <c:v>10770.3</c:v>
                </c:pt>
                <c:pt idx="23">
                  <c:v>8601.51</c:v>
                </c:pt>
                <c:pt idx="24">
                  <c:v>8009.81</c:v>
                </c:pt>
                <c:pt idx="25">
                  <c:v>2162.2800000000002</c:v>
                </c:pt>
                <c:pt idx="26">
                  <c:v>735.64</c:v>
                </c:pt>
                <c:pt idx="27">
                  <c:v>5225.1099999999997</c:v>
                </c:pt>
                <c:pt idx="28">
                  <c:v>8740.0300000000007</c:v>
                </c:pt>
                <c:pt idx="29">
                  <c:v>3678.63</c:v>
                </c:pt>
                <c:pt idx="30">
                  <c:v>3813.1</c:v>
                </c:pt>
                <c:pt idx="31">
                  <c:v>572.79</c:v>
                </c:pt>
                <c:pt idx="32">
                  <c:v>10914.88</c:v>
                </c:pt>
                <c:pt idx="33">
                  <c:v>3634.65</c:v>
                </c:pt>
                <c:pt idx="34">
                  <c:v>6696.98</c:v>
                </c:pt>
                <c:pt idx="35">
                  <c:v>10382.86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4-4220-8507-CD72AC31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15664"/>
        <c:axId val="1846608176"/>
      </c:scatterChart>
      <c:valAx>
        <c:axId val="184661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08176"/>
        <c:crosses val="autoZero"/>
        <c:crossBetween val="midCat"/>
      </c:valAx>
      <c:valAx>
        <c:axId val="184660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3328.43</c:v>
                </c:pt>
                <c:pt idx="1">
                  <c:v>4210.18</c:v>
                </c:pt>
                <c:pt idx="2">
                  <c:v>3865.87</c:v>
                </c:pt>
                <c:pt idx="3">
                  <c:v>3501.24</c:v>
                </c:pt>
                <c:pt idx="4">
                  <c:v>2503.63</c:v>
                </c:pt>
                <c:pt idx="5">
                  <c:v>891.18</c:v>
                </c:pt>
                <c:pt idx="6">
                  <c:v>63.15</c:v>
                </c:pt>
                <c:pt idx="7">
                  <c:v>3589.02</c:v>
                </c:pt>
                <c:pt idx="8">
                  <c:v>3088.09</c:v>
                </c:pt>
                <c:pt idx="9">
                  <c:v>2620.56</c:v>
                </c:pt>
                <c:pt idx="10">
                  <c:v>3833.13</c:v>
                </c:pt>
                <c:pt idx="11">
                  <c:v>1050.8</c:v>
                </c:pt>
                <c:pt idx="12">
                  <c:v>4027.23</c:v>
                </c:pt>
                <c:pt idx="13">
                  <c:v>468.23</c:v>
                </c:pt>
                <c:pt idx="14">
                  <c:v>1136.45</c:v>
                </c:pt>
                <c:pt idx="15">
                  <c:v>2733.78</c:v>
                </c:pt>
                <c:pt idx="16">
                  <c:v>976.05</c:v>
                </c:pt>
                <c:pt idx="17">
                  <c:v>1238.1300000000001</c:v>
                </c:pt>
                <c:pt idx="18">
                  <c:v>2318.31</c:v>
                </c:pt>
                <c:pt idx="19">
                  <c:v>1187.0899999999999</c:v>
                </c:pt>
                <c:pt idx="20">
                  <c:v>2706.29</c:v>
                </c:pt>
                <c:pt idx="21">
                  <c:v>1403.64</c:v>
                </c:pt>
                <c:pt idx="22">
                  <c:v>3847.76</c:v>
                </c:pt>
                <c:pt idx="23">
                  <c:v>4848.83</c:v>
                </c:pt>
                <c:pt idx="24">
                  <c:v>551.74</c:v>
                </c:pt>
                <c:pt idx="25">
                  <c:v>3559.22</c:v>
                </c:pt>
                <c:pt idx="26">
                  <c:v>4977.67</c:v>
                </c:pt>
                <c:pt idx="27">
                  <c:v>968.62</c:v>
                </c:pt>
                <c:pt idx="28">
                  <c:v>1150.68</c:v>
                </c:pt>
                <c:pt idx="29">
                  <c:v>2641.22</c:v>
                </c:pt>
                <c:pt idx="30">
                  <c:v>2500.06</c:v>
                </c:pt>
                <c:pt idx="31">
                  <c:v>889.15</c:v>
                </c:pt>
                <c:pt idx="32">
                  <c:v>4285.51</c:v>
                </c:pt>
                <c:pt idx="33">
                  <c:v>266.08</c:v>
                </c:pt>
                <c:pt idx="34">
                  <c:v>2949.51</c:v>
                </c:pt>
                <c:pt idx="35">
                  <c:v>3335.95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6-4093-87A9-56CADEE2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15664"/>
        <c:axId val="1846616496"/>
      </c:scatterChart>
      <c:valAx>
        <c:axId val="184661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6496"/>
        <c:crosses val="autoZero"/>
        <c:crossBetween val="midCat"/>
      </c:valAx>
      <c:valAx>
        <c:axId val="184661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294</c:v>
                </c:pt>
                <c:pt idx="1">
                  <c:v>1101</c:v>
                </c:pt>
                <c:pt idx="2">
                  <c:v>1329</c:v>
                </c:pt>
                <c:pt idx="3">
                  <c:v>424</c:v>
                </c:pt>
                <c:pt idx="4">
                  <c:v>1265</c:v>
                </c:pt>
                <c:pt idx="5">
                  <c:v>387</c:v>
                </c:pt>
                <c:pt idx="6">
                  <c:v>1340</c:v>
                </c:pt>
                <c:pt idx="7">
                  <c:v>394</c:v>
                </c:pt>
                <c:pt idx="8">
                  <c:v>495</c:v>
                </c:pt>
                <c:pt idx="9">
                  <c:v>669</c:v>
                </c:pt>
                <c:pt idx="10">
                  <c:v>644</c:v>
                </c:pt>
                <c:pt idx="11">
                  <c:v>360</c:v>
                </c:pt>
                <c:pt idx="12">
                  <c:v>1107</c:v>
                </c:pt>
                <c:pt idx="13">
                  <c:v>1832</c:v>
                </c:pt>
                <c:pt idx="14">
                  <c:v>1500</c:v>
                </c:pt>
                <c:pt idx="15">
                  <c:v>340</c:v>
                </c:pt>
                <c:pt idx="16">
                  <c:v>98</c:v>
                </c:pt>
                <c:pt idx="17">
                  <c:v>1244</c:v>
                </c:pt>
                <c:pt idx="18">
                  <c:v>1524</c:v>
                </c:pt>
                <c:pt idx="19">
                  <c:v>483</c:v>
                </c:pt>
                <c:pt idx="20">
                  <c:v>1314</c:v>
                </c:pt>
                <c:pt idx="21">
                  <c:v>1715</c:v>
                </c:pt>
                <c:pt idx="22">
                  <c:v>0</c:v>
                </c:pt>
                <c:pt idx="23">
                  <c:v>1215</c:v>
                </c:pt>
                <c:pt idx="24">
                  <c:v>378</c:v>
                </c:pt>
                <c:pt idx="25">
                  <c:v>891</c:v>
                </c:pt>
                <c:pt idx="26">
                  <c:v>184</c:v>
                </c:pt>
                <c:pt idx="27">
                  <c:v>1310</c:v>
                </c:pt>
                <c:pt idx="28">
                  <c:v>577</c:v>
                </c:pt>
                <c:pt idx="29">
                  <c:v>87</c:v>
                </c:pt>
                <c:pt idx="30">
                  <c:v>1019</c:v>
                </c:pt>
                <c:pt idx="31">
                  <c:v>1531</c:v>
                </c:pt>
                <c:pt idx="32">
                  <c:v>524</c:v>
                </c:pt>
                <c:pt idx="33">
                  <c:v>793</c:v>
                </c:pt>
                <c:pt idx="34">
                  <c:v>433</c:v>
                </c:pt>
                <c:pt idx="35">
                  <c:v>1530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B-4E4D-91D7-28E65A33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29808"/>
        <c:axId val="1846623568"/>
      </c:scatterChart>
      <c:valAx>
        <c:axId val="184662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23568"/>
        <c:crosses val="autoZero"/>
        <c:crossBetween val="midCat"/>
      </c:valAx>
      <c:valAx>
        <c:axId val="184662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29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1467</c:v>
                </c:pt>
                <c:pt idx="1">
                  <c:v>1828</c:v>
                </c:pt>
                <c:pt idx="2">
                  <c:v>1769</c:v>
                </c:pt>
                <c:pt idx="3">
                  <c:v>1108</c:v>
                </c:pt>
                <c:pt idx="4">
                  <c:v>1545</c:v>
                </c:pt>
                <c:pt idx="5">
                  <c:v>1125</c:v>
                </c:pt>
                <c:pt idx="6">
                  <c:v>265</c:v>
                </c:pt>
                <c:pt idx="7">
                  <c:v>1902</c:v>
                </c:pt>
                <c:pt idx="8">
                  <c:v>1204</c:v>
                </c:pt>
                <c:pt idx="9">
                  <c:v>1514</c:v>
                </c:pt>
                <c:pt idx="10">
                  <c:v>554</c:v>
                </c:pt>
                <c:pt idx="11">
                  <c:v>1416</c:v>
                </c:pt>
                <c:pt idx="12">
                  <c:v>906</c:v>
                </c:pt>
                <c:pt idx="13">
                  <c:v>1721</c:v>
                </c:pt>
                <c:pt idx="14">
                  <c:v>1637</c:v>
                </c:pt>
                <c:pt idx="15">
                  <c:v>1332</c:v>
                </c:pt>
                <c:pt idx="16">
                  <c:v>1033</c:v>
                </c:pt>
                <c:pt idx="17">
                  <c:v>1743</c:v>
                </c:pt>
                <c:pt idx="18">
                  <c:v>262</c:v>
                </c:pt>
                <c:pt idx="19">
                  <c:v>1380</c:v>
                </c:pt>
                <c:pt idx="20">
                  <c:v>360</c:v>
                </c:pt>
                <c:pt idx="21">
                  <c:v>342</c:v>
                </c:pt>
                <c:pt idx="22">
                  <c:v>1714</c:v>
                </c:pt>
                <c:pt idx="23">
                  <c:v>998</c:v>
                </c:pt>
                <c:pt idx="24">
                  <c:v>146</c:v>
                </c:pt>
                <c:pt idx="25">
                  <c:v>1298</c:v>
                </c:pt>
                <c:pt idx="26">
                  <c:v>1649</c:v>
                </c:pt>
                <c:pt idx="27">
                  <c:v>1360</c:v>
                </c:pt>
                <c:pt idx="28">
                  <c:v>1811</c:v>
                </c:pt>
                <c:pt idx="29">
                  <c:v>967</c:v>
                </c:pt>
                <c:pt idx="30">
                  <c:v>716</c:v>
                </c:pt>
                <c:pt idx="31">
                  <c:v>1031</c:v>
                </c:pt>
                <c:pt idx="32">
                  <c:v>1176</c:v>
                </c:pt>
                <c:pt idx="33">
                  <c:v>550</c:v>
                </c:pt>
                <c:pt idx="34">
                  <c:v>549</c:v>
                </c:pt>
                <c:pt idx="35">
                  <c:v>1676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A-4F0B-A161-56A4EC8F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15664"/>
        <c:axId val="1846618576"/>
      </c:scatterChart>
      <c:valAx>
        <c:axId val="184661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8576"/>
        <c:crosses val="autoZero"/>
        <c:crossBetween val="midCat"/>
      </c:valAx>
      <c:valAx>
        <c:axId val="184661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1802</c:v>
                </c:pt>
                <c:pt idx="1">
                  <c:v>477</c:v>
                </c:pt>
                <c:pt idx="2">
                  <c:v>34</c:v>
                </c:pt>
                <c:pt idx="3">
                  <c:v>1422</c:v>
                </c:pt>
                <c:pt idx="4">
                  <c:v>1787</c:v>
                </c:pt>
                <c:pt idx="5">
                  <c:v>221</c:v>
                </c:pt>
                <c:pt idx="6">
                  <c:v>1430</c:v>
                </c:pt>
                <c:pt idx="7">
                  <c:v>461</c:v>
                </c:pt>
                <c:pt idx="8">
                  <c:v>97</c:v>
                </c:pt>
                <c:pt idx="9">
                  <c:v>1869</c:v>
                </c:pt>
                <c:pt idx="10">
                  <c:v>1794</c:v>
                </c:pt>
                <c:pt idx="11">
                  <c:v>1177</c:v>
                </c:pt>
                <c:pt idx="12">
                  <c:v>1459</c:v>
                </c:pt>
                <c:pt idx="13">
                  <c:v>1277</c:v>
                </c:pt>
                <c:pt idx="14">
                  <c:v>97</c:v>
                </c:pt>
                <c:pt idx="15">
                  <c:v>76</c:v>
                </c:pt>
                <c:pt idx="16">
                  <c:v>708</c:v>
                </c:pt>
                <c:pt idx="17">
                  <c:v>1819</c:v>
                </c:pt>
                <c:pt idx="18">
                  <c:v>1849</c:v>
                </c:pt>
                <c:pt idx="19">
                  <c:v>553</c:v>
                </c:pt>
                <c:pt idx="20">
                  <c:v>1733</c:v>
                </c:pt>
                <c:pt idx="21">
                  <c:v>1087</c:v>
                </c:pt>
                <c:pt idx="22">
                  <c:v>1929</c:v>
                </c:pt>
                <c:pt idx="23">
                  <c:v>1286</c:v>
                </c:pt>
                <c:pt idx="24">
                  <c:v>1074</c:v>
                </c:pt>
                <c:pt idx="25">
                  <c:v>651</c:v>
                </c:pt>
                <c:pt idx="26">
                  <c:v>426</c:v>
                </c:pt>
                <c:pt idx="27">
                  <c:v>567</c:v>
                </c:pt>
                <c:pt idx="28">
                  <c:v>265</c:v>
                </c:pt>
                <c:pt idx="29">
                  <c:v>1395</c:v>
                </c:pt>
                <c:pt idx="30">
                  <c:v>275</c:v>
                </c:pt>
                <c:pt idx="31">
                  <c:v>1433</c:v>
                </c:pt>
                <c:pt idx="32">
                  <c:v>1739</c:v>
                </c:pt>
                <c:pt idx="33">
                  <c:v>1961</c:v>
                </c:pt>
                <c:pt idx="34">
                  <c:v>463</c:v>
                </c:pt>
                <c:pt idx="35">
                  <c:v>1691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8-40A7-B987-749A071C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16912"/>
        <c:axId val="1846605264"/>
      </c:scatterChart>
      <c:valAx>
        <c:axId val="184661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05264"/>
        <c:crosses val="autoZero"/>
        <c:crossBetween val="midCat"/>
      </c:valAx>
      <c:valAx>
        <c:axId val="184660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6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</c:numCache>
            </c:numRef>
          </c:xVal>
          <c:yVal>
            <c:numRef>
              <c:f>Sheet1!$AO$4:$AO$39</c:f>
              <c:numCache>
                <c:formatCode>General</c:formatCode>
                <c:ptCount val="36"/>
                <c:pt idx="0">
                  <c:v>23.106177176591245</c:v>
                </c:pt>
                <c:pt idx="1">
                  <c:v>74.395245274422791</c:v>
                </c:pt>
                <c:pt idx="2">
                  <c:v>13.233040517904726</c:v>
                </c:pt>
                <c:pt idx="3">
                  <c:v>3.2781436969097797</c:v>
                </c:pt>
                <c:pt idx="4">
                  <c:v>6.7555769986299765</c:v>
                </c:pt>
                <c:pt idx="5">
                  <c:v>-2.9820663420333062</c:v>
                </c:pt>
                <c:pt idx="6">
                  <c:v>-6.0473863690932035</c:v>
                </c:pt>
                <c:pt idx="7">
                  <c:v>1.2996933914516262</c:v>
                </c:pt>
                <c:pt idx="8">
                  <c:v>-66.852714428535421</c:v>
                </c:pt>
                <c:pt idx="9">
                  <c:v>-11.934164328285533</c:v>
                </c:pt>
                <c:pt idx="10">
                  <c:v>12.268525942101064</c:v>
                </c:pt>
                <c:pt idx="11">
                  <c:v>20.857278329870496</c:v>
                </c:pt>
                <c:pt idx="12">
                  <c:v>19.931205002883132</c:v>
                </c:pt>
                <c:pt idx="13">
                  <c:v>-7.6938767015988105</c:v>
                </c:pt>
                <c:pt idx="14">
                  <c:v>-0.71507417457632982</c:v>
                </c:pt>
                <c:pt idx="15">
                  <c:v>9.9538865356989277</c:v>
                </c:pt>
                <c:pt idx="16">
                  <c:v>-52.783065454151028</c:v>
                </c:pt>
                <c:pt idx="17">
                  <c:v>-25.577822663771826</c:v>
                </c:pt>
                <c:pt idx="18">
                  <c:v>-11.173776978052501</c:v>
                </c:pt>
                <c:pt idx="19">
                  <c:v>28.620471606694366</c:v>
                </c:pt>
                <c:pt idx="20">
                  <c:v>-41.641659329071956</c:v>
                </c:pt>
                <c:pt idx="21">
                  <c:v>49.05180435571333</c:v>
                </c:pt>
                <c:pt idx="22">
                  <c:v>-20.25829773469502</c:v>
                </c:pt>
                <c:pt idx="23">
                  <c:v>6.8055067758747896</c:v>
                </c:pt>
                <c:pt idx="24">
                  <c:v>40.16075144203478</c:v>
                </c:pt>
                <c:pt idx="25">
                  <c:v>-10.171608463419147</c:v>
                </c:pt>
                <c:pt idx="26">
                  <c:v>-8.673874848812261</c:v>
                </c:pt>
                <c:pt idx="27">
                  <c:v>-24.390906469855679</c:v>
                </c:pt>
                <c:pt idx="28">
                  <c:v>33.224759859057087</c:v>
                </c:pt>
                <c:pt idx="29">
                  <c:v>-10.455966571290958</c:v>
                </c:pt>
                <c:pt idx="30">
                  <c:v>-58.816909428475412</c:v>
                </c:pt>
                <c:pt idx="31">
                  <c:v>-7.7467226717879498</c:v>
                </c:pt>
                <c:pt idx="32">
                  <c:v>3.555998214633064</c:v>
                </c:pt>
                <c:pt idx="33">
                  <c:v>31.657219650870502</c:v>
                </c:pt>
                <c:pt idx="34">
                  <c:v>18.148863334181442</c:v>
                </c:pt>
                <c:pt idx="35">
                  <c:v>-28.388255148023859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4-4EA8-9C02-0BE68A3E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15664"/>
        <c:axId val="1846623152"/>
      </c:scatterChart>
      <c:valAx>
        <c:axId val="184661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23152"/>
        <c:crosses val="autoZero"/>
        <c:crossBetween val="midCat"/>
      </c:valAx>
      <c:valAx>
        <c:axId val="184662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581397</xdr:colOff>
      <xdr:row>1</xdr:row>
      <xdr:rowOff>197005</xdr:rowOff>
    </xdr:from>
    <xdr:to>
      <xdr:col>30</xdr:col>
      <xdr:colOff>581397</xdr:colOff>
      <xdr:row>12</xdr:row>
      <xdr:rowOff>16030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5EC5D-7C10-4225-9DB0-95F7D4EE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5443</xdr:colOff>
      <xdr:row>14</xdr:row>
      <xdr:rowOff>33350</xdr:rowOff>
    </xdr:from>
    <xdr:to>
      <xdr:col>31</xdr:col>
      <xdr:colOff>5444</xdr:colOff>
      <xdr:row>24</xdr:row>
      <xdr:rowOff>16032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CF6594-6ECF-402D-9624-367960698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605147</xdr:colOff>
      <xdr:row>26</xdr:row>
      <xdr:rowOff>11579</xdr:rowOff>
    </xdr:from>
    <xdr:to>
      <xdr:col>30</xdr:col>
      <xdr:colOff>605147</xdr:colOff>
      <xdr:row>35</xdr:row>
      <xdr:rowOff>178329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B90AA1-DB83-4BEC-8EC4-CEC6B3124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15339</xdr:colOff>
      <xdr:row>38</xdr:row>
      <xdr:rowOff>18010</xdr:rowOff>
    </xdr:from>
    <xdr:to>
      <xdr:col>31</xdr:col>
      <xdr:colOff>15339</xdr:colOff>
      <xdr:row>48</xdr:row>
      <xdr:rowOff>39781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36EA2E-F8A2-4EF7-9D7A-829EC45EC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16328</xdr:colOff>
      <xdr:row>50</xdr:row>
      <xdr:rowOff>1</xdr:rowOff>
    </xdr:from>
    <xdr:to>
      <xdr:col>30</xdr:col>
      <xdr:colOff>588818</xdr:colOff>
      <xdr:row>59</xdr:row>
      <xdr:rowOff>173183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12014C-49D5-4DB7-9CE5-FB10B1AEA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22761</xdr:colOff>
      <xdr:row>62</xdr:row>
      <xdr:rowOff>13063</xdr:rowOff>
    </xdr:from>
    <xdr:to>
      <xdr:col>31</xdr:col>
      <xdr:colOff>22761</xdr:colOff>
      <xdr:row>72</xdr:row>
      <xdr:rowOff>13062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D14F302-A107-4982-8CE1-B4A4988FE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5444</xdr:colOff>
      <xdr:row>74</xdr:row>
      <xdr:rowOff>13063</xdr:rowOff>
    </xdr:from>
    <xdr:to>
      <xdr:col>31</xdr:col>
      <xdr:colOff>5444</xdr:colOff>
      <xdr:row>84</xdr:row>
      <xdr:rowOff>30381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59DE0CF-3068-4099-B668-9D480AFC2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4453</xdr:colOff>
      <xdr:row>86</xdr:row>
      <xdr:rowOff>9599</xdr:rowOff>
    </xdr:from>
    <xdr:to>
      <xdr:col>31</xdr:col>
      <xdr:colOff>4453</xdr:colOff>
      <xdr:row>96</xdr:row>
      <xdr:rowOff>16031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A56F5B-47F2-44E8-B67E-844F580CB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3463</xdr:colOff>
      <xdr:row>98</xdr:row>
      <xdr:rowOff>24444</xdr:rowOff>
    </xdr:from>
    <xdr:to>
      <xdr:col>31</xdr:col>
      <xdr:colOff>3463</xdr:colOff>
      <xdr:row>108</xdr:row>
      <xdr:rowOff>24443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7736664-607F-4D7C-BB75-FB036F3E9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3464</xdr:colOff>
      <xdr:row>110</xdr:row>
      <xdr:rowOff>24445</xdr:rowOff>
    </xdr:from>
    <xdr:to>
      <xdr:col>31</xdr:col>
      <xdr:colOff>0</xdr:colOff>
      <xdr:row>119</xdr:row>
      <xdr:rowOff>173183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27BC57A-DE73-46C2-B790-841B632E0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9896</xdr:colOff>
      <xdr:row>122</xdr:row>
      <xdr:rowOff>18011</xdr:rowOff>
    </xdr:from>
    <xdr:to>
      <xdr:col>31</xdr:col>
      <xdr:colOff>17317</xdr:colOff>
      <xdr:row>131</xdr:row>
      <xdr:rowOff>173182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6367283-6C07-436B-BA4C-168FEDFE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601807</xdr:colOff>
      <xdr:row>102</xdr:row>
      <xdr:rowOff>1</xdr:rowOff>
    </xdr:from>
    <xdr:to>
      <xdr:col>45</xdr:col>
      <xdr:colOff>38100</xdr:colOff>
      <xdr:row>112</xdr:row>
      <xdr:rowOff>22465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4FEF052-9F3B-47C9-AE67-EE24896B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22591</xdr:colOff>
      <xdr:row>1</xdr:row>
      <xdr:rowOff>190500</xdr:rowOff>
    </xdr:from>
    <xdr:to>
      <xdr:col>38</xdr:col>
      <xdr:colOff>34637</xdr:colOff>
      <xdr:row>12</xdr:row>
      <xdr:rowOff>23790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B916234-7E1E-4C06-A418-009662657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17323</xdr:colOff>
      <xdr:row>14</xdr:row>
      <xdr:rowOff>17318</xdr:rowOff>
    </xdr:from>
    <xdr:to>
      <xdr:col>37</xdr:col>
      <xdr:colOff>588818</xdr:colOff>
      <xdr:row>23</xdr:row>
      <xdr:rowOff>173183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C9E0390-7900-466B-B936-67EACDE9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17319</xdr:colOff>
      <xdr:row>26</xdr:row>
      <xdr:rowOff>17318</xdr:rowOff>
    </xdr:from>
    <xdr:to>
      <xdr:col>37</xdr:col>
      <xdr:colOff>588818</xdr:colOff>
      <xdr:row>35</xdr:row>
      <xdr:rowOff>155864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375CE8B-D41A-41F5-8BF6-74296084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38</xdr:row>
      <xdr:rowOff>13854</xdr:rowOff>
    </xdr:from>
    <xdr:to>
      <xdr:col>38</xdr:col>
      <xdr:colOff>17318</xdr:colOff>
      <xdr:row>48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A54D2AC-001B-4F5E-86A4-813571FDE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17317</xdr:colOff>
      <xdr:row>50</xdr:row>
      <xdr:rowOff>13855</xdr:rowOff>
    </xdr:from>
    <xdr:to>
      <xdr:col>38</xdr:col>
      <xdr:colOff>17318</xdr:colOff>
      <xdr:row>60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9ACF829-0029-4AAF-B3DB-5713FA78F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25113</xdr:colOff>
      <xdr:row>62</xdr:row>
      <xdr:rowOff>34632</xdr:rowOff>
    </xdr:from>
    <xdr:to>
      <xdr:col>37</xdr:col>
      <xdr:colOff>588819</xdr:colOff>
      <xdr:row>72</xdr:row>
      <xdr:rowOff>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5DEDC96-49BC-49E1-AD2B-CF15C0AE2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0</xdr:colOff>
      <xdr:row>74</xdr:row>
      <xdr:rowOff>13855</xdr:rowOff>
    </xdr:from>
    <xdr:to>
      <xdr:col>37</xdr:col>
      <xdr:colOff>588819</xdr:colOff>
      <xdr:row>84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E5A8610-D3B3-4F80-960B-F0EF9D4F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606135</xdr:colOff>
      <xdr:row>85</xdr:row>
      <xdr:rowOff>187037</xdr:rowOff>
    </xdr:from>
    <xdr:to>
      <xdr:col>37</xdr:col>
      <xdr:colOff>484909</xdr:colOff>
      <xdr:row>96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A95B5FA-8E79-4FDD-9C36-A8EFE3110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98</xdr:row>
      <xdr:rowOff>13854</xdr:rowOff>
    </xdr:from>
    <xdr:to>
      <xdr:col>37</xdr:col>
      <xdr:colOff>571500</xdr:colOff>
      <xdr:row>108</xdr:row>
      <xdr:rowOff>17319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3323E8E-A64B-4D7C-A1AA-33612B955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0</xdr:colOff>
      <xdr:row>110</xdr:row>
      <xdr:rowOff>13855</xdr:rowOff>
    </xdr:from>
    <xdr:to>
      <xdr:col>37</xdr:col>
      <xdr:colOff>588819</xdr:colOff>
      <xdr:row>120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FAAE036-3810-4091-9DA1-F2FAA0039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17317</xdr:colOff>
      <xdr:row>121</xdr:row>
      <xdr:rowOff>187037</xdr:rowOff>
    </xdr:from>
    <xdr:to>
      <xdr:col>38</xdr:col>
      <xdr:colOff>0</xdr:colOff>
      <xdr:row>132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0017EC5-DEE7-442C-9E98-17B222AC4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600074</xdr:colOff>
      <xdr:row>2</xdr:row>
      <xdr:rowOff>4763</xdr:rowOff>
    </xdr:from>
    <xdr:to>
      <xdr:col>50</xdr:col>
      <xdr:colOff>600075</xdr:colOff>
      <xdr:row>11</xdr:row>
      <xdr:rowOff>171451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B372C31-6B9F-4092-8993-B1485B9FF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17318</xdr:colOff>
      <xdr:row>83</xdr:row>
      <xdr:rowOff>13854</xdr:rowOff>
    </xdr:from>
    <xdr:to>
      <xdr:col>45</xdr:col>
      <xdr:colOff>-1</xdr:colOff>
      <xdr:row>93</xdr:row>
      <xdr:rowOff>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879697D-4F6C-4EAC-B015-16C3EAF6B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4"/>
  <sheetViews>
    <sheetView tabSelected="1" topLeftCell="M1" zoomScale="55" zoomScaleNormal="55" workbookViewId="0">
      <selection activeCell="AW32" sqref="AW32"/>
    </sheetView>
  </sheetViews>
  <sheetFormatPr defaultRowHeight="15" x14ac:dyDescent="0.25"/>
  <cols>
    <col min="1" max="1" width="7.140625" bestFit="1" customWidth="1"/>
    <col min="2" max="2" width="27.7109375" bestFit="1" customWidth="1"/>
    <col min="3" max="3" width="6.7109375" bestFit="1" customWidth="1"/>
    <col min="4" max="4" width="39.140625" bestFit="1" customWidth="1"/>
    <col min="5" max="5" width="39.5703125" bestFit="1" customWidth="1"/>
    <col min="6" max="6" width="35.42578125" bestFit="1" customWidth="1"/>
    <col min="7" max="7" width="41.42578125" customWidth="1"/>
    <col min="8" max="8" width="42.7109375" bestFit="1" customWidth="1"/>
    <col min="9" max="10" width="43.28515625" bestFit="1" customWidth="1"/>
    <col min="11" max="11" width="31.85546875" bestFit="1" customWidth="1"/>
    <col min="12" max="12" width="14.140625" bestFit="1" customWidth="1"/>
    <col min="13" max="13" width="21.7109375" bestFit="1" customWidth="1"/>
    <col min="16" max="17" width="30.42578125" bestFit="1" customWidth="1"/>
    <col min="18" max="19" width="13.85546875" bestFit="1" customWidth="1"/>
    <col min="20" max="20" width="29.28515625" bestFit="1" customWidth="1"/>
    <col min="21" max="21" width="20.5703125" bestFit="1" customWidth="1"/>
    <col min="22" max="22" width="14.42578125" bestFit="1" customWidth="1"/>
    <col min="23" max="23" width="13.85546875" bestFit="1" customWidth="1"/>
    <col min="24" max="24" width="14.42578125" bestFit="1" customWidth="1"/>
    <col min="41" max="41" width="14.5703125" bestFit="1" customWidth="1"/>
    <col min="42" max="42" width="16.7109375" bestFit="1" customWidth="1"/>
    <col min="43" max="43" width="19.5703125" bestFit="1" customWidth="1"/>
    <col min="46" max="46" width="9.140625" customWidth="1"/>
    <col min="47" max="47" width="9.42578125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44" ht="15.75" thickBot="1" x14ac:dyDescent="0.3">
      <c r="A2">
        <v>1</v>
      </c>
      <c r="B2">
        <v>298</v>
      </c>
      <c r="C2">
        <v>18.3</v>
      </c>
      <c r="D2">
        <v>1056.22</v>
      </c>
      <c r="E2">
        <v>3630.54</v>
      </c>
      <c r="F2">
        <v>6042.27</v>
      </c>
      <c r="G2">
        <v>3328.43</v>
      </c>
      <c r="H2">
        <v>294</v>
      </c>
      <c r="I2">
        <v>1467</v>
      </c>
      <c r="J2">
        <v>1802</v>
      </c>
      <c r="K2">
        <v>2</v>
      </c>
      <c r="L2">
        <v>6</v>
      </c>
      <c r="M2">
        <v>7</v>
      </c>
    </row>
    <row r="3" spans="1:44" x14ac:dyDescent="0.25">
      <c r="A3">
        <v>2</v>
      </c>
      <c r="B3">
        <v>544</v>
      </c>
      <c r="C3">
        <v>11.25</v>
      </c>
      <c r="D3">
        <v>715.26</v>
      </c>
      <c r="E3">
        <v>995.36</v>
      </c>
      <c r="F3">
        <v>2860.17</v>
      </c>
      <c r="G3">
        <v>4210.18</v>
      </c>
      <c r="H3">
        <v>1101</v>
      </c>
      <c r="I3">
        <v>1828</v>
      </c>
      <c r="J3">
        <v>477</v>
      </c>
      <c r="K3">
        <v>2</v>
      </c>
      <c r="L3">
        <v>6</v>
      </c>
      <c r="M3">
        <v>5</v>
      </c>
      <c r="P3" s="5" t="s">
        <v>14</v>
      </c>
      <c r="Q3" s="5"/>
      <c r="AO3" s="8" t="s">
        <v>40</v>
      </c>
      <c r="AP3" s="11" t="s">
        <v>43</v>
      </c>
      <c r="AQ3" s="12" t="s">
        <v>44</v>
      </c>
      <c r="AR3" s="12" t="s">
        <v>45</v>
      </c>
    </row>
    <row r="4" spans="1:44" x14ac:dyDescent="0.25">
      <c r="A4">
        <v>3</v>
      </c>
      <c r="B4">
        <v>452</v>
      </c>
      <c r="C4">
        <v>14.45</v>
      </c>
      <c r="D4">
        <v>994.99</v>
      </c>
      <c r="E4">
        <v>2169.31</v>
      </c>
      <c r="F4">
        <v>10505</v>
      </c>
      <c r="G4">
        <v>3865.87</v>
      </c>
      <c r="H4">
        <v>1329</v>
      </c>
      <c r="I4">
        <v>1769</v>
      </c>
      <c r="J4">
        <v>34</v>
      </c>
      <c r="K4">
        <v>2</v>
      </c>
      <c r="L4">
        <v>1</v>
      </c>
      <c r="M4">
        <v>10</v>
      </c>
      <c r="P4" s="2" t="s">
        <v>15</v>
      </c>
      <c r="Q4" s="2">
        <v>0.94090552253903981</v>
      </c>
      <c r="AO4" s="2">
        <v>23.106177176591245</v>
      </c>
      <c r="AR4">
        <f>AO4^2</f>
        <v>533.89542371602613</v>
      </c>
    </row>
    <row r="5" spans="1:44" x14ac:dyDescent="0.25">
      <c r="A5">
        <v>4</v>
      </c>
      <c r="B5">
        <v>247</v>
      </c>
      <c r="C5">
        <v>18</v>
      </c>
      <c r="D5">
        <v>1218.6500000000001</v>
      </c>
      <c r="E5">
        <v>3810.69</v>
      </c>
      <c r="F5">
        <v>3349.73</v>
      </c>
      <c r="G5">
        <v>3501.24</v>
      </c>
      <c r="H5">
        <v>424</v>
      </c>
      <c r="I5">
        <v>1108</v>
      </c>
      <c r="J5">
        <v>1422</v>
      </c>
      <c r="K5">
        <v>1</v>
      </c>
      <c r="L5">
        <v>9</v>
      </c>
      <c r="M5">
        <v>15</v>
      </c>
      <c r="P5" s="2" t="s">
        <v>16</v>
      </c>
      <c r="Q5" s="2">
        <v>0.88530320234446358</v>
      </c>
      <c r="AO5" s="2">
        <v>74.395245274422791</v>
      </c>
      <c r="AP5">
        <f>AO5-AO4</f>
        <v>51.289068097831546</v>
      </c>
      <c r="AQ5">
        <f>AP5^2</f>
        <v>2630.5685063440014</v>
      </c>
      <c r="AR5">
        <f t="shared" ref="AR5:AR39" si="0">AO5^2</f>
        <v>5534.6525194415262</v>
      </c>
    </row>
    <row r="6" spans="1:44" x14ac:dyDescent="0.25">
      <c r="A6">
        <v>5</v>
      </c>
      <c r="B6">
        <v>284</v>
      </c>
      <c r="C6">
        <v>17.5</v>
      </c>
      <c r="D6">
        <v>1328.51</v>
      </c>
      <c r="E6">
        <v>183</v>
      </c>
      <c r="F6">
        <v>5390.29</v>
      </c>
      <c r="G6">
        <v>2503.63</v>
      </c>
      <c r="H6">
        <v>1265</v>
      </c>
      <c r="I6">
        <v>1545</v>
      </c>
      <c r="J6">
        <v>1787</v>
      </c>
      <c r="K6">
        <v>2</v>
      </c>
      <c r="L6">
        <v>4</v>
      </c>
      <c r="M6">
        <v>9</v>
      </c>
      <c r="P6" s="2" t="s">
        <v>17</v>
      </c>
      <c r="Q6" s="2">
        <v>0.83273383675234269</v>
      </c>
      <c r="AO6" s="2">
        <v>13.233040517904726</v>
      </c>
      <c r="AP6">
        <f t="shared" ref="AP6:AP39" si="1">AO6-AO5</f>
        <v>-61.162204756518065</v>
      </c>
      <c r="AQ6">
        <f t="shared" ref="AQ6:AQ39" si="2">AP6^2</f>
        <v>3740.8152906782411</v>
      </c>
      <c r="AR6">
        <f t="shared" si="0"/>
        <v>175.11336134850819</v>
      </c>
    </row>
    <row r="7" spans="1:44" x14ac:dyDescent="0.25">
      <c r="A7">
        <v>6</v>
      </c>
      <c r="B7">
        <v>344</v>
      </c>
      <c r="C7">
        <v>16.239999999999998</v>
      </c>
      <c r="D7">
        <v>1305.82</v>
      </c>
      <c r="E7">
        <v>3063.02</v>
      </c>
      <c r="F7">
        <v>9644.43</v>
      </c>
      <c r="G7">
        <v>891.18</v>
      </c>
      <c r="H7">
        <v>387</v>
      </c>
      <c r="I7">
        <v>1125</v>
      </c>
      <c r="J7">
        <v>221</v>
      </c>
      <c r="K7">
        <v>2</v>
      </c>
      <c r="L7">
        <v>1</v>
      </c>
      <c r="M7">
        <v>8</v>
      </c>
      <c r="P7" s="2" t="s">
        <v>18</v>
      </c>
      <c r="Q7" s="2">
        <v>35.561463492759096</v>
      </c>
      <c r="AO7" s="2">
        <v>3.2781436969097797</v>
      </c>
      <c r="AP7">
        <f t="shared" si="1"/>
        <v>-9.9548968209949464</v>
      </c>
      <c r="AQ7">
        <f t="shared" si="2"/>
        <v>99.099970716655292</v>
      </c>
      <c r="AR7">
        <f t="shared" si="0"/>
        <v>10.746226097589318</v>
      </c>
    </row>
    <row r="8" spans="1:44" ht="15.75" thickBot="1" x14ac:dyDescent="0.3">
      <c r="A8">
        <v>7</v>
      </c>
      <c r="B8">
        <v>358</v>
      </c>
      <c r="C8">
        <v>14.44</v>
      </c>
      <c r="D8">
        <v>2691.78</v>
      </c>
      <c r="E8">
        <v>397.07</v>
      </c>
      <c r="F8">
        <v>11531.23</v>
      </c>
      <c r="G8">
        <v>63.15</v>
      </c>
      <c r="H8">
        <v>1340</v>
      </c>
      <c r="I8">
        <v>265</v>
      </c>
      <c r="J8">
        <v>1430</v>
      </c>
      <c r="K8">
        <v>1</v>
      </c>
      <c r="L8">
        <v>3</v>
      </c>
      <c r="M8">
        <v>17</v>
      </c>
      <c r="P8" s="3" t="s">
        <v>19</v>
      </c>
      <c r="Q8" s="3">
        <v>36</v>
      </c>
      <c r="AO8" s="2">
        <v>6.7555769986299765</v>
      </c>
      <c r="AP8">
        <f t="shared" si="1"/>
        <v>3.4774333017201968</v>
      </c>
      <c r="AQ8">
        <f t="shared" si="2"/>
        <v>12.09254236791263</v>
      </c>
      <c r="AR8">
        <f t="shared" si="0"/>
        <v>45.6378205844184</v>
      </c>
    </row>
    <row r="9" spans="1:44" x14ac:dyDescent="0.25">
      <c r="A9">
        <v>8</v>
      </c>
      <c r="B9">
        <v>489</v>
      </c>
      <c r="C9">
        <v>11.94</v>
      </c>
      <c r="D9">
        <v>2210.5300000000002</v>
      </c>
      <c r="E9">
        <v>768.78</v>
      </c>
      <c r="F9">
        <v>2452.9299999999998</v>
      </c>
      <c r="G9">
        <v>3589.02</v>
      </c>
      <c r="H9">
        <v>394</v>
      </c>
      <c r="I9">
        <v>1902</v>
      </c>
      <c r="J9">
        <v>461</v>
      </c>
      <c r="K9">
        <v>3</v>
      </c>
      <c r="L9">
        <v>3</v>
      </c>
      <c r="M9">
        <v>18</v>
      </c>
      <c r="AO9" s="2">
        <v>-2.9820663420333062</v>
      </c>
      <c r="AP9">
        <f t="shared" si="1"/>
        <v>-9.7376433406632827</v>
      </c>
      <c r="AQ9">
        <f t="shared" si="2"/>
        <v>94.821697829963981</v>
      </c>
      <c r="AR9">
        <f t="shared" si="0"/>
        <v>8.8927196682879046</v>
      </c>
    </row>
    <row r="10" spans="1:44" ht="15.75" thickBot="1" x14ac:dyDescent="0.3">
      <c r="A10">
        <v>9</v>
      </c>
      <c r="B10">
        <v>369</v>
      </c>
      <c r="C10">
        <v>13.67</v>
      </c>
      <c r="D10">
        <v>1284.05</v>
      </c>
      <c r="E10">
        <v>3409.95</v>
      </c>
      <c r="F10">
        <v>7237.41</v>
      </c>
      <c r="G10">
        <v>3088.09</v>
      </c>
      <c r="H10">
        <v>495</v>
      </c>
      <c r="I10">
        <v>1204</v>
      </c>
      <c r="J10">
        <v>97</v>
      </c>
      <c r="K10">
        <v>2</v>
      </c>
      <c r="L10">
        <v>6</v>
      </c>
      <c r="M10">
        <v>17</v>
      </c>
      <c r="P10" t="s">
        <v>20</v>
      </c>
      <c r="AO10" s="2">
        <v>-6.0473863690932035</v>
      </c>
      <c r="AP10">
        <f t="shared" si="1"/>
        <v>-3.0653200270598973</v>
      </c>
      <c r="AQ10">
        <f t="shared" si="2"/>
        <v>9.3961868682944889</v>
      </c>
      <c r="AR10">
        <f t="shared" si="0"/>
        <v>36.570881897094281</v>
      </c>
    </row>
    <row r="11" spans="1:44" x14ac:dyDescent="0.25">
      <c r="A11">
        <v>10</v>
      </c>
      <c r="B11">
        <v>383</v>
      </c>
      <c r="C11">
        <v>13.18</v>
      </c>
      <c r="D11">
        <v>1918.66</v>
      </c>
      <c r="E11">
        <v>796.38</v>
      </c>
      <c r="F11">
        <v>2436.75</v>
      </c>
      <c r="G11">
        <v>2620.56</v>
      </c>
      <c r="H11">
        <v>669</v>
      </c>
      <c r="I11">
        <v>1514</v>
      </c>
      <c r="J11">
        <v>1869</v>
      </c>
      <c r="K11">
        <v>2</v>
      </c>
      <c r="L11">
        <v>6</v>
      </c>
      <c r="M11">
        <v>19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  <c r="AO11" s="2">
        <v>1.2996933914516262</v>
      </c>
      <c r="AP11">
        <f t="shared" si="1"/>
        <v>7.3470797605448297</v>
      </c>
      <c r="AQ11">
        <f t="shared" si="2"/>
        <v>53.979581007807475</v>
      </c>
      <c r="AR11">
        <f t="shared" si="0"/>
        <v>1.6892029117830301</v>
      </c>
    </row>
    <row r="12" spans="1:44" x14ac:dyDescent="0.25">
      <c r="A12">
        <v>11</v>
      </c>
      <c r="B12">
        <v>467</v>
      </c>
      <c r="C12">
        <v>11.94</v>
      </c>
      <c r="D12">
        <v>1955.77</v>
      </c>
      <c r="E12">
        <v>3346.57</v>
      </c>
      <c r="F12">
        <v>8741.91</v>
      </c>
      <c r="G12">
        <v>3833.13</v>
      </c>
      <c r="H12">
        <v>644</v>
      </c>
      <c r="I12">
        <v>554</v>
      </c>
      <c r="J12">
        <v>1794</v>
      </c>
      <c r="K12">
        <v>1</v>
      </c>
      <c r="L12">
        <v>7</v>
      </c>
      <c r="M12">
        <v>3</v>
      </c>
      <c r="P12" s="2" t="s">
        <v>21</v>
      </c>
      <c r="Q12" s="2">
        <v>11</v>
      </c>
      <c r="R12" s="2">
        <v>234267.06443096482</v>
      </c>
      <c r="S12" s="2">
        <v>21297.005857360436</v>
      </c>
      <c r="T12" s="2">
        <v>16.84066741861449</v>
      </c>
      <c r="U12" s="2">
        <v>1.0706711690406427E-8</v>
      </c>
      <c r="AO12" s="2">
        <v>-66.852714428535421</v>
      </c>
      <c r="AP12">
        <f t="shared" si="1"/>
        <v>-68.152407819987047</v>
      </c>
      <c r="AQ12">
        <f t="shared" si="2"/>
        <v>4644.7506916618313</v>
      </c>
      <c r="AR12">
        <f t="shared" si="0"/>
        <v>4469.2854264633079</v>
      </c>
    </row>
    <row r="13" spans="1:44" x14ac:dyDescent="0.25">
      <c r="A13">
        <v>12</v>
      </c>
      <c r="B13">
        <v>521</v>
      </c>
      <c r="C13">
        <v>10.91</v>
      </c>
      <c r="D13">
        <v>904.55</v>
      </c>
      <c r="E13">
        <v>770.86</v>
      </c>
      <c r="F13">
        <v>6190.86</v>
      </c>
      <c r="G13">
        <v>1050.8</v>
      </c>
      <c r="H13">
        <v>360</v>
      </c>
      <c r="I13">
        <v>1416</v>
      </c>
      <c r="J13">
        <v>1177</v>
      </c>
      <c r="K13">
        <v>3</v>
      </c>
      <c r="L13">
        <v>7</v>
      </c>
      <c r="M13">
        <v>19</v>
      </c>
      <c r="P13" s="2" t="s">
        <v>22</v>
      </c>
      <c r="Q13" s="2">
        <v>24</v>
      </c>
      <c r="R13" s="2">
        <v>30350.824457924115</v>
      </c>
      <c r="S13" s="2">
        <v>1264.6176857468381</v>
      </c>
      <c r="T13" s="2"/>
      <c r="U13" s="2"/>
      <c r="AO13" s="2">
        <v>-11.934164328285533</v>
      </c>
      <c r="AP13">
        <f t="shared" si="1"/>
        <v>54.918550100249888</v>
      </c>
      <c r="AQ13">
        <f t="shared" si="2"/>
        <v>3016.0471451136568</v>
      </c>
      <c r="AR13">
        <f t="shared" si="0"/>
        <v>142.4242782145229</v>
      </c>
    </row>
    <row r="14" spans="1:44" ht="15.75" thickBot="1" x14ac:dyDescent="0.3">
      <c r="A14">
        <v>13</v>
      </c>
      <c r="B14">
        <v>270</v>
      </c>
      <c r="C14">
        <v>17.87</v>
      </c>
      <c r="D14">
        <v>1944.92</v>
      </c>
      <c r="E14">
        <v>2845.66</v>
      </c>
      <c r="F14">
        <v>3047.29</v>
      </c>
      <c r="G14">
        <v>4027.23</v>
      </c>
      <c r="H14">
        <v>1107</v>
      </c>
      <c r="I14">
        <v>906</v>
      </c>
      <c r="J14">
        <v>1459</v>
      </c>
      <c r="K14">
        <v>1</v>
      </c>
      <c r="L14">
        <v>4</v>
      </c>
      <c r="M14">
        <v>8</v>
      </c>
      <c r="P14" s="3" t="s">
        <v>23</v>
      </c>
      <c r="Q14" s="3">
        <v>35</v>
      </c>
      <c r="R14" s="3">
        <v>264617.88888888893</v>
      </c>
      <c r="S14" s="3"/>
      <c r="T14" s="3"/>
      <c r="U14" s="3"/>
      <c r="AO14" s="2">
        <v>12.268525942101064</v>
      </c>
      <c r="AP14">
        <f t="shared" si="1"/>
        <v>24.202690270386597</v>
      </c>
      <c r="AQ14">
        <f t="shared" si="2"/>
        <v>585.77021632426602</v>
      </c>
      <c r="AR14">
        <f t="shared" si="0"/>
        <v>150.5167287920068</v>
      </c>
    </row>
    <row r="15" spans="1:44" ht="15.75" thickBot="1" x14ac:dyDescent="0.3">
      <c r="A15">
        <v>14</v>
      </c>
      <c r="B15">
        <v>282</v>
      </c>
      <c r="C15">
        <v>16.12</v>
      </c>
      <c r="D15">
        <v>179.55</v>
      </c>
      <c r="E15">
        <v>612.39</v>
      </c>
      <c r="F15">
        <v>5818.57</v>
      </c>
      <c r="G15">
        <v>468.23</v>
      </c>
      <c r="H15">
        <v>1832</v>
      </c>
      <c r="I15">
        <v>1721</v>
      </c>
      <c r="J15">
        <v>1277</v>
      </c>
      <c r="K15">
        <v>2</v>
      </c>
      <c r="L15">
        <v>9</v>
      </c>
      <c r="M15">
        <v>11</v>
      </c>
      <c r="AO15" s="2">
        <v>20.857278329870496</v>
      </c>
      <c r="AP15">
        <f t="shared" si="1"/>
        <v>8.5887523877694321</v>
      </c>
      <c r="AQ15">
        <f t="shared" si="2"/>
        <v>73.766667578415124</v>
      </c>
      <c r="AR15">
        <f t="shared" si="0"/>
        <v>435.02605932968538</v>
      </c>
    </row>
    <row r="16" spans="1:44" x14ac:dyDescent="0.25">
      <c r="A16">
        <v>15</v>
      </c>
      <c r="B16">
        <v>370</v>
      </c>
      <c r="C16">
        <v>15.77</v>
      </c>
      <c r="D16">
        <v>604.79999999999995</v>
      </c>
      <c r="E16">
        <v>80.33</v>
      </c>
      <c r="F16">
        <v>9042.74</v>
      </c>
      <c r="G16">
        <v>1136.45</v>
      </c>
      <c r="H16">
        <v>1500</v>
      </c>
      <c r="I16">
        <v>1637</v>
      </c>
      <c r="J16">
        <v>97</v>
      </c>
      <c r="K16">
        <v>3</v>
      </c>
      <c r="L16">
        <v>7</v>
      </c>
      <c r="M16">
        <v>8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  <c r="AO16" s="2">
        <v>19.931205002883132</v>
      </c>
      <c r="AP16">
        <f t="shared" si="1"/>
        <v>-0.926073326987364</v>
      </c>
      <c r="AQ16">
        <f t="shared" si="2"/>
        <v>0.85761180695744521</v>
      </c>
      <c r="AR16">
        <f t="shared" si="0"/>
        <v>397.25293286695359</v>
      </c>
    </row>
    <row r="17" spans="1:49" x14ac:dyDescent="0.25">
      <c r="A17">
        <v>16</v>
      </c>
      <c r="B17">
        <v>365</v>
      </c>
      <c r="C17">
        <v>14.9</v>
      </c>
      <c r="D17">
        <v>2633.53</v>
      </c>
      <c r="E17">
        <v>177.74</v>
      </c>
      <c r="F17">
        <v>2992.81</v>
      </c>
      <c r="G17">
        <v>2733.78</v>
      </c>
      <c r="H17">
        <v>340</v>
      </c>
      <c r="I17">
        <v>1332</v>
      </c>
      <c r="J17">
        <v>76</v>
      </c>
      <c r="K17">
        <v>2</v>
      </c>
      <c r="L17">
        <v>8</v>
      </c>
      <c r="M17">
        <v>9</v>
      </c>
      <c r="P17" s="2" t="s">
        <v>24</v>
      </c>
      <c r="Q17" s="2">
        <v>677.84101319789966</v>
      </c>
      <c r="R17" s="2">
        <v>62.19116037037508</v>
      </c>
      <c r="S17" s="2">
        <v>10.899314454997546</v>
      </c>
      <c r="T17" s="2">
        <v>8.9110638916723182E-11</v>
      </c>
      <c r="U17" s="2">
        <v>549.48476676350469</v>
      </c>
      <c r="V17" s="2">
        <v>806.19725963229462</v>
      </c>
      <c r="W17" s="2">
        <v>549.48476676350469</v>
      </c>
      <c r="X17" s="2">
        <v>806.19725963229462</v>
      </c>
      <c r="AO17" s="2">
        <v>-7.6938767015988105</v>
      </c>
      <c r="AP17">
        <f t="shared" si="1"/>
        <v>-27.625081704481943</v>
      </c>
      <c r="AQ17">
        <f t="shared" si="2"/>
        <v>763.14513917930299</v>
      </c>
      <c r="AR17">
        <f t="shared" si="0"/>
        <v>59.195738699404991</v>
      </c>
    </row>
    <row r="18" spans="1:49" x14ac:dyDescent="0.25">
      <c r="A18">
        <v>17</v>
      </c>
      <c r="B18">
        <v>206</v>
      </c>
      <c r="C18">
        <v>17.5</v>
      </c>
      <c r="D18">
        <v>143.51</v>
      </c>
      <c r="E18">
        <v>3860.63</v>
      </c>
      <c r="F18">
        <v>3383.36</v>
      </c>
      <c r="G18">
        <v>976.05</v>
      </c>
      <c r="H18">
        <v>98</v>
      </c>
      <c r="I18">
        <v>1033</v>
      </c>
      <c r="J18">
        <v>708</v>
      </c>
      <c r="K18">
        <v>2</v>
      </c>
      <c r="L18">
        <v>6</v>
      </c>
      <c r="M18">
        <v>8</v>
      </c>
      <c r="P18" s="2" t="s">
        <v>2</v>
      </c>
      <c r="Q18" s="2">
        <v>-29.372480545278634</v>
      </c>
      <c r="R18" s="2">
        <v>2.7315448047174753</v>
      </c>
      <c r="S18" s="2">
        <v>-10.75306562592395</v>
      </c>
      <c r="T18" s="2">
        <v>1.1687178187634344E-10</v>
      </c>
      <c r="U18" s="2">
        <v>-35.010111938757539</v>
      </c>
      <c r="V18" s="2">
        <v>-23.734849151799732</v>
      </c>
      <c r="W18" s="2">
        <v>-35.010111938757539</v>
      </c>
      <c r="X18" s="2">
        <v>-23.734849151799732</v>
      </c>
      <c r="AO18" s="2">
        <v>-0.71507417457632982</v>
      </c>
      <c r="AP18">
        <f t="shared" si="1"/>
        <v>6.9788025270224807</v>
      </c>
      <c r="AQ18">
        <f t="shared" si="2"/>
        <v>48.703684711175363</v>
      </c>
      <c r="AR18">
        <f t="shared" si="0"/>
        <v>0.51133107514601939</v>
      </c>
    </row>
    <row r="19" spans="1:49" x14ac:dyDescent="0.25">
      <c r="A19">
        <v>18</v>
      </c>
      <c r="B19">
        <v>264</v>
      </c>
      <c r="C19">
        <v>18.7</v>
      </c>
      <c r="D19">
        <v>1531.49</v>
      </c>
      <c r="E19">
        <v>3460.13</v>
      </c>
      <c r="F19">
        <v>8784.2900000000009</v>
      </c>
      <c r="G19">
        <v>1238.1300000000001</v>
      </c>
      <c r="H19">
        <v>1244</v>
      </c>
      <c r="I19">
        <v>1743</v>
      </c>
      <c r="J19">
        <v>1819</v>
      </c>
      <c r="K19">
        <v>3</v>
      </c>
      <c r="L19">
        <v>7</v>
      </c>
      <c r="M19">
        <v>19</v>
      </c>
      <c r="P19" s="2" t="s">
        <v>3</v>
      </c>
      <c r="Q19" s="2">
        <v>2.4017755862815425E-3</v>
      </c>
      <c r="R19" s="2">
        <v>9.5478353144638171E-3</v>
      </c>
      <c r="S19" s="2">
        <v>0.2515518447038087</v>
      </c>
      <c r="T19" s="2">
        <v>0.80352896384746564</v>
      </c>
      <c r="U19" s="2">
        <v>-1.7303987985901596E-2</v>
      </c>
      <c r="V19" s="2">
        <v>2.2107539158464681E-2</v>
      </c>
      <c r="W19" s="2">
        <v>-1.7303987985901596E-2</v>
      </c>
      <c r="X19" s="2">
        <v>2.2107539158464681E-2</v>
      </c>
      <c r="AO19" s="2">
        <v>9.9538865356989277</v>
      </c>
      <c r="AP19">
        <f t="shared" si="1"/>
        <v>10.668960710275257</v>
      </c>
      <c r="AQ19">
        <f t="shared" si="2"/>
        <v>113.82672263739713</v>
      </c>
      <c r="AR19">
        <f t="shared" si="0"/>
        <v>99.079857165568399</v>
      </c>
    </row>
    <row r="20" spans="1:49" x14ac:dyDescent="0.25">
      <c r="A20">
        <v>19</v>
      </c>
      <c r="B20">
        <v>293</v>
      </c>
      <c r="C20">
        <v>18.09</v>
      </c>
      <c r="D20">
        <v>61.07</v>
      </c>
      <c r="E20">
        <v>286.97000000000003</v>
      </c>
      <c r="F20">
        <v>6667.71</v>
      </c>
      <c r="G20">
        <v>2318.31</v>
      </c>
      <c r="H20">
        <v>1524</v>
      </c>
      <c r="I20">
        <v>262</v>
      </c>
      <c r="J20">
        <v>1849</v>
      </c>
      <c r="K20">
        <v>3</v>
      </c>
      <c r="L20">
        <v>1</v>
      </c>
      <c r="M20">
        <v>17</v>
      </c>
      <c r="P20" s="2" t="s">
        <v>4</v>
      </c>
      <c r="Q20" s="2">
        <v>1.9794102404808367E-3</v>
      </c>
      <c r="R20" s="2">
        <v>5.3311114509811217E-3</v>
      </c>
      <c r="S20" s="2">
        <v>0.37129410230516791</v>
      </c>
      <c r="T20" s="2">
        <v>0.71367610855072972</v>
      </c>
      <c r="U20" s="2">
        <v>-9.0234630150777956E-3</v>
      </c>
      <c r="V20" s="2">
        <v>1.2982283496039471E-2</v>
      </c>
      <c r="W20" s="2">
        <v>-9.0234630150777956E-3</v>
      </c>
      <c r="X20" s="2">
        <v>1.2982283496039471E-2</v>
      </c>
      <c r="AO20" s="2">
        <v>-52.783065454151028</v>
      </c>
      <c r="AP20">
        <f t="shared" si="1"/>
        <v>-62.736951989849956</v>
      </c>
      <c r="AQ20">
        <f t="shared" si="2"/>
        <v>3935.9251449767385</v>
      </c>
      <c r="AR20">
        <f t="shared" si="0"/>
        <v>2786.0519987371918</v>
      </c>
    </row>
    <row r="21" spans="1:49" x14ac:dyDescent="0.25">
      <c r="A21">
        <v>20</v>
      </c>
      <c r="B21">
        <v>248</v>
      </c>
      <c r="C21">
        <v>18.559999999999999</v>
      </c>
      <c r="D21">
        <v>1951.59</v>
      </c>
      <c r="E21">
        <v>67.92</v>
      </c>
      <c r="F21">
        <v>6360.57</v>
      </c>
      <c r="G21">
        <v>1187.0899999999999</v>
      </c>
      <c r="H21">
        <v>483</v>
      </c>
      <c r="I21">
        <v>1380</v>
      </c>
      <c r="J21">
        <v>553</v>
      </c>
      <c r="K21">
        <v>1</v>
      </c>
      <c r="L21">
        <v>1</v>
      </c>
      <c r="M21">
        <v>4</v>
      </c>
      <c r="P21" s="2" t="s">
        <v>5</v>
      </c>
      <c r="Q21" s="2">
        <v>6.8677344944847478E-3</v>
      </c>
      <c r="R21" s="2">
        <v>1.9613950757573525E-3</v>
      </c>
      <c r="S21" s="2">
        <v>3.5014539290779614</v>
      </c>
      <c r="T21" s="2">
        <v>1.8357499739558498E-3</v>
      </c>
      <c r="U21" s="2">
        <v>2.819614018844856E-3</v>
      </c>
      <c r="V21" s="2">
        <v>1.0915854970124639E-2</v>
      </c>
      <c r="W21" s="2">
        <v>2.819614018844856E-3</v>
      </c>
      <c r="X21" s="2">
        <v>1.0915854970124639E-2</v>
      </c>
      <c r="AO21" s="2">
        <v>-25.577822663771826</v>
      </c>
      <c r="AP21">
        <f t="shared" si="1"/>
        <v>27.205242790379202</v>
      </c>
      <c r="AQ21">
        <f t="shared" si="2"/>
        <v>740.12523528347958</v>
      </c>
      <c r="AR21">
        <f t="shared" si="0"/>
        <v>654.22501221935966</v>
      </c>
    </row>
    <row r="22" spans="1:49" x14ac:dyDescent="0.25">
      <c r="A22">
        <v>21</v>
      </c>
      <c r="B22">
        <v>249</v>
      </c>
      <c r="C22">
        <v>15.54</v>
      </c>
      <c r="D22">
        <v>1859.56</v>
      </c>
      <c r="E22">
        <v>2301.6999999999998</v>
      </c>
      <c r="F22">
        <v>2139.92</v>
      </c>
      <c r="G22">
        <v>2706.29</v>
      </c>
      <c r="H22">
        <v>1314</v>
      </c>
      <c r="I22">
        <v>360</v>
      </c>
      <c r="J22">
        <v>1733</v>
      </c>
      <c r="K22">
        <v>1</v>
      </c>
      <c r="L22">
        <v>3</v>
      </c>
      <c r="M22">
        <v>4</v>
      </c>
      <c r="P22" s="2" t="s">
        <v>6</v>
      </c>
      <c r="Q22" s="2">
        <v>1.2751835808348102E-2</v>
      </c>
      <c r="R22" s="2">
        <v>4.6621452889446177E-3</v>
      </c>
      <c r="S22" s="2">
        <v>2.7351862754227398</v>
      </c>
      <c r="T22" s="2">
        <v>1.153517559590376E-2</v>
      </c>
      <c r="U22" s="2">
        <v>3.1296408523944306E-3</v>
      </c>
      <c r="V22" s="2">
        <v>2.2374030764301771E-2</v>
      </c>
      <c r="W22" s="2">
        <v>3.1296408523944306E-3</v>
      </c>
      <c r="X22" s="2">
        <v>2.2374030764301771E-2</v>
      </c>
      <c r="AO22" s="2">
        <v>-11.173776978052501</v>
      </c>
      <c r="AP22">
        <f t="shared" si="1"/>
        <v>14.404045685719325</v>
      </c>
      <c r="AQ22">
        <f t="shared" si="2"/>
        <v>207.47653211628949</v>
      </c>
      <c r="AR22">
        <f t="shared" si="0"/>
        <v>124.85329195525608</v>
      </c>
    </row>
    <row r="23" spans="1:49" x14ac:dyDescent="0.25">
      <c r="A23">
        <v>22</v>
      </c>
      <c r="B23">
        <v>324</v>
      </c>
      <c r="C23">
        <v>18.190000000000001</v>
      </c>
      <c r="D23">
        <v>1007.26</v>
      </c>
      <c r="E23">
        <v>3974.7</v>
      </c>
      <c r="F23">
        <v>3435.25</v>
      </c>
      <c r="G23">
        <v>1403.64</v>
      </c>
      <c r="H23">
        <v>1715</v>
      </c>
      <c r="I23">
        <v>342</v>
      </c>
      <c r="J23">
        <v>1087</v>
      </c>
      <c r="K23">
        <v>3</v>
      </c>
      <c r="L23">
        <v>8</v>
      </c>
      <c r="M23">
        <v>19</v>
      </c>
      <c r="P23" s="2" t="s">
        <v>7</v>
      </c>
      <c r="Q23" s="2">
        <v>-3.872824832642226E-3</v>
      </c>
      <c r="R23" s="2">
        <v>1.2736964074131661E-2</v>
      </c>
      <c r="S23" s="2">
        <v>-0.30406184787062412</v>
      </c>
      <c r="T23" s="2">
        <v>0.76370144755958114</v>
      </c>
      <c r="U23" s="2">
        <v>-3.0160626664750396E-2</v>
      </c>
      <c r="V23" s="2">
        <v>2.2414976999465944E-2</v>
      </c>
      <c r="W23" s="2">
        <v>-3.0160626664750396E-2</v>
      </c>
      <c r="X23" s="2">
        <v>2.2414976999465944E-2</v>
      </c>
      <c r="AO23" s="2">
        <v>28.620471606694366</v>
      </c>
      <c r="AP23">
        <f t="shared" si="1"/>
        <v>39.794248584746867</v>
      </c>
      <c r="AQ23">
        <f t="shared" si="2"/>
        <v>1583.5822204246281</v>
      </c>
      <c r="AR23">
        <f t="shared" si="0"/>
        <v>819.13139498959833</v>
      </c>
    </row>
    <row r="24" spans="1:49" x14ac:dyDescent="0.25">
      <c r="A24">
        <v>23</v>
      </c>
      <c r="B24">
        <v>315</v>
      </c>
      <c r="C24">
        <v>17.809999999999999</v>
      </c>
      <c r="D24">
        <v>88.32</v>
      </c>
      <c r="E24">
        <v>2662.17</v>
      </c>
      <c r="F24">
        <v>10770.3</v>
      </c>
      <c r="G24">
        <v>3847.76</v>
      </c>
      <c r="H24">
        <v>0</v>
      </c>
      <c r="I24">
        <v>1714</v>
      </c>
      <c r="J24">
        <v>1929</v>
      </c>
      <c r="K24">
        <v>2</v>
      </c>
      <c r="L24">
        <v>2</v>
      </c>
      <c r="M24">
        <v>16</v>
      </c>
      <c r="P24" s="2" t="s">
        <v>8</v>
      </c>
      <c r="Q24" s="2">
        <v>-2.0762644378335485E-3</v>
      </c>
      <c r="R24" s="2">
        <v>1.4484789888218568E-2</v>
      </c>
      <c r="S24" s="2">
        <v>-0.14334101176864919</v>
      </c>
      <c r="T24" s="2">
        <v>0.8872175941992696</v>
      </c>
      <c r="U24" s="2">
        <v>-3.1971401453612019E-2</v>
      </c>
      <c r="V24" s="2">
        <v>2.7818872577944923E-2</v>
      </c>
      <c r="W24" s="2">
        <v>-3.1971401453612019E-2</v>
      </c>
      <c r="X24" s="2">
        <v>2.7818872577944923E-2</v>
      </c>
      <c r="AO24" s="2">
        <v>-41.641659329071956</v>
      </c>
      <c r="AP24">
        <f t="shared" si="1"/>
        <v>-70.262130935766322</v>
      </c>
      <c r="AQ24">
        <f t="shared" si="2"/>
        <v>4936.7670436347707</v>
      </c>
      <c r="AR24">
        <f t="shared" si="0"/>
        <v>1734.0277916784855</v>
      </c>
    </row>
    <row r="25" spans="1:49" x14ac:dyDescent="0.25">
      <c r="A25">
        <v>24</v>
      </c>
      <c r="B25">
        <v>362</v>
      </c>
      <c r="C25">
        <v>17.809999999999999</v>
      </c>
      <c r="D25">
        <v>2487.39</v>
      </c>
      <c r="E25">
        <v>440.94</v>
      </c>
      <c r="F25">
        <v>8601.51</v>
      </c>
      <c r="G25">
        <v>4848.83</v>
      </c>
      <c r="H25">
        <v>1215</v>
      </c>
      <c r="I25">
        <v>998</v>
      </c>
      <c r="J25">
        <v>1286</v>
      </c>
      <c r="K25">
        <v>3</v>
      </c>
      <c r="L25">
        <v>8</v>
      </c>
      <c r="M25">
        <v>11</v>
      </c>
      <c r="P25" s="2" t="s">
        <v>9</v>
      </c>
      <c r="Q25" s="2">
        <v>-7.2889217615273406E-3</v>
      </c>
      <c r="R25" s="2">
        <v>1.0153508640200613E-2</v>
      </c>
      <c r="S25" s="2">
        <v>-0.71787221736025686</v>
      </c>
      <c r="T25" s="2">
        <v>0.47976620479631316</v>
      </c>
      <c r="U25" s="2">
        <v>-2.8244733639515116E-2</v>
      </c>
      <c r="V25" s="2">
        <v>1.3666890116460433E-2</v>
      </c>
      <c r="W25" s="2">
        <v>-2.8244733639515116E-2</v>
      </c>
      <c r="X25" s="2">
        <v>1.3666890116460433E-2</v>
      </c>
      <c r="AO25" s="2">
        <v>49.05180435571333</v>
      </c>
      <c r="AP25">
        <f t="shared" si="1"/>
        <v>90.693463684785286</v>
      </c>
      <c r="AQ25">
        <f t="shared" si="2"/>
        <v>8225.3043551434675</v>
      </c>
      <c r="AR25">
        <f t="shared" si="0"/>
        <v>2406.079510551177</v>
      </c>
    </row>
    <row r="26" spans="1:49" x14ac:dyDescent="0.25">
      <c r="A26">
        <v>25</v>
      </c>
      <c r="B26">
        <v>407</v>
      </c>
      <c r="C26">
        <v>15.97</v>
      </c>
      <c r="D26">
        <v>663.13</v>
      </c>
      <c r="E26">
        <v>3161.21</v>
      </c>
      <c r="F26">
        <v>8009.81</v>
      </c>
      <c r="G26">
        <v>551.74</v>
      </c>
      <c r="H26">
        <v>378</v>
      </c>
      <c r="I26">
        <v>146</v>
      </c>
      <c r="J26">
        <v>1074</v>
      </c>
      <c r="K26">
        <v>3</v>
      </c>
      <c r="L26">
        <v>1</v>
      </c>
      <c r="M26">
        <v>12</v>
      </c>
      <c r="P26" s="2" t="s">
        <v>10</v>
      </c>
      <c r="Q26" s="2">
        <v>29.974247025808079</v>
      </c>
      <c r="R26" s="2">
        <v>11.016954995852132</v>
      </c>
      <c r="S26" s="2">
        <v>2.7207379023598937</v>
      </c>
      <c r="T26" s="2">
        <v>1.1925166572809381E-2</v>
      </c>
      <c r="U26" s="2">
        <v>7.2363694563481751</v>
      </c>
      <c r="V26" s="2">
        <v>52.71212459526798</v>
      </c>
      <c r="W26" s="2">
        <v>7.2363694563481751</v>
      </c>
      <c r="X26" s="2">
        <v>52.71212459526798</v>
      </c>
      <c r="AO26" s="2">
        <v>-20.25829773469502</v>
      </c>
      <c r="AP26">
        <f t="shared" si="1"/>
        <v>-69.31010209040835</v>
      </c>
      <c r="AQ26">
        <f t="shared" si="2"/>
        <v>4803.8902517828283</v>
      </c>
      <c r="AR26">
        <f t="shared" si="0"/>
        <v>410.39862710754937</v>
      </c>
    </row>
    <row r="27" spans="1:49" x14ac:dyDescent="0.25">
      <c r="A27">
        <v>26</v>
      </c>
      <c r="B27">
        <v>340</v>
      </c>
      <c r="C27">
        <v>15.47</v>
      </c>
      <c r="D27">
        <v>1852.5</v>
      </c>
      <c r="E27">
        <v>3839.54</v>
      </c>
      <c r="F27">
        <v>2162.2800000000002</v>
      </c>
      <c r="G27">
        <v>3559.22</v>
      </c>
      <c r="H27">
        <v>891</v>
      </c>
      <c r="I27">
        <v>1298</v>
      </c>
      <c r="J27">
        <v>651</v>
      </c>
      <c r="K27">
        <v>2</v>
      </c>
      <c r="L27">
        <v>7</v>
      </c>
      <c r="M27">
        <v>18</v>
      </c>
      <c r="P27" s="2" t="s">
        <v>11</v>
      </c>
      <c r="Q27" s="2">
        <v>-1.1640609443543328</v>
      </c>
      <c r="R27" s="2">
        <v>2.4127090802816147</v>
      </c>
      <c r="S27" s="2">
        <v>-0.48247049504139222</v>
      </c>
      <c r="T27" s="2">
        <v>0.6338431160639888</v>
      </c>
      <c r="U27" s="2">
        <v>-6.1436477447744329</v>
      </c>
      <c r="V27" s="2">
        <v>3.8155258560657677</v>
      </c>
      <c r="W27" s="2">
        <v>-6.1436477447744329</v>
      </c>
      <c r="X27" s="2">
        <v>3.8155258560657677</v>
      </c>
      <c r="AO27" s="2">
        <v>6.8055067758747896</v>
      </c>
      <c r="AP27">
        <f t="shared" si="1"/>
        <v>27.06380451056981</v>
      </c>
      <c r="AQ27">
        <f t="shared" si="2"/>
        <v>732.44951458633875</v>
      </c>
      <c r="AR27">
        <f t="shared" si="0"/>
        <v>46.314922476477676</v>
      </c>
    </row>
    <row r="28" spans="1:49" ht="15.75" thickBot="1" x14ac:dyDescent="0.3">
      <c r="A28">
        <v>27</v>
      </c>
      <c r="B28">
        <v>484</v>
      </c>
      <c r="C28">
        <v>10.85</v>
      </c>
      <c r="D28">
        <v>1499.71</v>
      </c>
      <c r="E28">
        <v>41.78</v>
      </c>
      <c r="F28">
        <v>735.64</v>
      </c>
      <c r="G28">
        <v>4977.67</v>
      </c>
      <c r="H28">
        <v>184</v>
      </c>
      <c r="I28">
        <v>1649</v>
      </c>
      <c r="J28">
        <v>426</v>
      </c>
      <c r="K28">
        <v>2</v>
      </c>
      <c r="L28">
        <v>1</v>
      </c>
      <c r="M28">
        <v>13</v>
      </c>
      <c r="P28" s="3" t="s">
        <v>12</v>
      </c>
      <c r="Q28" s="3">
        <v>0.75153889088583758</v>
      </c>
      <c r="R28" s="3">
        <v>1.352156196794386</v>
      </c>
      <c r="S28" s="3">
        <v>0.55580774814887712</v>
      </c>
      <c r="T28" s="3">
        <v>0.5834871586271837</v>
      </c>
      <c r="U28" s="3">
        <v>-2.0391743387745169</v>
      </c>
      <c r="V28" s="3">
        <v>3.5422521205461921</v>
      </c>
      <c r="W28" s="3">
        <v>-2.0391743387745169</v>
      </c>
      <c r="X28" s="3">
        <v>3.5422521205461921</v>
      </c>
      <c r="AO28" s="2">
        <v>40.16075144203478</v>
      </c>
      <c r="AP28">
        <f t="shared" si="1"/>
        <v>33.35524466615999</v>
      </c>
      <c r="AQ28">
        <f t="shared" si="2"/>
        <v>1112.5723467393946</v>
      </c>
      <c r="AR28">
        <f t="shared" si="0"/>
        <v>1612.8859563888986</v>
      </c>
    </row>
    <row r="29" spans="1:49" x14ac:dyDescent="0.25">
      <c r="A29">
        <v>28</v>
      </c>
      <c r="B29">
        <v>311</v>
      </c>
      <c r="C29">
        <v>15.86</v>
      </c>
      <c r="D29">
        <v>456.62</v>
      </c>
      <c r="E29">
        <v>663.76</v>
      </c>
      <c r="F29">
        <v>5225.1099999999997</v>
      </c>
      <c r="G29">
        <v>968.62</v>
      </c>
      <c r="H29">
        <v>1310</v>
      </c>
      <c r="I29">
        <v>1360</v>
      </c>
      <c r="J29">
        <v>567</v>
      </c>
      <c r="K29">
        <v>3</v>
      </c>
      <c r="L29">
        <v>7</v>
      </c>
      <c r="M29">
        <v>4</v>
      </c>
      <c r="AO29" s="2">
        <v>-10.171608463419147</v>
      </c>
      <c r="AP29">
        <f t="shared" si="1"/>
        <v>-50.332359905453927</v>
      </c>
      <c r="AQ29">
        <f t="shared" si="2"/>
        <v>2533.346453652146</v>
      </c>
      <c r="AR29">
        <f t="shared" si="0"/>
        <v>103.46161873310002</v>
      </c>
    </row>
    <row r="30" spans="1:49" x14ac:dyDescent="0.25">
      <c r="A30">
        <v>29</v>
      </c>
      <c r="B30">
        <v>377</v>
      </c>
      <c r="C30">
        <v>15.17</v>
      </c>
      <c r="D30">
        <v>2271.77</v>
      </c>
      <c r="E30">
        <v>3543.19</v>
      </c>
      <c r="F30">
        <v>8740.0300000000007</v>
      </c>
      <c r="G30">
        <v>1150.68</v>
      </c>
      <c r="H30">
        <v>577</v>
      </c>
      <c r="I30">
        <v>1811</v>
      </c>
      <c r="J30">
        <v>265</v>
      </c>
      <c r="K30">
        <v>1</v>
      </c>
      <c r="L30">
        <v>9</v>
      </c>
      <c r="M30">
        <v>17</v>
      </c>
      <c r="AO30" s="2">
        <v>-8.673874848812261</v>
      </c>
      <c r="AP30">
        <f t="shared" si="1"/>
        <v>1.4977336146068865</v>
      </c>
      <c r="AQ30">
        <f t="shared" si="2"/>
        <v>2.2432059803234097</v>
      </c>
      <c r="AR30">
        <f t="shared" si="0"/>
        <v>75.236104892857924</v>
      </c>
    </row>
    <row r="31" spans="1:49" x14ac:dyDescent="0.25">
      <c r="A31">
        <v>30</v>
      </c>
      <c r="B31">
        <v>379</v>
      </c>
      <c r="C31">
        <v>13.86</v>
      </c>
      <c r="D31">
        <v>2851.21</v>
      </c>
      <c r="E31">
        <v>1954.1</v>
      </c>
      <c r="F31">
        <v>3678.63</v>
      </c>
      <c r="G31">
        <v>2641.22</v>
      </c>
      <c r="H31">
        <v>87</v>
      </c>
      <c r="I31">
        <v>967</v>
      </c>
      <c r="J31">
        <v>1395</v>
      </c>
      <c r="K31">
        <v>2</v>
      </c>
      <c r="L31">
        <v>7</v>
      </c>
      <c r="M31">
        <v>13</v>
      </c>
      <c r="AO31" s="2">
        <v>-24.390906469855679</v>
      </c>
      <c r="AP31">
        <f t="shared" si="1"/>
        <v>-15.717031621043418</v>
      </c>
      <c r="AQ31">
        <f t="shared" si="2"/>
        <v>247.02508297687868</v>
      </c>
      <c r="AR31">
        <f t="shared" si="0"/>
        <v>594.91631842124764</v>
      </c>
    </row>
    <row r="32" spans="1:49" x14ac:dyDescent="0.25">
      <c r="A32">
        <v>31</v>
      </c>
      <c r="B32">
        <v>241</v>
      </c>
      <c r="C32">
        <v>16.829999999999998</v>
      </c>
      <c r="D32">
        <v>2750.24</v>
      </c>
      <c r="E32">
        <v>185.97</v>
      </c>
      <c r="F32">
        <v>3813.1</v>
      </c>
      <c r="G32">
        <v>2500.06</v>
      </c>
      <c r="H32">
        <v>1019</v>
      </c>
      <c r="I32">
        <v>716</v>
      </c>
      <c r="J32">
        <v>275</v>
      </c>
      <c r="K32">
        <v>2</v>
      </c>
      <c r="L32">
        <v>3</v>
      </c>
      <c r="M32">
        <v>3</v>
      </c>
      <c r="P32" t="s">
        <v>37</v>
      </c>
      <c r="T32" t="s">
        <v>41</v>
      </c>
      <c r="AO32" s="2">
        <v>33.224759859057087</v>
      </c>
      <c r="AP32">
        <f t="shared" si="1"/>
        <v>57.615666328912766</v>
      </c>
      <c r="AQ32">
        <f t="shared" si="2"/>
        <v>3319.5650065246123</v>
      </c>
      <c r="AR32">
        <f t="shared" si="0"/>
        <v>1103.8846676920111</v>
      </c>
      <c r="AW32" s="16"/>
    </row>
    <row r="33" spans="1:44" ht="15.75" thickBot="1" x14ac:dyDescent="0.3">
      <c r="A33">
        <v>32</v>
      </c>
      <c r="B33">
        <v>287</v>
      </c>
      <c r="C33">
        <v>15.47</v>
      </c>
      <c r="D33">
        <v>1018.3</v>
      </c>
      <c r="E33">
        <v>2927.8</v>
      </c>
      <c r="F33">
        <v>572.79</v>
      </c>
      <c r="G33">
        <v>889.15</v>
      </c>
      <c r="H33">
        <v>1531</v>
      </c>
      <c r="I33">
        <v>1031</v>
      </c>
      <c r="J33">
        <v>1433</v>
      </c>
      <c r="K33">
        <v>2</v>
      </c>
      <c r="L33">
        <v>1</v>
      </c>
      <c r="M33">
        <v>10</v>
      </c>
      <c r="AO33" s="2">
        <v>-10.455966571290958</v>
      </c>
      <c r="AP33">
        <f t="shared" si="1"/>
        <v>-43.680726430348045</v>
      </c>
      <c r="AQ33">
        <f t="shared" si="2"/>
        <v>1908.0058614829063</v>
      </c>
      <c r="AR33">
        <f t="shared" si="0"/>
        <v>109.32723693995399</v>
      </c>
    </row>
    <row r="34" spans="1:44" x14ac:dyDescent="0.25">
      <c r="A34">
        <v>33</v>
      </c>
      <c r="B34">
        <v>377</v>
      </c>
      <c r="C34">
        <v>17.350000000000001</v>
      </c>
      <c r="D34">
        <v>1316.66</v>
      </c>
      <c r="E34">
        <v>152.25</v>
      </c>
      <c r="F34">
        <v>10914.88</v>
      </c>
      <c r="G34">
        <v>4285.51</v>
      </c>
      <c r="H34">
        <v>524</v>
      </c>
      <c r="I34">
        <v>1176</v>
      </c>
      <c r="J34">
        <v>1739</v>
      </c>
      <c r="K34">
        <v>3</v>
      </c>
      <c r="L34">
        <v>7</v>
      </c>
      <c r="M34">
        <v>10</v>
      </c>
      <c r="P34" s="4" t="s">
        <v>38</v>
      </c>
      <c r="Q34" s="4" t="s">
        <v>39</v>
      </c>
      <c r="R34" s="8" t="s">
        <v>40</v>
      </c>
      <c r="T34" s="4" t="s">
        <v>42</v>
      </c>
      <c r="U34" s="4" t="s">
        <v>1</v>
      </c>
      <c r="AO34" s="2">
        <v>-58.816909428475412</v>
      </c>
      <c r="AP34">
        <f t="shared" si="1"/>
        <v>-48.360942857184455</v>
      </c>
      <c r="AQ34">
        <f t="shared" si="2"/>
        <v>2338.7807940358603</v>
      </c>
      <c r="AR34">
        <f t="shared" si="0"/>
        <v>3459.4288347174797</v>
      </c>
    </row>
    <row r="35" spans="1:44" x14ac:dyDescent="0.25">
      <c r="A35">
        <v>34</v>
      </c>
      <c r="B35">
        <v>293</v>
      </c>
      <c r="C35">
        <v>17.02</v>
      </c>
      <c r="D35">
        <v>1752.88</v>
      </c>
      <c r="E35">
        <v>1167.95</v>
      </c>
      <c r="F35">
        <v>3634.65</v>
      </c>
      <c r="G35">
        <v>266.08</v>
      </c>
      <c r="H35">
        <v>793</v>
      </c>
      <c r="I35">
        <v>550</v>
      </c>
      <c r="J35">
        <v>1961</v>
      </c>
      <c r="K35">
        <v>2</v>
      </c>
      <c r="L35">
        <v>1</v>
      </c>
      <c r="M35">
        <v>11</v>
      </c>
      <c r="P35" s="2">
        <v>1</v>
      </c>
      <c r="Q35" s="2">
        <v>274.89382282340875</v>
      </c>
      <c r="R35" s="2">
        <v>23.106177176591245</v>
      </c>
      <c r="T35" s="2">
        <v>1.3888888888888888</v>
      </c>
      <c r="U35" s="2">
        <v>206</v>
      </c>
      <c r="AO35" s="2">
        <v>-7.7467226717879498</v>
      </c>
      <c r="AP35">
        <f t="shared" si="1"/>
        <v>51.070186756687463</v>
      </c>
      <c r="AQ35">
        <f t="shared" si="2"/>
        <v>2608.1639753629356</v>
      </c>
      <c r="AR35">
        <f t="shared" si="0"/>
        <v>60.011712153593429</v>
      </c>
    </row>
    <row r="36" spans="1:44" x14ac:dyDescent="0.25">
      <c r="A36">
        <v>35</v>
      </c>
      <c r="B36">
        <v>298</v>
      </c>
      <c r="C36">
        <v>19.899999999999999</v>
      </c>
      <c r="D36">
        <v>542.1</v>
      </c>
      <c r="E36">
        <v>3585.67</v>
      </c>
      <c r="F36">
        <v>6696.98</v>
      </c>
      <c r="G36">
        <v>2949.51</v>
      </c>
      <c r="H36">
        <v>433</v>
      </c>
      <c r="I36">
        <v>549</v>
      </c>
      <c r="J36">
        <v>463</v>
      </c>
      <c r="K36">
        <v>3</v>
      </c>
      <c r="L36">
        <v>3</v>
      </c>
      <c r="M36">
        <v>19</v>
      </c>
      <c r="P36" s="2">
        <v>2</v>
      </c>
      <c r="Q36" s="2">
        <v>469.60475472557721</v>
      </c>
      <c r="R36" s="2">
        <v>74.395245274422791</v>
      </c>
      <c r="T36" s="2">
        <v>4.1666666666666661</v>
      </c>
      <c r="U36" s="2">
        <v>241</v>
      </c>
      <c r="AO36" s="2">
        <v>3.555998214633064</v>
      </c>
      <c r="AP36">
        <f t="shared" si="1"/>
        <v>11.302720886421014</v>
      </c>
      <c r="AQ36">
        <f t="shared" si="2"/>
        <v>127.75149943633782</v>
      </c>
      <c r="AR36">
        <f t="shared" si="0"/>
        <v>12.645123302473539</v>
      </c>
    </row>
    <row r="37" spans="1:44" x14ac:dyDescent="0.25">
      <c r="A37">
        <v>36</v>
      </c>
      <c r="B37">
        <v>500</v>
      </c>
      <c r="C37">
        <v>11.51</v>
      </c>
      <c r="D37">
        <v>315.27999999999997</v>
      </c>
      <c r="E37">
        <v>1954.38</v>
      </c>
      <c r="F37">
        <v>10382.86</v>
      </c>
      <c r="G37">
        <v>3335.95</v>
      </c>
      <c r="H37">
        <v>1530</v>
      </c>
      <c r="I37">
        <v>1676</v>
      </c>
      <c r="J37">
        <v>1691</v>
      </c>
      <c r="K37">
        <v>3</v>
      </c>
      <c r="L37">
        <v>8</v>
      </c>
      <c r="M37">
        <v>15</v>
      </c>
      <c r="P37" s="2">
        <v>3</v>
      </c>
      <c r="Q37" s="2">
        <v>438.76695948209527</v>
      </c>
      <c r="R37" s="2">
        <v>13.233040517904726</v>
      </c>
      <c r="T37" s="2">
        <v>6.9444444444444446</v>
      </c>
      <c r="U37" s="2">
        <v>247</v>
      </c>
      <c r="AO37" s="2">
        <v>31.657219650870502</v>
      </c>
      <c r="AP37">
        <f t="shared" si="1"/>
        <v>28.101221436237438</v>
      </c>
      <c r="AQ37">
        <f t="shared" si="2"/>
        <v>789.67864620845046</v>
      </c>
      <c r="AR37">
        <f t="shared" si="0"/>
        <v>1002.1795560234615</v>
      </c>
    </row>
    <row r="38" spans="1:44" x14ac:dyDescent="0.25">
      <c r="P38" s="2">
        <v>4</v>
      </c>
      <c r="Q38" s="2">
        <v>243.72185630309022</v>
      </c>
      <c r="R38" s="2">
        <v>3.2781436969097797</v>
      </c>
      <c r="T38" s="2">
        <v>9.7222222222222214</v>
      </c>
      <c r="U38" s="2">
        <v>248</v>
      </c>
      <c r="AO38" s="2">
        <v>18.148863334181442</v>
      </c>
      <c r="AP38">
        <f t="shared" si="1"/>
        <v>-13.50835631668906</v>
      </c>
      <c r="AQ38">
        <f t="shared" si="2"/>
        <v>182.47569037863323</v>
      </c>
      <c r="AR38">
        <f t="shared" si="0"/>
        <v>329.38124032279552</v>
      </c>
    </row>
    <row r="39" spans="1:44" ht="15.75" thickBot="1" x14ac:dyDescent="0.3">
      <c r="P39" s="2">
        <v>5</v>
      </c>
      <c r="Q39" s="2">
        <v>277.24442300137002</v>
      </c>
      <c r="R39" s="2">
        <v>6.7555769986299765</v>
      </c>
      <c r="T39" s="2">
        <v>12.5</v>
      </c>
      <c r="U39" s="2">
        <v>249</v>
      </c>
      <c r="W39" s="6"/>
      <c r="AO39" s="3">
        <v>-28.388255148023859</v>
      </c>
      <c r="AP39">
        <f t="shared" si="1"/>
        <v>-46.537118482205301</v>
      </c>
      <c r="AQ39">
        <f t="shared" si="2"/>
        <v>2165.7033966268141</v>
      </c>
      <c r="AR39">
        <f t="shared" si="0"/>
        <v>805.8930303493031</v>
      </c>
    </row>
    <row r="40" spans="1:44" x14ac:dyDescent="0.25">
      <c r="P40" s="2">
        <v>6</v>
      </c>
      <c r="Q40" s="2">
        <v>346.98206634203331</v>
      </c>
      <c r="R40" s="2">
        <v>-2.9820663420333062</v>
      </c>
      <c r="T40" s="2">
        <v>15.277777777777779</v>
      </c>
      <c r="U40" s="2">
        <v>264</v>
      </c>
      <c r="AQ40" s="9">
        <f>SUM(AQ5:AQ39)</f>
        <v>58388.473912179717</v>
      </c>
      <c r="AR40" s="9">
        <f>SUM(AR4:AR39)</f>
        <v>30350.824457924107</v>
      </c>
    </row>
    <row r="41" spans="1:44" x14ac:dyDescent="0.25">
      <c r="P41" s="2">
        <v>7</v>
      </c>
      <c r="Q41" s="2">
        <v>364.0473863690932</v>
      </c>
      <c r="R41" s="2">
        <v>-6.0473863690932035</v>
      </c>
      <c r="T41" s="2">
        <v>18.055555555555554</v>
      </c>
      <c r="U41" s="2">
        <v>270</v>
      </c>
    </row>
    <row r="42" spans="1:44" x14ac:dyDescent="0.25">
      <c r="P42" s="2">
        <v>8</v>
      </c>
      <c r="Q42" s="2">
        <v>487.70030660854837</v>
      </c>
      <c r="R42" s="2">
        <v>1.2996933914516262</v>
      </c>
      <c r="T42" s="2">
        <v>20.833333333333332</v>
      </c>
      <c r="U42" s="2">
        <v>282</v>
      </c>
    </row>
    <row r="43" spans="1:44" x14ac:dyDescent="0.25">
      <c r="P43" s="2">
        <v>9</v>
      </c>
      <c r="Q43" s="2">
        <v>435.85271442853542</v>
      </c>
      <c r="R43" s="2">
        <v>-66.852714428535421</v>
      </c>
      <c r="T43" s="2">
        <v>23.611111111111111</v>
      </c>
      <c r="U43" s="2">
        <v>284</v>
      </c>
      <c r="AO43" s="7" t="s">
        <v>46</v>
      </c>
      <c r="AP43" s="7"/>
      <c r="AQ43" s="13" t="s">
        <v>47</v>
      </c>
      <c r="AR43" s="10">
        <f>AQ40/AR40</f>
        <v>1.9237854310391043</v>
      </c>
    </row>
    <row r="44" spans="1:44" x14ac:dyDescent="0.25">
      <c r="P44" s="2">
        <v>10</v>
      </c>
      <c r="Q44" s="2">
        <v>394.93416432828553</v>
      </c>
      <c r="R44" s="2">
        <v>-11.934164328285533</v>
      </c>
      <c r="T44" s="2">
        <v>26.388888888888889</v>
      </c>
      <c r="U44" s="2">
        <v>287</v>
      </c>
    </row>
    <row r="45" spans="1:44" ht="15" customHeight="1" x14ac:dyDescent="0.25">
      <c r="P45" s="2">
        <v>11</v>
      </c>
      <c r="Q45" s="2">
        <v>454.73147405789894</v>
      </c>
      <c r="R45" s="2">
        <v>12.268525942101064</v>
      </c>
      <c r="T45" s="2">
        <v>29.166666666666668</v>
      </c>
      <c r="U45" s="2">
        <v>293</v>
      </c>
      <c r="AO45" s="14" t="s">
        <v>48</v>
      </c>
      <c r="AP45" s="14"/>
      <c r="AQ45" s="14"/>
      <c r="AR45" s="14"/>
    </row>
    <row r="46" spans="1:44" x14ac:dyDescent="0.25">
      <c r="P46" s="2">
        <v>12</v>
      </c>
      <c r="Q46" s="2">
        <v>500.1427216701295</v>
      </c>
      <c r="R46" s="2">
        <v>20.857278329870496</v>
      </c>
      <c r="T46" s="2">
        <v>31.944444444444443</v>
      </c>
      <c r="U46" s="2">
        <v>293</v>
      </c>
      <c r="AO46" s="14"/>
      <c r="AP46" s="14"/>
      <c r="AQ46" s="14"/>
      <c r="AR46" s="14"/>
    </row>
    <row r="47" spans="1:44" x14ac:dyDescent="0.25">
      <c r="P47" s="2">
        <v>13</v>
      </c>
      <c r="Q47" s="2">
        <v>250.06879499711687</v>
      </c>
      <c r="R47" s="2">
        <v>19.931205002883132</v>
      </c>
      <c r="T47" s="2">
        <v>34.722222222222214</v>
      </c>
      <c r="U47" s="2">
        <v>298</v>
      </c>
      <c r="AO47" s="14"/>
      <c r="AP47" s="14"/>
      <c r="AQ47" s="14"/>
      <c r="AR47" s="14"/>
    </row>
    <row r="48" spans="1:44" x14ac:dyDescent="0.25">
      <c r="P48" s="2">
        <v>14</v>
      </c>
      <c r="Q48" s="2">
        <v>289.69387670159881</v>
      </c>
      <c r="R48" s="2">
        <v>-7.6938767015988105</v>
      </c>
      <c r="T48" s="2">
        <v>37.499999999999993</v>
      </c>
      <c r="U48" s="2">
        <v>298</v>
      </c>
      <c r="AO48" s="14"/>
      <c r="AP48" s="14"/>
      <c r="AQ48" s="14"/>
      <c r="AR48" s="14"/>
    </row>
    <row r="49" spans="16:44" x14ac:dyDescent="0.25">
      <c r="P49" s="2">
        <v>15</v>
      </c>
      <c r="Q49" s="2">
        <v>370.71507417457633</v>
      </c>
      <c r="R49" s="2">
        <v>-0.71507417457632982</v>
      </c>
      <c r="T49" s="2">
        <v>40.277777777777771</v>
      </c>
      <c r="U49" s="2">
        <v>311</v>
      </c>
      <c r="AO49" s="14"/>
      <c r="AP49" s="14"/>
      <c r="AQ49" s="14"/>
      <c r="AR49" s="14"/>
    </row>
    <row r="50" spans="16:44" x14ac:dyDescent="0.25">
      <c r="P50" s="2">
        <v>16</v>
      </c>
      <c r="Q50" s="2">
        <v>355.04611346430107</v>
      </c>
      <c r="R50" s="2">
        <v>9.9538865356989277</v>
      </c>
      <c r="T50" s="2">
        <v>43.05555555555555</v>
      </c>
      <c r="U50" s="2">
        <v>315</v>
      </c>
      <c r="AO50" s="14"/>
      <c r="AP50" s="14"/>
      <c r="AQ50" s="14"/>
      <c r="AR50" s="14"/>
    </row>
    <row r="51" spans="16:44" x14ac:dyDescent="0.25">
      <c r="P51" s="2">
        <v>17</v>
      </c>
      <c r="Q51" s="2">
        <v>258.78306545415103</v>
      </c>
      <c r="R51" s="2">
        <v>-52.783065454151028</v>
      </c>
      <c r="T51" s="2">
        <v>45.833333333333329</v>
      </c>
      <c r="U51" s="2">
        <v>324</v>
      </c>
      <c r="AO51" s="14"/>
      <c r="AP51" s="14"/>
      <c r="AQ51" s="14"/>
      <c r="AR51" s="14"/>
    </row>
    <row r="52" spans="16:44" x14ac:dyDescent="0.25">
      <c r="P52" s="2">
        <v>18</v>
      </c>
      <c r="Q52" s="2">
        <v>289.57782266377183</v>
      </c>
      <c r="R52" s="2">
        <v>-25.577822663771826</v>
      </c>
      <c r="T52" s="2">
        <v>48.611111111111107</v>
      </c>
      <c r="U52" s="2">
        <v>340</v>
      </c>
    </row>
    <row r="53" spans="16:44" x14ac:dyDescent="0.25">
      <c r="P53" s="2">
        <v>19</v>
      </c>
      <c r="Q53" s="2">
        <v>304.1737769780525</v>
      </c>
      <c r="R53" s="2">
        <v>-11.173776978052501</v>
      </c>
      <c r="T53" s="2">
        <v>51.388888888888886</v>
      </c>
      <c r="U53" s="2">
        <v>344</v>
      </c>
    </row>
    <row r="54" spans="16:44" x14ac:dyDescent="0.25">
      <c r="P54" s="2">
        <v>20</v>
      </c>
      <c r="Q54" s="2">
        <v>219.37952839330563</v>
      </c>
      <c r="R54" s="2">
        <v>28.620471606694366</v>
      </c>
      <c r="T54" s="2">
        <v>54.166666666666664</v>
      </c>
      <c r="U54" s="2">
        <v>358</v>
      </c>
    </row>
    <row r="55" spans="16:44" x14ac:dyDescent="0.25">
      <c r="P55" s="2">
        <v>21</v>
      </c>
      <c r="Q55" s="2">
        <v>290.64165932907196</v>
      </c>
      <c r="R55" s="2">
        <v>-41.641659329071956</v>
      </c>
      <c r="T55" s="2">
        <v>56.944444444444443</v>
      </c>
      <c r="U55" s="2">
        <v>362</v>
      </c>
    </row>
    <row r="56" spans="16:44" x14ac:dyDescent="0.25">
      <c r="P56" s="2">
        <v>22</v>
      </c>
      <c r="Q56" s="2">
        <v>274.94819564428667</v>
      </c>
      <c r="R56" s="2">
        <v>49.05180435571333</v>
      </c>
      <c r="T56" s="2">
        <v>59.722222222222214</v>
      </c>
      <c r="U56" s="2">
        <v>365</v>
      </c>
    </row>
    <row r="57" spans="16:44" x14ac:dyDescent="0.25">
      <c r="P57" s="2">
        <v>23</v>
      </c>
      <c r="Q57" s="2">
        <v>335.25829773469502</v>
      </c>
      <c r="R57" s="2">
        <v>-20.25829773469502</v>
      </c>
      <c r="T57" s="2">
        <v>62.499999999999993</v>
      </c>
      <c r="U57" s="2">
        <v>369</v>
      </c>
    </row>
    <row r="58" spans="16:44" x14ac:dyDescent="0.25">
      <c r="P58" s="2">
        <v>24</v>
      </c>
      <c r="Q58" s="2">
        <v>355.19449322412521</v>
      </c>
      <c r="R58" s="2">
        <v>6.8055067758747896</v>
      </c>
      <c r="T58" s="2">
        <v>65.277777777777771</v>
      </c>
      <c r="U58" s="2">
        <v>370</v>
      </c>
    </row>
    <row r="59" spans="16:44" x14ac:dyDescent="0.25">
      <c r="P59" s="2">
        <v>25</v>
      </c>
      <c r="Q59" s="2">
        <v>366.83924855796522</v>
      </c>
      <c r="R59" s="2">
        <v>40.16075144203478</v>
      </c>
      <c r="T59" s="2">
        <v>68.055555555555543</v>
      </c>
      <c r="U59" s="2">
        <v>377</v>
      </c>
    </row>
    <row r="60" spans="16:44" x14ac:dyDescent="0.25">
      <c r="P60" s="2">
        <v>26</v>
      </c>
      <c r="Q60" s="2">
        <v>350.17160846341915</v>
      </c>
      <c r="R60" s="2">
        <v>-10.171608463419147</v>
      </c>
      <c r="T60" s="2">
        <v>70.833333333333329</v>
      </c>
      <c r="U60" s="2">
        <v>377</v>
      </c>
    </row>
    <row r="61" spans="16:44" x14ac:dyDescent="0.25">
      <c r="P61" s="2">
        <v>27</v>
      </c>
      <c r="Q61" s="2">
        <v>492.67387484881226</v>
      </c>
      <c r="R61" s="2">
        <v>-8.673874848812261</v>
      </c>
      <c r="T61" s="2">
        <v>73.6111111111111</v>
      </c>
      <c r="U61" s="2">
        <v>379</v>
      </c>
    </row>
    <row r="62" spans="16:44" x14ac:dyDescent="0.25">
      <c r="P62" s="2">
        <v>28</v>
      </c>
      <c r="Q62" s="2">
        <v>335.39090646985568</v>
      </c>
      <c r="R62" s="2">
        <v>-24.390906469855679</v>
      </c>
      <c r="T62" s="2">
        <v>76.388888888888886</v>
      </c>
      <c r="U62" s="2">
        <v>383</v>
      </c>
    </row>
    <row r="63" spans="16:44" x14ac:dyDescent="0.25">
      <c r="P63" s="2">
        <v>29</v>
      </c>
      <c r="Q63" s="2">
        <v>343.77524014094291</v>
      </c>
      <c r="R63" s="2">
        <v>33.224759859057087</v>
      </c>
      <c r="T63" s="2">
        <v>79.166666666666657</v>
      </c>
      <c r="U63" s="2">
        <v>407</v>
      </c>
    </row>
    <row r="64" spans="16:44" x14ac:dyDescent="0.25">
      <c r="P64" s="2">
        <v>30</v>
      </c>
      <c r="Q64" s="2">
        <v>389.45596657129096</v>
      </c>
      <c r="R64" s="2">
        <v>-10.455966571290958</v>
      </c>
      <c r="T64" s="2">
        <v>81.944444444444443</v>
      </c>
      <c r="U64" s="2">
        <v>452</v>
      </c>
    </row>
    <row r="65" spans="16:47" x14ac:dyDescent="0.25">
      <c r="P65" s="2">
        <v>31</v>
      </c>
      <c r="Q65" s="2">
        <v>299.81690942847541</v>
      </c>
      <c r="R65" s="2">
        <v>-58.816909428475412</v>
      </c>
      <c r="T65" s="2">
        <v>84.722222222222214</v>
      </c>
      <c r="U65" s="2">
        <v>467</v>
      </c>
    </row>
    <row r="66" spans="16:47" x14ac:dyDescent="0.25">
      <c r="P66" s="2">
        <v>32</v>
      </c>
      <c r="Q66" s="2">
        <v>294.74672267178795</v>
      </c>
      <c r="R66" s="2">
        <v>-7.7467226717879498</v>
      </c>
      <c r="T66" s="2">
        <v>87.5</v>
      </c>
      <c r="U66" s="2">
        <v>484</v>
      </c>
    </row>
    <row r="67" spans="16:47" x14ac:dyDescent="0.25">
      <c r="P67" s="2">
        <v>33</v>
      </c>
      <c r="Q67" s="2">
        <v>373.44400178536694</v>
      </c>
      <c r="R67" s="2">
        <v>3.555998214633064</v>
      </c>
      <c r="T67" s="2">
        <v>90.277777777777771</v>
      </c>
      <c r="U67" s="2">
        <v>489</v>
      </c>
    </row>
    <row r="68" spans="16:47" x14ac:dyDescent="0.25">
      <c r="P68" s="2">
        <v>34</v>
      </c>
      <c r="Q68" s="2">
        <v>261.3427803491295</v>
      </c>
      <c r="R68" s="2">
        <v>31.657219650870502</v>
      </c>
      <c r="T68" s="2">
        <v>93.055555555555543</v>
      </c>
      <c r="U68" s="2">
        <v>500</v>
      </c>
    </row>
    <row r="69" spans="16:47" x14ac:dyDescent="0.25">
      <c r="P69" s="2">
        <v>35</v>
      </c>
      <c r="Q69" s="2">
        <v>279.85113666581856</v>
      </c>
      <c r="R69" s="2">
        <v>18.148863334181442</v>
      </c>
      <c r="T69" s="2">
        <v>95.833333333333329</v>
      </c>
      <c r="U69" s="2">
        <v>521</v>
      </c>
    </row>
    <row r="70" spans="16:47" ht="15.75" thickBot="1" x14ac:dyDescent="0.3">
      <c r="P70" s="3">
        <v>36</v>
      </c>
      <c r="Q70" s="3">
        <v>528.38825514802386</v>
      </c>
      <c r="R70" s="3">
        <v>-28.388255148023859</v>
      </c>
      <c r="T70" s="3">
        <v>98.6111111111111</v>
      </c>
      <c r="U70" s="3">
        <v>544</v>
      </c>
    </row>
    <row r="76" spans="16:47" x14ac:dyDescent="0.25">
      <c r="AU76" s="6"/>
    </row>
    <row r="81" spans="41:49" x14ac:dyDescent="0.25">
      <c r="AO81" s="15" t="s">
        <v>49</v>
      </c>
      <c r="AP81" s="15"/>
      <c r="AQ81" s="15"/>
      <c r="AR81" s="15"/>
      <c r="AS81" s="15"/>
    </row>
    <row r="82" spans="41:49" ht="15" customHeight="1" x14ac:dyDescent="0.25">
      <c r="AO82" s="15"/>
      <c r="AP82" s="15"/>
      <c r="AQ82" s="15"/>
      <c r="AR82" s="15"/>
      <c r="AS82" s="15"/>
      <c r="AW82" s="6"/>
    </row>
    <row r="83" spans="41:49" x14ac:dyDescent="0.25">
      <c r="AO83" s="15"/>
      <c r="AP83" s="15"/>
      <c r="AQ83" s="15"/>
      <c r="AR83" s="15"/>
      <c r="AS83" s="15"/>
    </row>
    <row r="100" spans="41:48" x14ac:dyDescent="0.25">
      <c r="AO100" s="14" t="s">
        <v>50</v>
      </c>
      <c r="AP100" s="14"/>
      <c r="AQ100" s="14"/>
      <c r="AR100" s="14"/>
      <c r="AS100" s="14"/>
    </row>
    <row r="101" spans="41:48" x14ac:dyDescent="0.25">
      <c r="AO101" s="14"/>
      <c r="AP101" s="14"/>
      <c r="AQ101" s="14"/>
      <c r="AR101" s="14"/>
      <c r="AS101" s="14"/>
    </row>
    <row r="102" spans="41:48" x14ac:dyDescent="0.25">
      <c r="AO102" s="14"/>
      <c r="AP102" s="14"/>
      <c r="AQ102" s="14"/>
      <c r="AR102" s="14"/>
      <c r="AS102" s="14"/>
    </row>
    <row r="104" spans="41:48" x14ac:dyDescent="0.25">
      <c r="AV104" s="6"/>
    </row>
  </sheetData>
  <sortState xmlns:xlrd2="http://schemas.microsoft.com/office/spreadsheetml/2017/richdata2" ref="U35:U70">
    <sortCondition ref="U35"/>
  </sortState>
  <mergeCells count="3">
    <mergeCell ref="AO45:AR51"/>
    <mergeCell ref="AO81:AS83"/>
    <mergeCell ref="AO100:AS102"/>
  </mergeCells>
  <phoneticPr fontId="5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MOREIRA ASSIS BRAGA</cp:lastModifiedBy>
  <dcterms:created xsi:type="dcterms:W3CDTF">2024-11-20T01:54:38Z</dcterms:created>
  <dcterms:modified xsi:type="dcterms:W3CDTF">2025-02-21T02:41:12Z</dcterms:modified>
</cp:coreProperties>
</file>