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1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1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1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1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2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2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22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23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24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25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26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CERTO FISCAL\Desktop\Aplicativos Fábio Junior - Faculdade\TCC\Partidas TCC\"/>
    </mc:Choice>
  </mc:AlternateContent>
  <xr:revisionPtr revIDLastSave="0" documentId="13_ncr:1_{7BF6CE43-2425-46AC-97E0-A79ACEFCE9A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K43" i="1" l="1"/>
  <c r="K44" i="1"/>
  <c r="K45" i="1"/>
  <c r="K46" i="1"/>
  <c r="K47" i="1"/>
  <c r="K48" i="1"/>
  <c r="K49" i="1"/>
  <c r="K50" i="1"/>
  <c r="K51" i="1"/>
  <c r="K52" i="1"/>
  <c r="K53" i="1"/>
  <c r="K78" i="1" s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42" i="1"/>
  <c r="J48" i="1"/>
  <c r="J49" i="1"/>
  <c r="J52" i="1"/>
  <c r="J53" i="1"/>
  <c r="J54" i="1"/>
  <c r="J60" i="1"/>
  <c r="J61" i="1"/>
  <c r="J64" i="1"/>
  <c r="J65" i="1"/>
  <c r="J66" i="1"/>
  <c r="J72" i="1"/>
  <c r="J73" i="1"/>
  <c r="J76" i="1"/>
  <c r="J77" i="1"/>
  <c r="I44" i="1"/>
  <c r="J44" i="1" s="1"/>
  <c r="I45" i="1"/>
  <c r="J45" i="1" s="1"/>
  <c r="I46" i="1"/>
  <c r="J46" i="1" s="1"/>
  <c r="I47" i="1"/>
  <c r="J47" i="1" s="1"/>
  <c r="I48" i="1"/>
  <c r="I49" i="1"/>
  <c r="I50" i="1"/>
  <c r="J50" i="1" s="1"/>
  <c r="I51" i="1"/>
  <c r="J51" i="1" s="1"/>
  <c r="I52" i="1"/>
  <c r="I53" i="1"/>
  <c r="I54" i="1"/>
  <c r="I55" i="1"/>
  <c r="J55" i="1" s="1"/>
  <c r="I56" i="1"/>
  <c r="J56" i="1" s="1"/>
  <c r="I57" i="1"/>
  <c r="J57" i="1" s="1"/>
  <c r="I58" i="1"/>
  <c r="J58" i="1" s="1"/>
  <c r="I59" i="1"/>
  <c r="J59" i="1" s="1"/>
  <c r="I60" i="1"/>
  <c r="I61" i="1"/>
  <c r="I62" i="1"/>
  <c r="J62" i="1" s="1"/>
  <c r="I63" i="1"/>
  <c r="J63" i="1" s="1"/>
  <c r="I64" i="1"/>
  <c r="I65" i="1"/>
  <c r="I66" i="1"/>
  <c r="I67" i="1"/>
  <c r="J67" i="1" s="1"/>
  <c r="I68" i="1"/>
  <c r="J68" i="1" s="1"/>
  <c r="I69" i="1"/>
  <c r="J69" i="1" s="1"/>
  <c r="I70" i="1"/>
  <c r="J70" i="1" s="1"/>
  <c r="I71" i="1"/>
  <c r="J71" i="1" s="1"/>
  <c r="I72" i="1"/>
  <c r="I73" i="1"/>
  <c r="I74" i="1"/>
  <c r="J74" i="1" s="1"/>
  <c r="I75" i="1"/>
  <c r="J75" i="1" s="1"/>
  <c r="I76" i="1"/>
  <c r="I77" i="1"/>
  <c r="I43" i="1"/>
  <c r="J43" i="1" s="1"/>
  <c r="J78" i="1" l="1"/>
  <c r="J79" i="1" s="1"/>
</calcChain>
</file>

<file path=xl/sharedStrings.xml><?xml version="1.0" encoding="utf-8"?>
<sst xmlns="http://schemas.openxmlformats.org/spreadsheetml/2006/main" count="70" uniqueCount="55">
  <si>
    <t>rodada</t>
  </si>
  <si>
    <t>demandaTotalJogada</t>
  </si>
  <si>
    <t>preco</t>
  </si>
  <si>
    <t>investimentoPropagandaRadio</t>
  </si>
  <si>
    <t>investimentoPropagandaJornal</t>
  </si>
  <si>
    <t>investimentoPropagandaTV</t>
  </si>
  <si>
    <t>investimentoPropagandaInternet</t>
  </si>
  <si>
    <t>qtdProdutosEstoqueFornecedor1</t>
  </si>
  <si>
    <t>qtdProdutosEstoqueFornecedor2</t>
  </si>
  <si>
    <t>qtdProdutosEstoqueFornecedor3</t>
  </si>
  <si>
    <t>tamanhoEstabelecimento</t>
  </si>
  <si>
    <t>qtdCaixas</t>
  </si>
  <si>
    <t>qtdFuncionarios</t>
  </si>
  <si>
    <t>RESUMO DOS RESULTADOS</t>
  </si>
  <si>
    <t>Estatística de regressão</t>
  </si>
  <si>
    <t>R múltiplo</t>
  </si>
  <si>
    <t>R-Quadrado</t>
  </si>
  <si>
    <t>R-quadrado ajustado</t>
  </si>
  <si>
    <t>Erro padrão</t>
  </si>
  <si>
    <t>Observações</t>
  </si>
  <si>
    <t>ANOVA</t>
  </si>
  <si>
    <t>Regressão</t>
  </si>
  <si>
    <t>Resíduo</t>
  </si>
  <si>
    <t>Total</t>
  </si>
  <si>
    <t>Interseção</t>
  </si>
  <si>
    <t>gl</t>
  </si>
  <si>
    <t>SQ</t>
  </si>
  <si>
    <t>MQ</t>
  </si>
  <si>
    <t>F</t>
  </si>
  <si>
    <t>F de significação</t>
  </si>
  <si>
    <t>Coeficientes</t>
  </si>
  <si>
    <t>Stat t</t>
  </si>
  <si>
    <t>valor-P</t>
  </si>
  <si>
    <t>95% inferiores</t>
  </si>
  <si>
    <t>95% superiores</t>
  </si>
  <si>
    <t>Inferior 95,0%</t>
  </si>
  <si>
    <t>Superior 95,0%</t>
  </si>
  <si>
    <t>RESULTADOS DE RESÍDUOS</t>
  </si>
  <si>
    <t>Observação</t>
  </si>
  <si>
    <t>Previsto(a) demandaTotalJogada</t>
  </si>
  <si>
    <t>Resíduos</t>
  </si>
  <si>
    <t>RESULTADOS DE PROBABILIDADE</t>
  </si>
  <si>
    <t>Percentil</t>
  </si>
  <si>
    <t>O gráfico de Resíduos vs Demanda Jogada Prevista indica que o modelo de regressão linear múltipla captura a relação linear combinada, e com isso sugere que a suposição de linearidade do modelo é atendida, apesar das relações individuais entre a variável dependente e cada variável independente não parecerem perfeitamente lineares.</t>
  </si>
  <si>
    <t>Et - Et-1</t>
  </si>
  <si>
    <t>(Et - Et-2)^2</t>
  </si>
  <si>
    <t>Et^2</t>
  </si>
  <si>
    <t>Durbin-Watson</t>
  </si>
  <si>
    <t>d=</t>
  </si>
  <si>
    <t>Como o valor da estatística d = 1,802884367 está pouco abaixo de 2; ela indica uma leve tendência para autocorrelação positiva, mas não é forte o suficiente para ser considerada uma violação significativa da independência dos resíduos. Outro ponto é que o gráfico de Resíduos vs Ordem dos Dados apresenta de certa forma os valores espalhados em torno de zero, que pode nos levar a concluir, não há evidência significativa de autocorrelação nos erros.</t>
  </si>
  <si>
    <t>Linearidade</t>
  </si>
  <si>
    <t>Homocedasticidade</t>
  </si>
  <si>
    <t>A Homocedasticidade é atendida pois ocorre variância dos erros constante</t>
  </si>
  <si>
    <t>Suposição de Normalidade</t>
  </si>
  <si>
    <t>A suposição de normalidade dos resíduos foi atendida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</si>
</sst>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Continuous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right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preco Plotagem de resíduos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Sheet1!$C$2:$C$37</c:f>
              <c:numCache>
                <c:formatCode>General</c:formatCode>
                <c:ptCount val="36"/>
                <c:pt idx="0">
                  <c:v>11.84</c:v>
                </c:pt>
                <c:pt idx="1">
                  <c:v>19.11</c:v>
                </c:pt>
                <c:pt idx="2">
                  <c:v>15.07</c:v>
                </c:pt>
                <c:pt idx="3">
                  <c:v>13.08</c:v>
                </c:pt>
                <c:pt idx="4">
                  <c:v>10.78</c:v>
                </c:pt>
                <c:pt idx="5">
                  <c:v>13.2</c:v>
                </c:pt>
                <c:pt idx="6">
                  <c:v>17.7</c:v>
                </c:pt>
                <c:pt idx="7">
                  <c:v>15.97</c:v>
                </c:pt>
                <c:pt idx="8">
                  <c:v>12.65</c:v>
                </c:pt>
                <c:pt idx="9">
                  <c:v>16.98</c:v>
                </c:pt>
                <c:pt idx="10">
                  <c:v>14.54</c:v>
                </c:pt>
                <c:pt idx="11">
                  <c:v>16.25</c:v>
                </c:pt>
                <c:pt idx="12">
                  <c:v>15.51</c:v>
                </c:pt>
                <c:pt idx="13">
                  <c:v>14.46</c:v>
                </c:pt>
                <c:pt idx="14">
                  <c:v>19.440000000000001</c:v>
                </c:pt>
                <c:pt idx="15">
                  <c:v>12.48</c:v>
                </c:pt>
                <c:pt idx="16">
                  <c:v>13.21</c:v>
                </c:pt>
                <c:pt idx="17">
                  <c:v>16.97</c:v>
                </c:pt>
                <c:pt idx="18">
                  <c:v>17.7</c:v>
                </c:pt>
                <c:pt idx="19">
                  <c:v>18.079999999999998</c:v>
                </c:pt>
                <c:pt idx="20">
                  <c:v>10.76</c:v>
                </c:pt>
                <c:pt idx="21">
                  <c:v>15.76</c:v>
                </c:pt>
                <c:pt idx="22">
                  <c:v>19.27</c:v>
                </c:pt>
                <c:pt idx="23">
                  <c:v>19.170000000000002</c:v>
                </c:pt>
                <c:pt idx="24">
                  <c:v>15.36</c:v>
                </c:pt>
                <c:pt idx="25">
                  <c:v>18.23</c:v>
                </c:pt>
                <c:pt idx="26">
                  <c:v>15.59</c:v>
                </c:pt>
                <c:pt idx="27">
                  <c:v>15.82</c:v>
                </c:pt>
                <c:pt idx="28">
                  <c:v>12.19</c:v>
                </c:pt>
                <c:pt idx="29">
                  <c:v>12.57</c:v>
                </c:pt>
                <c:pt idx="30">
                  <c:v>10.62</c:v>
                </c:pt>
                <c:pt idx="31">
                  <c:v>16.89</c:v>
                </c:pt>
                <c:pt idx="32">
                  <c:v>19.350000000000001</c:v>
                </c:pt>
                <c:pt idx="33">
                  <c:v>15.37</c:v>
                </c:pt>
                <c:pt idx="34">
                  <c:v>17.559999999999999</c:v>
                </c:pt>
                <c:pt idx="35">
                  <c:v>12.57</c:v>
                </c:pt>
              </c:numCache>
            </c:numRef>
          </c:xVal>
          <c:yVal>
            <c:numRef>
              <c:f>Sheet1!$R$35:$R$70</c:f>
              <c:numCache>
                <c:formatCode>General</c:formatCode>
                <c:ptCount val="36"/>
                <c:pt idx="0">
                  <c:v>94.398745039698269</c:v>
                </c:pt>
                <c:pt idx="1">
                  <c:v>31.042497702592669</c:v>
                </c:pt>
                <c:pt idx="2">
                  <c:v>-4.7686479381909521</c:v>
                </c:pt>
                <c:pt idx="3">
                  <c:v>-35.771763785526105</c:v>
                </c:pt>
                <c:pt idx="4">
                  <c:v>76.055765340997823</c:v>
                </c:pt>
                <c:pt idx="5">
                  <c:v>-90.326752825203812</c:v>
                </c:pt>
                <c:pt idx="6">
                  <c:v>28.28686540401435</c:v>
                </c:pt>
                <c:pt idx="7">
                  <c:v>-166.10164941187713</c:v>
                </c:pt>
                <c:pt idx="8">
                  <c:v>-51.746584619815621</c:v>
                </c:pt>
                <c:pt idx="9">
                  <c:v>-18.722139735558244</c:v>
                </c:pt>
                <c:pt idx="10">
                  <c:v>-23.660665441653578</c:v>
                </c:pt>
                <c:pt idx="11">
                  <c:v>-55.980942043014807</c:v>
                </c:pt>
                <c:pt idx="12">
                  <c:v>-60.074405744982414</c:v>
                </c:pt>
                <c:pt idx="13">
                  <c:v>37.221114543600038</c:v>
                </c:pt>
                <c:pt idx="14">
                  <c:v>-87.046861689700677</c:v>
                </c:pt>
                <c:pt idx="15">
                  <c:v>20.93970706899313</c:v>
                </c:pt>
                <c:pt idx="16">
                  <c:v>-44.789899185315676</c:v>
                </c:pt>
                <c:pt idx="17">
                  <c:v>-113.34934183039161</c:v>
                </c:pt>
                <c:pt idx="18">
                  <c:v>-81.167150973102594</c:v>
                </c:pt>
                <c:pt idx="19">
                  <c:v>-52.978926142965634</c:v>
                </c:pt>
                <c:pt idx="20">
                  <c:v>-45.414875414470657</c:v>
                </c:pt>
                <c:pt idx="21">
                  <c:v>237.53998551072675</c:v>
                </c:pt>
                <c:pt idx="22">
                  <c:v>22.581698824838384</c:v>
                </c:pt>
                <c:pt idx="23">
                  <c:v>20.730663904381686</c:v>
                </c:pt>
                <c:pt idx="24">
                  <c:v>151.80440591924958</c:v>
                </c:pt>
                <c:pt idx="25">
                  <c:v>22.679877570859674</c:v>
                </c:pt>
                <c:pt idx="26">
                  <c:v>-78.627008473344404</c:v>
                </c:pt>
                <c:pt idx="27">
                  <c:v>-102.784251539759</c:v>
                </c:pt>
                <c:pt idx="28">
                  <c:v>112.82334137619091</c:v>
                </c:pt>
                <c:pt idx="29">
                  <c:v>-86.248884045018826</c:v>
                </c:pt>
                <c:pt idx="30">
                  <c:v>-7.878059568644403</c:v>
                </c:pt>
                <c:pt idx="31">
                  <c:v>45.583592842767302</c:v>
                </c:pt>
                <c:pt idx="32">
                  <c:v>-5.2764662773695363</c:v>
                </c:pt>
                <c:pt idx="33">
                  <c:v>343.6473557071813</c:v>
                </c:pt>
                <c:pt idx="34">
                  <c:v>117.35736628783934</c:v>
                </c:pt>
                <c:pt idx="35">
                  <c:v>-149.97770635801771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54-42AD-9D18-E603467F3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0228239"/>
        <c:axId val="940229071"/>
      </c:scatterChart>
      <c:valAx>
        <c:axId val="9402282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preco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40229071"/>
        <c:crosses val="autoZero"/>
        <c:crossBetween val="midCat"/>
      </c:valAx>
      <c:valAx>
        <c:axId val="94022907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Resíduos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4022823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investimentoPropagandaRadio Plotagem de resíduos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Sheet1!$D$2:$D$37</c:f>
              <c:numCache>
                <c:formatCode>General</c:formatCode>
                <c:ptCount val="36"/>
                <c:pt idx="0">
                  <c:v>2035.43</c:v>
                </c:pt>
                <c:pt idx="1">
                  <c:v>1873.85</c:v>
                </c:pt>
                <c:pt idx="2">
                  <c:v>2902.25</c:v>
                </c:pt>
                <c:pt idx="3">
                  <c:v>142.5</c:v>
                </c:pt>
                <c:pt idx="4">
                  <c:v>289.3</c:v>
                </c:pt>
                <c:pt idx="5">
                  <c:v>905.18</c:v>
                </c:pt>
                <c:pt idx="6">
                  <c:v>555.37</c:v>
                </c:pt>
                <c:pt idx="7">
                  <c:v>671.87</c:v>
                </c:pt>
                <c:pt idx="8">
                  <c:v>1717.36</c:v>
                </c:pt>
                <c:pt idx="9">
                  <c:v>2442.54</c:v>
                </c:pt>
                <c:pt idx="10">
                  <c:v>1042.24</c:v>
                </c:pt>
                <c:pt idx="11">
                  <c:v>2970.52</c:v>
                </c:pt>
                <c:pt idx="12">
                  <c:v>2103.5500000000002</c:v>
                </c:pt>
                <c:pt idx="13">
                  <c:v>2152.7800000000002</c:v>
                </c:pt>
                <c:pt idx="14">
                  <c:v>2750.51</c:v>
                </c:pt>
                <c:pt idx="15">
                  <c:v>967.85</c:v>
                </c:pt>
                <c:pt idx="16">
                  <c:v>2785.38</c:v>
                </c:pt>
                <c:pt idx="17">
                  <c:v>2397.6</c:v>
                </c:pt>
                <c:pt idx="18">
                  <c:v>1761.92</c:v>
                </c:pt>
                <c:pt idx="19">
                  <c:v>1978.13</c:v>
                </c:pt>
                <c:pt idx="20">
                  <c:v>168.92</c:v>
                </c:pt>
                <c:pt idx="21">
                  <c:v>548.03</c:v>
                </c:pt>
                <c:pt idx="22">
                  <c:v>535</c:v>
                </c:pt>
                <c:pt idx="23">
                  <c:v>2412.75</c:v>
                </c:pt>
                <c:pt idx="24">
                  <c:v>1543.95</c:v>
                </c:pt>
                <c:pt idx="25">
                  <c:v>895.75</c:v>
                </c:pt>
                <c:pt idx="26">
                  <c:v>329.8</c:v>
                </c:pt>
                <c:pt idx="27">
                  <c:v>668.03</c:v>
                </c:pt>
                <c:pt idx="28">
                  <c:v>721.57</c:v>
                </c:pt>
                <c:pt idx="29">
                  <c:v>2435.6</c:v>
                </c:pt>
                <c:pt idx="30">
                  <c:v>2064.37</c:v>
                </c:pt>
                <c:pt idx="31">
                  <c:v>1191.55</c:v>
                </c:pt>
                <c:pt idx="32">
                  <c:v>713.33</c:v>
                </c:pt>
                <c:pt idx="33">
                  <c:v>2666.6</c:v>
                </c:pt>
                <c:pt idx="34">
                  <c:v>1801.01</c:v>
                </c:pt>
                <c:pt idx="35">
                  <c:v>1456.98</c:v>
                </c:pt>
              </c:numCache>
            </c:numRef>
          </c:xVal>
          <c:yVal>
            <c:numRef>
              <c:f>Sheet1!$R$35:$R$70</c:f>
              <c:numCache>
                <c:formatCode>General</c:formatCode>
                <c:ptCount val="36"/>
                <c:pt idx="0">
                  <c:v>94.398745039698269</c:v>
                </c:pt>
                <c:pt idx="1">
                  <c:v>31.042497702592669</c:v>
                </c:pt>
                <c:pt idx="2">
                  <c:v>-4.7686479381909521</c:v>
                </c:pt>
                <c:pt idx="3">
                  <c:v>-35.771763785526105</c:v>
                </c:pt>
                <c:pt idx="4">
                  <c:v>76.055765340997823</c:v>
                </c:pt>
                <c:pt idx="5">
                  <c:v>-90.326752825203812</c:v>
                </c:pt>
                <c:pt idx="6">
                  <c:v>28.28686540401435</c:v>
                </c:pt>
                <c:pt idx="7">
                  <c:v>-166.10164941187713</c:v>
                </c:pt>
                <c:pt idx="8">
                  <c:v>-51.746584619815621</c:v>
                </c:pt>
                <c:pt idx="9">
                  <c:v>-18.722139735558244</c:v>
                </c:pt>
                <c:pt idx="10">
                  <c:v>-23.660665441653578</c:v>
                </c:pt>
                <c:pt idx="11">
                  <c:v>-55.980942043014807</c:v>
                </c:pt>
                <c:pt idx="12">
                  <c:v>-60.074405744982414</c:v>
                </c:pt>
                <c:pt idx="13">
                  <c:v>37.221114543600038</c:v>
                </c:pt>
                <c:pt idx="14">
                  <c:v>-87.046861689700677</c:v>
                </c:pt>
                <c:pt idx="15">
                  <c:v>20.93970706899313</c:v>
                </c:pt>
                <c:pt idx="16">
                  <c:v>-44.789899185315676</c:v>
                </c:pt>
                <c:pt idx="17">
                  <c:v>-113.34934183039161</c:v>
                </c:pt>
                <c:pt idx="18">
                  <c:v>-81.167150973102594</c:v>
                </c:pt>
                <c:pt idx="19">
                  <c:v>-52.978926142965634</c:v>
                </c:pt>
                <c:pt idx="20">
                  <c:v>-45.414875414470657</c:v>
                </c:pt>
                <c:pt idx="21">
                  <c:v>237.53998551072675</c:v>
                </c:pt>
                <c:pt idx="22">
                  <c:v>22.581698824838384</c:v>
                </c:pt>
                <c:pt idx="23">
                  <c:v>20.730663904381686</c:v>
                </c:pt>
                <c:pt idx="24">
                  <c:v>151.80440591924958</c:v>
                </c:pt>
                <c:pt idx="25">
                  <c:v>22.679877570859674</c:v>
                </c:pt>
                <c:pt idx="26">
                  <c:v>-78.627008473344404</c:v>
                </c:pt>
                <c:pt idx="27">
                  <c:v>-102.784251539759</c:v>
                </c:pt>
                <c:pt idx="28">
                  <c:v>112.82334137619091</c:v>
                </c:pt>
                <c:pt idx="29">
                  <c:v>-86.248884045018826</c:v>
                </c:pt>
                <c:pt idx="30">
                  <c:v>-7.878059568644403</c:v>
                </c:pt>
                <c:pt idx="31">
                  <c:v>45.583592842767302</c:v>
                </c:pt>
                <c:pt idx="32">
                  <c:v>-5.2764662773695363</c:v>
                </c:pt>
                <c:pt idx="33">
                  <c:v>343.6473557071813</c:v>
                </c:pt>
                <c:pt idx="34">
                  <c:v>117.35736628783934</c:v>
                </c:pt>
                <c:pt idx="35">
                  <c:v>-149.97770635801771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C9-4A8B-BE5F-3AACA6DEF3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0230735"/>
        <c:axId val="940232399"/>
      </c:scatterChart>
      <c:valAx>
        <c:axId val="9402307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investimentoPropagandaRadio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40232399"/>
        <c:crosses val="autoZero"/>
        <c:crossBetween val="midCat"/>
      </c:valAx>
      <c:valAx>
        <c:axId val="94023239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Resíduos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4023073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investimentoPropagandaJornal Plotagem de resíduos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Sheet1!$E$2:$E$37</c:f>
              <c:numCache>
                <c:formatCode>General</c:formatCode>
                <c:ptCount val="36"/>
                <c:pt idx="0">
                  <c:v>1312.23</c:v>
                </c:pt>
                <c:pt idx="1">
                  <c:v>2882.61</c:v>
                </c:pt>
                <c:pt idx="2">
                  <c:v>998.73</c:v>
                </c:pt>
                <c:pt idx="3">
                  <c:v>92.16</c:v>
                </c:pt>
                <c:pt idx="4">
                  <c:v>3968.94</c:v>
                </c:pt>
                <c:pt idx="5">
                  <c:v>3857.32</c:v>
                </c:pt>
                <c:pt idx="6">
                  <c:v>3614.31</c:v>
                </c:pt>
                <c:pt idx="7">
                  <c:v>1074.56</c:v>
                </c:pt>
                <c:pt idx="8">
                  <c:v>3900.21</c:v>
                </c:pt>
                <c:pt idx="9">
                  <c:v>217.28</c:v>
                </c:pt>
                <c:pt idx="10">
                  <c:v>3338.86</c:v>
                </c:pt>
                <c:pt idx="11">
                  <c:v>6.64</c:v>
                </c:pt>
                <c:pt idx="12">
                  <c:v>72.14</c:v>
                </c:pt>
                <c:pt idx="13">
                  <c:v>2922.39</c:v>
                </c:pt>
                <c:pt idx="14">
                  <c:v>2860.41</c:v>
                </c:pt>
                <c:pt idx="15">
                  <c:v>504.57</c:v>
                </c:pt>
                <c:pt idx="16">
                  <c:v>3789.96</c:v>
                </c:pt>
                <c:pt idx="17">
                  <c:v>619.88</c:v>
                </c:pt>
                <c:pt idx="18">
                  <c:v>2951.54</c:v>
                </c:pt>
                <c:pt idx="19">
                  <c:v>231.05</c:v>
                </c:pt>
                <c:pt idx="20">
                  <c:v>876.18</c:v>
                </c:pt>
                <c:pt idx="21">
                  <c:v>1702.85</c:v>
                </c:pt>
                <c:pt idx="22">
                  <c:v>2576.2600000000002</c:v>
                </c:pt>
                <c:pt idx="23">
                  <c:v>1713.09</c:v>
                </c:pt>
                <c:pt idx="24">
                  <c:v>1830</c:v>
                </c:pt>
                <c:pt idx="25">
                  <c:v>799.46</c:v>
                </c:pt>
                <c:pt idx="26">
                  <c:v>1358.78</c:v>
                </c:pt>
                <c:pt idx="27">
                  <c:v>3240.71</c:v>
                </c:pt>
                <c:pt idx="28">
                  <c:v>2485.54</c:v>
                </c:pt>
                <c:pt idx="29">
                  <c:v>1654.31</c:v>
                </c:pt>
                <c:pt idx="30">
                  <c:v>3992.69</c:v>
                </c:pt>
                <c:pt idx="31">
                  <c:v>3097.68</c:v>
                </c:pt>
                <c:pt idx="32">
                  <c:v>365.19</c:v>
                </c:pt>
                <c:pt idx="33">
                  <c:v>268.01</c:v>
                </c:pt>
                <c:pt idx="34">
                  <c:v>2316.2800000000002</c:v>
                </c:pt>
                <c:pt idx="35">
                  <c:v>635.54</c:v>
                </c:pt>
              </c:numCache>
            </c:numRef>
          </c:xVal>
          <c:yVal>
            <c:numRef>
              <c:f>Sheet1!$R$35:$R$70</c:f>
              <c:numCache>
                <c:formatCode>General</c:formatCode>
                <c:ptCount val="36"/>
                <c:pt idx="0">
                  <c:v>94.398745039698269</c:v>
                </c:pt>
                <c:pt idx="1">
                  <c:v>31.042497702592669</c:v>
                </c:pt>
                <c:pt idx="2">
                  <c:v>-4.7686479381909521</c:v>
                </c:pt>
                <c:pt idx="3">
                  <c:v>-35.771763785526105</c:v>
                </c:pt>
                <c:pt idx="4">
                  <c:v>76.055765340997823</c:v>
                </c:pt>
                <c:pt idx="5">
                  <c:v>-90.326752825203812</c:v>
                </c:pt>
                <c:pt idx="6">
                  <c:v>28.28686540401435</c:v>
                </c:pt>
                <c:pt idx="7">
                  <c:v>-166.10164941187713</c:v>
                </c:pt>
                <c:pt idx="8">
                  <c:v>-51.746584619815621</c:v>
                </c:pt>
                <c:pt idx="9">
                  <c:v>-18.722139735558244</c:v>
                </c:pt>
                <c:pt idx="10">
                  <c:v>-23.660665441653578</c:v>
                </c:pt>
                <c:pt idx="11">
                  <c:v>-55.980942043014807</c:v>
                </c:pt>
                <c:pt idx="12">
                  <c:v>-60.074405744982414</c:v>
                </c:pt>
                <c:pt idx="13">
                  <c:v>37.221114543600038</c:v>
                </c:pt>
                <c:pt idx="14">
                  <c:v>-87.046861689700677</c:v>
                </c:pt>
                <c:pt idx="15">
                  <c:v>20.93970706899313</c:v>
                </c:pt>
                <c:pt idx="16">
                  <c:v>-44.789899185315676</c:v>
                </c:pt>
                <c:pt idx="17">
                  <c:v>-113.34934183039161</c:v>
                </c:pt>
                <c:pt idx="18">
                  <c:v>-81.167150973102594</c:v>
                </c:pt>
                <c:pt idx="19">
                  <c:v>-52.978926142965634</c:v>
                </c:pt>
                <c:pt idx="20">
                  <c:v>-45.414875414470657</c:v>
                </c:pt>
                <c:pt idx="21">
                  <c:v>237.53998551072675</c:v>
                </c:pt>
                <c:pt idx="22">
                  <c:v>22.581698824838384</c:v>
                </c:pt>
                <c:pt idx="23">
                  <c:v>20.730663904381686</c:v>
                </c:pt>
                <c:pt idx="24">
                  <c:v>151.80440591924958</c:v>
                </c:pt>
                <c:pt idx="25">
                  <c:v>22.679877570859674</c:v>
                </c:pt>
                <c:pt idx="26">
                  <c:v>-78.627008473344404</c:v>
                </c:pt>
                <c:pt idx="27">
                  <c:v>-102.784251539759</c:v>
                </c:pt>
                <c:pt idx="28">
                  <c:v>112.82334137619091</c:v>
                </c:pt>
                <c:pt idx="29">
                  <c:v>-86.248884045018826</c:v>
                </c:pt>
                <c:pt idx="30">
                  <c:v>-7.878059568644403</c:v>
                </c:pt>
                <c:pt idx="31">
                  <c:v>45.583592842767302</c:v>
                </c:pt>
                <c:pt idx="32">
                  <c:v>-5.2764662773695363</c:v>
                </c:pt>
                <c:pt idx="33">
                  <c:v>343.6473557071813</c:v>
                </c:pt>
                <c:pt idx="34">
                  <c:v>117.35736628783934</c:v>
                </c:pt>
                <c:pt idx="35">
                  <c:v>-149.97770635801771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06-4960-A04D-C0BA034B69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0228239"/>
        <c:axId val="940232815"/>
      </c:scatterChart>
      <c:valAx>
        <c:axId val="9402282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investimentoPropagandaJornal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40232815"/>
        <c:crosses val="autoZero"/>
        <c:crossBetween val="midCat"/>
      </c:valAx>
      <c:valAx>
        <c:axId val="94023281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Resíduos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4022823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investimentoPropagandaTV Plotagem de resíduos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Sheet1!$F$2:$F$37</c:f>
              <c:numCache>
                <c:formatCode>General</c:formatCode>
                <c:ptCount val="36"/>
                <c:pt idx="0">
                  <c:v>8363.5400000000009</c:v>
                </c:pt>
                <c:pt idx="1">
                  <c:v>57.4</c:v>
                </c:pt>
                <c:pt idx="2">
                  <c:v>7932.44</c:v>
                </c:pt>
                <c:pt idx="3">
                  <c:v>1500.56</c:v>
                </c:pt>
                <c:pt idx="4">
                  <c:v>4487.3100000000004</c:v>
                </c:pt>
                <c:pt idx="5">
                  <c:v>11553.08</c:v>
                </c:pt>
                <c:pt idx="6">
                  <c:v>2145.27</c:v>
                </c:pt>
                <c:pt idx="7">
                  <c:v>1373.26</c:v>
                </c:pt>
                <c:pt idx="8">
                  <c:v>2174.7800000000002</c:v>
                </c:pt>
                <c:pt idx="9">
                  <c:v>5656.15</c:v>
                </c:pt>
                <c:pt idx="10">
                  <c:v>5962.94</c:v>
                </c:pt>
                <c:pt idx="11">
                  <c:v>10486.48</c:v>
                </c:pt>
                <c:pt idx="12">
                  <c:v>2712.64</c:v>
                </c:pt>
                <c:pt idx="13">
                  <c:v>2217.4899999999998</c:v>
                </c:pt>
                <c:pt idx="14">
                  <c:v>8221.8700000000008</c:v>
                </c:pt>
                <c:pt idx="15">
                  <c:v>2735.74</c:v>
                </c:pt>
                <c:pt idx="16">
                  <c:v>3332.95</c:v>
                </c:pt>
                <c:pt idx="17">
                  <c:v>3121.51</c:v>
                </c:pt>
                <c:pt idx="18">
                  <c:v>1508.61</c:v>
                </c:pt>
                <c:pt idx="19">
                  <c:v>1987.16</c:v>
                </c:pt>
                <c:pt idx="20">
                  <c:v>9201.39</c:v>
                </c:pt>
                <c:pt idx="21">
                  <c:v>5821.69</c:v>
                </c:pt>
                <c:pt idx="22">
                  <c:v>3736.59</c:v>
                </c:pt>
                <c:pt idx="23">
                  <c:v>5309.9</c:v>
                </c:pt>
                <c:pt idx="24">
                  <c:v>6796.12</c:v>
                </c:pt>
                <c:pt idx="25">
                  <c:v>9395.89</c:v>
                </c:pt>
                <c:pt idx="26">
                  <c:v>10347.379999999999</c:v>
                </c:pt>
                <c:pt idx="27">
                  <c:v>11793.04</c:v>
                </c:pt>
                <c:pt idx="28">
                  <c:v>1606.38</c:v>
                </c:pt>
                <c:pt idx="29">
                  <c:v>11118.95</c:v>
                </c:pt>
                <c:pt idx="30">
                  <c:v>6454.15</c:v>
                </c:pt>
                <c:pt idx="31">
                  <c:v>11447.93</c:v>
                </c:pt>
                <c:pt idx="32">
                  <c:v>784.02</c:v>
                </c:pt>
                <c:pt idx="33">
                  <c:v>10115.02</c:v>
                </c:pt>
                <c:pt idx="34">
                  <c:v>4390.08</c:v>
                </c:pt>
                <c:pt idx="35">
                  <c:v>9819.4699999999993</c:v>
                </c:pt>
              </c:numCache>
            </c:numRef>
          </c:xVal>
          <c:yVal>
            <c:numRef>
              <c:f>Sheet1!$R$35:$R$70</c:f>
              <c:numCache>
                <c:formatCode>General</c:formatCode>
                <c:ptCount val="36"/>
                <c:pt idx="0">
                  <c:v>94.398745039698269</c:v>
                </c:pt>
                <c:pt idx="1">
                  <c:v>31.042497702592669</c:v>
                </c:pt>
                <c:pt idx="2">
                  <c:v>-4.7686479381909521</c:v>
                </c:pt>
                <c:pt idx="3">
                  <c:v>-35.771763785526105</c:v>
                </c:pt>
                <c:pt idx="4">
                  <c:v>76.055765340997823</c:v>
                </c:pt>
                <c:pt idx="5">
                  <c:v>-90.326752825203812</c:v>
                </c:pt>
                <c:pt idx="6">
                  <c:v>28.28686540401435</c:v>
                </c:pt>
                <c:pt idx="7">
                  <c:v>-166.10164941187713</c:v>
                </c:pt>
                <c:pt idx="8">
                  <c:v>-51.746584619815621</c:v>
                </c:pt>
                <c:pt idx="9">
                  <c:v>-18.722139735558244</c:v>
                </c:pt>
                <c:pt idx="10">
                  <c:v>-23.660665441653578</c:v>
                </c:pt>
                <c:pt idx="11">
                  <c:v>-55.980942043014807</c:v>
                </c:pt>
                <c:pt idx="12">
                  <c:v>-60.074405744982414</c:v>
                </c:pt>
                <c:pt idx="13">
                  <c:v>37.221114543600038</c:v>
                </c:pt>
                <c:pt idx="14">
                  <c:v>-87.046861689700677</c:v>
                </c:pt>
                <c:pt idx="15">
                  <c:v>20.93970706899313</c:v>
                </c:pt>
                <c:pt idx="16">
                  <c:v>-44.789899185315676</c:v>
                </c:pt>
                <c:pt idx="17">
                  <c:v>-113.34934183039161</c:v>
                </c:pt>
                <c:pt idx="18">
                  <c:v>-81.167150973102594</c:v>
                </c:pt>
                <c:pt idx="19">
                  <c:v>-52.978926142965634</c:v>
                </c:pt>
                <c:pt idx="20">
                  <c:v>-45.414875414470657</c:v>
                </c:pt>
                <c:pt idx="21">
                  <c:v>237.53998551072675</c:v>
                </c:pt>
                <c:pt idx="22">
                  <c:v>22.581698824838384</c:v>
                </c:pt>
                <c:pt idx="23">
                  <c:v>20.730663904381686</c:v>
                </c:pt>
                <c:pt idx="24">
                  <c:v>151.80440591924958</c:v>
                </c:pt>
                <c:pt idx="25">
                  <c:v>22.679877570859674</c:v>
                </c:pt>
                <c:pt idx="26">
                  <c:v>-78.627008473344404</c:v>
                </c:pt>
                <c:pt idx="27">
                  <c:v>-102.784251539759</c:v>
                </c:pt>
                <c:pt idx="28">
                  <c:v>112.82334137619091</c:v>
                </c:pt>
                <c:pt idx="29">
                  <c:v>-86.248884045018826</c:v>
                </c:pt>
                <c:pt idx="30">
                  <c:v>-7.878059568644403</c:v>
                </c:pt>
                <c:pt idx="31">
                  <c:v>45.583592842767302</c:v>
                </c:pt>
                <c:pt idx="32">
                  <c:v>-5.2764662773695363</c:v>
                </c:pt>
                <c:pt idx="33">
                  <c:v>343.6473557071813</c:v>
                </c:pt>
                <c:pt idx="34">
                  <c:v>117.35736628783934</c:v>
                </c:pt>
                <c:pt idx="35">
                  <c:v>-149.97770635801771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23-4BCE-9C1B-0B6BD34263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0234063"/>
        <c:axId val="940228239"/>
      </c:scatterChart>
      <c:valAx>
        <c:axId val="9402340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investimentoPropagandaTV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40228239"/>
        <c:crosses val="autoZero"/>
        <c:crossBetween val="midCat"/>
      </c:valAx>
      <c:valAx>
        <c:axId val="94022823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Resíduos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4023406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investimentoPropagandaInternet Plotagem de resíduos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Sheet1!$G$2:$G$37</c:f>
              <c:numCache>
                <c:formatCode>General</c:formatCode>
                <c:ptCount val="36"/>
                <c:pt idx="0">
                  <c:v>3013.09</c:v>
                </c:pt>
                <c:pt idx="1">
                  <c:v>1154.28</c:v>
                </c:pt>
                <c:pt idx="2">
                  <c:v>4299.22</c:v>
                </c:pt>
                <c:pt idx="3">
                  <c:v>1947.63</c:v>
                </c:pt>
                <c:pt idx="4">
                  <c:v>1853.36</c:v>
                </c:pt>
                <c:pt idx="5">
                  <c:v>3428.6</c:v>
                </c:pt>
                <c:pt idx="6">
                  <c:v>2270.9299999999998</c:v>
                </c:pt>
                <c:pt idx="7">
                  <c:v>938.17</c:v>
                </c:pt>
                <c:pt idx="8">
                  <c:v>3067.97</c:v>
                </c:pt>
                <c:pt idx="9">
                  <c:v>111.88</c:v>
                </c:pt>
                <c:pt idx="10">
                  <c:v>2623.11</c:v>
                </c:pt>
                <c:pt idx="11">
                  <c:v>76.69</c:v>
                </c:pt>
                <c:pt idx="12">
                  <c:v>274.55</c:v>
                </c:pt>
                <c:pt idx="13">
                  <c:v>132.71</c:v>
                </c:pt>
                <c:pt idx="14">
                  <c:v>163.83000000000001</c:v>
                </c:pt>
                <c:pt idx="15">
                  <c:v>3647.46</c:v>
                </c:pt>
                <c:pt idx="16">
                  <c:v>3153.13</c:v>
                </c:pt>
                <c:pt idx="17">
                  <c:v>3291.65</c:v>
                </c:pt>
                <c:pt idx="18">
                  <c:v>3111.17</c:v>
                </c:pt>
                <c:pt idx="19">
                  <c:v>2143.34</c:v>
                </c:pt>
                <c:pt idx="20">
                  <c:v>2284.4</c:v>
                </c:pt>
                <c:pt idx="21">
                  <c:v>3501.41</c:v>
                </c:pt>
                <c:pt idx="22">
                  <c:v>3535.6</c:v>
                </c:pt>
                <c:pt idx="23">
                  <c:v>2163.2399999999998</c:v>
                </c:pt>
                <c:pt idx="24">
                  <c:v>2358.83</c:v>
                </c:pt>
                <c:pt idx="25">
                  <c:v>2834.61</c:v>
                </c:pt>
                <c:pt idx="26">
                  <c:v>3689.87</c:v>
                </c:pt>
                <c:pt idx="27">
                  <c:v>2194.62</c:v>
                </c:pt>
                <c:pt idx="28">
                  <c:v>1707.2</c:v>
                </c:pt>
                <c:pt idx="29">
                  <c:v>3374.95</c:v>
                </c:pt>
                <c:pt idx="30">
                  <c:v>1981.35</c:v>
                </c:pt>
                <c:pt idx="31">
                  <c:v>3274.04</c:v>
                </c:pt>
                <c:pt idx="32">
                  <c:v>1184.74</c:v>
                </c:pt>
                <c:pt idx="33">
                  <c:v>1341.17</c:v>
                </c:pt>
                <c:pt idx="34">
                  <c:v>4299.0600000000004</c:v>
                </c:pt>
                <c:pt idx="35">
                  <c:v>4443.1000000000004</c:v>
                </c:pt>
              </c:numCache>
            </c:numRef>
          </c:xVal>
          <c:yVal>
            <c:numRef>
              <c:f>Sheet1!$R$35:$R$70</c:f>
              <c:numCache>
                <c:formatCode>General</c:formatCode>
                <c:ptCount val="36"/>
                <c:pt idx="0">
                  <c:v>94.398745039698269</c:v>
                </c:pt>
                <c:pt idx="1">
                  <c:v>31.042497702592669</c:v>
                </c:pt>
                <c:pt idx="2">
                  <c:v>-4.7686479381909521</c:v>
                </c:pt>
                <c:pt idx="3">
                  <c:v>-35.771763785526105</c:v>
                </c:pt>
                <c:pt idx="4">
                  <c:v>76.055765340997823</c:v>
                </c:pt>
                <c:pt idx="5">
                  <c:v>-90.326752825203812</c:v>
                </c:pt>
                <c:pt idx="6">
                  <c:v>28.28686540401435</c:v>
                </c:pt>
                <c:pt idx="7">
                  <c:v>-166.10164941187713</c:v>
                </c:pt>
                <c:pt idx="8">
                  <c:v>-51.746584619815621</c:v>
                </c:pt>
                <c:pt idx="9">
                  <c:v>-18.722139735558244</c:v>
                </c:pt>
                <c:pt idx="10">
                  <c:v>-23.660665441653578</c:v>
                </c:pt>
                <c:pt idx="11">
                  <c:v>-55.980942043014807</c:v>
                </c:pt>
                <c:pt idx="12">
                  <c:v>-60.074405744982414</c:v>
                </c:pt>
                <c:pt idx="13">
                  <c:v>37.221114543600038</c:v>
                </c:pt>
                <c:pt idx="14">
                  <c:v>-87.046861689700677</c:v>
                </c:pt>
                <c:pt idx="15">
                  <c:v>20.93970706899313</c:v>
                </c:pt>
                <c:pt idx="16">
                  <c:v>-44.789899185315676</c:v>
                </c:pt>
                <c:pt idx="17">
                  <c:v>-113.34934183039161</c:v>
                </c:pt>
                <c:pt idx="18">
                  <c:v>-81.167150973102594</c:v>
                </c:pt>
                <c:pt idx="19">
                  <c:v>-52.978926142965634</c:v>
                </c:pt>
                <c:pt idx="20">
                  <c:v>-45.414875414470657</c:v>
                </c:pt>
                <c:pt idx="21">
                  <c:v>237.53998551072675</c:v>
                </c:pt>
                <c:pt idx="22">
                  <c:v>22.581698824838384</c:v>
                </c:pt>
                <c:pt idx="23">
                  <c:v>20.730663904381686</c:v>
                </c:pt>
                <c:pt idx="24">
                  <c:v>151.80440591924958</c:v>
                </c:pt>
                <c:pt idx="25">
                  <c:v>22.679877570859674</c:v>
                </c:pt>
                <c:pt idx="26">
                  <c:v>-78.627008473344404</c:v>
                </c:pt>
                <c:pt idx="27">
                  <c:v>-102.784251539759</c:v>
                </c:pt>
                <c:pt idx="28">
                  <c:v>112.82334137619091</c:v>
                </c:pt>
                <c:pt idx="29">
                  <c:v>-86.248884045018826</c:v>
                </c:pt>
                <c:pt idx="30">
                  <c:v>-7.878059568644403</c:v>
                </c:pt>
                <c:pt idx="31">
                  <c:v>45.583592842767302</c:v>
                </c:pt>
                <c:pt idx="32">
                  <c:v>-5.2764662773695363</c:v>
                </c:pt>
                <c:pt idx="33">
                  <c:v>343.6473557071813</c:v>
                </c:pt>
                <c:pt idx="34">
                  <c:v>117.35736628783934</c:v>
                </c:pt>
                <c:pt idx="35">
                  <c:v>-149.97770635801771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0C-492F-B8A5-A15A941F56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0233231"/>
        <c:axId val="940209935"/>
      </c:scatterChart>
      <c:valAx>
        <c:axId val="9402332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investimentoPropagandaInternet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40209935"/>
        <c:crosses val="autoZero"/>
        <c:crossBetween val="midCat"/>
      </c:valAx>
      <c:valAx>
        <c:axId val="94020993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Resíduos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4023323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qtdProdutosEstoqueFornecedor1 Plotagem de resíduos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Sheet1!$H$2:$H$37</c:f>
              <c:numCache>
                <c:formatCode>General</c:formatCode>
                <c:ptCount val="36"/>
                <c:pt idx="0">
                  <c:v>627</c:v>
                </c:pt>
                <c:pt idx="1">
                  <c:v>1299</c:v>
                </c:pt>
                <c:pt idx="2">
                  <c:v>1778</c:v>
                </c:pt>
                <c:pt idx="3">
                  <c:v>1855</c:v>
                </c:pt>
                <c:pt idx="4">
                  <c:v>869</c:v>
                </c:pt>
                <c:pt idx="5">
                  <c:v>1087</c:v>
                </c:pt>
                <c:pt idx="6">
                  <c:v>761</c:v>
                </c:pt>
                <c:pt idx="7">
                  <c:v>1239</c:v>
                </c:pt>
                <c:pt idx="8">
                  <c:v>942</c:v>
                </c:pt>
                <c:pt idx="9">
                  <c:v>375</c:v>
                </c:pt>
                <c:pt idx="10">
                  <c:v>882</c:v>
                </c:pt>
                <c:pt idx="11">
                  <c:v>996</c:v>
                </c:pt>
                <c:pt idx="12">
                  <c:v>848</c:v>
                </c:pt>
                <c:pt idx="13">
                  <c:v>674</c:v>
                </c:pt>
                <c:pt idx="14">
                  <c:v>1353</c:v>
                </c:pt>
                <c:pt idx="15">
                  <c:v>1557</c:v>
                </c:pt>
                <c:pt idx="16">
                  <c:v>929</c:v>
                </c:pt>
                <c:pt idx="17">
                  <c:v>840</c:v>
                </c:pt>
                <c:pt idx="18">
                  <c:v>996</c:v>
                </c:pt>
                <c:pt idx="19">
                  <c:v>1244</c:v>
                </c:pt>
                <c:pt idx="20">
                  <c:v>1261</c:v>
                </c:pt>
                <c:pt idx="21">
                  <c:v>1462</c:v>
                </c:pt>
                <c:pt idx="22">
                  <c:v>1417</c:v>
                </c:pt>
                <c:pt idx="23">
                  <c:v>487</c:v>
                </c:pt>
                <c:pt idx="24">
                  <c:v>1577</c:v>
                </c:pt>
                <c:pt idx="25">
                  <c:v>890</c:v>
                </c:pt>
                <c:pt idx="26">
                  <c:v>402</c:v>
                </c:pt>
                <c:pt idx="27">
                  <c:v>80</c:v>
                </c:pt>
                <c:pt idx="28">
                  <c:v>136</c:v>
                </c:pt>
                <c:pt idx="29">
                  <c:v>423</c:v>
                </c:pt>
                <c:pt idx="30">
                  <c:v>657</c:v>
                </c:pt>
                <c:pt idx="31">
                  <c:v>1514</c:v>
                </c:pt>
                <c:pt idx="32">
                  <c:v>803</c:v>
                </c:pt>
                <c:pt idx="33">
                  <c:v>960</c:v>
                </c:pt>
                <c:pt idx="34">
                  <c:v>275</c:v>
                </c:pt>
                <c:pt idx="35">
                  <c:v>1559</c:v>
                </c:pt>
              </c:numCache>
            </c:numRef>
          </c:xVal>
          <c:yVal>
            <c:numRef>
              <c:f>Sheet1!$R$35:$R$70</c:f>
              <c:numCache>
                <c:formatCode>General</c:formatCode>
                <c:ptCount val="36"/>
                <c:pt idx="0">
                  <c:v>94.398745039698269</c:v>
                </c:pt>
                <c:pt idx="1">
                  <c:v>31.042497702592669</c:v>
                </c:pt>
                <c:pt idx="2">
                  <c:v>-4.7686479381909521</c:v>
                </c:pt>
                <c:pt idx="3">
                  <c:v>-35.771763785526105</c:v>
                </c:pt>
                <c:pt idx="4">
                  <c:v>76.055765340997823</c:v>
                </c:pt>
                <c:pt idx="5">
                  <c:v>-90.326752825203812</c:v>
                </c:pt>
                <c:pt idx="6">
                  <c:v>28.28686540401435</c:v>
                </c:pt>
                <c:pt idx="7">
                  <c:v>-166.10164941187713</c:v>
                </c:pt>
                <c:pt idx="8">
                  <c:v>-51.746584619815621</c:v>
                </c:pt>
                <c:pt idx="9">
                  <c:v>-18.722139735558244</c:v>
                </c:pt>
                <c:pt idx="10">
                  <c:v>-23.660665441653578</c:v>
                </c:pt>
                <c:pt idx="11">
                  <c:v>-55.980942043014807</c:v>
                </c:pt>
                <c:pt idx="12">
                  <c:v>-60.074405744982414</c:v>
                </c:pt>
                <c:pt idx="13">
                  <c:v>37.221114543600038</c:v>
                </c:pt>
                <c:pt idx="14">
                  <c:v>-87.046861689700677</c:v>
                </c:pt>
                <c:pt idx="15">
                  <c:v>20.93970706899313</c:v>
                </c:pt>
                <c:pt idx="16">
                  <c:v>-44.789899185315676</c:v>
                </c:pt>
                <c:pt idx="17">
                  <c:v>-113.34934183039161</c:v>
                </c:pt>
                <c:pt idx="18">
                  <c:v>-81.167150973102594</c:v>
                </c:pt>
                <c:pt idx="19">
                  <c:v>-52.978926142965634</c:v>
                </c:pt>
                <c:pt idx="20">
                  <c:v>-45.414875414470657</c:v>
                </c:pt>
                <c:pt idx="21">
                  <c:v>237.53998551072675</c:v>
                </c:pt>
                <c:pt idx="22">
                  <c:v>22.581698824838384</c:v>
                </c:pt>
                <c:pt idx="23">
                  <c:v>20.730663904381686</c:v>
                </c:pt>
                <c:pt idx="24">
                  <c:v>151.80440591924958</c:v>
                </c:pt>
                <c:pt idx="25">
                  <c:v>22.679877570859674</c:v>
                </c:pt>
                <c:pt idx="26">
                  <c:v>-78.627008473344404</c:v>
                </c:pt>
                <c:pt idx="27">
                  <c:v>-102.784251539759</c:v>
                </c:pt>
                <c:pt idx="28">
                  <c:v>112.82334137619091</c:v>
                </c:pt>
                <c:pt idx="29">
                  <c:v>-86.248884045018826</c:v>
                </c:pt>
                <c:pt idx="30">
                  <c:v>-7.878059568644403</c:v>
                </c:pt>
                <c:pt idx="31">
                  <c:v>45.583592842767302</c:v>
                </c:pt>
                <c:pt idx="32">
                  <c:v>-5.2764662773695363</c:v>
                </c:pt>
                <c:pt idx="33">
                  <c:v>343.6473557071813</c:v>
                </c:pt>
                <c:pt idx="34">
                  <c:v>117.35736628783934</c:v>
                </c:pt>
                <c:pt idx="35">
                  <c:v>-149.97770635801771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1A7-4DE2-ACC3-932E1129B1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0208687"/>
        <c:axId val="940210351"/>
      </c:scatterChart>
      <c:valAx>
        <c:axId val="9402086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qtdProdutosEstoqueFornecedor1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40210351"/>
        <c:crosses val="autoZero"/>
        <c:crossBetween val="midCat"/>
      </c:valAx>
      <c:valAx>
        <c:axId val="94021035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Resíduos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4020868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qtdProdutosEstoqueFornecedor2 Plotagem de resíduos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Sheet1!$I$2:$I$37</c:f>
              <c:numCache>
                <c:formatCode>General</c:formatCode>
                <c:ptCount val="36"/>
                <c:pt idx="0">
                  <c:v>1631</c:v>
                </c:pt>
                <c:pt idx="1">
                  <c:v>1755</c:v>
                </c:pt>
                <c:pt idx="2">
                  <c:v>1726</c:v>
                </c:pt>
                <c:pt idx="3">
                  <c:v>415</c:v>
                </c:pt>
                <c:pt idx="4">
                  <c:v>186</c:v>
                </c:pt>
                <c:pt idx="5">
                  <c:v>787</c:v>
                </c:pt>
                <c:pt idx="6">
                  <c:v>330</c:v>
                </c:pt>
                <c:pt idx="7">
                  <c:v>856</c:v>
                </c:pt>
                <c:pt idx="8">
                  <c:v>575</c:v>
                </c:pt>
                <c:pt idx="9">
                  <c:v>1499</c:v>
                </c:pt>
                <c:pt idx="10">
                  <c:v>813</c:v>
                </c:pt>
                <c:pt idx="11">
                  <c:v>498</c:v>
                </c:pt>
                <c:pt idx="12">
                  <c:v>926</c:v>
                </c:pt>
                <c:pt idx="13">
                  <c:v>556</c:v>
                </c:pt>
                <c:pt idx="14">
                  <c:v>1643</c:v>
                </c:pt>
                <c:pt idx="15">
                  <c:v>1068</c:v>
                </c:pt>
                <c:pt idx="16">
                  <c:v>1765</c:v>
                </c:pt>
                <c:pt idx="17">
                  <c:v>1768</c:v>
                </c:pt>
                <c:pt idx="18">
                  <c:v>864</c:v>
                </c:pt>
                <c:pt idx="19">
                  <c:v>1428</c:v>
                </c:pt>
                <c:pt idx="20">
                  <c:v>1210</c:v>
                </c:pt>
                <c:pt idx="21">
                  <c:v>748</c:v>
                </c:pt>
                <c:pt idx="22">
                  <c:v>1664</c:v>
                </c:pt>
                <c:pt idx="23">
                  <c:v>30</c:v>
                </c:pt>
                <c:pt idx="24">
                  <c:v>395</c:v>
                </c:pt>
                <c:pt idx="25">
                  <c:v>713</c:v>
                </c:pt>
                <c:pt idx="26">
                  <c:v>1029</c:v>
                </c:pt>
                <c:pt idx="27">
                  <c:v>1491</c:v>
                </c:pt>
                <c:pt idx="28">
                  <c:v>1663</c:v>
                </c:pt>
                <c:pt idx="29">
                  <c:v>101</c:v>
                </c:pt>
                <c:pt idx="30">
                  <c:v>1355</c:v>
                </c:pt>
                <c:pt idx="31">
                  <c:v>1307</c:v>
                </c:pt>
                <c:pt idx="32">
                  <c:v>133</c:v>
                </c:pt>
                <c:pt idx="33">
                  <c:v>1958</c:v>
                </c:pt>
                <c:pt idx="34">
                  <c:v>125</c:v>
                </c:pt>
                <c:pt idx="35">
                  <c:v>1516</c:v>
                </c:pt>
              </c:numCache>
            </c:numRef>
          </c:xVal>
          <c:yVal>
            <c:numRef>
              <c:f>Sheet1!$R$35:$R$70</c:f>
              <c:numCache>
                <c:formatCode>General</c:formatCode>
                <c:ptCount val="36"/>
                <c:pt idx="0">
                  <c:v>94.398745039698269</c:v>
                </c:pt>
                <c:pt idx="1">
                  <c:v>31.042497702592669</c:v>
                </c:pt>
                <c:pt idx="2">
                  <c:v>-4.7686479381909521</c:v>
                </c:pt>
                <c:pt idx="3">
                  <c:v>-35.771763785526105</c:v>
                </c:pt>
                <c:pt idx="4">
                  <c:v>76.055765340997823</c:v>
                </c:pt>
                <c:pt idx="5">
                  <c:v>-90.326752825203812</c:v>
                </c:pt>
                <c:pt idx="6">
                  <c:v>28.28686540401435</c:v>
                </c:pt>
                <c:pt idx="7">
                  <c:v>-166.10164941187713</c:v>
                </c:pt>
                <c:pt idx="8">
                  <c:v>-51.746584619815621</c:v>
                </c:pt>
                <c:pt idx="9">
                  <c:v>-18.722139735558244</c:v>
                </c:pt>
                <c:pt idx="10">
                  <c:v>-23.660665441653578</c:v>
                </c:pt>
                <c:pt idx="11">
                  <c:v>-55.980942043014807</c:v>
                </c:pt>
                <c:pt idx="12">
                  <c:v>-60.074405744982414</c:v>
                </c:pt>
                <c:pt idx="13">
                  <c:v>37.221114543600038</c:v>
                </c:pt>
                <c:pt idx="14">
                  <c:v>-87.046861689700677</c:v>
                </c:pt>
                <c:pt idx="15">
                  <c:v>20.93970706899313</c:v>
                </c:pt>
                <c:pt idx="16">
                  <c:v>-44.789899185315676</c:v>
                </c:pt>
                <c:pt idx="17">
                  <c:v>-113.34934183039161</c:v>
                </c:pt>
                <c:pt idx="18">
                  <c:v>-81.167150973102594</c:v>
                </c:pt>
                <c:pt idx="19">
                  <c:v>-52.978926142965634</c:v>
                </c:pt>
                <c:pt idx="20">
                  <c:v>-45.414875414470657</c:v>
                </c:pt>
                <c:pt idx="21">
                  <c:v>237.53998551072675</c:v>
                </c:pt>
                <c:pt idx="22">
                  <c:v>22.581698824838384</c:v>
                </c:pt>
                <c:pt idx="23">
                  <c:v>20.730663904381686</c:v>
                </c:pt>
                <c:pt idx="24">
                  <c:v>151.80440591924958</c:v>
                </c:pt>
                <c:pt idx="25">
                  <c:v>22.679877570859674</c:v>
                </c:pt>
                <c:pt idx="26">
                  <c:v>-78.627008473344404</c:v>
                </c:pt>
                <c:pt idx="27">
                  <c:v>-102.784251539759</c:v>
                </c:pt>
                <c:pt idx="28">
                  <c:v>112.82334137619091</c:v>
                </c:pt>
                <c:pt idx="29">
                  <c:v>-86.248884045018826</c:v>
                </c:pt>
                <c:pt idx="30">
                  <c:v>-7.878059568644403</c:v>
                </c:pt>
                <c:pt idx="31">
                  <c:v>45.583592842767302</c:v>
                </c:pt>
                <c:pt idx="32">
                  <c:v>-5.2764662773695363</c:v>
                </c:pt>
                <c:pt idx="33">
                  <c:v>343.6473557071813</c:v>
                </c:pt>
                <c:pt idx="34">
                  <c:v>117.35736628783934</c:v>
                </c:pt>
                <c:pt idx="35">
                  <c:v>-149.97770635801771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4E-47E3-BEC7-32F82A4CAF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0234063"/>
        <c:axId val="940220335"/>
      </c:scatterChart>
      <c:valAx>
        <c:axId val="9402340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qtdProdutosEstoqueFornecedor2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40220335"/>
        <c:crosses val="autoZero"/>
        <c:crossBetween val="midCat"/>
      </c:valAx>
      <c:valAx>
        <c:axId val="94022033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Resíduos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4023406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qtdProdutosEstoqueFornecedor3 Plotagem de resíduos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Sheet1!$J$2:$J$37</c:f>
              <c:numCache>
                <c:formatCode>General</c:formatCode>
                <c:ptCount val="36"/>
                <c:pt idx="0">
                  <c:v>1914</c:v>
                </c:pt>
                <c:pt idx="1">
                  <c:v>258</c:v>
                </c:pt>
                <c:pt idx="2">
                  <c:v>1857</c:v>
                </c:pt>
                <c:pt idx="3">
                  <c:v>1341</c:v>
                </c:pt>
                <c:pt idx="4">
                  <c:v>763</c:v>
                </c:pt>
                <c:pt idx="5">
                  <c:v>832</c:v>
                </c:pt>
                <c:pt idx="6">
                  <c:v>529</c:v>
                </c:pt>
                <c:pt idx="7">
                  <c:v>1179</c:v>
                </c:pt>
                <c:pt idx="8">
                  <c:v>95</c:v>
                </c:pt>
                <c:pt idx="9">
                  <c:v>1933</c:v>
                </c:pt>
                <c:pt idx="10">
                  <c:v>218</c:v>
                </c:pt>
                <c:pt idx="11">
                  <c:v>1719</c:v>
                </c:pt>
                <c:pt idx="12">
                  <c:v>488</c:v>
                </c:pt>
                <c:pt idx="13">
                  <c:v>934</c:v>
                </c:pt>
                <c:pt idx="14">
                  <c:v>60</c:v>
                </c:pt>
                <c:pt idx="15">
                  <c:v>702</c:v>
                </c:pt>
                <c:pt idx="16">
                  <c:v>528</c:v>
                </c:pt>
                <c:pt idx="17">
                  <c:v>474</c:v>
                </c:pt>
                <c:pt idx="18">
                  <c:v>1325</c:v>
                </c:pt>
                <c:pt idx="19">
                  <c:v>881</c:v>
                </c:pt>
                <c:pt idx="20">
                  <c:v>1094</c:v>
                </c:pt>
                <c:pt idx="21">
                  <c:v>1718</c:v>
                </c:pt>
                <c:pt idx="22">
                  <c:v>1765</c:v>
                </c:pt>
                <c:pt idx="23">
                  <c:v>1156</c:v>
                </c:pt>
                <c:pt idx="24">
                  <c:v>1546</c:v>
                </c:pt>
                <c:pt idx="25">
                  <c:v>1043</c:v>
                </c:pt>
                <c:pt idx="26">
                  <c:v>1903</c:v>
                </c:pt>
                <c:pt idx="27">
                  <c:v>180</c:v>
                </c:pt>
                <c:pt idx="28">
                  <c:v>679</c:v>
                </c:pt>
                <c:pt idx="29">
                  <c:v>1054</c:v>
                </c:pt>
                <c:pt idx="30">
                  <c:v>1821</c:v>
                </c:pt>
                <c:pt idx="31">
                  <c:v>311</c:v>
                </c:pt>
                <c:pt idx="32">
                  <c:v>119</c:v>
                </c:pt>
                <c:pt idx="33">
                  <c:v>57</c:v>
                </c:pt>
                <c:pt idx="34">
                  <c:v>1568</c:v>
                </c:pt>
                <c:pt idx="35">
                  <c:v>1838</c:v>
                </c:pt>
              </c:numCache>
            </c:numRef>
          </c:xVal>
          <c:yVal>
            <c:numRef>
              <c:f>Sheet1!$R$35:$R$70</c:f>
              <c:numCache>
                <c:formatCode>General</c:formatCode>
                <c:ptCount val="36"/>
                <c:pt idx="0">
                  <c:v>94.398745039698269</c:v>
                </c:pt>
                <c:pt idx="1">
                  <c:v>31.042497702592669</c:v>
                </c:pt>
                <c:pt idx="2">
                  <c:v>-4.7686479381909521</c:v>
                </c:pt>
                <c:pt idx="3">
                  <c:v>-35.771763785526105</c:v>
                </c:pt>
                <c:pt idx="4">
                  <c:v>76.055765340997823</c:v>
                </c:pt>
                <c:pt idx="5">
                  <c:v>-90.326752825203812</c:v>
                </c:pt>
                <c:pt idx="6">
                  <c:v>28.28686540401435</c:v>
                </c:pt>
                <c:pt idx="7">
                  <c:v>-166.10164941187713</c:v>
                </c:pt>
                <c:pt idx="8">
                  <c:v>-51.746584619815621</c:v>
                </c:pt>
                <c:pt idx="9">
                  <c:v>-18.722139735558244</c:v>
                </c:pt>
                <c:pt idx="10">
                  <c:v>-23.660665441653578</c:v>
                </c:pt>
                <c:pt idx="11">
                  <c:v>-55.980942043014807</c:v>
                </c:pt>
                <c:pt idx="12">
                  <c:v>-60.074405744982414</c:v>
                </c:pt>
                <c:pt idx="13">
                  <c:v>37.221114543600038</c:v>
                </c:pt>
                <c:pt idx="14">
                  <c:v>-87.046861689700677</c:v>
                </c:pt>
                <c:pt idx="15">
                  <c:v>20.93970706899313</c:v>
                </c:pt>
                <c:pt idx="16">
                  <c:v>-44.789899185315676</c:v>
                </c:pt>
                <c:pt idx="17">
                  <c:v>-113.34934183039161</c:v>
                </c:pt>
                <c:pt idx="18">
                  <c:v>-81.167150973102594</c:v>
                </c:pt>
                <c:pt idx="19">
                  <c:v>-52.978926142965634</c:v>
                </c:pt>
                <c:pt idx="20">
                  <c:v>-45.414875414470657</c:v>
                </c:pt>
                <c:pt idx="21">
                  <c:v>237.53998551072675</c:v>
                </c:pt>
                <c:pt idx="22">
                  <c:v>22.581698824838384</c:v>
                </c:pt>
                <c:pt idx="23">
                  <c:v>20.730663904381686</c:v>
                </c:pt>
                <c:pt idx="24">
                  <c:v>151.80440591924958</c:v>
                </c:pt>
                <c:pt idx="25">
                  <c:v>22.679877570859674</c:v>
                </c:pt>
                <c:pt idx="26">
                  <c:v>-78.627008473344404</c:v>
                </c:pt>
                <c:pt idx="27">
                  <c:v>-102.784251539759</c:v>
                </c:pt>
                <c:pt idx="28">
                  <c:v>112.82334137619091</c:v>
                </c:pt>
                <c:pt idx="29">
                  <c:v>-86.248884045018826</c:v>
                </c:pt>
                <c:pt idx="30">
                  <c:v>-7.878059568644403</c:v>
                </c:pt>
                <c:pt idx="31">
                  <c:v>45.583592842767302</c:v>
                </c:pt>
                <c:pt idx="32">
                  <c:v>-5.2764662773695363</c:v>
                </c:pt>
                <c:pt idx="33">
                  <c:v>343.6473557071813</c:v>
                </c:pt>
                <c:pt idx="34">
                  <c:v>117.35736628783934</c:v>
                </c:pt>
                <c:pt idx="35">
                  <c:v>-149.97770635801771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FD-4556-99E7-57C0E6680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0234063"/>
        <c:axId val="940212431"/>
      </c:scatterChart>
      <c:valAx>
        <c:axId val="9402340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qtdProdutosEstoqueFornecedor3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40212431"/>
        <c:crosses val="autoZero"/>
        <c:crossBetween val="midCat"/>
      </c:valAx>
      <c:valAx>
        <c:axId val="94021243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Resíduos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4023406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tamanhoEstabelecimento Plotagem de resíduos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Sheet1!$K$2:$K$37</c:f>
              <c:numCache>
                <c:formatCode>General</c:formatCode>
                <c:ptCount val="36"/>
                <c:pt idx="0">
                  <c:v>3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3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3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1</c:v>
                </c:pt>
                <c:pt idx="35">
                  <c:v>1</c:v>
                </c:pt>
              </c:numCache>
            </c:numRef>
          </c:xVal>
          <c:yVal>
            <c:numRef>
              <c:f>Sheet1!$R$35:$R$70</c:f>
              <c:numCache>
                <c:formatCode>General</c:formatCode>
                <c:ptCount val="36"/>
                <c:pt idx="0">
                  <c:v>94.398745039698269</c:v>
                </c:pt>
                <c:pt idx="1">
                  <c:v>31.042497702592669</c:v>
                </c:pt>
                <c:pt idx="2">
                  <c:v>-4.7686479381909521</c:v>
                </c:pt>
                <c:pt idx="3">
                  <c:v>-35.771763785526105</c:v>
                </c:pt>
                <c:pt idx="4">
                  <c:v>76.055765340997823</c:v>
                </c:pt>
                <c:pt idx="5">
                  <c:v>-90.326752825203812</c:v>
                </c:pt>
                <c:pt idx="6">
                  <c:v>28.28686540401435</c:v>
                </c:pt>
                <c:pt idx="7">
                  <c:v>-166.10164941187713</c:v>
                </c:pt>
                <c:pt idx="8">
                  <c:v>-51.746584619815621</c:v>
                </c:pt>
                <c:pt idx="9">
                  <c:v>-18.722139735558244</c:v>
                </c:pt>
                <c:pt idx="10">
                  <c:v>-23.660665441653578</c:v>
                </c:pt>
                <c:pt idx="11">
                  <c:v>-55.980942043014807</c:v>
                </c:pt>
                <c:pt idx="12">
                  <c:v>-60.074405744982414</c:v>
                </c:pt>
                <c:pt idx="13">
                  <c:v>37.221114543600038</c:v>
                </c:pt>
                <c:pt idx="14">
                  <c:v>-87.046861689700677</c:v>
                </c:pt>
                <c:pt idx="15">
                  <c:v>20.93970706899313</c:v>
                </c:pt>
                <c:pt idx="16">
                  <c:v>-44.789899185315676</c:v>
                </c:pt>
                <c:pt idx="17">
                  <c:v>-113.34934183039161</c:v>
                </c:pt>
                <c:pt idx="18">
                  <c:v>-81.167150973102594</c:v>
                </c:pt>
                <c:pt idx="19">
                  <c:v>-52.978926142965634</c:v>
                </c:pt>
                <c:pt idx="20">
                  <c:v>-45.414875414470657</c:v>
                </c:pt>
                <c:pt idx="21">
                  <c:v>237.53998551072675</c:v>
                </c:pt>
                <c:pt idx="22">
                  <c:v>22.581698824838384</c:v>
                </c:pt>
                <c:pt idx="23">
                  <c:v>20.730663904381686</c:v>
                </c:pt>
                <c:pt idx="24">
                  <c:v>151.80440591924958</c:v>
                </c:pt>
                <c:pt idx="25">
                  <c:v>22.679877570859674</c:v>
                </c:pt>
                <c:pt idx="26">
                  <c:v>-78.627008473344404</c:v>
                </c:pt>
                <c:pt idx="27">
                  <c:v>-102.784251539759</c:v>
                </c:pt>
                <c:pt idx="28">
                  <c:v>112.82334137619091</c:v>
                </c:pt>
                <c:pt idx="29">
                  <c:v>-86.248884045018826</c:v>
                </c:pt>
                <c:pt idx="30">
                  <c:v>-7.878059568644403</c:v>
                </c:pt>
                <c:pt idx="31">
                  <c:v>45.583592842767302</c:v>
                </c:pt>
                <c:pt idx="32">
                  <c:v>-5.2764662773695363</c:v>
                </c:pt>
                <c:pt idx="33">
                  <c:v>343.6473557071813</c:v>
                </c:pt>
                <c:pt idx="34">
                  <c:v>117.35736628783934</c:v>
                </c:pt>
                <c:pt idx="35">
                  <c:v>-149.97770635801771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AE-4CD7-825B-E7F69984A7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0215343"/>
        <c:axId val="940216591"/>
      </c:scatterChart>
      <c:valAx>
        <c:axId val="9402153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tamanhoEstabelecimento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40216591"/>
        <c:crosses val="autoZero"/>
        <c:crossBetween val="midCat"/>
      </c:valAx>
      <c:valAx>
        <c:axId val="94021659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Resíduos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4021534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qtdCaixas Plotagem de resíduos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Sheet1!$L$2:$L$37</c:f>
              <c:numCache>
                <c:formatCode>General</c:formatCode>
                <c:ptCount val="36"/>
                <c:pt idx="0">
                  <c:v>1</c:v>
                </c:pt>
                <c:pt idx="1">
                  <c:v>4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3</c:v>
                </c:pt>
                <c:pt idx="6">
                  <c:v>4</c:v>
                </c:pt>
                <c:pt idx="7">
                  <c:v>9</c:v>
                </c:pt>
                <c:pt idx="8">
                  <c:v>1</c:v>
                </c:pt>
                <c:pt idx="9">
                  <c:v>2</c:v>
                </c:pt>
                <c:pt idx="10">
                  <c:v>8</c:v>
                </c:pt>
                <c:pt idx="11">
                  <c:v>2</c:v>
                </c:pt>
                <c:pt idx="12">
                  <c:v>8</c:v>
                </c:pt>
                <c:pt idx="13">
                  <c:v>4</c:v>
                </c:pt>
                <c:pt idx="14">
                  <c:v>7</c:v>
                </c:pt>
                <c:pt idx="15">
                  <c:v>7</c:v>
                </c:pt>
                <c:pt idx="16">
                  <c:v>5</c:v>
                </c:pt>
                <c:pt idx="17">
                  <c:v>5</c:v>
                </c:pt>
                <c:pt idx="18">
                  <c:v>2</c:v>
                </c:pt>
                <c:pt idx="19">
                  <c:v>1</c:v>
                </c:pt>
                <c:pt idx="20">
                  <c:v>6</c:v>
                </c:pt>
                <c:pt idx="21">
                  <c:v>1</c:v>
                </c:pt>
                <c:pt idx="22">
                  <c:v>7</c:v>
                </c:pt>
                <c:pt idx="23">
                  <c:v>1</c:v>
                </c:pt>
                <c:pt idx="24">
                  <c:v>8</c:v>
                </c:pt>
                <c:pt idx="25">
                  <c:v>8</c:v>
                </c:pt>
                <c:pt idx="26">
                  <c:v>9</c:v>
                </c:pt>
                <c:pt idx="27">
                  <c:v>8</c:v>
                </c:pt>
                <c:pt idx="28">
                  <c:v>6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1</c:v>
                </c:pt>
                <c:pt idx="33">
                  <c:v>9</c:v>
                </c:pt>
                <c:pt idx="34">
                  <c:v>6</c:v>
                </c:pt>
                <c:pt idx="35">
                  <c:v>6</c:v>
                </c:pt>
              </c:numCache>
            </c:numRef>
          </c:xVal>
          <c:yVal>
            <c:numRef>
              <c:f>Sheet1!$R$35:$R$70</c:f>
              <c:numCache>
                <c:formatCode>General</c:formatCode>
                <c:ptCount val="36"/>
                <c:pt idx="0">
                  <c:v>94.398745039698269</c:v>
                </c:pt>
                <c:pt idx="1">
                  <c:v>31.042497702592669</c:v>
                </c:pt>
                <c:pt idx="2">
                  <c:v>-4.7686479381909521</c:v>
                </c:pt>
                <c:pt idx="3">
                  <c:v>-35.771763785526105</c:v>
                </c:pt>
                <c:pt idx="4">
                  <c:v>76.055765340997823</c:v>
                </c:pt>
                <c:pt idx="5">
                  <c:v>-90.326752825203812</c:v>
                </c:pt>
                <c:pt idx="6">
                  <c:v>28.28686540401435</c:v>
                </c:pt>
                <c:pt idx="7">
                  <c:v>-166.10164941187713</c:v>
                </c:pt>
                <c:pt idx="8">
                  <c:v>-51.746584619815621</c:v>
                </c:pt>
                <c:pt idx="9">
                  <c:v>-18.722139735558244</c:v>
                </c:pt>
                <c:pt idx="10">
                  <c:v>-23.660665441653578</c:v>
                </c:pt>
                <c:pt idx="11">
                  <c:v>-55.980942043014807</c:v>
                </c:pt>
                <c:pt idx="12">
                  <c:v>-60.074405744982414</c:v>
                </c:pt>
                <c:pt idx="13">
                  <c:v>37.221114543600038</c:v>
                </c:pt>
                <c:pt idx="14">
                  <c:v>-87.046861689700677</c:v>
                </c:pt>
                <c:pt idx="15">
                  <c:v>20.93970706899313</c:v>
                </c:pt>
                <c:pt idx="16">
                  <c:v>-44.789899185315676</c:v>
                </c:pt>
                <c:pt idx="17">
                  <c:v>-113.34934183039161</c:v>
                </c:pt>
                <c:pt idx="18">
                  <c:v>-81.167150973102594</c:v>
                </c:pt>
                <c:pt idx="19">
                  <c:v>-52.978926142965634</c:v>
                </c:pt>
                <c:pt idx="20">
                  <c:v>-45.414875414470657</c:v>
                </c:pt>
                <c:pt idx="21">
                  <c:v>237.53998551072675</c:v>
                </c:pt>
                <c:pt idx="22">
                  <c:v>22.581698824838384</c:v>
                </c:pt>
                <c:pt idx="23">
                  <c:v>20.730663904381686</c:v>
                </c:pt>
                <c:pt idx="24">
                  <c:v>151.80440591924958</c:v>
                </c:pt>
                <c:pt idx="25">
                  <c:v>22.679877570859674</c:v>
                </c:pt>
                <c:pt idx="26">
                  <c:v>-78.627008473344404</c:v>
                </c:pt>
                <c:pt idx="27">
                  <c:v>-102.784251539759</c:v>
                </c:pt>
                <c:pt idx="28">
                  <c:v>112.82334137619091</c:v>
                </c:pt>
                <c:pt idx="29">
                  <c:v>-86.248884045018826</c:v>
                </c:pt>
                <c:pt idx="30">
                  <c:v>-7.878059568644403</c:v>
                </c:pt>
                <c:pt idx="31">
                  <c:v>45.583592842767302</c:v>
                </c:pt>
                <c:pt idx="32">
                  <c:v>-5.2764662773695363</c:v>
                </c:pt>
                <c:pt idx="33">
                  <c:v>343.6473557071813</c:v>
                </c:pt>
                <c:pt idx="34">
                  <c:v>117.35736628783934</c:v>
                </c:pt>
                <c:pt idx="35">
                  <c:v>-149.97770635801771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82-4454-97D6-C9BCD900F8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0215343"/>
        <c:axId val="940211183"/>
      </c:scatterChart>
      <c:valAx>
        <c:axId val="9402153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qtdCaixas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40211183"/>
        <c:crosses val="autoZero"/>
        <c:crossBetween val="midCat"/>
      </c:valAx>
      <c:valAx>
        <c:axId val="94021118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Resíduos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4021534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qtdFuncionarios Plotagem de resíduos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Sheet1!$M$2:$M$37</c:f>
              <c:numCache>
                <c:formatCode>General</c:formatCode>
                <c:ptCount val="36"/>
                <c:pt idx="0">
                  <c:v>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10</c:v>
                </c:pt>
                <c:pt idx="5">
                  <c:v>6</c:v>
                </c:pt>
                <c:pt idx="6">
                  <c:v>19</c:v>
                </c:pt>
                <c:pt idx="7">
                  <c:v>11</c:v>
                </c:pt>
                <c:pt idx="8">
                  <c:v>13</c:v>
                </c:pt>
                <c:pt idx="9">
                  <c:v>17</c:v>
                </c:pt>
                <c:pt idx="10">
                  <c:v>9</c:v>
                </c:pt>
                <c:pt idx="11">
                  <c:v>9</c:v>
                </c:pt>
                <c:pt idx="12">
                  <c:v>16</c:v>
                </c:pt>
                <c:pt idx="13">
                  <c:v>8</c:v>
                </c:pt>
                <c:pt idx="14">
                  <c:v>7</c:v>
                </c:pt>
                <c:pt idx="15">
                  <c:v>6</c:v>
                </c:pt>
                <c:pt idx="16">
                  <c:v>15</c:v>
                </c:pt>
                <c:pt idx="17">
                  <c:v>14</c:v>
                </c:pt>
                <c:pt idx="18">
                  <c:v>7</c:v>
                </c:pt>
                <c:pt idx="19">
                  <c:v>11</c:v>
                </c:pt>
                <c:pt idx="20">
                  <c:v>3</c:v>
                </c:pt>
                <c:pt idx="21">
                  <c:v>19</c:v>
                </c:pt>
                <c:pt idx="22">
                  <c:v>18</c:v>
                </c:pt>
                <c:pt idx="23">
                  <c:v>4</c:v>
                </c:pt>
                <c:pt idx="24">
                  <c:v>12</c:v>
                </c:pt>
                <c:pt idx="25">
                  <c:v>8</c:v>
                </c:pt>
                <c:pt idx="26">
                  <c:v>7</c:v>
                </c:pt>
                <c:pt idx="27">
                  <c:v>18</c:v>
                </c:pt>
                <c:pt idx="28">
                  <c:v>15</c:v>
                </c:pt>
                <c:pt idx="29">
                  <c:v>11</c:v>
                </c:pt>
                <c:pt idx="30">
                  <c:v>16</c:v>
                </c:pt>
                <c:pt idx="31">
                  <c:v>10</c:v>
                </c:pt>
                <c:pt idx="32">
                  <c:v>16</c:v>
                </c:pt>
                <c:pt idx="33">
                  <c:v>8</c:v>
                </c:pt>
                <c:pt idx="34">
                  <c:v>4</c:v>
                </c:pt>
                <c:pt idx="35">
                  <c:v>10</c:v>
                </c:pt>
              </c:numCache>
            </c:numRef>
          </c:xVal>
          <c:yVal>
            <c:numRef>
              <c:f>Sheet1!$R$35:$R$70</c:f>
              <c:numCache>
                <c:formatCode>General</c:formatCode>
                <c:ptCount val="36"/>
                <c:pt idx="0">
                  <c:v>94.398745039698269</c:v>
                </c:pt>
                <c:pt idx="1">
                  <c:v>31.042497702592669</c:v>
                </c:pt>
                <c:pt idx="2">
                  <c:v>-4.7686479381909521</c:v>
                </c:pt>
                <c:pt idx="3">
                  <c:v>-35.771763785526105</c:v>
                </c:pt>
                <c:pt idx="4">
                  <c:v>76.055765340997823</c:v>
                </c:pt>
                <c:pt idx="5">
                  <c:v>-90.326752825203812</c:v>
                </c:pt>
                <c:pt idx="6">
                  <c:v>28.28686540401435</c:v>
                </c:pt>
                <c:pt idx="7">
                  <c:v>-166.10164941187713</c:v>
                </c:pt>
                <c:pt idx="8">
                  <c:v>-51.746584619815621</c:v>
                </c:pt>
                <c:pt idx="9">
                  <c:v>-18.722139735558244</c:v>
                </c:pt>
                <c:pt idx="10">
                  <c:v>-23.660665441653578</c:v>
                </c:pt>
                <c:pt idx="11">
                  <c:v>-55.980942043014807</c:v>
                </c:pt>
                <c:pt idx="12">
                  <c:v>-60.074405744982414</c:v>
                </c:pt>
                <c:pt idx="13">
                  <c:v>37.221114543600038</c:v>
                </c:pt>
                <c:pt idx="14">
                  <c:v>-87.046861689700677</c:v>
                </c:pt>
                <c:pt idx="15">
                  <c:v>20.93970706899313</c:v>
                </c:pt>
                <c:pt idx="16">
                  <c:v>-44.789899185315676</c:v>
                </c:pt>
                <c:pt idx="17">
                  <c:v>-113.34934183039161</c:v>
                </c:pt>
                <c:pt idx="18">
                  <c:v>-81.167150973102594</c:v>
                </c:pt>
                <c:pt idx="19">
                  <c:v>-52.978926142965634</c:v>
                </c:pt>
                <c:pt idx="20">
                  <c:v>-45.414875414470657</c:v>
                </c:pt>
                <c:pt idx="21">
                  <c:v>237.53998551072675</c:v>
                </c:pt>
                <c:pt idx="22">
                  <c:v>22.581698824838384</c:v>
                </c:pt>
                <c:pt idx="23">
                  <c:v>20.730663904381686</c:v>
                </c:pt>
                <c:pt idx="24">
                  <c:v>151.80440591924958</c:v>
                </c:pt>
                <c:pt idx="25">
                  <c:v>22.679877570859674</c:v>
                </c:pt>
                <c:pt idx="26">
                  <c:v>-78.627008473344404</c:v>
                </c:pt>
                <c:pt idx="27">
                  <c:v>-102.784251539759</c:v>
                </c:pt>
                <c:pt idx="28">
                  <c:v>112.82334137619091</c:v>
                </c:pt>
                <c:pt idx="29">
                  <c:v>-86.248884045018826</c:v>
                </c:pt>
                <c:pt idx="30">
                  <c:v>-7.878059568644403</c:v>
                </c:pt>
                <c:pt idx="31">
                  <c:v>45.583592842767302</c:v>
                </c:pt>
                <c:pt idx="32">
                  <c:v>-5.2764662773695363</c:v>
                </c:pt>
                <c:pt idx="33">
                  <c:v>343.6473557071813</c:v>
                </c:pt>
                <c:pt idx="34">
                  <c:v>117.35736628783934</c:v>
                </c:pt>
                <c:pt idx="35">
                  <c:v>-149.97770635801771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40-4F2F-9A65-8F0AB4E260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0215343"/>
        <c:axId val="940234063"/>
      </c:scatterChart>
      <c:valAx>
        <c:axId val="9402153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qtdFuncionarios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40234063"/>
        <c:crosses val="autoZero"/>
        <c:crossBetween val="midCat"/>
      </c:valAx>
      <c:valAx>
        <c:axId val="94023406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Resíduos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4021534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Plotagem de probabilidade normal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Sheet1!$T$35:$T$70</c:f>
              <c:numCache>
                <c:formatCode>General</c:formatCode>
                <c:ptCount val="36"/>
                <c:pt idx="0">
                  <c:v>1.3888888888888888</c:v>
                </c:pt>
                <c:pt idx="1">
                  <c:v>4.1666666666666661</c:v>
                </c:pt>
                <c:pt idx="2">
                  <c:v>6.9444444444444446</c:v>
                </c:pt>
                <c:pt idx="3">
                  <c:v>9.7222222222222214</c:v>
                </c:pt>
                <c:pt idx="4">
                  <c:v>12.5</c:v>
                </c:pt>
                <c:pt idx="5">
                  <c:v>15.277777777777779</c:v>
                </c:pt>
                <c:pt idx="6">
                  <c:v>18.055555555555554</c:v>
                </c:pt>
                <c:pt idx="7">
                  <c:v>20.833333333333332</c:v>
                </c:pt>
                <c:pt idx="8">
                  <c:v>23.611111111111111</c:v>
                </c:pt>
                <c:pt idx="9">
                  <c:v>26.388888888888889</c:v>
                </c:pt>
                <c:pt idx="10">
                  <c:v>29.166666666666668</c:v>
                </c:pt>
                <c:pt idx="11">
                  <c:v>31.944444444444443</c:v>
                </c:pt>
                <c:pt idx="12">
                  <c:v>34.722222222222214</c:v>
                </c:pt>
                <c:pt idx="13">
                  <c:v>37.499999999999993</c:v>
                </c:pt>
                <c:pt idx="14">
                  <c:v>40.277777777777771</c:v>
                </c:pt>
                <c:pt idx="15">
                  <c:v>43.05555555555555</c:v>
                </c:pt>
                <c:pt idx="16">
                  <c:v>45.833333333333329</c:v>
                </c:pt>
                <c:pt idx="17">
                  <c:v>48.611111111111107</c:v>
                </c:pt>
                <c:pt idx="18">
                  <c:v>51.388888888888886</c:v>
                </c:pt>
                <c:pt idx="19">
                  <c:v>54.166666666666664</c:v>
                </c:pt>
                <c:pt idx="20">
                  <c:v>56.944444444444443</c:v>
                </c:pt>
                <c:pt idx="21">
                  <c:v>59.722222222222214</c:v>
                </c:pt>
                <c:pt idx="22">
                  <c:v>62.499999999999993</c:v>
                </c:pt>
                <c:pt idx="23">
                  <c:v>65.277777777777771</c:v>
                </c:pt>
                <c:pt idx="24">
                  <c:v>68.055555555555543</c:v>
                </c:pt>
                <c:pt idx="25">
                  <c:v>70.833333333333329</c:v>
                </c:pt>
                <c:pt idx="26">
                  <c:v>73.6111111111111</c:v>
                </c:pt>
                <c:pt idx="27">
                  <c:v>76.388888888888886</c:v>
                </c:pt>
                <c:pt idx="28">
                  <c:v>79.166666666666657</c:v>
                </c:pt>
                <c:pt idx="29">
                  <c:v>81.944444444444443</c:v>
                </c:pt>
                <c:pt idx="30">
                  <c:v>84.722222222222214</c:v>
                </c:pt>
                <c:pt idx="31">
                  <c:v>87.5</c:v>
                </c:pt>
                <c:pt idx="32">
                  <c:v>90.277777777777771</c:v>
                </c:pt>
                <c:pt idx="33">
                  <c:v>93.055555555555543</c:v>
                </c:pt>
                <c:pt idx="34">
                  <c:v>95.833333333333329</c:v>
                </c:pt>
                <c:pt idx="35">
                  <c:v>98.6111111111111</c:v>
                </c:pt>
              </c:numCache>
            </c:numRef>
          </c:xVal>
          <c:yVal>
            <c:numRef>
              <c:f>Sheet1!$U$35:$U$70</c:f>
              <c:numCache>
                <c:formatCode>General</c:formatCode>
                <c:ptCount val="36"/>
                <c:pt idx="0">
                  <c:v>278</c:v>
                </c:pt>
                <c:pt idx="1">
                  <c:v>305</c:v>
                </c:pt>
                <c:pt idx="2">
                  <c:v>342</c:v>
                </c:pt>
                <c:pt idx="3">
                  <c:v>385</c:v>
                </c:pt>
                <c:pt idx="4">
                  <c:v>398</c:v>
                </c:pt>
                <c:pt idx="5">
                  <c:v>406</c:v>
                </c:pt>
                <c:pt idx="6">
                  <c:v>413</c:v>
                </c:pt>
                <c:pt idx="7">
                  <c:v>437</c:v>
                </c:pt>
                <c:pt idx="8">
                  <c:v>466</c:v>
                </c:pt>
                <c:pt idx="9">
                  <c:v>488</c:v>
                </c:pt>
                <c:pt idx="10">
                  <c:v>510</c:v>
                </c:pt>
                <c:pt idx="11">
                  <c:v>512</c:v>
                </c:pt>
                <c:pt idx="12">
                  <c:v>539</c:v>
                </c:pt>
                <c:pt idx="13">
                  <c:v>551</c:v>
                </c:pt>
                <c:pt idx="14">
                  <c:v>560</c:v>
                </c:pt>
                <c:pt idx="15">
                  <c:v>560</c:v>
                </c:pt>
                <c:pt idx="16">
                  <c:v>624</c:v>
                </c:pt>
                <c:pt idx="17">
                  <c:v>678</c:v>
                </c:pt>
                <c:pt idx="18">
                  <c:v>734</c:v>
                </c:pt>
                <c:pt idx="19">
                  <c:v>743</c:v>
                </c:pt>
                <c:pt idx="20">
                  <c:v>749</c:v>
                </c:pt>
                <c:pt idx="21">
                  <c:v>779</c:v>
                </c:pt>
                <c:pt idx="22">
                  <c:v>797</c:v>
                </c:pt>
                <c:pt idx="23">
                  <c:v>844</c:v>
                </c:pt>
                <c:pt idx="24">
                  <c:v>870</c:v>
                </c:pt>
                <c:pt idx="25">
                  <c:v>901</c:v>
                </c:pt>
                <c:pt idx="26">
                  <c:v>903</c:v>
                </c:pt>
                <c:pt idx="27">
                  <c:v>955</c:v>
                </c:pt>
                <c:pt idx="28">
                  <c:v>970</c:v>
                </c:pt>
                <c:pt idx="29">
                  <c:v>971</c:v>
                </c:pt>
                <c:pt idx="30">
                  <c:v>983</c:v>
                </c:pt>
                <c:pt idx="31">
                  <c:v>986</c:v>
                </c:pt>
                <c:pt idx="32">
                  <c:v>1038</c:v>
                </c:pt>
                <c:pt idx="33">
                  <c:v>1042</c:v>
                </c:pt>
                <c:pt idx="34">
                  <c:v>1148</c:v>
                </c:pt>
                <c:pt idx="35">
                  <c:v>1164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D6-4AFD-A76A-8828B0BC6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0235311"/>
        <c:axId val="940240303"/>
      </c:scatterChart>
      <c:valAx>
        <c:axId val="9402353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Percentil da amostra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40240303"/>
        <c:crosses val="autoZero"/>
        <c:crossBetween val="midCat"/>
      </c:valAx>
      <c:valAx>
        <c:axId val="94024030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demandaTotalJogada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4023531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Demanda Jogada vs Preço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Sheet1!$C$2:$C$37</c:f>
              <c:numCache>
                <c:formatCode>General</c:formatCode>
                <c:ptCount val="36"/>
                <c:pt idx="0">
                  <c:v>11.84</c:v>
                </c:pt>
                <c:pt idx="1">
                  <c:v>19.11</c:v>
                </c:pt>
                <c:pt idx="2">
                  <c:v>15.07</c:v>
                </c:pt>
                <c:pt idx="3">
                  <c:v>13.08</c:v>
                </c:pt>
                <c:pt idx="4">
                  <c:v>10.78</c:v>
                </c:pt>
                <c:pt idx="5">
                  <c:v>13.2</c:v>
                </c:pt>
                <c:pt idx="6">
                  <c:v>17.7</c:v>
                </c:pt>
                <c:pt idx="7">
                  <c:v>15.97</c:v>
                </c:pt>
                <c:pt idx="8">
                  <c:v>12.65</c:v>
                </c:pt>
                <c:pt idx="9">
                  <c:v>16.98</c:v>
                </c:pt>
                <c:pt idx="10">
                  <c:v>14.54</c:v>
                </c:pt>
                <c:pt idx="11">
                  <c:v>16.25</c:v>
                </c:pt>
                <c:pt idx="12">
                  <c:v>15.51</c:v>
                </c:pt>
                <c:pt idx="13">
                  <c:v>14.46</c:v>
                </c:pt>
                <c:pt idx="14">
                  <c:v>19.440000000000001</c:v>
                </c:pt>
                <c:pt idx="15">
                  <c:v>12.48</c:v>
                </c:pt>
                <c:pt idx="16">
                  <c:v>13.21</c:v>
                </c:pt>
                <c:pt idx="17">
                  <c:v>16.97</c:v>
                </c:pt>
                <c:pt idx="18">
                  <c:v>17.7</c:v>
                </c:pt>
                <c:pt idx="19">
                  <c:v>18.079999999999998</c:v>
                </c:pt>
                <c:pt idx="20">
                  <c:v>10.76</c:v>
                </c:pt>
                <c:pt idx="21">
                  <c:v>15.76</c:v>
                </c:pt>
                <c:pt idx="22">
                  <c:v>19.27</c:v>
                </c:pt>
                <c:pt idx="23">
                  <c:v>19.170000000000002</c:v>
                </c:pt>
                <c:pt idx="24">
                  <c:v>15.36</c:v>
                </c:pt>
                <c:pt idx="25">
                  <c:v>18.23</c:v>
                </c:pt>
                <c:pt idx="26">
                  <c:v>15.59</c:v>
                </c:pt>
                <c:pt idx="27">
                  <c:v>15.82</c:v>
                </c:pt>
                <c:pt idx="28">
                  <c:v>12.19</c:v>
                </c:pt>
                <c:pt idx="29">
                  <c:v>12.57</c:v>
                </c:pt>
                <c:pt idx="30">
                  <c:v>10.62</c:v>
                </c:pt>
                <c:pt idx="31">
                  <c:v>16.89</c:v>
                </c:pt>
                <c:pt idx="32">
                  <c:v>19.350000000000001</c:v>
                </c:pt>
                <c:pt idx="33">
                  <c:v>15.37</c:v>
                </c:pt>
                <c:pt idx="34">
                  <c:v>17.559999999999999</c:v>
                </c:pt>
                <c:pt idx="35">
                  <c:v>12.57</c:v>
                </c:pt>
              </c:numCache>
            </c:numRef>
          </c:xVal>
          <c:yVal>
            <c:numRef>
              <c:f>Sheet1!$B$2:$B$37</c:f>
              <c:numCache>
                <c:formatCode>General</c:formatCode>
                <c:ptCount val="36"/>
                <c:pt idx="0">
                  <c:v>1148</c:v>
                </c:pt>
                <c:pt idx="1">
                  <c:v>278</c:v>
                </c:pt>
                <c:pt idx="2">
                  <c:v>955</c:v>
                </c:pt>
                <c:pt idx="3">
                  <c:v>903</c:v>
                </c:pt>
                <c:pt idx="4">
                  <c:v>986</c:v>
                </c:pt>
                <c:pt idx="5">
                  <c:v>870</c:v>
                </c:pt>
                <c:pt idx="6">
                  <c:v>398</c:v>
                </c:pt>
                <c:pt idx="7">
                  <c:v>466</c:v>
                </c:pt>
                <c:pt idx="8">
                  <c:v>734</c:v>
                </c:pt>
                <c:pt idx="9">
                  <c:v>305</c:v>
                </c:pt>
                <c:pt idx="10">
                  <c:v>749</c:v>
                </c:pt>
                <c:pt idx="11">
                  <c:v>560</c:v>
                </c:pt>
                <c:pt idx="12">
                  <c:v>560</c:v>
                </c:pt>
                <c:pt idx="13">
                  <c:v>678</c:v>
                </c:pt>
                <c:pt idx="14">
                  <c:v>406</c:v>
                </c:pt>
                <c:pt idx="15">
                  <c:v>1038</c:v>
                </c:pt>
                <c:pt idx="16">
                  <c:v>743</c:v>
                </c:pt>
                <c:pt idx="17">
                  <c:v>488</c:v>
                </c:pt>
                <c:pt idx="18">
                  <c:v>437</c:v>
                </c:pt>
                <c:pt idx="19">
                  <c:v>512</c:v>
                </c:pt>
                <c:pt idx="20">
                  <c:v>971</c:v>
                </c:pt>
                <c:pt idx="21">
                  <c:v>983</c:v>
                </c:pt>
                <c:pt idx="22">
                  <c:v>342</c:v>
                </c:pt>
                <c:pt idx="23">
                  <c:v>385</c:v>
                </c:pt>
                <c:pt idx="24">
                  <c:v>844</c:v>
                </c:pt>
                <c:pt idx="25">
                  <c:v>510</c:v>
                </c:pt>
                <c:pt idx="26">
                  <c:v>624</c:v>
                </c:pt>
                <c:pt idx="27">
                  <c:v>539</c:v>
                </c:pt>
                <c:pt idx="28">
                  <c:v>779</c:v>
                </c:pt>
                <c:pt idx="29">
                  <c:v>901</c:v>
                </c:pt>
                <c:pt idx="30">
                  <c:v>1042</c:v>
                </c:pt>
                <c:pt idx="31">
                  <c:v>970</c:v>
                </c:pt>
                <c:pt idx="32">
                  <c:v>413</c:v>
                </c:pt>
                <c:pt idx="33">
                  <c:v>1164</c:v>
                </c:pt>
                <c:pt idx="34">
                  <c:v>551</c:v>
                </c:pt>
                <c:pt idx="35">
                  <c:v>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D8-4FCF-8196-14FC838B5E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1923263"/>
        <c:axId val="971923743"/>
      </c:scatterChart>
      <c:valAx>
        <c:axId val="971923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1923743"/>
        <c:crosses val="autoZero"/>
        <c:crossBetween val="midCat"/>
      </c:valAx>
      <c:valAx>
        <c:axId val="97192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1923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Demanda Jogada vs Investimento Propaganda Rádio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Sheet1!$D$2:$D$37</c:f>
              <c:numCache>
                <c:formatCode>General</c:formatCode>
                <c:ptCount val="36"/>
                <c:pt idx="0">
                  <c:v>2035.43</c:v>
                </c:pt>
                <c:pt idx="1">
                  <c:v>1873.85</c:v>
                </c:pt>
                <c:pt idx="2">
                  <c:v>2902.25</c:v>
                </c:pt>
                <c:pt idx="3">
                  <c:v>142.5</c:v>
                </c:pt>
                <c:pt idx="4">
                  <c:v>289.3</c:v>
                </c:pt>
                <c:pt idx="5">
                  <c:v>905.18</c:v>
                </c:pt>
                <c:pt idx="6">
                  <c:v>555.37</c:v>
                </c:pt>
                <c:pt idx="7">
                  <c:v>671.87</c:v>
                </c:pt>
                <c:pt idx="8">
                  <c:v>1717.36</c:v>
                </c:pt>
                <c:pt idx="9">
                  <c:v>2442.54</c:v>
                </c:pt>
                <c:pt idx="10">
                  <c:v>1042.24</c:v>
                </c:pt>
                <c:pt idx="11">
                  <c:v>2970.52</c:v>
                </c:pt>
                <c:pt idx="12">
                  <c:v>2103.5500000000002</c:v>
                </c:pt>
                <c:pt idx="13">
                  <c:v>2152.7800000000002</c:v>
                </c:pt>
                <c:pt idx="14">
                  <c:v>2750.51</c:v>
                </c:pt>
                <c:pt idx="15">
                  <c:v>967.85</c:v>
                </c:pt>
                <c:pt idx="16">
                  <c:v>2785.38</c:v>
                </c:pt>
                <c:pt idx="17">
                  <c:v>2397.6</c:v>
                </c:pt>
                <c:pt idx="18">
                  <c:v>1761.92</c:v>
                </c:pt>
                <c:pt idx="19">
                  <c:v>1978.13</c:v>
                </c:pt>
                <c:pt idx="20">
                  <c:v>168.92</c:v>
                </c:pt>
                <c:pt idx="21">
                  <c:v>548.03</c:v>
                </c:pt>
                <c:pt idx="22">
                  <c:v>535</c:v>
                </c:pt>
                <c:pt idx="23">
                  <c:v>2412.75</c:v>
                </c:pt>
                <c:pt idx="24">
                  <c:v>1543.95</c:v>
                </c:pt>
                <c:pt idx="25">
                  <c:v>895.75</c:v>
                </c:pt>
                <c:pt idx="26">
                  <c:v>329.8</c:v>
                </c:pt>
                <c:pt idx="27">
                  <c:v>668.03</c:v>
                </c:pt>
                <c:pt idx="28">
                  <c:v>721.57</c:v>
                </c:pt>
                <c:pt idx="29">
                  <c:v>2435.6</c:v>
                </c:pt>
                <c:pt idx="30">
                  <c:v>2064.37</c:v>
                </c:pt>
                <c:pt idx="31">
                  <c:v>1191.55</c:v>
                </c:pt>
                <c:pt idx="32">
                  <c:v>713.33</c:v>
                </c:pt>
                <c:pt idx="33">
                  <c:v>2666.6</c:v>
                </c:pt>
                <c:pt idx="34">
                  <c:v>1801.01</c:v>
                </c:pt>
                <c:pt idx="35">
                  <c:v>1456.98</c:v>
                </c:pt>
              </c:numCache>
            </c:numRef>
          </c:xVal>
          <c:yVal>
            <c:numRef>
              <c:f>Sheet1!$B$2:$B$37</c:f>
              <c:numCache>
                <c:formatCode>General</c:formatCode>
                <c:ptCount val="36"/>
                <c:pt idx="0">
                  <c:v>1148</c:v>
                </c:pt>
                <c:pt idx="1">
                  <c:v>278</c:v>
                </c:pt>
                <c:pt idx="2">
                  <c:v>955</c:v>
                </c:pt>
                <c:pt idx="3">
                  <c:v>903</c:v>
                </c:pt>
                <c:pt idx="4">
                  <c:v>986</c:v>
                </c:pt>
                <c:pt idx="5">
                  <c:v>870</c:v>
                </c:pt>
                <c:pt idx="6">
                  <c:v>398</c:v>
                </c:pt>
                <c:pt idx="7">
                  <c:v>466</c:v>
                </c:pt>
                <c:pt idx="8">
                  <c:v>734</c:v>
                </c:pt>
                <c:pt idx="9">
                  <c:v>305</c:v>
                </c:pt>
                <c:pt idx="10">
                  <c:v>749</c:v>
                </c:pt>
                <c:pt idx="11">
                  <c:v>560</c:v>
                </c:pt>
                <c:pt idx="12">
                  <c:v>560</c:v>
                </c:pt>
                <c:pt idx="13">
                  <c:v>678</c:v>
                </c:pt>
                <c:pt idx="14">
                  <c:v>406</c:v>
                </c:pt>
                <c:pt idx="15">
                  <c:v>1038</c:v>
                </c:pt>
                <c:pt idx="16">
                  <c:v>743</c:v>
                </c:pt>
                <c:pt idx="17">
                  <c:v>488</c:v>
                </c:pt>
                <c:pt idx="18">
                  <c:v>437</c:v>
                </c:pt>
                <c:pt idx="19">
                  <c:v>512</c:v>
                </c:pt>
                <c:pt idx="20">
                  <c:v>971</c:v>
                </c:pt>
                <c:pt idx="21">
                  <c:v>983</c:v>
                </c:pt>
                <c:pt idx="22">
                  <c:v>342</c:v>
                </c:pt>
                <c:pt idx="23">
                  <c:v>385</c:v>
                </c:pt>
                <c:pt idx="24">
                  <c:v>844</c:v>
                </c:pt>
                <c:pt idx="25">
                  <c:v>510</c:v>
                </c:pt>
                <c:pt idx="26">
                  <c:v>624</c:v>
                </c:pt>
                <c:pt idx="27">
                  <c:v>539</c:v>
                </c:pt>
                <c:pt idx="28">
                  <c:v>779</c:v>
                </c:pt>
                <c:pt idx="29">
                  <c:v>901</c:v>
                </c:pt>
                <c:pt idx="30">
                  <c:v>1042</c:v>
                </c:pt>
                <c:pt idx="31">
                  <c:v>970</c:v>
                </c:pt>
                <c:pt idx="32">
                  <c:v>413</c:v>
                </c:pt>
                <c:pt idx="33">
                  <c:v>1164</c:v>
                </c:pt>
                <c:pt idx="34">
                  <c:v>551</c:v>
                </c:pt>
                <c:pt idx="35">
                  <c:v>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44-41DD-9BB3-2B1C008B7A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1924703"/>
        <c:axId val="971926623"/>
      </c:scatterChart>
      <c:valAx>
        <c:axId val="971924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1926623"/>
        <c:crosses val="autoZero"/>
        <c:crossBetween val="midCat"/>
      </c:valAx>
      <c:valAx>
        <c:axId val="971926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19247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Demanda Jogada vs Investimento Propaganda Jornal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Sheet1!$E$2:$E$37</c:f>
              <c:numCache>
                <c:formatCode>General</c:formatCode>
                <c:ptCount val="36"/>
                <c:pt idx="0">
                  <c:v>1312.23</c:v>
                </c:pt>
                <c:pt idx="1">
                  <c:v>2882.61</c:v>
                </c:pt>
                <c:pt idx="2">
                  <c:v>998.73</c:v>
                </c:pt>
                <c:pt idx="3">
                  <c:v>92.16</c:v>
                </c:pt>
                <c:pt idx="4">
                  <c:v>3968.94</c:v>
                </c:pt>
                <c:pt idx="5">
                  <c:v>3857.32</c:v>
                </c:pt>
                <c:pt idx="6">
                  <c:v>3614.31</c:v>
                </c:pt>
                <c:pt idx="7">
                  <c:v>1074.56</c:v>
                </c:pt>
                <c:pt idx="8">
                  <c:v>3900.21</c:v>
                </c:pt>
                <c:pt idx="9">
                  <c:v>217.28</c:v>
                </c:pt>
                <c:pt idx="10">
                  <c:v>3338.86</c:v>
                </c:pt>
                <c:pt idx="11">
                  <c:v>6.64</c:v>
                </c:pt>
                <c:pt idx="12">
                  <c:v>72.14</c:v>
                </c:pt>
                <c:pt idx="13">
                  <c:v>2922.39</c:v>
                </c:pt>
                <c:pt idx="14">
                  <c:v>2860.41</c:v>
                </c:pt>
                <c:pt idx="15">
                  <c:v>504.57</c:v>
                </c:pt>
                <c:pt idx="16">
                  <c:v>3789.96</c:v>
                </c:pt>
                <c:pt idx="17">
                  <c:v>619.88</c:v>
                </c:pt>
                <c:pt idx="18">
                  <c:v>2951.54</c:v>
                </c:pt>
                <c:pt idx="19">
                  <c:v>231.05</c:v>
                </c:pt>
                <c:pt idx="20">
                  <c:v>876.18</c:v>
                </c:pt>
                <c:pt idx="21">
                  <c:v>1702.85</c:v>
                </c:pt>
                <c:pt idx="22">
                  <c:v>2576.2600000000002</c:v>
                </c:pt>
                <c:pt idx="23">
                  <c:v>1713.09</c:v>
                </c:pt>
                <c:pt idx="24">
                  <c:v>1830</c:v>
                </c:pt>
                <c:pt idx="25">
                  <c:v>799.46</c:v>
                </c:pt>
                <c:pt idx="26">
                  <c:v>1358.78</c:v>
                </c:pt>
                <c:pt idx="27">
                  <c:v>3240.71</c:v>
                </c:pt>
                <c:pt idx="28">
                  <c:v>2485.54</c:v>
                </c:pt>
                <c:pt idx="29">
                  <c:v>1654.31</c:v>
                </c:pt>
                <c:pt idx="30">
                  <c:v>3992.69</c:v>
                </c:pt>
                <c:pt idx="31">
                  <c:v>3097.68</c:v>
                </c:pt>
                <c:pt idx="32">
                  <c:v>365.19</c:v>
                </c:pt>
                <c:pt idx="33">
                  <c:v>268.01</c:v>
                </c:pt>
                <c:pt idx="34">
                  <c:v>2316.2800000000002</c:v>
                </c:pt>
                <c:pt idx="35">
                  <c:v>635.54</c:v>
                </c:pt>
              </c:numCache>
            </c:numRef>
          </c:xVal>
          <c:yVal>
            <c:numRef>
              <c:f>Sheet1!$B$2:$B$37</c:f>
              <c:numCache>
                <c:formatCode>General</c:formatCode>
                <c:ptCount val="36"/>
                <c:pt idx="0">
                  <c:v>1148</c:v>
                </c:pt>
                <c:pt idx="1">
                  <c:v>278</c:v>
                </c:pt>
                <c:pt idx="2">
                  <c:v>955</c:v>
                </c:pt>
                <c:pt idx="3">
                  <c:v>903</c:v>
                </c:pt>
                <c:pt idx="4">
                  <c:v>986</c:v>
                </c:pt>
                <c:pt idx="5">
                  <c:v>870</c:v>
                </c:pt>
                <c:pt idx="6">
                  <c:v>398</c:v>
                </c:pt>
                <c:pt idx="7">
                  <c:v>466</c:v>
                </c:pt>
                <c:pt idx="8">
                  <c:v>734</c:v>
                </c:pt>
                <c:pt idx="9">
                  <c:v>305</c:v>
                </c:pt>
                <c:pt idx="10">
                  <c:v>749</c:v>
                </c:pt>
                <c:pt idx="11">
                  <c:v>560</c:v>
                </c:pt>
                <c:pt idx="12">
                  <c:v>560</c:v>
                </c:pt>
                <c:pt idx="13">
                  <c:v>678</c:v>
                </c:pt>
                <c:pt idx="14">
                  <c:v>406</c:v>
                </c:pt>
                <c:pt idx="15">
                  <c:v>1038</c:v>
                </c:pt>
                <c:pt idx="16">
                  <c:v>743</c:v>
                </c:pt>
                <c:pt idx="17">
                  <c:v>488</c:v>
                </c:pt>
                <c:pt idx="18">
                  <c:v>437</c:v>
                </c:pt>
                <c:pt idx="19">
                  <c:v>512</c:v>
                </c:pt>
                <c:pt idx="20">
                  <c:v>971</c:v>
                </c:pt>
                <c:pt idx="21">
                  <c:v>983</c:v>
                </c:pt>
                <c:pt idx="22">
                  <c:v>342</c:v>
                </c:pt>
                <c:pt idx="23">
                  <c:v>385</c:v>
                </c:pt>
                <c:pt idx="24">
                  <c:v>844</c:v>
                </c:pt>
                <c:pt idx="25">
                  <c:v>510</c:v>
                </c:pt>
                <c:pt idx="26">
                  <c:v>624</c:v>
                </c:pt>
                <c:pt idx="27">
                  <c:v>539</c:v>
                </c:pt>
                <c:pt idx="28">
                  <c:v>779</c:v>
                </c:pt>
                <c:pt idx="29">
                  <c:v>901</c:v>
                </c:pt>
                <c:pt idx="30">
                  <c:v>1042</c:v>
                </c:pt>
                <c:pt idx="31">
                  <c:v>970</c:v>
                </c:pt>
                <c:pt idx="32">
                  <c:v>413</c:v>
                </c:pt>
                <c:pt idx="33">
                  <c:v>1164</c:v>
                </c:pt>
                <c:pt idx="34">
                  <c:v>551</c:v>
                </c:pt>
                <c:pt idx="35">
                  <c:v>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56-499D-9F7A-ECD29FBA8A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2045007"/>
        <c:axId val="971925663"/>
      </c:scatterChart>
      <c:valAx>
        <c:axId val="972045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1925663"/>
        <c:crosses val="autoZero"/>
        <c:crossBetween val="midCat"/>
      </c:valAx>
      <c:valAx>
        <c:axId val="971925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20450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Demanda Jogada vs Investimento Propaganda TV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Sheet1!$F$2:$F$37</c:f>
              <c:numCache>
                <c:formatCode>General</c:formatCode>
                <c:ptCount val="36"/>
                <c:pt idx="0">
                  <c:v>8363.5400000000009</c:v>
                </c:pt>
                <c:pt idx="1">
                  <c:v>57.4</c:v>
                </c:pt>
                <c:pt idx="2">
                  <c:v>7932.44</c:v>
                </c:pt>
                <c:pt idx="3">
                  <c:v>1500.56</c:v>
                </c:pt>
                <c:pt idx="4">
                  <c:v>4487.3100000000004</c:v>
                </c:pt>
                <c:pt idx="5">
                  <c:v>11553.08</c:v>
                </c:pt>
                <c:pt idx="6">
                  <c:v>2145.27</c:v>
                </c:pt>
                <c:pt idx="7">
                  <c:v>1373.26</c:v>
                </c:pt>
                <c:pt idx="8">
                  <c:v>2174.7800000000002</c:v>
                </c:pt>
                <c:pt idx="9">
                  <c:v>5656.15</c:v>
                </c:pt>
                <c:pt idx="10">
                  <c:v>5962.94</c:v>
                </c:pt>
                <c:pt idx="11">
                  <c:v>10486.48</c:v>
                </c:pt>
                <c:pt idx="12">
                  <c:v>2712.64</c:v>
                </c:pt>
                <c:pt idx="13">
                  <c:v>2217.4899999999998</c:v>
                </c:pt>
                <c:pt idx="14">
                  <c:v>8221.8700000000008</c:v>
                </c:pt>
                <c:pt idx="15">
                  <c:v>2735.74</c:v>
                </c:pt>
                <c:pt idx="16">
                  <c:v>3332.95</c:v>
                </c:pt>
                <c:pt idx="17">
                  <c:v>3121.51</c:v>
                </c:pt>
                <c:pt idx="18">
                  <c:v>1508.61</c:v>
                </c:pt>
                <c:pt idx="19">
                  <c:v>1987.16</c:v>
                </c:pt>
                <c:pt idx="20">
                  <c:v>9201.39</c:v>
                </c:pt>
                <c:pt idx="21">
                  <c:v>5821.69</c:v>
                </c:pt>
                <c:pt idx="22">
                  <c:v>3736.59</c:v>
                </c:pt>
                <c:pt idx="23">
                  <c:v>5309.9</c:v>
                </c:pt>
                <c:pt idx="24">
                  <c:v>6796.12</c:v>
                </c:pt>
                <c:pt idx="25">
                  <c:v>9395.89</c:v>
                </c:pt>
                <c:pt idx="26">
                  <c:v>10347.379999999999</c:v>
                </c:pt>
                <c:pt idx="27">
                  <c:v>11793.04</c:v>
                </c:pt>
                <c:pt idx="28">
                  <c:v>1606.38</c:v>
                </c:pt>
                <c:pt idx="29">
                  <c:v>11118.95</c:v>
                </c:pt>
                <c:pt idx="30">
                  <c:v>6454.15</c:v>
                </c:pt>
                <c:pt idx="31">
                  <c:v>11447.93</c:v>
                </c:pt>
                <c:pt idx="32">
                  <c:v>784.02</c:v>
                </c:pt>
                <c:pt idx="33">
                  <c:v>10115.02</c:v>
                </c:pt>
                <c:pt idx="34">
                  <c:v>4390.08</c:v>
                </c:pt>
                <c:pt idx="35">
                  <c:v>9819.4699999999993</c:v>
                </c:pt>
              </c:numCache>
            </c:numRef>
          </c:xVal>
          <c:yVal>
            <c:numRef>
              <c:f>Sheet1!$B$2:$B$37</c:f>
              <c:numCache>
                <c:formatCode>General</c:formatCode>
                <c:ptCount val="36"/>
                <c:pt idx="0">
                  <c:v>1148</c:v>
                </c:pt>
                <c:pt idx="1">
                  <c:v>278</c:v>
                </c:pt>
                <c:pt idx="2">
                  <c:v>955</c:v>
                </c:pt>
                <c:pt idx="3">
                  <c:v>903</c:v>
                </c:pt>
                <c:pt idx="4">
                  <c:v>986</c:v>
                </c:pt>
                <c:pt idx="5">
                  <c:v>870</c:v>
                </c:pt>
                <c:pt idx="6">
                  <c:v>398</c:v>
                </c:pt>
                <c:pt idx="7">
                  <c:v>466</c:v>
                </c:pt>
                <c:pt idx="8">
                  <c:v>734</c:v>
                </c:pt>
                <c:pt idx="9">
                  <c:v>305</c:v>
                </c:pt>
                <c:pt idx="10">
                  <c:v>749</c:v>
                </c:pt>
                <c:pt idx="11">
                  <c:v>560</c:v>
                </c:pt>
                <c:pt idx="12">
                  <c:v>560</c:v>
                </c:pt>
                <c:pt idx="13">
                  <c:v>678</c:v>
                </c:pt>
                <c:pt idx="14">
                  <c:v>406</c:v>
                </c:pt>
                <c:pt idx="15">
                  <c:v>1038</c:v>
                </c:pt>
                <c:pt idx="16">
                  <c:v>743</c:v>
                </c:pt>
                <c:pt idx="17">
                  <c:v>488</c:v>
                </c:pt>
                <c:pt idx="18">
                  <c:v>437</c:v>
                </c:pt>
                <c:pt idx="19">
                  <c:v>512</c:v>
                </c:pt>
                <c:pt idx="20">
                  <c:v>971</c:v>
                </c:pt>
                <c:pt idx="21">
                  <c:v>983</c:v>
                </c:pt>
                <c:pt idx="22">
                  <c:v>342</c:v>
                </c:pt>
                <c:pt idx="23">
                  <c:v>385</c:v>
                </c:pt>
                <c:pt idx="24">
                  <c:v>844</c:v>
                </c:pt>
                <c:pt idx="25">
                  <c:v>510</c:v>
                </c:pt>
                <c:pt idx="26">
                  <c:v>624</c:v>
                </c:pt>
                <c:pt idx="27">
                  <c:v>539</c:v>
                </c:pt>
                <c:pt idx="28">
                  <c:v>779</c:v>
                </c:pt>
                <c:pt idx="29">
                  <c:v>901</c:v>
                </c:pt>
                <c:pt idx="30">
                  <c:v>1042</c:v>
                </c:pt>
                <c:pt idx="31">
                  <c:v>970</c:v>
                </c:pt>
                <c:pt idx="32">
                  <c:v>413</c:v>
                </c:pt>
                <c:pt idx="33">
                  <c:v>1164</c:v>
                </c:pt>
                <c:pt idx="34">
                  <c:v>551</c:v>
                </c:pt>
                <c:pt idx="35">
                  <c:v>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56-4B37-9BCA-B52735DE7B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4102831"/>
        <c:axId val="1144103791"/>
      </c:scatterChart>
      <c:valAx>
        <c:axId val="11441028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44103791"/>
        <c:crosses val="autoZero"/>
        <c:crossBetween val="midCat"/>
      </c:valAx>
      <c:valAx>
        <c:axId val="1144103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44102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Demanda Jogada vs Investimento Propaganda Internet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Sheet1!$G$2:$G$37</c:f>
              <c:numCache>
                <c:formatCode>General</c:formatCode>
                <c:ptCount val="36"/>
                <c:pt idx="0">
                  <c:v>3013.09</c:v>
                </c:pt>
                <c:pt idx="1">
                  <c:v>1154.28</c:v>
                </c:pt>
                <c:pt idx="2">
                  <c:v>4299.22</c:v>
                </c:pt>
                <c:pt idx="3">
                  <c:v>1947.63</c:v>
                </c:pt>
                <c:pt idx="4">
                  <c:v>1853.36</c:v>
                </c:pt>
                <c:pt idx="5">
                  <c:v>3428.6</c:v>
                </c:pt>
                <c:pt idx="6">
                  <c:v>2270.9299999999998</c:v>
                </c:pt>
                <c:pt idx="7">
                  <c:v>938.17</c:v>
                </c:pt>
                <c:pt idx="8">
                  <c:v>3067.97</c:v>
                </c:pt>
                <c:pt idx="9">
                  <c:v>111.88</c:v>
                </c:pt>
                <c:pt idx="10">
                  <c:v>2623.11</c:v>
                </c:pt>
                <c:pt idx="11">
                  <c:v>76.69</c:v>
                </c:pt>
                <c:pt idx="12">
                  <c:v>274.55</c:v>
                </c:pt>
                <c:pt idx="13">
                  <c:v>132.71</c:v>
                </c:pt>
                <c:pt idx="14">
                  <c:v>163.83000000000001</c:v>
                </c:pt>
                <c:pt idx="15">
                  <c:v>3647.46</c:v>
                </c:pt>
                <c:pt idx="16">
                  <c:v>3153.13</c:v>
                </c:pt>
                <c:pt idx="17">
                  <c:v>3291.65</c:v>
                </c:pt>
                <c:pt idx="18">
                  <c:v>3111.17</c:v>
                </c:pt>
                <c:pt idx="19">
                  <c:v>2143.34</c:v>
                </c:pt>
                <c:pt idx="20">
                  <c:v>2284.4</c:v>
                </c:pt>
                <c:pt idx="21">
                  <c:v>3501.41</c:v>
                </c:pt>
                <c:pt idx="22">
                  <c:v>3535.6</c:v>
                </c:pt>
                <c:pt idx="23">
                  <c:v>2163.2399999999998</c:v>
                </c:pt>
                <c:pt idx="24">
                  <c:v>2358.83</c:v>
                </c:pt>
                <c:pt idx="25">
                  <c:v>2834.61</c:v>
                </c:pt>
                <c:pt idx="26">
                  <c:v>3689.87</c:v>
                </c:pt>
                <c:pt idx="27">
                  <c:v>2194.62</c:v>
                </c:pt>
                <c:pt idx="28">
                  <c:v>1707.2</c:v>
                </c:pt>
                <c:pt idx="29">
                  <c:v>3374.95</c:v>
                </c:pt>
                <c:pt idx="30">
                  <c:v>1981.35</c:v>
                </c:pt>
                <c:pt idx="31">
                  <c:v>3274.04</c:v>
                </c:pt>
                <c:pt idx="32">
                  <c:v>1184.74</c:v>
                </c:pt>
                <c:pt idx="33">
                  <c:v>1341.17</c:v>
                </c:pt>
                <c:pt idx="34">
                  <c:v>4299.0600000000004</c:v>
                </c:pt>
                <c:pt idx="35">
                  <c:v>4443.1000000000004</c:v>
                </c:pt>
              </c:numCache>
            </c:numRef>
          </c:xVal>
          <c:yVal>
            <c:numRef>
              <c:f>Sheet1!$B$2:$B$37</c:f>
              <c:numCache>
                <c:formatCode>General</c:formatCode>
                <c:ptCount val="36"/>
                <c:pt idx="0">
                  <c:v>1148</c:v>
                </c:pt>
                <c:pt idx="1">
                  <c:v>278</c:v>
                </c:pt>
                <c:pt idx="2">
                  <c:v>955</c:v>
                </c:pt>
                <c:pt idx="3">
                  <c:v>903</c:v>
                </c:pt>
                <c:pt idx="4">
                  <c:v>986</c:v>
                </c:pt>
                <c:pt idx="5">
                  <c:v>870</c:v>
                </c:pt>
                <c:pt idx="6">
                  <c:v>398</c:v>
                </c:pt>
                <c:pt idx="7">
                  <c:v>466</c:v>
                </c:pt>
                <c:pt idx="8">
                  <c:v>734</c:v>
                </c:pt>
                <c:pt idx="9">
                  <c:v>305</c:v>
                </c:pt>
                <c:pt idx="10">
                  <c:v>749</c:v>
                </c:pt>
                <c:pt idx="11">
                  <c:v>560</c:v>
                </c:pt>
                <c:pt idx="12">
                  <c:v>560</c:v>
                </c:pt>
                <c:pt idx="13">
                  <c:v>678</c:v>
                </c:pt>
                <c:pt idx="14">
                  <c:v>406</c:v>
                </c:pt>
                <c:pt idx="15">
                  <c:v>1038</c:v>
                </c:pt>
                <c:pt idx="16">
                  <c:v>743</c:v>
                </c:pt>
                <c:pt idx="17">
                  <c:v>488</c:v>
                </c:pt>
                <c:pt idx="18">
                  <c:v>437</c:v>
                </c:pt>
                <c:pt idx="19">
                  <c:v>512</c:v>
                </c:pt>
                <c:pt idx="20">
                  <c:v>971</c:v>
                </c:pt>
                <c:pt idx="21">
                  <c:v>983</c:v>
                </c:pt>
                <c:pt idx="22">
                  <c:v>342</c:v>
                </c:pt>
                <c:pt idx="23">
                  <c:v>385</c:v>
                </c:pt>
                <c:pt idx="24">
                  <c:v>844</c:v>
                </c:pt>
                <c:pt idx="25">
                  <c:v>510</c:v>
                </c:pt>
                <c:pt idx="26">
                  <c:v>624</c:v>
                </c:pt>
                <c:pt idx="27">
                  <c:v>539</c:v>
                </c:pt>
                <c:pt idx="28">
                  <c:v>779</c:v>
                </c:pt>
                <c:pt idx="29">
                  <c:v>901</c:v>
                </c:pt>
                <c:pt idx="30">
                  <c:v>1042</c:v>
                </c:pt>
                <c:pt idx="31">
                  <c:v>970</c:v>
                </c:pt>
                <c:pt idx="32">
                  <c:v>413</c:v>
                </c:pt>
                <c:pt idx="33">
                  <c:v>1164</c:v>
                </c:pt>
                <c:pt idx="34">
                  <c:v>551</c:v>
                </c:pt>
                <c:pt idx="35">
                  <c:v>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C7-4894-9C9E-0EA9E13C3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4961711"/>
        <c:axId val="1264963151"/>
      </c:scatterChart>
      <c:valAx>
        <c:axId val="1264961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64963151"/>
        <c:crosses val="autoZero"/>
        <c:crossBetween val="midCat"/>
      </c:valAx>
      <c:valAx>
        <c:axId val="126496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64961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Demanda Jogada vs Fornecedor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Sheet1!$H$2:$H$37</c:f>
              <c:numCache>
                <c:formatCode>General</c:formatCode>
                <c:ptCount val="36"/>
                <c:pt idx="0">
                  <c:v>627</c:v>
                </c:pt>
                <c:pt idx="1">
                  <c:v>1299</c:v>
                </c:pt>
                <c:pt idx="2">
                  <c:v>1778</c:v>
                </c:pt>
                <c:pt idx="3">
                  <c:v>1855</c:v>
                </c:pt>
                <c:pt idx="4">
                  <c:v>869</c:v>
                </c:pt>
                <c:pt idx="5">
                  <c:v>1087</c:v>
                </c:pt>
                <c:pt idx="6">
                  <c:v>761</c:v>
                </c:pt>
                <c:pt idx="7">
                  <c:v>1239</c:v>
                </c:pt>
                <c:pt idx="8">
                  <c:v>942</c:v>
                </c:pt>
                <c:pt idx="9">
                  <c:v>375</c:v>
                </c:pt>
                <c:pt idx="10">
                  <c:v>882</c:v>
                </c:pt>
                <c:pt idx="11">
                  <c:v>996</c:v>
                </c:pt>
                <c:pt idx="12">
                  <c:v>848</c:v>
                </c:pt>
                <c:pt idx="13">
                  <c:v>674</c:v>
                </c:pt>
                <c:pt idx="14">
                  <c:v>1353</c:v>
                </c:pt>
                <c:pt idx="15">
                  <c:v>1557</c:v>
                </c:pt>
                <c:pt idx="16">
                  <c:v>929</c:v>
                </c:pt>
                <c:pt idx="17">
                  <c:v>840</c:v>
                </c:pt>
                <c:pt idx="18">
                  <c:v>996</c:v>
                </c:pt>
                <c:pt idx="19">
                  <c:v>1244</c:v>
                </c:pt>
                <c:pt idx="20">
                  <c:v>1261</c:v>
                </c:pt>
                <c:pt idx="21">
                  <c:v>1462</c:v>
                </c:pt>
                <c:pt idx="22">
                  <c:v>1417</c:v>
                </c:pt>
                <c:pt idx="23">
                  <c:v>487</c:v>
                </c:pt>
                <c:pt idx="24">
                  <c:v>1577</c:v>
                </c:pt>
                <c:pt idx="25">
                  <c:v>890</c:v>
                </c:pt>
                <c:pt idx="26">
                  <c:v>402</c:v>
                </c:pt>
                <c:pt idx="27">
                  <c:v>80</c:v>
                </c:pt>
                <c:pt idx="28">
                  <c:v>136</c:v>
                </c:pt>
                <c:pt idx="29">
                  <c:v>423</c:v>
                </c:pt>
                <c:pt idx="30">
                  <c:v>657</c:v>
                </c:pt>
                <c:pt idx="31">
                  <c:v>1514</c:v>
                </c:pt>
                <c:pt idx="32">
                  <c:v>803</c:v>
                </c:pt>
                <c:pt idx="33">
                  <c:v>960</c:v>
                </c:pt>
                <c:pt idx="34">
                  <c:v>275</c:v>
                </c:pt>
                <c:pt idx="35">
                  <c:v>1559</c:v>
                </c:pt>
              </c:numCache>
            </c:numRef>
          </c:xVal>
          <c:yVal>
            <c:numRef>
              <c:f>Sheet1!$B$2:$B$37</c:f>
              <c:numCache>
                <c:formatCode>General</c:formatCode>
                <c:ptCount val="36"/>
                <c:pt idx="0">
                  <c:v>1148</c:v>
                </c:pt>
                <c:pt idx="1">
                  <c:v>278</c:v>
                </c:pt>
                <c:pt idx="2">
                  <c:v>955</c:v>
                </c:pt>
                <c:pt idx="3">
                  <c:v>903</c:v>
                </c:pt>
                <c:pt idx="4">
                  <c:v>986</c:v>
                </c:pt>
                <c:pt idx="5">
                  <c:v>870</c:v>
                </c:pt>
                <c:pt idx="6">
                  <c:v>398</c:v>
                </c:pt>
                <c:pt idx="7">
                  <c:v>466</c:v>
                </c:pt>
                <c:pt idx="8">
                  <c:v>734</c:v>
                </c:pt>
                <c:pt idx="9">
                  <c:v>305</c:v>
                </c:pt>
                <c:pt idx="10">
                  <c:v>749</c:v>
                </c:pt>
                <c:pt idx="11">
                  <c:v>560</c:v>
                </c:pt>
                <c:pt idx="12">
                  <c:v>560</c:v>
                </c:pt>
                <c:pt idx="13">
                  <c:v>678</c:v>
                </c:pt>
                <c:pt idx="14">
                  <c:v>406</c:v>
                </c:pt>
                <c:pt idx="15">
                  <c:v>1038</c:v>
                </c:pt>
                <c:pt idx="16">
                  <c:v>743</c:v>
                </c:pt>
                <c:pt idx="17">
                  <c:v>488</c:v>
                </c:pt>
                <c:pt idx="18">
                  <c:v>437</c:v>
                </c:pt>
                <c:pt idx="19">
                  <c:v>512</c:v>
                </c:pt>
                <c:pt idx="20">
                  <c:v>971</c:v>
                </c:pt>
                <c:pt idx="21">
                  <c:v>983</c:v>
                </c:pt>
                <c:pt idx="22">
                  <c:v>342</c:v>
                </c:pt>
                <c:pt idx="23">
                  <c:v>385</c:v>
                </c:pt>
                <c:pt idx="24">
                  <c:v>844</c:v>
                </c:pt>
                <c:pt idx="25">
                  <c:v>510</c:v>
                </c:pt>
                <c:pt idx="26">
                  <c:v>624</c:v>
                </c:pt>
                <c:pt idx="27">
                  <c:v>539</c:v>
                </c:pt>
                <c:pt idx="28">
                  <c:v>779</c:v>
                </c:pt>
                <c:pt idx="29">
                  <c:v>901</c:v>
                </c:pt>
                <c:pt idx="30">
                  <c:v>1042</c:v>
                </c:pt>
                <c:pt idx="31">
                  <c:v>970</c:v>
                </c:pt>
                <c:pt idx="32">
                  <c:v>413</c:v>
                </c:pt>
                <c:pt idx="33">
                  <c:v>1164</c:v>
                </c:pt>
                <c:pt idx="34">
                  <c:v>551</c:v>
                </c:pt>
                <c:pt idx="35">
                  <c:v>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31-4DDD-81FB-CE5FE3DFD4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4937231"/>
        <c:axId val="1264939151"/>
      </c:scatterChart>
      <c:valAx>
        <c:axId val="1264937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64939151"/>
        <c:crosses val="autoZero"/>
        <c:crossBetween val="midCat"/>
      </c:valAx>
      <c:valAx>
        <c:axId val="126493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64937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Demanda Jogada vs Fornecedor 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Sheet1!$I$2:$I$37</c:f>
              <c:numCache>
                <c:formatCode>General</c:formatCode>
                <c:ptCount val="36"/>
                <c:pt idx="0">
                  <c:v>1631</c:v>
                </c:pt>
                <c:pt idx="1">
                  <c:v>1755</c:v>
                </c:pt>
                <c:pt idx="2">
                  <c:v>1726</c:v>
                </c:pt>
                <c:pt idx="3">
                  <c:v>415</c:v>
                </c:pt>
                <c:pt idx="4">
                  <c:v>186</c:v>
                </c:pt>
                <c:pt idx="5">
                  <c:v>787</c:v>
                </c:pt>
                <c:pt idx="6">
                  <c:v>330</c:v>
                </c:pt>
                <c:pt idx="7">
                  <c:v>856</c:v>
                </c:pt>
                <c:pt idx="8">
                  <c:v>575</c:v>
                </c:pt>
                <c:pt idx="9">
                  <c:v>1499</c:v>
                </c:pt>
                <c:pt idx="10">
                  <c:v>813</c:v>
                </c:pt>
                <c:pt idx="11">
                  <c:v>498</c:v>
                </c:pt>
                <c:pt idx="12">
                  <c:v>926</c:v>
                </c:pt>
                <c:pt idx="13">
                  <c:v>556</c:v>
                </c:pt>
                <c:pt idx="14">
                  <c:v>1643</c:v>
                </c:pt>
                <c:pt idx="15">
                  <c:v>1068</c:v>
                </c:pt>
                <c:pt idx="16">
                  <c:v>1765</c:v>
                </c:pt>
                <c:pt idx="17">
                  <c:v>1768</c:v>
                </c:pt>
                <c:pt idx="18">
                  <c:v>864</c:v>
                </c:pt>
                <c:pt idx="19">
                  <c:v>1428</c:v>
                </c:pt>
                <c:pt idx="20">
                  <c:v>1210</c:v>
                </c:pt>
                <c:pt idx="21">
                  <c:v>748</c:v>
                </c:pt>
                <c:pt idx="22">
                  <c:v>1664</c:v>
                </c:pt>
                <c:pt idx="23">
                  <c:v>30</c:v>
                </c:pt>
                <c:pt idx="24">
                  <c:v>395</c:v>
                </c:pt>
                <c:pt idx="25">
                  <c:v>713</c:v>
                </c:pt>
                <c:pt idx="26">
                  <c:v>1029</c:v>
                </c:pt>
                <c:pt idx="27">
                  <c:v>1491</c:v>
                </c:pt>
                <c:pt idx="28">
                  <c:v>1663</c:v>
                </c:pt>
                <c:pt idx="29">
                  <c:v>101</c:v>
                </c:pt>
                <c:pt idx="30">
                  <c:v>1355</c:v>
                </c:pt>
                <c:pt idx="31">
                  <c:v>1307</c:v>
                </c:pt>
                <c:pt idx="32">
                  <c:v>133</c:v>
                </c:pt>
                <c:pt idx="33">
                  <c:v>1958</c:v>
                </c:pt>
                <c:pt idx="34">
                  <c:v>125</c:v>
                </c:pt>
                <c:pt idx="35">
                  <c:v>1516</c:v>
                </c:pt>
              </c:numCache>
            </c:numRef>
          </c:xVal>
          <c:yVal>
            <c:numRef>
              <c:f>Sheet1!$B$2:$B$37</c:f>
              <c:numCache>
                <c:formatCode>General</c:formatCode>
                <c:ptCount val="36"/>
                <c:pt idx="0">
                  <c:v>1148</c:v>
                </c:pt>
                <c:pt idx="1">
                  <c:v>278</c:v>
                </c:pt>
                <c:pt idx="2">
                  <c:v>955</c:v>
                </c:pt>
                <c:pt idx="3">
                  <c:v>903</c:v>
                </c:pt>
                <c:pt idx="4">
                  <c:v>986</c:v>
                </c:pt>
                <c:pt idx="5">
                  <c:v>870</c:v>
                </c:pt>
                <c:pt idx="6">
                  <c:v>398</c:v>
                </c:pt>
                <c:pt idx="7">
                  <c:v>466</c:v>
                </c:pt>
                <c:pt idx="8">
                  <c:v>734</c:v>
                </c:pt>
                <c:pt idx="9">
                  <c:v>305</c:v>
                </c:pt>
                <c:pt idx="10">
                  <c:v>749</c:v>
                </c:pt>
                <c:pt idx="11">
                  <c:v>560</c:v>
                </c:pt>
                <c:pt idx="12">
                  <c:v>560</c:v>
                </c:pt>
                <c:pt idx="13">
                  <c:v>678</c:v>
                </c:pt>
                <c:pt idx="14">
                  <c:v>406</c:v>
                </c:pt>
                <c:pt idx="15">
                  <c:v>1038</c:v>
                </c:pt>
                <c:pt idx="16">
                  <c:v>743</c:v>
                </c:pt>
                <c:pt idx="17">
                  <c:v>488</c:v>
                </c:pt>
                <c:pt idx="18">
                  <c:v>437</c:v>
                </c:pt>
                <c:pt idx="19">
                  <c:v>512</c:v>
                </c:pt>
                <c:pt idx="20">
                  <c:v>971</c:v>
                </c:pt>
                <c:pt idx="21">
                  <c:v>983</c:v>
                </c:pt>
                <c:pt idx="22">
                  <c:v>342</c:v>
                </c:pt>
                <c:pt idx="23">
                  <c:v>385</c:v>
                </c:pt>
                <c:pt idx="24">
                  <c:v>844</c:v>
                </c:pt>
                <c:pt idx="25">
                  <c:v>510</c:v>
                </c:pt>
                <c:pt idx="26">
                  <c:v>624</c:v>
                </c:pt>
                <c:pt idx="27">
                  <c:v>539</c:v>
                </c:pt>
                <c:pt idx="28">
                  <c:v>779</c:v>
                </c:pt>
                <c:pt idx="29">
                  <c:v>901</c:v>
                </c:pt>
                <c:pt idx="30">
                  <c:v>1042</c:v>
                </c:pt>
                <c:pt idx="31">
                  <c:v>970</c:v>
                </c:pt>
                <c:pt idx="32">
                  <c:v>413</c:v>
                </c:pt>
                <c:pt idx="33">
                  <c:v>1164</c:v>
                </c:pt>
                <c:pt idx="34">
                  <c:v>551</c:v>
                </c:pt>
                <c:pt idx="35">
                  <c:v>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F7-4A1C-B240-9AC153F74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996799"/>
        <c:axId val="1046984799"/>
      </c:scatterChart>
      <c:valAx>
        <c:axId val="104699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46984799"/>
        <c:crosses val="autoZero"/>
        <c:crossBetween val="midCat"/>
      </c:valAx>
      <c:valAx>
        <c:axId val="1046984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4699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Demanda Jogada vs Fornecedor 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Sheet1!$J$2:$J$37</c:f>
              <c:numCache>
                <c:formatCode>General</c:formatCode>
                <c:ptCount val="36"/>
                <c:pt idx="0">
                  <c:v>1914</c:v>
                </c:pt>
                <c:pt idx="1">
                  <c:v>258</c:v>
                </c:pt>
                <c:pt idx="2">
                  <c:v>1857</c:v>
                </c:pt>
                <c:pt idx="3">
                  <c:v>1341</c:v>
                </c:pt>
                <c:pt idx="4">
                  <c:v>763</c:v>
                </c:pt>
                <c:pt idx="5">
                  <c:v>832</c:v>
                </c:pt>
                <c:pt idx="6">
                  <c:v>529</c:v>
                </c:pt>
                <c:pt idx="7">
                  <c:v>1179</c:v>
                </c:pt>
                <c:pt idx="8">
                  <c:v>95</c:v>
                </c:pt>
                <c:pt idx="9">
                  <c:v>1933</c:v>
                </c:pt>
                <c:pt idx="10">
                  <c:v>218</c:v>
                </c:pt>
                <c:pt idx="11">
                  <c:v>1719</c:v>
                </c:pt>
                <c:pt idx="12">
                  <c:v>488</c:v>
                </c:pt>
                <c:pt idx="13">
                  <c:v>934</c:v>
                </c:pt>
                <c:pt idx="14">
                  <c:v>60</c:v>
                </c:pt>
                <c:pt idx="15">
                  <c:v>702</c:v>
                </c:pt>
                <c:pt idx="16">
                  <c:v>528</c:v>
                </c:pt>
                <c:pt idx="17">
                  <c:v>474</c:v>
                </c:pt>
                <c:pt idx="18">
                  <c:v>1325</c:v>
                </c:pt>
                <c:pt idx="19">
                  <c:v>881</c:v>
                </c:pt>
                <c:pt idx="20">
                  <c:v>1094</c:v>
                </c:pt>
                <c:pt idx="21">
                  <c:v>1718</c:v>
                </c:pt>
                <c:pt idx="22">
                  <c:v>1765</c:v>
                </c:pt>
                <c:pt idx="23">
                  <c:v>1156</c:v>
                </c:pt>
                <c:pt idx="24">
                  <c:v>1546</c:v>
                </c:pt>
                <c:pt idx="25">
                  <c:v>1043</c:v>
                </c:pt>
                <c:pt idx="26">
                  <c:v>1903</c:v>
                </c:pt>
                <c:pt idx="27">
                  <c:v>180</c:v>
                </c:pt>
                <c:pt idx="28">
                  <c:v>679</c:v>
                </c:pt>
                <c:pt idx="29">
                  <c:v>1054</c:v>
                </c:pt>
                <c:pt idx="30">
                  <c:v>1821</c:v>
                </c:pt>
                <c:pt idx="31">
                  <c:v>311</c:v>
                </c:pt>
                <c:pt idx="32">
                  <c:v>119</c:v>
                </c:pt>
                <c:pt idx="33">
                  <c:v>57</c:v>
                </c:pt>
                <c:pt idx="34">
                  <c:v>1568</c:v>
                </c:pt>
                <c:pt idx="35">
                  <c:v>1838</c:v>
                </c:pt>
              </c:numCache>
            </c:numRef>
          </c:xVal>
          <c:yVal>
            <c:numRef>
              <c:f>Sheet1!$B$2:$B$37</c:f>
              <c:numCache>
                <c:formatCode>General</c:formatCode>
                <c:ptCount val="36"/>
                <c:pt idx="0">
                  <c:v>1148</c:v>
                </c:pt>
                <c:pt idx="1">
                  <c:v>278</c:v>
                </c:pt>
                <c:pt idx="2">
                  <c:v>955</c:v>
                </c:pt>
                <c:pt idx="3">
                  <c:v>903</c:v>
                </c:pt>
                <c:pt idx="4">
                  <c:v>986</c:v>
                </c:pt>
                <c:pt idx="5">
                  <c:v>870</c:v>
                </c:pt>
                <c:pt idx="6">
                  <c:v>398</c:v>
                </c:pt>
                <c:pt idx="7">
                  <c:v>466</c:v>
                </c:pt>
                <c:pt idx="8">
                  <c:v>734</c:v>
                </c:pt>
                <c:pt idx="9">
                  <c:v>305</c:v>
                </c:pt>
                <c:pt idx="10">
                  <c:v>749</c:v>
                </c:pt>
                <c:pt idx="11">
                  <c:v>560</c:v>
                </c:pt>
                <c:pt idx="12">
                  <c:v>560</c:v>
                </c:pt>
                <c:pt idx="13">
                  <c:v>678</c:v>
                </c:pt>
                <c:pt idx="14">
                  <c:v>406</c:v>
                </c:pt>
                <c:pt idx="15">
                  <c:v>1038</c:v>
                </c:pt>
                <c:pt idx="16">
                  <c:v>743</c:v>
                </c:pt>
                <c:pt idx="17">
                  <c:v>488</c:v>
                </c:pt>
                <c:pt idx="18">
                  <c:v>437</c:v>
                </c:pt>
                <c:pt idx="19">
                  <c:v>512</c:v>
                </c:pt>
                <c:pt idx="20">
                  <c:v>971</c:v>
                </c:pt>
                <c:pt idx="21">
                  <c:v>983</c:v>
                </c:pt>
                <c:pt idx="22">
                  <c:v>342</c:v>
                </c:pt>
                <c:pt idx="23">
                  <c:v>385</c:v>
                </c:pt>
                <c:pt idx="24">
                  <c:v>844</c:v>
                </c:pt>
                <c:pt idx="25">
                  <c:v>510</c:v>
                </c:pt>
                <c:pt idx="26">
                  <c:v>624</c:v>
                </c:pt>
                <c:pt idx="27">
                  <c:v>539</c:v>
                </c:pt>
                <c:pt idx="28">
                  <c:v>779</c:v>
                </c:pt>
                <c:pt idx="29">
                  <c:v>901</c:v>
                </c:pt>
                <c:pt idx="30">
                  <c:v>1042</c:v>
                </c:pt>
                <c:pt idx="31">
                  <c:v>970</c:v>
                </c:pt>
                <c:pt idx="32">
                  <c:v>413</c:v>
                </c:pt>
                <c:pt idx="33">
                  <c:v>1164</c:v>
                </c:pt>
                <c:pt idx="34">
                  <c:v>551</c:v>
                </c:pt>
                <c:pt idx="35">
                  <c:v>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7E-4149-A44C-14727FB612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4022991"/>
        <c:axId val="972045007"/>
      </c:scatterChart>
      <c:valAx>
        <c:axId val="784022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72045007"/>
        <c:crosses val="autoZero"/>
        <c:crossBetween val="midCat"/>
      </c:valAx>
      <c:valAx>
        <c:axId val="97204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784022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Demanda Jogada vs Tamanho Estabelecimento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Sheet1!$K$2:$K$37</c:f>
              <c:numCache>
                <c:formatCode>General</c:formatCode>
                <c:ptCount val="36"/>
                <c:pt idx="0">
                  <c:v>3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3</c:v>
                </c:pt>
                <c:pt idx="13">
                  <c:v>2</c:v>
                </c:pt>
                <c:pt idx="14">
                  <c:v>2</c:v>
                </c:pt>
                <c:pt idx="15">
                  <c:v>3</c:v>
                </c:pt>
                <c:pt idx="16">
                  <c:v>2</c:v>
                </c:pt>
                <c:pt idx="17">
                  <c:v>3</c:v>
                </c:pt>
                <c:pt idx="18">
                  <c:v>2</c:v>
                </c:pt>
                <c:pt idx="19">
                  <c:v>3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1</c:v>
                </c:pt>
                <c:pt idx="35">
                  <c:v>1</c:v>
                </c:pt>
              </c:numCache>
            </c:numRef>
          </c:xVal>
          <c:yVal>
            <c:numRef>
              <c:f>Sheet1!$B$2:$B$37</c:f>
              <c:numCache>
                <c:formatCode>General</c:formatCode>
                <c:ptCount val="36"/>
                <c:pt idx="0">
                  <c:v>1148</c:v>
                </c:pt>
                <c:pt idx="1">
                  <c:v>278</c:v>
                </c:pt>
                <c:pt idx="2">
                  <c:v>955</c:v>
                </c:pt>
                <c:pt idx="3">
                  <c:v>903</c:v>
                </c:pt>
                <c:pt idx="4">
                  <c:v>986</c:v>
                </c:pt>
                <c:pt idx="5">
                  <c:v>870</c:v>
                </c:pt>
                <c:pt idx="6">
                  <c:v>398</c:v>
                </c:pt>
                <c:pt idx="7">
                  <c:v>466</c:v>
                </c:pt>
                <c:pt idx="8">
                  <c:v>734</c:v>
                </c:pt>
                <c:pt idx="9">
                  <c:v>305</c:v>
                </c:pt>
                <c:pt idx="10">
                  <c:v>749</c:v>
                </c:pt>
                <c:pt idx="11">
                  <c:v>560</c:v>
                </c:pt>
                <c:pt idx="12">
                  <c:v>560</c:v>
                </c:pt>
                <c:pt idx="13">
                  <c:v>678</c:v>
                </c:pt>
                <c:pt idx="14">
                  <c:v>406</c:v>
                </c:pt>
                <c:pt idx="15">
                  <c:v>1038</c:v>
                </c:pt>
                <c:pt idx="16">
                  <c:v>743</c:v>
                </c:pt>
                <c:pt idx="17">
                  <c:v>488</c:v>
                </c:pt>
                <c:pt idx="18">
                  <c:v>437</c:v>
                </c:pt>
                <c:pt idx="19">
                  <c:v>512</c:v>
                </c:pt>
                <c:pt idx="20">
                  <c:v>971</c:v>
                </c:pt>
                <c:pt idx="21">
                  <c:v>983</c:v>
                </c:pt>
                <c:pt idx="22">
                  <c:v>342</c:v>
                </c:pt>
                <c:pt idx="23">
                  <c:v>385</c:v>
                </c:pt>
                <c:pt idx="24">
                  <c:v>844</c:v>
                </c:pt>
                <c:pt idx="25">
                  <c:v>510</c:v>
                </c:pt>
                <c:pt idx="26">
                  <c:v>624</c:v>
                </c:pt>
                <c:pt idx="27">
                  <c:v>539</c:v>
                </c:pt>
                <c:pt idx="28">
                  <c:v>779</c:v>
                </c:pt>
                <c:pt idx="29">
                  <c:v>901</c:v>
                </c:pt>
                <c:pt idx="30">
                  <c:v>1042</c:v>
                </c:pt>
                <c:pt idx="31">
                  <c:v>970</c:v>
                </c:pt>
                <c:pt idx="32">
                  <c:v>413</c:v>
                </c:pt>
                <c:pt idx="33">
                  <c:v>1164</c:v>
                </c:pt>
                <c:pt idx="34">
                  <c:v>551</c:v>
                </c:pt>
                <c:pt idx="35">
                  <c:v>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7C-49DA-8E8C-06F4065507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2018127"/>
        <c:axId val="1482009967"/>
      </c:scatterChart>
      <c:valAx>
        <c:axId val="1482018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82009967"/>
        <c:crosses val="autoZero"/>
        <c:crossBetween val="midCat"/>
      </c:valAx>
      <c:valAx>
        <c:axId val="148200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82018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Demanda Jogada vs Quantidade Caixas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Sheet1!$L$2:$L$37</c:f>
              <c:numCache>
                <c:formatCode>General</c:formatCode>
                <c:ptCount val="36"/>
                <c:pt idx="0">
                  <c:v>1</c:v>
                </c:pt>
                <c:pt idx="1">
                  <c:v>4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3</c:v>
                </c:pt>
                <c:pt idx="6">
                  <c:v>4</c:v>
                </c:pt>
                <c:pt idx="7">
                  <c:v>9</c:v>
                </c:pt>
                <c:pt idx="8">
                  <c:v>1</c:v>
                </c:pt>
                <c:pt idx="9">
                  <c:v>2</c:v>
                </c:pt>
                <c:pt idx="10">
                  <c:v>8</c:v>
                </c:pt>
                <c:pt idx="11">
                  <c:v>2</c:v>
                </c:pt>
                <c:pt idx="12">
                  <c:v>8</c:v>
                </c:pt>
                <c:pt idx="13">
                  <c:v>4</c:v>
                </c:pt>
                <c:pt idx="14">
                  <c:v>7</c:v>
                </c:pt>
                <c:pt idx="15">
                  <c:v>7</c:v>
                </c:pt>
                <c:pt idx="16">
                  <c:v>5</c:v>
                </c:pt>
                <c:pt idx="17">
                  <c:v>5</c:v>
                </c:pt>
                <c:pt idx="18">
                  <c:v>2</c:v>
                </c:pt>
                <c:pt idx="19">
                  <c:v>1</c:v>
                </c:pt>
                <c:pt idx="20">
                  <c:v>6</c:v>
                </c:pt>
                <c:pt idx="21">
                  <c:v>1</c:v>
                </c:pt>
                <c:pt idx="22">
                  <c:v>7</c:v>
                </c:pt>
                <c:pt idx="23">
                  <c:v>1</c:v>
                </c:pt>
                <c:pt idx="24">
                  <c:v>8</c:v>
                </c:pt>
                <c:pt idx="25">
                  <c:v>8</c:v>
                </c:pt>
                <c:pt idx="26">
                  <c:v>9</c:v>
                </c:pt>
                <c:pt idx="27">
                  <c:v>8</c:v>
                </c:pt>
                <c:pt idx="28">
                  <c:v>6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1</c:v>
                </c:pt>
                <c:pt idx="33">
                  <c:v>9</c:v>
                </c:pt>
                <c:pt idx="34">
                  <c:v>6</c:v>
                </c:pt>
                <c:pt idx="35">
                  <c:v>6</c:v>
                </c:pt>
              </c:numCache>
            </c:numRef>
          </c:xVal>
          <c:yVal>
            <c:numRef>
              <c:f>Sheet1!$B$2:$B$37</c:f>
              <c:numCache>
                <c:formatCode>General</c:formatCode>
                <c:ptCount val="36"/>
                <c:pt idx="0">
                  <c:v>1148</c:v>
                </c:pt>
                <c:pt idx="1">
                  <c:v>278</c:v>
                </c:pt>
                <c:pt idx="2">
                  <c:v>955</c:v>
                </c:pt>
                <c:pt idx="3">
                  <c:v>903</c:v>
                </c:pt>
                <c:pt idx="4">
                  <c:v>986</c:v>
                </c:pt>
                <c:pt idx="5">
                  <c:v>870</c:v>
                </c:pt>
                <c:pt idx="6">
                  <c:v>398</c:v>
                </c:pt>
                <c:pt idx="7">
                  <c:v>466</c:v>
                </c:pt>
                <c:pt idx="8">
                  <c:v>734</c:v>
                </c:pt>
                <c:pt idx="9">
                  <c:v>305</c:v>
                </c:pt>
                <c:pt idx="10">
                  <c:v>749</c:v>
                </c:pt>
                <c:pt idx="11">
                  <c:v>560</c:v>
                </c:pt>
                <c:pt idx="12">
                  <c:v>560</c:v>
                </c:pt>
                <c:pt idx="13">
                  <c:v>678</c:v>
                </c:pt>
                <c:pt idx="14">
                  <c:v>406</c:v>
                </c:pt>
                <c:pt idx="15">
                  <c:v>1038</c:v>
                </c:pt>
                <c:pt idx="16">
                  <c:v>743</c:v>
                </c:pt>
                <c:pt idx="17">
                  <c:v>488</c:v>
                </c:pt>
                <c:pt idx="18">
                  <c:v>437</c:v>
                </c:pt>
                <c:pt idx="19">
                  <c:v>512</c:v>
                </c:pt>
                <c:pt idx="20">
                  <c:v>971</c:v>
                </c:pt>
                <c:pt idx="21">
                  <c:v>983</c:v>
                </c:pt>
                <c:pt idx="22">
                  <c:v>342</c:v>
                </c:pt>
                <c:pt idx="23">
                  <c:v>385</c:v>
                </c:pt>
                <c:pt idx="24">
                  <c:v>844</c:v>
                </c:pt>
                <c:pt idx="25">
                  <c:v>510</c:v>
                </c:pt>
                <c:pt idx="26">
                  <c:v>624</c:v>
                </c:pt>
                <c:pt idx="27">
                  <c:v>539</c:v>
                </c:pt>
                <c:pt idx="28">
                  <c:v>779</c:v>
                </c:pt>
                <c:pt idx="29">
                  <c:v>901</c:v>
                </c:pt>
                <c:pt idx="30">
                  <c:v>1042</c:v>
                </c:pt>
                <c:pt idx="31">
                  <c:v>970</c:v>
                </c:pt>
                <c:pt idx="32">
                  <c:v>413</c:v>
                </c:pt>
                <c:pt idx="33">
                  <c:v>1164</c:v>
                </c:pt>
                <c:pt idx="34">
                  <c:v>551</c:v>
                </c:pt>
                <c:pt idx="35">
                  <c:v>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B5-452A-8260-F81FA248BC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4289407"/>
        <c:axId val="1584299967"/>
      </c:scatterChart>
      <c:valAx>
        <c:axId val="1584289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84299967"/>
        <c:crosses val="autoZero"/>
        <c:crossBetween val="midCat"/>
      </c:valAx>
      <c:valAx>
        <c:axId val="158429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84289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Demanda Jogada vs Quantidade Funcionários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Sheet1!$M$2:$M$37</c:f>
              <c:numCache>
                <c:formatCode>General</c:formatCode>
                <c:ptCount val="36"/>
                <c:pt idx="0">
                  <c:v>4</c:v>
                </c:pt>
                <c:pt idx="1">
                  <c:v>15</c:v>
                </c:pt>
                <c:pt idx="2">
                  <c:v>16</c:v>
                </c:pt>
                <c:pt idx="3">
                  <c:v>17</c:v>
                </c:pt>
                <c:pt idx="4">
                  <c:v>10</c:v>
                </c:pt>
                <c:pt idx="5">
                  <c:v>6</c:v>
                </c:pt>
                <c:pt idx="6">
                  <c:v>19</c:v>
                </c:pt>
                <c:pt idx="7">
                  <c:v>11</c:v>
                </c:pt>
                <c:pt idx="8">
                  <c:v>13</c:v>
                </c:pt>
                <c:pt idx="9">
                  <c:v>17</c:v>
                </c:pt>
                <c:pt idx="10">
                  <c:v>9</c:v>
                </c:pt>
                <c:pt idx="11">
                  <c:v>9</c:v>
                </c:pt>
                <c:pt idx="12">
                  <c:v>16</c:v>
                </c:pt>
                <c:pt idx="13">
                  <c:v>8</c:v>
                </c:pt>
                <c:pt idx="14">
                  <c:v>7</c:v>
                </c:pt>
                <c:pt idx="15">
                  <c:v>6</c:v>
                </c:pt>
                <c:pt idx="16">
                  <c:v>15</c:v>
                </c:pt>
                <c:pt idx="17">
                  <c:v>14</c:v>
                </c:pt>
                <c:pt idx="18">
                  <c:v>7</c:v>
                </c:pt>
                <c:pt idx="19">
                  <c:v>11</c:v>
                </c:pt>
                <c:pt idx="20">
                  <c:v>3</c:v>
                </c:pt>
                <c:pt idx="21">
                  <c:v>19</c:v>
                </c:pt>
                <c:pt idx="22">
                  <c:v>18</c:v>
                </c:pt>
                <c:pt idx="23">
                  <c:v>4</c:v>
                </c:pt>
                <c:pt idx="24">
                  <c:v>12</c:v>
                </c:pt>
                <c:pt idx="25">
                  <c:v>8</c:v>
                </c:pt>
                <c:pt idx="26">
                  <c:v>7</c:v>
                </c:pt>
                <c:pt idx="27">
                  <c:v>18</c:v>
                </c:pt>
                <c:pt idx="28">
                  <c:v>15</c:v>
                </c:pt>
                <c:pt idx="29">
                  <c:v>11</c:v>
                </c:pt>
                <c:pt idx="30">
                  <c:v>16</c:v>
                </c:pt>
                <c:pt idx="31">
                  <c:v>10</c:v>
                </c:pt>
                <c:pt idx="32">
                  <c:v>16</c:v>
                </c:pt>
                <c:pt idx="33">
                  <c:v>8</c:v>
                </c:pt>
                <c:pt idx="34">
                  <c:v>4</c:v>
                </c:pt>
                <c:pt idx="35">
                  <c:v>10</c:v>
                </c:pt>
              </c:numCache>
            </c:numRef>
          </c:xVal>
          <c:yVal>
            <c:numRef>
              <c:f>Sheet1!$B$2:$B$37</c:f>
              <c:numCache>
                <c:formatCode>General</c:formatCode>
                <c:ptCount val="36"/>
                <c:pt idx="0">
                  <c:v>1148</c:v>
                </c:pt>
                <c:pt idx="1">
                  <c:v>278</c:v>
                </c:pt>
                <c:pt idx="2">
                  <c:v>955</c:v>
                </c:pt>
                <c:pt idx="3">
                  <c:v>903</c:v>
                </c:pt>
                <c:pt idx="4">
                  <c:v>986</c:v>
                </c:pt>
                <c:pt idx="5">
                  <c:v>870</c:v>
                </c:pt>
                <c:pt idx="6">
                  <c:v>398</c:v>
                </c:pt>
                <c:pt idx="7">
                  <c:v>466</c:v>
                </c:pt>
                <c:pt idx="8">
                  <c:v>734</c:v>
                </c:pt>
                <c:pt idx="9">
                  <c:v>305</c:v>
                </c:pt>
                <c:pt idx="10">
                  <c:v>749</c:v>
                </c:pt>
                <c:pt idx="11">
                  <c:v>560</c:v>
                </c:pt>
                <c:pt idx="12">
                  <c:v>560</c:v>
                </c:pt>
                <c:pt idx="13">
                  <c:v>678</c:v>
                </c:pt>
                <c:pt idx="14">
                  <c:v>406</c:v>
                </c:pt>
                <c:pt idx="15">
                  <c:v>1038</c:v>
                </c:pt>
                <c:pt idx="16">
                  <c:v>743</c:v>
                </c:pt>
                <c:pt idx="17">
                  <c:v>488</c:v>
                </c:pt>
                <c:pt idx="18">
                  <c:v>437</c:v>
                </c:pt>
                <c:pt idx="19">
                  <c:v>512</c:v>
                </c:pt>
                <c:pt idx="20">
                  <c:v>971</c:v>
                </c:pt>
                <c:pt idx="21">
                  <c:v>983</c:v>
                </c:pt>
                <c:pt idx="22">
                  <c:v>342</c:v>
                </c:pt>
                <c:pt idx="23">
                  <c:v>385</c:v>
                </c:pt>
                <c:pt idx="24">
                  <c:v>844</c:v>
                </c:pt>
                <c:pt idx="25">
                  <c:v>510</c:v>
                </c:pt>
                <c:pt idx="26">
                  <c:v>624</c:v>
                </c:pt>
                <c:pt idx="27">
                  <c:v>539</c:v>
                </c:pt>
                <c:pt idx="28">
                  <c:v>779</c:v>
                </c:pt>
                <c:pt idx="29">
                  <c:v>901</c:v>
                </c:pt>
                <c:pt idx="30">
                  <c:v>1042</c:v>
                </c:pt>
                <c:pt idx="31">
                  <c:v>970</c:v>
                </c:pt>
                <c:pt idx="32">
                  <c:v>413</c:v>
                </c:pt>
                <c:pt idx="33">
                  <c:v>1164</c:v>
                </c:pt>
                <c:pt idx="34">
                  <c:v>551</c:v>
                </c:pt>
                <c:pt idx="35">
                  <c:v>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D0-4608-8728-0526A8ED9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4955471"/>
        <c:axId val="1264946831"/>
      </c:scatterChart>
      <c:valAx>
        <c:axId val="1264955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64946831"/>
        <c:crosses val="autoZero"/>
        <c:crossBetween val="midCat"/>
      </c:valAx>
      <c:valAx>
        <c:axId val="1264946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64955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vs Demanga Jogada Prevista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Sheet1!$Q$35:$Q$70</c:f>
              <c:numCache>
                <c:formatCode>General</c:formatCode>
                <c:ptCount val="36"/>
                <c:pt idx="0">
                  <c:v>1053.6012549603017</c:v>
                </c:pt>
                <c:pt idx="1">
                  <c:v>246.95750229740733</c:v>
                </c:pt>
                <c:pt idx="2">
                  <c:v>959.76864793819095</c:v>
                </c:pt>
                <c:pt idx="3">
                  <c:v>938.7717637855261</c:v>
                </c:pt>
                <c:pt idx="4">
                  <c:v>909.94423465900218</c:v>
                </c:pt>
                <c:pt idx="5">
                  <c:v>960.32675282520381</c:v>
                </c:pt>
                <c:pt idx="6">
                  <c:v>369.71313459598565</c:v>
                </c:pt>
                <c:pt idx="7">
                  <c:v>632.10164941187713</c:v>
                </c:pt>
                <c:pt idx="8">
                  <c:v>785.74658461981562</c:v>
                </c:pt>
                <c:pt idx="9">
                  <c:v>323.72213973555824</c:v>
                </c:pt>
                <c:pt idx="10">
                  <c:v>772.66066544165358</c:v>
                </c:pt>
                <c:pt idx="11">
                  <c:v>615.98094204301481</c:v>
                </c:pt>
                <c:pt idx="12">
                  <c:v>620.07440574498241</c:v>
                </c:pt>
                <c:pt idx="13">
                  <c:v>640.77888545639996</c:v>
                </c:pt>
                <c:pt idx="14">
                  <c:v>493.04686168970068</c:v>
                </c:pt>
                <c:pt idx="15">
                  <c:v>1017.0602929310069</c:v>
                </c:pt>
                <c:pt idx="16">
                  <c:v>787.78989918531568</c:v>
                </c:pt>
                <c:pt idx="17">
                  <c:v>601.34934183039161</c:v>
                </c:pt>
                <c:pt idx="18">
                  <c:v>518.16715097310259</c:v>
                </c:pt>
                <c:pt idx="19">
                  <c:v>564.97892614296563</c:v>
                </c:pt>
                <c:pt idx="20">
                  <c:v>1016.4148754144707</c:v>
                </c:pt>
                <c:pt idx="21">
                  <c:v>745.46001448927325</c:v>
                </c:pt>
                <c:pt idx="22">
                  <c:v>319.41830117516162</c:v>
                </c:pt>
                <c:pt idx="23">
                  <c:v>364.26933609561831</c:v>
                </c:pt>
                <c:pt idx="24">
                  <c:v>692.19559408075042</c:v>
                </c:pt>
                <c:pt idx="25">
                  <c:v>487.32012242914033</c:v>
                </c:pt>
                <c:pt idx="26">
                  <c:v>702.6270084733444</c:v>
                </c:pt>
                <c:pt idx="27">
                  <c:v>641.784251539759</c:v>
                </c:pt>
                <c:pt idx="28">
                  <c:v>666.17665862380909</c:v>
                </c:pt>
                <c:pt idx="29">
                  <c:v>987.24888404501883</c:v>
                </c:pt>
                <c:pt idx="30">
                  <c:v>1049.8780595686444</c:v>
                </c:pt>
                <c:pt idx="31">
                  <c:v>924.4164071572327</c:v>
                </c:pt>
                <c:pt idx="32">
                  <c:v>418.27646627736954</c:v>
                </c:pt>
                <c:pt idx="33">
                  <c:v>820.3526442928187</c:v>
                </c:pt>
                <c:pt idx="34">
                  <c:v>433.64263371216066</c:v>
                </c:pt>
                <c:pt idx="35">
                  <c:v>946.97770635801771</c:v>
                </c:pt>
              </c:numCache>
            </c:numRef>
          </c:xVal>
          <c:yVal>
            <c:numRef>
              <c:f>Sheet1!$R$35:$R$70</c:f>
              <c:numCache>
                <c:formatCode>General</c:formatCode>
                <c:ptCount val="36"/>
                <c:pt idx="0">
                  <c:v>94.398745039698269</c:v>
                </c:pt>
                <c:pt idx="1">
                  <c:v>31.042497702592669</c:v>
                </c:pt>
                <c:pt idx="2">
                  <c:v>-4.7686479381909521</c:v>
                </c:pt>
                <c:pt idx="3">
                  <c:v>-35.771763785526105</c:v>
                </c:pt>
                <c:pt idx="4">
                  <c:v>76.055765340997823</c:v>
                </c:pt>
                <c:pt idx="5">
                  <c:v>-90.326752825203812</c:v>
                </c:pt>
                <c:pt idx="6">
                  <c:v>28.28686540401435</c:v>
                </c:pt>
                <c:pt idx="7">
                  <c:v>-166.10164941187713</c:v>
                </c:pt>
                <c:pt idx="8">
                  <c:v>-51.746584619815621</c:v>
                </c:pt>
                <c:pt idx="9">
                  <c:v>-18.722139735558244</c:v>
                </c:pt>
                <c:pt idx="10">
                  <c:v>-23.660665441653578</c:v>
                </c:pt>
                <c:pt idx="11">
                  <c:v>-55.980942043014807</c:v>
                </c:pt>
                <c:pt idx="12">
                  <c:v>-60.074405744982414</c:v>
                </c:pt>
                <c:pt idx="13">
                  <c:v>37.221114543600038</c:v>
                </c:pt>
                <c:pt idx="14">
                  <c:v>-87.046861689700677</c:v>
                </c:pt>
                <c:pt idx="15">
                  <c:v>20.93970706899313</c:v>
                </c:pt>
                <c:pt idx="16">
                  <c:v>-44.789899185315676</c:v>
                </c:pt>
                <c:pt idx="17">
                  <c:v>-113.34934183039161</c:v>
                </c:pt>
                <c:pt idx="18">
                  <c:v>-81.167150973102594</c:v>
                </c:pt>
                <c:pt idx="19">
                  <c:v>-52.978926142965634</c:v>
                </c:pt>
                <c:pt idx="20">
                  <c:v>-45.414875414470657</c:v>
                </c:pt>
                <c:pt idx="21">
                  <c:v>237.53998551072675</c:v>
                </c:pt>
                <c:pt idx="22">
                  <c:v>22.581698824838384</c:v>
                </c:pt>
                <c:pt idx="23">
                  <c:v>20.730663904381686</c:v>
                </c:pt>
                <c:pt idx="24">
                  <c:v>151.80440591924958</c:v>
                </c:pt>
                <c:pt idx="25">
                  <c:v>22.679877570859674</c:v>
                </c:pt>
                <c:pt idx="26">
                  <c:v>-78.627008473344404</c:v>
                </c:pt>
                <c:pt idx="27">
                  <c:v>-102.784251539759</c:v>
                </c:pt>
                <c:pt idx="28">
                  <c:v>112.82334137619091</c:v>
                </c:pt>
                <c:pt idx="29">
                  <c:v>-86.248884045018826</c:v>
                </c:pt>
                <c:pt idx="30">
                  <c:v>-7.878059568644403</c:v>
                </c:pt>
                <c:pt idx="31">
                  <c:v>45.583592842767302</c:v>
                </c:pt>
                <c:pt idx="32">
                  <c:v>-5.2764662773695363</c:v>
                </c:pt>
                <c:pt idx="33">
                  <c:v>343.6473557071813</c:v>
                </c:pt>
                <c:pt idx="34">
                  <c:v>117.35736628783934</c:v>
                </c:pt>
                <c:pt idx="35">
                  <c:v>-149.97770635801771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F5-4A1B-A146-BCC450936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2015247"/>
        <c:axId val="1482010447"/>
      </c:scatterChart>
      <c:valAx>
        <c:axId val="1482015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82010447"/>
        <c:crosses val="autoZero"/>
        <c:crossBetween val="midCat"/>
      </c:valAx>
      <c:valAx>
        <c:axId val="1482010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82015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 vs Ordem dos Dados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Sheet1!$A$2:$A$37</c:f>
              <c:numCache>
                <c:formatCode>General</c:formatCode>
                <c:ptCount val="3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</c:numCache>
            </c:numRef>
          </c:xVal>
          <c:yVal>
            <c:numRef>
              <c:f>Sheet1!$R$35:$R$70</c:f>
              <c:numCache>
                <c:formatCode>General</c:formatCode>
                <c:ptCount val="36"/>
                <c:pt idx="0">
                  <c:v>94.398745039698269</c:v>
                </c:pt>
                <c:pt idx="1">
                  <c:v>31.042497702592669</c:v>
                </c:pt>
                <c:pt idx="2">
                  <c:v>-4.7686479381909521</c:v>
                </c:pt>
                <c:pt idx="3">
                  <c:v>-35.771763785526105</c:v>
                </c:pt>
                <c:pt idx="4">
                  <c:v>76.055765340997823</c:v>
                </c:pt>
                <c:pt idx="5">
                  <c:v>-90.326752825203812</c:v>
                </c:pt>
                <c:pt idx="6">
                  <c:v>28.28686540401435</c:v>
                </c:pt>
                <c:pt idx="7">
                  <c:v>-166.10164941187713</c:v>
                </c:pt>
                <c:pt idx="8">
                  <c:v>-51.746584619815621</c:v>
                </c:pt>
                <c:pt idx="9">
                  <c:v>-18.722139735558244</c:v>
                </c:pt>
                <c:pt idx="10">
                  <c:v>-23.660665441653578</c:v>
                </c:pt>
                <c:pt idx="11">
                  <c:v>-55.980942043014807</c:v>
                </c:pt>
                <c:pt idx="12">
                  <c:v>-60.074405744982414</c:v>
                </c:pt>
                <c:pt idx="13">
                  <c:v>37.221114543600038</c:v>
                </c:pt>
                <c:pt idx="14">
                  <c:v>-87.046861689700677</c:v>
                </c:pt>
                <c:pt idx="15">
                  <c:v>20.93970706899313</c:v>
                </c:pt>
                <c:pt idx="16">
                  <c:v>-44.789899185315676</c:v>
                </c:pt>
                <c:pt idx="17">
                  <c:v>-113.34934183039161</c:v>
                </c:pt>
                <c:pt idx="18">
                  <c:v>-81.167150973102594</c:v>
                </c:pt>
                <c:pt idx="19">
                  <c:v>-52.978926142965634</c:v>
                </c:pt>
                <c:pt idx="20">
                  <c:v>-45.414875414470657</c:v>
                </c:pt>
                <c:pt idx="21">
                  <c:v>237.53998551072675</c:v>
                </c:pt>
                <c:pt idx="22">
                  <c:v>22.581698824838384</c:v>
                </c:pt>
                <c:pt idx="23">
                  <c:v>20.730663904381686</c:v>
                </c:pt>
                <c:pt idx="24">
                  <c:v>151.80440591924958</c:v>
                </c:pt>
                <c:pt idx="25">
                  <c:v>22.679877570859674</c:v>
                </c:pt>
                <c:pt idx="26">
                  <c:v>-78.627008473344404</c:v>
                </c:pt>
                <c:pt idx="27">
                  <c:v>-102.784251539759</c:v>
                </c:pt>
                <c:pt idx="28">
                  <c:v>112.82334137619091</c:v>
                </c:pt>
                <c:pt idx="29">
                  <c:v>-86.248884045018826</c:v>
                </c:pt>
                <c:pt idx="30">
                  <c:v>-7.878059568644403</c:v>
                </c:pt>
                <c:pt idx="31">
                  <c:v>45.583592842767302</c:v>
                </c:pt>
                <c:pt idx="32">
                  <c:v>-5.2764662773695363</c:v>
                </c:pt>
                <c:pt idx="33">
                  <c:v>343.6473557071813</c:v>
                </c:pt>
                <c:pt idx="34">
                  <c:v>117.35736628783934</c:v>
                </c:pt>
                <c:pt idx="35">
                  <c:v>-149.97770635801771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C1-464E-9F55-38A3AA6009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4301407"/>
        <c:axId val="1584288447"/>
      </c:scatterChart>
      <c:valAx>
        <c:axId val="1584301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84288447"/>
        <c:crosses val="autoZero"/>
        <c:crossBetween val="midCat"/>
      </c:valAx>
      <c:valAx>
        <c:axId val="1584288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84301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Resíduos vs Demanga Jogada Prevista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Sheet1!$Q$35:$Q$70</c:f>
              <c:numCache>
                <c:formatCode>General</c:formatCode>
                <c:ptCount val="36"/>
                <c:pt idx="0">
                  <c:v>1053.6012549603017</c:v>
                </c:pt>
                <c:pt idx="1">
                  <c:v>246.95750229740733</c:v>
                </c:pt>
                <c:pt idx="2">
                  <c:v>959.76864793819095</c:v>
                </c:pt>
                <c:pt idx="3">
                  <c:v>938.7717637855261</c:v>
                </c:pt>
                <c:pt idx="4">
                  <c:v>909.94423465900218</c:v>
                </c:pt>
                <c:pt idx="5">
                  <c:v>960.32675282520381</c:v>
                </c:pt>
                <c:pt idx="6">
                  <c:v>369.71313459598565</c:v>
                </c:pt>
                <c:pt idx="7">
                  <c:v>632.10164941187713</c:v>
                </c:pt>
                <c:pt idx="8">
                  <c:v>785.74658461981562</c:v>
                </c:pt>
                <c:pt idx="9">
                  <c:v>323.72213973555824</c:v>
                </c:pt>
                <c:pt idx="10">
                  <c:v>772.66066544165358</c:v>
                </c:pt>
                <c:pt idx="11">
                  <c:v>615.98094204301481</c:v>
                </c:pt>
                <c:pt idx="12">
                  <c:v>620.07440574498241</c:v>
                </c:pt>
                <c:pt idx="13">
                  <c:v>640.77888545639996</c:v>
                </c:pt>
                <c:pt idx="14">
                  <c:v>493.04686168970068</c:v>
                </c:pt>
                <c:pt idx="15">
                  <c:v>1017.0602929310069</c:v>
                </c:pt>
                <c:pt idx="16">
                  <c:v>787.78989918531568</c:v>
                </c:pt>
                <c:pt idx="17">
                  <c:v>601.34934183039161</c:v>
                </c:pt>
                <c:pt idx="18">
                  <c:v>518.16715097310259</c:v>
                </c:pt>
                <c:pt idx="19">
                  <c:v>564.97892614296563</c:v>
                </c:pt>
                <c:pt idx="20">
                  <c:v>1016.4148754144707</c:v>
                </c:pt>
                <c:pt idx="21">
                  <c:v>745.46001448927325</c:v>
                </c:pt>
                <c:pt idx="22">
                  <c:v>319.41830117516162</c:v>
                </c:pt>
                <c:pt idx="23">
                  <c:v>364.26933609561831</c:v>
                </c:pt>
                <c:pt idx="24">
                  <c:v>692.19559408075042</c:v>
                </c:pt>
                <c:pt idx="25">
                  <c:v>487.32012242914033</c:v>
                </c:pt>
                <c:pt idx="26">
                  <c:v>702.6270084733444</c:v>
                </c:pt>
                <c:pt idx="27">
                  <c:v>641.784251539759</c:v>
                </c:pt>
                <c:pt idx="28">
                  <c:v>666.17665862380909</c:v>
                </c:pt>
                <c:pt idx="29">
                  <c:v>987.24888404501883</c:v>
                </c:pt>
                <c:pt idx="30">
                  <c:v>1049.8780595686444</c:v>
                </c:pt>
                <c:pt idx="31">
                  <c:v>924.4164071572327</c:v>
                </c:pt>
                <c:pt idx="32">
                  <c:v>418.27646627736954</c:v>
                </c:pt>
                <c:pt idx="33">
                  <c:v>820.3526442928187</c:v>
                </c:pt>
                <c:pt idx="34">
                  <c:v>433.64263371216066</c:v>
                </c:pt>
                <c:pt idx="35">
                  <c:v>946.97770635801771</c:v>
                </c:pt>
              </c:numCache>
            </c:numRef>
          </c:xVal>
          <c:yVal>
            <c:numRef>
              <c:f>Sheet1!$R$35:$R$70</c:f>
              <c:numCache>
                <c:formatCode>General</c:formatCode>
                <c:ptCount val="36"/>
                <c:pt idx="0">
                  <c:v>94.398745039698269</c:v>
                </c:pt>
                <c:pt idx="1">
                  <c:v>31.042497702592669</c:v>
                </c:pt>
                <c:pt idx="2">
                  <c:v>-4.7686479381909521</c:v>
                </c:pt>
                <c:pt idx="3">
                  <c:v>-35.771763785526105</c:v>
                </c:pt>
                <c:pt idx="4">
                  <c:v>76.055765340997823</c:v>
                </c:pt>
                <c:pt idx="5">
                  <c:v>-90.326752825203812</c:v>
                </c:pt>
                <c:pt idx="6">
                  <c:v>28.28686540401435</c:v>
                </c:pt>
                <c:pt idx="7">
                  <c:v>-166.10164941187713</c:v>
                </c:pt>
                <c:pt idx="8">
                  <c:v>-51.746584619815621</c:v>
                </c:pt>
                <c:pt idx="9">
                  <c:v>-18.722139735558244</c:v>
                </c:pt>
                <c:pt idx="10">
                  <c:v>-23.660665441653578</c:v>
                </c:pt>
                <c:pt idx="11">
                  <c:v>-55.980942043014807</c:v>
                </c:pt>
                <c:pt idx="12">
                  <c:v>-60.074405744982414</c:v>
                </c:pt>
                <c:pt idx="13">
                  <c:v>37.221114543600038</c:v>
                </c:pt>
                <c:pt idx="14">
                  <c:v>-87.046861689700677</c:v>
                </c:pt>
                <c:pt idx="15">
                  <c:v>20.93970706899313</c:v>
                </c:pt>
                <c:pt idx="16">
                  <c:v>-44.789899185315676</c:v>
                </c:pt>
                <c:pt idx="17">
                  <c:v>-113.34934183039161</c:v>
                </c:pt>
                <c:pt idx="18">
                  <c:v>-81.167150973102594</c:v>
                </c:pt>
                <c:pt idx="19">
                  <c:v>-52.978926142965634</c:v>
                </c:pt>
                <c:pt idx="20">
                  <c:v>-45.414875414470657</c:v>
                </c:pt>
                <c:pt idx="21">
                  <c:v>237.53998551072675</c:v>
                </c:pt>
                <c:pt idx="22">
                  <c:v>22.581698824838384</c:v>
                </c:pt>
                <c:pt idx="23">
                  <c:v>20.730663904381686</c:v>
                </c:pt>
                <c:pt idx="24">
                  <c:v>151.80440591924958</c:v>
                </c:pt>
                <c:pt idx="25">
                  <c:v>22.679877570859674</c:v>
                </c:pt>
                <c:pt idx="26">
                  <c:v>-78.627008473344404</c:v>
                </c:pt>
                <c:pt idx="27">
                  <c:v>-102.784251539759</c:v>
                </c:pt>
                <c:pt idx="28">
                  <c:v>112.82334137619091</c:v>
                </c:pt>
                <c:pt idx="29">
                  <c:v>-86.248884045018826</c:v>
                </c:pt>
                <c:pt idx="30">
                  <c:v>-7.878059568644403</c:v>
                </c:pt>
                <c:pt idx="31">
                  <c:v>45.583592842767302</c:v>
                </c:pt>
                <c:pt idx="32">
                  <c:v>-5.2764662773695363</c:v>
                </c:pt>
                <c:pt idx="33">
                  <c:v>343.6473557071813</c:v>
                </c:pt>
                <c:pt idx="34">
                  <c:v>117.35736628783934</c:v>
                </c:pt>
                <c:pt idx="35">
                  <c:v>-149.97770635801771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04-4CE0-9912-1EA6866516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2015247"/>
        <c:axId val="1482010447"/>
      </c:scatterChart>
      <c:valAx>
        <c:axId val="1482015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82010447"/>
        <c:crosses val="autoZero"/>
        <c:crossBetween val="midCat"/>
      </c:valAx>
      <c:valAx>
        <c:axId val="1482010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82015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13874</xdr:colOff>
      <xdr:row>40</xdr:row>
      <xdr:rowOff>9864</xdr:rowOff>
    </xdr:from>
    <xdr:to>
      <xdr:col>3</xdr:col>
      <xdr:colOff>1885256</xdr:colOff>
      <xdr:row>50</xdr:row>
      <xdr:rowOff>36544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C4D33FA-5FE6-48EA-AC9D-ECEA3885B7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7470</xdr:colOff>
      <xdr:row>51</xdr:row>
      <xdr:rowOff>124590</xdr:rowOff>
    </xdr:from>
    <xdr:to>
      <xdr:col>3</xdr:col>
      <xdr:colOff>1878853</xdr:colOff>
      <xdr:row>61</xdr:row>
      <xdr:rowOff>153938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870E750-C438-44FE-9C78-64969755BC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11739</xdr:colOff>
      <xdr:row>63</xdr:row>
      <xdr:rowOff>79766</xdr:rowOff>
    </xdr:from>
    <xdr:to>
      <xdr:col>3</xdr:col>
      <xdr:colOff>1883122</xdr:colOff>
      <xdr:row>73</xdr:row>
      <xdr:rowOff>125123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B778E98-135F-4801-AB4B-E9E39F3AED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16009</xdr:colOff>
      <xdr:row>75</xdr:row>
      <xdr:rowOff>46149</xdr:rowOff>
    </xdr:from>
    <xdr:to>
      <xdr:col>3</xdr:col>
      <xdr:colOff>1887392</xdr:colOff>
      <xdr:row>85</xdr:row>
      <xdr:rowOff>120855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595EDD7D-9446-4614-8A5B-387055BE90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7843</xdr:colOff>
      <xdr:row>87</xdr:row>
      <xdr:rowOff>142092</xdr:rowOff>
    </xdr:from>
    <xdr:to>
      <xdr:col>3</xdr:col>
      <xdr:colOff>1879226</xdr:colOff>
      <xdr:row>97</xdr:row>
      <xdr:rowOff>153298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8E13726D-C23D-45E7-B297-72A1D0B8FB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15687</xdr:colOff>
      <xdr:row>99</xdr:row>
      <xdr:rowOff>167866</xdr:rowOff>
    </xdr:from>
    <xdr:to>
      <xdr:col>3</xdr:col>
      <xdr:colOff>1887070</xdr:colOff>
      <xdr:row>109</xdr:row>
      <xdr:rowOff>179072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4C8957D6-54E1-4F21-B3B8-57A5C79D32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11205</xdr:colOff>
      <xdr:row>111</xdr:row>
      <xdr:rowOff>152178</xdr:rowOff>
    </xdr:from>
    <xdr:to>
      <xdr:col>3</xdr:col>
      <xdr:colOff>1882588</xdr:colOff>
      <xdr:row>121</xdr:row>
      <xdr:rowOff>163384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3F8D6893-A78A-4B45-9EC8-27A45A4C29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7844</xdr:colOff>
      <xdr:row>123</xdr:row>
      <xdr:rowOff>155540</xdr:rowOff>
    </xdr:from>
    <xdr:to>
      <xdr:col>3</xdr:col>
      <xdr:colOff>1879227</xdr:colOff>
      <xdr:row>133</xdr:row>
      <xdr:rowOff>166746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D0C3F2C6-2EE3-47B3-A3A1-EF5EA0E42B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11205</xdr:colOff>
      <xdr:row>135</xdr:row>
      <xdr:rowOff>161142</xdr:rowOff>
    </xdr:from>
    <xdr:to>
      <xdr:col>3</xdr:col>
      <xdr:colOff>1882588</xdr:colOff>
      <xdr:row>145</xdr:row>
      <xdr:rowOff>161142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417DFB8F-A289-4831-A8A5-C0438DB55C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11205</xdr:colOff>
      <xdr:row>148</xdr:row>
      <xdr:rowOff>11464</xdr:rowOff>
    </xdr:from>
    <xdr:to>
      <xdr:col>3</xdr:col>
      <xdr:colOff>1882588</xdr:colOff>
      <xdr:row>158</xdr:row>
      <xdr:rowOff>11464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190C7E9F-5A17-4D35-A0B7-037B205E8C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</xdr:col>
      <xdr:colOff>11206</xdr:colOff>
      <xdr:row>160</xdr:row>
      <xdr:rowOff>26511</xdr:rowOff>
    </xdr:from>
    <xdr:to>
      <xdr:col>3</xdr:col>
      <xdr:colOff>1882589</xdr:colOff>
      <xdr:row>170</xdr:row>
      <xdr:rowOff>26511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1EE701F1-1AC4-4F85-BAD8-015E74DAD0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</xdr:col>
      <xdr:colOff>6162</xdr:colOff>
      <xdr:row>103</xdr:row>
      <xdr:rowOff>4260</xdr:rowOff>
    </xdr:from>
    <xdr:to>
      <xdr:col>13</xdr:col>
      <xdr:colOff>382120</xdr:colOff>
      <xdr:row>113</xdr:row>
      <xdr:rowOff>4260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8327A19E-D5F5-4D8F-A0F5-60B8AA36E6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</xdr:col>
      <xdr:colOff>509867</xdr:colOff>
      <xdr:row>40</xdr:row>
      <xdr:rowOff>12326</xdr:rowOff>
    </xdr:from>
    <xdr:to>
      <xdr:col>6</xdr:col>
      <xdr:colOff>481853</xdr:colOff>
      <xdr:row>50</xdr:row>
      <xdr:rowOff>56030</xdr:rowOff>
    </xdr:to>
    <xdr:graphicFrame macro="">
      <xdr:nvGraphicFramePr>
        <xdr:cNvPr id="18" name="Gráfico 17">
          <a:extLst>
            <a:ext uri="{FF2B5EF4-FFF2-40B4-BE49-F238E27FC236}">
              <a16:creationId xmlns:a16="http://schemas.microsoft.com/office/drawing/2014/main" id="{0034132C-067E-3EDF-F8EF-808C22E65A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</xdr:col>
      <xdr:colOff>509866</xdr:colOff>
      <xdr:row>51</xdr:row>
      <xdr:rowOff>135591</xdr:rowOff>
    </xdr:from>
    <xdr:to>
      <xdr:col>6</xdr:col>
      <xdr:colOff>481853</xdr:colOff>
      <xdr:row>61</xdr:row>
      <xdr:rowOff>156883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9B6256D9-6807-B791-15CC-E0186D0BCD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4</xdr:col>
      <xdr:colOff>509867</xdr:colOff>
      <xdr:row>63</xdr:row>
      <xdr:rowOff>90767</xdr:rowOff>
    </xdr:from>
    <xdr:to>
      <xdr:col>6</xdr:col>
      <xdr:colOff>493059</xdr:colOff>
      <xdr:row>73</xdr:row>
      <xdr:rowOff>134471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DBA71F9B-7439-C99F-3795-119DC9CFB7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4</xdr:col>
      <xdr:colOff>498661</xdr:colOff>
      <xdr:row>75</xdr:row>
      <xdr:rowOff>45943</xdr:rowOff>
    </xdr:from>
    <xdr:to>
      <xdr:col>6</xdr:col>
      <xdr:colOff>515471</xdr:colOff>
      <xdr:row>85</xdr:row>
      <xdr:rowOff>145677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D535139E-7EE8-03FF-DADB-725E985411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4</xdr:col>
      <xdr:colOff>498661</xdr:colOff>
      <xdr:row>87</xdr:row>
      <xdr:rowOff>135590</xdr:rowOff>
    </xdr:from>
    <xdr:to>
      <xdr:col>6</xdr:col>
      <xdr:colOff>504265</xdr:colOff>
      <xdr:row>97</xdr:row>
      <xdr:rowOff>145677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DB5D9328-996E-FA2B-F6A2-149ACDE6A1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4</xdr:col>
      <xdr:colOff>487455</xdr:colOff>
      <xdr:row>99</xdr:row>
      <xdr:rowOff>169208</xdr:rowOff>
    </xdr:from>
    <xdr:to>
      <xdr:col>6</xdr:col>
      <xdr:colOff>515471</xdr:colOff>
      <xdr:row>110</xdr:row>
      <xdr:rowOff>0</xdr:rowOff>
    </xdr:to>
    <xdr:graphicFrame macro="">
      <xdr:nvGraphicFramePr>
        <xdr:cNvPr id="23" name="Gráfico 22">
          <a:extLst>
            <a:ext uri="{FF2B5EF4-FFF2-40B4-BE49-F238E27FC236}">
              <a16:creationId xmlns:a16="http://schemas.microsoft.com/office/drawing/2014/main" id="{77C89DA6-1936-1E08-8485-FB47201AA0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4</xdr:col>
      <xdr:colOff>481852</xdr:colOff>
      <xdr:row>111</xdr:row>
      <xdr:rowOff>169208</xdr:rowOff>
    </xdr:from>
    <xdr:to>
      <xdr:col>6</xdr:col>
      <xdr:colOff>515471</xdr:colOff>
      <xdr:row>121</xdr:row>
      <xdr:rowOff>168088</xdr:rowOff>
    </xdr:to>
    <xdr:graphicFrame macro="">
      <xdr:nvGraphicFramePr>
        <xdr:cNvPr id="24" name="Gráfico 23">
          <a:extLst>
            <a:ext uri="{FF2B5EF4-FFF2-40B4-BE49-F238E27FC236}">
              <a16:creationId xmlns:a16="http://schemas.microsoft.com/office/drawing/2014/main" id="{3D7FCA83-68DA-0D09-F7F0-E22F0B8B4F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4</xdr:col>
      <xdr:colOff>481852</xdr:colOff>
      <xdr:row>123</xdr:row>
      <xdr:rowOff>158003</xdr:rowOff>
    </xdr:from>
    <xdr:to>
      <xdr:col>6</xdr:col>
      <xdr:colOff>537883</xdr:colOff>
      <xdr:row>133</xdr:row>
      <xdr:rowOff>179294</xdr:rowOff>
    </xdr:to>
    <xdr:graphicFrame macro="">
      <xdr:nvGraphicFramePr>
        <xdr:cNvPr id="25" name="Gráfico 24">
          <a:extLst>
            <a:ext uri="{FF2B5EF4-FFF2-40B4-BE49-F238E27FC236}">
              <a16:creationId xmlns:a16="http://schemas.microsoft.com/office/drawing/2014/main" id="{D1DCC8E0-7B7F-C00E-26EF-49768036FF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4</xdr:col>
      <xdr:colOff>481852</xdr:colOff>
      <xdr:row>135</xdr:row>
      <xdr:rowOff>169208</xdr:rowOff>
    </xdr:from>
    <xdr:to>
      <xdr:col>6</xdr:col>
      <xdr:colOff>549088</xdr:colOff>
      <xdr:row>145</xdr:row>
      <xdr:rowOff>156882</xdr:rowOff>
    </xdr:to>
    <xdr:graphicFrame macro="">
      <xdr:nvGraphicFramePr>
        <xdr:cNvPr id="26" name="Gráfico 25">
          <a:extLst>
            <a:ext uri="{FF2B5EF4-FFF2-40B4-BE49-F238E27FC236}">
              <a16:creationId xmlns:a16="http://schemas.microsoft.com/office/drawing/2014/main" id="{8F30679A-8D4A-E43F-49D6-2DDEB684CC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4</xdr:col>
      <xdr:colOff>476249</xdr:colOff>
      <xdr:row>148</xdr:row>
      <xdr:rowOff>2721</xdr:rowOff>
    </xdr:from>
    <xdr:to>
      <xdr:col>6</xdr:col>
      <xdr:colOff>544286</xdr:colOff>
      <xdr:row>158</xdr:row>
      <xdr:rowOff>27214</xdr:rowOff>
    </xdr:to>
    <xdr:graphicFrame macro="">
      <xdr:nvGraphicFramePr>
        <xdr:cNvPr id="27" name="Gráfico 26">
          <a:extLst>
            <a:ext uri="{FF2B5EF4-FFF2-40B4-BE49-F238E27FC236}">
              <a16:creationId xmlns:a16="http://schemas.microsoft.com/office/drawing/2014/main" id="{F2CA6EEF-9944-AF8E-AA15-0C1ED26628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4</xdr:col>
      <xdr:colOff>462642</xdr:colOff>
      <xdr:row>160</xdr:row>
      <xdr:rowOff>29936</xdr:rowOff>
    </xdr:from>
    <xdr:to>
      <xdr:col>6</xdr:col>
      <xdr:colOff>544286</xdr:colOff>
      <xdr:row>170</xdr:row>
      <xdr:rowOff>27214</xdr:rowOff>
    </xdr:to>
    <xdr:graphicFrame macro="">
      <xdr:nvGraphicFramePr>
        <xdr:cNvPr id="28" name="Gráfico 27">
          <a:extLst>
            <a:ext uri="{FF2B5EF4-FFF2-40B4-BE49-F238E27FC236}">
              <a16:creationId xmlns:a16="http://schemas.microsoft.com/office/drawing/2014/main" id="{763231DF-4887-4337-8C89-DECBC2F48B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4</xdr:col>
      <xdr:colOff>459441</xdr:colOff>
      <xdr:row>171</xdr:row>
      <xdr:rowOff>158002</xdr:rowOff>
    </xdr:from>
    <xdr:to>
      <xdr:col>6</xdr:col>
      <xdr:colOff>560294</xdr:colOff>
      <xdr:row>181</xdr:row>
      <xdr:rowOff>168088</xdr:rowOff>
    </xdr:to>
    <xdr:graphicFrame macro="">
      <xdr:nvGraphicFramePr>
        <xdr:cNvPr id="29" name="Gráfico 28">
          <a:extLst>
            <a:ext uri="{FF2B5EF4-FFF2-40B4-BE49-F238E27FC236}">
              <a16:creationId xmlns:a16="http://schemas.microsoft.com/office/drawing/2014/main" id="{916070B2-49C6-050C-A947-0CF66D88CA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9</xdr:col>
      <xdr:colOff>9525</xdr:colOff>
      <xdr:row>79</xdr:row>
      <xdr:rowOff>109537</xdr:rowOff>
    </xdr:from>
    <xdr:to>
      <xdr:col>10</xdr:col>
      <xdr:colOff>1419225</xdr:colOff>
      <xdr:row>89</xdr:row>
      <xdr:rowOff>19050</xdr:rowOff>
    </xdr:to>
    <xdr:graphicFrame macro="">
      <xdr:nvGraphicFramePr>
        <xdr:cNvPr id="30" name="Gráfico 29">
          <a:extLst>
            <a:ext uri="{FF2B5EF4-FFF2-40B4-BE49-F238E27FC236}">
              <a16:creationId xmlns:a16="http://schemas.microsoft.com/office/drawing/2014/main" id="{AA3AAC30-6D1F-066D-3F08-9B4E31259D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7</xdr:col>
      <xdr:colOff>0</xdr:colOff>
      <xdr:row>103</xdr:row>
      <xdr:rowOff>0</xdr:rowOff>
    </xdr:from>
    <xdr:to>
      <xdr:col>8</xdr:col>
      <xdr:colOff>1662953</xdr:colOff>
      <xdr:row>113</xdr:row>
      <xdr:rowOff>10086</xdr:rowOff>
    </xdr:to>
    <xdr:graphicFrame macro="">
      <xdr:nvGraphicFramePr>
        <xdr:cNvPr id="14" name="Gráfico 13">
          <a:extLst>
            <a:ext uri="{FF2B5EF4-FFF2-40B4-BE49-F238E27FC236}">
              <a16:creationId xmlns:a16="http://schemas.microsoft.com/office/drawing/2014/main" id="{61ED8EE7-E6D6-4029-A367-6F4939647B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1"/>
  <sheetViews>
    <sheetView tabSelected="1" topLeftCell="H96" zoomScaleNormal="100" workbookViewId="0">
      <selection activeCell="L122" sqref="L122"/>
    </sheetView>
  </sheetViews>
  <sheetFormatPr defaultRowHeight="15" x14ac:dyDescent="0.25"/>
  <cols>
    <col min="1" max="1" width="7.28515625" bestFit="1" customWidth="1"/>
    <col min="2" max="2" width="19.7109375" bestFit="1" customWidth="1"/>
    <col min="3" max="3" width="6.7109375" bestFit="1" customWidth="1"/>
    <col min="4" max="4" width="28.42578125" bestFit="1" customWidth="1"/>
    <col min="5" max="5" width="28.85546875" bestFit="1" customWidth="1"/>
    <col min="6" max="6" width="25.85546875" bestFit="1" customWidth="1"/>
    <col min="7" max="10" width="31.28515625" bestFit="1" customWidth="1"/>
    <col min="11" max="11" width="24.140625" bestFit="1" customWidth="1"/>
    <col min="12" max="12" width="9.42578125" bestFit="1" customWidth="1"/>
    <col min="13" max="13" width="15.28515625" bestFit="1" customWidth="1"/>
    <col min="16" max="17" width="30.85546875" bestFit="1" customWidth="1"/>
    <col min="18" max="19" width="14.140625" bestFit="1" customWidth="1"/>
    <col min="20" max="20" width="29.7109375" bestFit="1" customWidth="1"/>
    <col min="21" max="21" width="20.85546875" bestFit="1" customWidth="1"/>
    <col min="22" max="22" width="14.5703125" bestFit="1" customWidth="1"/>
    <col min="23" max="23" width="14.140625" bestFit="1" customWidth="1"/>
    <col min="24" max="24" width="14.57031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P1" t="s">
        <v>13</v>
      </c>
    </row>
    <row r="2" spans="1:24" ht="15.75" thickBot="1" x14ac:dyDescent="0.3">
      <c r="A2">
        <v>1</v>
      </c>
      <c r="B2">
        <v>1148</v>
      </c>
      <c r="C2">
        <v>11.84</v>
      </c>
      <c r="D2">
        <v>2035.43</v>
      </c>
      <c r="E2">
        <v>1312.23</v>
      </c>
      <c r="F2">
        <v>8363.5400000000009</v>
      </c>
      <c r="G2">
        <v>3013.09</v>
      </c>
      <c r="H2">
        <v>627</v>
      </c>
      <c r="I2">
        <v>1631</v>
      </c>
      <c r="J2">
        <v>1914</v>
      </c>
      <c r="K2">
        <v>3</v>
      </c>
      <c r="L2">
        <v>1</v>
      </c>
      <c r="M2">
        <v>4</v>
      </c>
    </row>
    <row r="3" spans="1:24" x14ac:dyDescent="0.25">
      <c r="A3">
        <v>2</v>
      </c>
      <c r="B3">
        <v>278</v>
      </c>
      <c r="C3">
        <v>19.11</v>
      </c>
      <c r="D3">
        <v>1873.85</v>
      </c>
      <c r="E3">
        <v>2882.61</v>
      </c>
      <c r="F3">
        <v>57.4</v>
      </c>
      <c r="G3">
        <v>1154.28</v>
      </c>
      <c r="H3">
        <v>1299</v>
      </c>
      <c r="I3">
        <v>1755</v>
      </c>
      <c r="J3">
        <v>258</v>
      </c>
      <c r="K3">
        <v>1</v>
      </c>
      <c r="L3">
        <v>4</v>
      </c>
      <c r="M3">
        <v>15</v>
      </c>
      <c r="P3" s="5" t="s">
        <v>14</v>
      </c>
      <c r="Q3" s="5"/>
    </row>
    <row r="4" spans="1:24" x14ac:dyDescent="0.25">
      <c r="A4">
        <v>3</v>
      </c>
      <c r="B4">
        <v>955</v>
      </c>
      <c r="C4">
        <v>15.07</v>
      </c>
      <c r="D4">
        <v>2902.25</v>
      </c>
      <c r="E4">
        <v>998.73</v>
      </c>
      <c r="F4">
        <v>7932.44</v>
      </c>
      <c r="G4">
        <v>4299.22</v>
      </c>
      <c r="H4">
        <v>1778</v>
      </c>
      <c r="I4">
        <v>1726</v>
      </c>
      <c r="J4">
        <v>1857</v>
      </c>
      <c r="K4">
        <v>3</v>
      </c>
      <c r="L4">
        <v>1</v>
      </c>
      <c r="M4">
        <v>16</v>
      </c>
      <c r="P4" s="2" t="s">
        <v>15</v>
      </c>
      <c r="Q4" s="2">
        <v>0.91615319011760854</v>
      </c>
    </row>
    <row r="5" spans="1:24" x14ac:dyDescent="0.25">
      <c r="A5">
        <v>4</v>
      </c>
      <c r="B5">
        <v>903</v>
      </c>
      <c r="C5">
        <v>13.08</v>
      </c>
      <c r="D5">
        <v>142.5</v>
      </c>
      <c r="E5">
        <v>92.16</v>
      </c>
      <c r="F5">
        <v>1500.56</v>
      </c>
      <c r="G5">
        <v>1947.63</v>
      </c>
      <c r="H5">
        <v>1855</v>
      </c>
      <c r="I5">
        <v>415</v>
      </c>
      <c r="J5">
        <v>1341</v>
      </c>
      <c r="K5">
        <v>3</v>
      </c>
      <c r="L5">
        <v>3</v>
      </c>
      <c r="M5">
        <v>17</v>
      </c>
      <c r="P5" s="2" t="s">
        <v>16</v>
      </c>
      <c r="Q5" s="2">
        <v>0.83933666776267102</v>
      </c>
    </row>
    <row r="6" spans="1:24" x14ac:dyDescent="0.25">
      <c r="A6">
        <v>5</v>
      </c>
      <c r="B6">
        <v>986</v>
      </c>
      <c r="C6">
        <v>10.78</v>
      </c>
      <c r="D6">
        <v>289.3</v>
      </c>
      <c r="E6">
        <v>3968.94</v>
      </c>
      <c r="F6">
        <v>4487.3100000000004</v>
      </c>
      <c r="G6">
        <v>1853.36</v>
      </c>
      <c r="H6">
        <v>869</v>
      </c>
      <c r="I6">
        <v>186</v>
      </c>
      <c r="J6">
        <v>763</v>
      </c>
      <c r="K6">
        <v>1</v>
      </c>
      <c r="L6">
        <v>4</v>
      </c>
      <c r="M6">
        <v>10</v>
      </c>
      <c r="P6" s="2" t="s">
        <v>17</v>
      </c>
      <c r="Q6" s="2">
        <v>0.76569930715389523</v>
      </c>
    </row>
    <row r="7" spans="1:24" x14ac:dyDescent="0.25">
      <c r="A7">
        <v>6</v>
      </c>
      <c r="B7">
        <v>870</v>
      </c>
      <c r="C7">
        <v>13.2</v>
      </c>
      <c r="D7">
        <v>905.18</v>
      </c>
      <c r="E7">
        <v>3857.32</v>
      </c>
      <c r="F7">
        <v>11553.08</v>
      </c>
      <c r="G7">
        <v>3428.6</v>
      </c>
      <c r="H7">
        <v>1087</v>
      </c>
      <c r="I7">
        <v>787</v>
      </c>
      <c r="J7">
        <v>832</v>
      </c>
      <c r="K7">
        <v>1</v>
      </c>
      <c r="L7">
        <v>3</v>
      </c>
      <c r="M7">
        <v>6</v>
      </c>
      <c r="P7" s="2" t="s">
        <v>18</v>
      </c>
      <c r="Q7" s="2">
        <v>124.8198579921024</v>
      </c>
    </row>
    <row r="8" spans="1:24" ht="15.75" thickBot="1" x14ac:dyDescent="0.3">
      <c r="A8">
        <v>7</v>
      </c>
      <c r="B8">
        <v>398</v>
      </c>
      <c r="C8">
        <v>17.7</v>
      </c>
      <c r="D8">
        <v>555.37</v>
      </c>
      <c r="E8">
        <v>3614.31</v>
      </c>
      <c r="F8">
        <v>2145.27</v>
      </c>
      <c r="G8">
        <v>2270.9299999999998</v>
      </c>
      <c r="H8">
        <v>761</v>
      </c>
      <c r="I8">
        <v>330</v>
      </c>
      <c r="J8">
        <v>529</v>
      </c>
      <c r="K8">
        <v>1</v>
      </c>
      <c r="L8">
        <v>4</v>
      </c>
      <c r="M8">
        <v>19</v>
      </c>
      <c r="P8" s="3" t="s">
        <v>19</v>
      </c>
      <c r="Q8" s="3">
        <v>36</v>
      </c>
    </row>
    <row r="9" spans="1:24" x14ac:dyDescent="0.25">
      <c r="A9">
        <v>8</v>
      </c>
      <c r="B9">
        <v>466</v>
      </c>
      <c r="C9">
        <v>15.97</v>
      </c>
      <c r="D9">
        <v>671.87</v>
      </c>
      <c r="E9">
        <v>1074.56</v>
      </c>
      <c r="F9">
        <v>1373.26</v>
      </c>
      <c r="G9">
        <v>938.17</v>
      </c>
      <c r="H9">
        <v>1239</v>
      </c>
      <c r="I9">
        <v>856</v>
      </c>
      <c r="J9">
        <v>1179</v>
      </c>
      <c r="K9">
        <v>3</v>
      </c>
      <c r="L9">
        <v>9</v>
      </c>
      <c r="M9">
        <v>11</v>
      </c>
    </row>
    <row r="10" spans="1:24" ht="15.75" thickBot="1" x14ac:dyDescent="0.3">
      <c r="A10">
        <v>9</v>
      </c>
      <c r="B10">
        <v>734</v>
      </c>
      <c r="C10">
        <v>12.65</v>
      </c>
      <c r="D10">
        <v>1717.36</v>
      </c>
      <c r="E10">
        <v>3900.21</v>
      </c>
      <c r="F10">
        <v>2174.7800000000002</v>
      </c>
      <c r="G10">
        <v>3067.97</v>
      </c>
      <c r="H10">
        <v>942</v>
      </c>
      <c r="I10">
        <v>575</v>
      </c>
      <c r="J10">
        <v>95</v>
      </c>
      <c r="K10">
        <v>1</v>
      </c>
      <c r="L10">
        <v>1</v>
      </c>
      <c r="M10">
        <v>13</v>
      </c>
      <c r="P10" t="s">
        <v>20</v>
      </c>
    </row>
    <row r="11" spans="1:24" x14ac:dyDescent="0.25">
      <c r="A11">
        <v>10</v>
      </c>
      <c r="B11">
        <v>305</v>
      </c>
      <c r="C11">
        <v>16.98</v>
      </c>
      <c r="D11">
        <v>2442.54</v>
      </c>
      <c r="E11">
        <v>217.28</v>
      </c>
      <c r="F11">
        <v>5656.15</v>
      </c>
      <c r="G11">
        <v>111.88</v>
      </c>
      <c r="H11">
        <v>375</v>
      </c>
      <c r="I11">
        <v>1499</v>
      </c>
      <c r="J11">
        <v>1933</v>
      </c>
      <c r="K11">
        <v>1</v>
      </c>
      <c r="L11">
        <v>2</v>
      </c>
      <c r="M11">
        <v>17</v>
      </c>
      <c r="P11" s="4"/>
      <c r="Q11" s="4" t="s">
        <v>25</v>
      </c>
      <c r="R11" s="4" t="s">
        <v>26</v>
      </c>
      <c r="S11" s="4" t="s">
        <v>27</v>
      </c>
      <c r="T11" s="4" t="s">
        <v>28</v>
      </c>
      <c r="U11" s="4" t="s">
        <v>29</v>
      </c>
    </row>
    <row r="12" spans="1:24" x14ac:dyDescent="0.25">
      <c r="A12">
        <v>11</v>
      </c>
      <c r="B12">
        <v>749</v>
      </c>
      <c r="C12">
        <v>14.54</v>
      </c>
      <c r="D12">
        <v>1042.24</v>
      </c>
      <c r="E12">
        <v>3338.86</v>
      </c>
      <c r="F12">
        <v>5962.94</v>
      </c>
      <c r="G12">
        <v>2623.11</v>
      </c>
      <c r="H12">
        <v>882</v>
      </c>
      <c r="I12">
        <v>813</v>
      </c>
      <c r="J12">
        <v>218</v>
      </c>
      <c r="K12">
        <v>2</v>
      </c>
      <c r="L12">
        <v>8</v>
      </c>
      <c r="M12">
        <v>9</v>
      </c>
      <c r="P12" s="2" t="s">
        <v>21</v>
      </c>
      <c r="Q12" s="2">
        <v>11</v>
      </c>
      <c r="R12" s="2">
        <v>1953430.8232199533</v>
      </c>
      <c r="S12" s="2">
        <v>177584.62029272303</v>
      </c>
      <c r="T12" s="2">
        <v>11.39824486950233</v>
      </c>
      <c r="U12" s="2">
        <v>4.9132173248531485E-7</v>
      </c>
    </row>
    <row r="13" spans="1:24" x14ac:dyDescent="0.25">
      <c r="A13">
        <v>12</v>
      </c>
      <c r="B13">
        <v>560</v>
      </c>
      <c r="C13">
        <v>16.25</v>
      </c>
      <c r="D13">
        <v>2970.52</v>
      </c>
      <c r="E13">
        <v>6.64</v>
      </c>
      <c r="F13">
        <v>10486.48</v>
      </c>
      <c r="G13">
        <v>76.69</v>
      </c>
      <c r="H13">
        <v>996</v>
      </c>
      <c r="I13">
        <v>498</v>
      </c>
      <c r="J13">
        <v>1719</v>
      </c>
      <c r="K13">
        <v>1</v>
      </c>
      <c r="L13">
        <v>2</v>
      </c>
      <c r="M13">
        <v>9</v>
      </c>
      <c r="P13" s="2" t="s">
        <v>22</v>
      </c>
      <c r="Q13" s="2">
        <v>24</v>
      </c>
      <c r="R13" s="2">
        <v>373919.9267800466</v>
      </c>
      <c r="S13" s="2">
        <v>15579.996949168608</v>
      </c>
      <c r="T13" s="2"/>
      <c r="U13" s="2"/>
    </row>
    <row r="14" spans="1:24" ht="15.75" thickBot="1" x14ac:dyDescent="0.3">
      <c r="A14">
        <v>13</v>
      </c>
      <c r="B14">
        <v>560</v>
      </c>
      <c r="C14">
        <v>15.51</v>
      </c>
      <c r="D14">
        <v>2103.5500000000002</v>
      </c>
      <c r="E14">
        <v>72.14</v>
      </c>
      <c r="F14">
        <v>2712.64</v>
      </c>
      <c r="G14">
        <v>274.55</v>
      </c>
      <c r="H14">
        <v>848</v>
      </c>
      <c r="I14">
        <v>926</v>
      </c>
      <c r="J14">
        <v>488</v>
      </c>
      <c r="K14">
        <v>3</v>
      </c>
      <c r="L14">
        <v>8</v>
      </c>
      <c r="M14">
        <v>16</v>
      </c>
      <c r="P14" s="3" t="s">
        <v>23</v>
      </c>
      <c r="Q14" s="3">
        <v>35</v>
      </c>
      <c r="R14" s="3">
        <v>2327350.75</v>
      </c>
      <c r="S14" s="3"/>
      <c r="T14" s="3"/>
      <c r="U14" s="3"/>
    </row>
    <row r="15" spans="1:24" ht="15.75" thickBot="1" x14ac:dyDescent="0.3">
      <c r="A15">
        <v>14</v>
      </c>
      <c r="B15">
        <v>678</v>
      </c>
      <c r="C15">
        <v>14.46</v>
      </c>
      <c r="D15">
        <v>2152.7800000000002</v>
      </c>
      <c r="E15">
        <v>2922.39</v>
      </c>
      <c r="F15">
        <v>2217.4899999999998</v>
      </c>
      <c r="G15">
        <v>132.71</v>
      </c>
      <c r="H15">
        <v>674</v>
      </c>
      <c r="I15">
        <v>556</v>
      </c>
      <c r="J15">
        <v>934</v>
      </c>
      <c r="K15">
        <v>2</v>
      </c>
      <c r="L15">
        <v>4</v>
      </c>
      <c r="M15">
        <v>8</v>
      </c>
    </row>
    <row r="16" spans="1:24" x14ac:dyDescent="0.25">
      <c r="A16">
        <v>15</v>
      </c>
      <c r="B16">
        <v>406</v>
      </c>
      <c r="C16">
        <v>19.440000000000001</v>
      </c>
      <c r="D16">
        <v>2750.51</v>
      </c>
      <c r="E16">
        <v>2860.41</v>
      </c>
      <c r="F16">
        <v>8221.8700000000008</v>
      </c>
      <c r="G16">
        <v>163.83000000000001</v>
      </c>
      <c r="H16">
        <v>1353</v>
      </c>
      <c r="I16">
        <v>1643</v>
      </c>
      <c r="J16">
        <v>60</v>
      </c>
      <c r="K16">
        <v>2</v>
      </c>
      <c r="L16">
        <v>7</v>
      </c>
      <c r="M16">
        <v>7</v>
      </c>
      <c r="P16" s="4"/>
      <c r="Q16" s="4" t="s">
        <v>30</v>
      </c>
      <c r="R16" s="4" t="s">
        <v>18</v>
      </c>
      <c r="S16" s="4" t="s">
        <v>31</v>
      </c>
      <c r="T16" s="4" t="s">
        <v>32</v>
      </c>
      <c r="U16" s="4" t="s">
        <v>33</v>
      </c>
      <c r="V16" s="4" t="s">
        <v>34</v>
      </c>
      <c r="W16" s="4" t="s">
        <v>35</v>
      </c>
      <c r="X16" s="4" t="s">
        <v>36</v>
      </c>
    </row>
    <row r="17" spans="1:24" x14ac:dyDescent="0.25">
      <c r="A17">
        <v>16</v>
      </c>
      <c r="B17">
        <v>1038</v>
      </c>
      <c r="C17">
        <v>12.48</v>
      </c>
      <c r="D17">
        <v>967.85</v>
      </c>
      <c r="E17">
        <v>504.57</v>
      </c>
      <c r="F17">
        <v>2735.74</v>
      </c>
      <c r="G17">
        <v>3647.46</v>
      </c>
      <c r="H17">
        <v>1557</v>
      </c>
      <c r="I17">
        <v>1068</v>
      </c>
      <c r="J17">
        <v>702</v>
      </c>
      <c r="K17">
        <v>3</v>
      </c>
      <c r="L17">
        <v>7</v>
      </c>
      <c r="M17">
        <v>6</v>
      </c>
      <c r="P17" s="2" t="s">
        <v>24</v>
      </c>
      <c r="Q17" s="2">
        <v>1328.6162526752771</v>
      </c>
      <c r="R17" s="2">
        <v>216.88653670317086</v>
      </c>
      <c r="S17" s="2">
        <v>6.1258585842680056</v>
      </c>
      <c r="T17" s="2">
        <v>2.502398131484292E-6</v>
      </c>
      <c r="U17" s="2">
        <v>880.98444153711876</v>
      </c>
      <c r="V17" s="2">
        <v>1776.2480638134355</v>
      </c>
      <c r="W17" s="2">
        <v>880.98444153711876</v>
      </c>
      <c r="X17" s="2">
        <v>1776.2480638134355</v>
      </c>
    </row>
    <row r="18" spans="1:24" x14ac:dyDescent="0.25">
      <c r="A18">
        <v>17</v>
      </c>
      <c r="B18">
        <v>743</v>
      </c>
      <c r="C18">
        <v>13.21</v>
      </c>
      <c r="D18">
        <v>2785.38</v>
      </c>
      <c r="E18">
        <v>3789.96</v>
      </c>
      <c r="F18">
        <v>3332.95</v>
      </c>
      <c r="G18">
        <v>3153.13</v>
      </c>
      <c r="H18">
        <v>929</v>
      </c>
      <c r="I18">
        <v>1765</v>
      </c>
      <c r="J18">
        <v>528</v>
      </c>
      <c r="K18">
        <v>2</v>
      </c>
      <c r="L18">
        <v>5</v>
      </c>
      <c r="M18">
        <v>15</v>
      </c>
      <c r="P18" s="2" t="s">
        <v>2</v>
      </c>
      <c r="Q18" s="2">
        <v>-65.245004627313179</v>
      </c>
      <c r="R18" s="2">
        <v>8.7655409629307712</v>
      </c>
      <c r="S18" s="2">
        <v>-7.4433517455719489</v>
      </c>
      <c r="T18" s="2">
        <v>1.1039396237104799E-7</v>
      </c>
      <c r="U18" s="2">
        <v>-83.336192012597536</v>
      </c>
      <c r="V18" s="2">
        <v>-47.153817242028822</v>
      </c>
      <c r="W18" s="2">
        <v>-83.336192012597536</v>
      </c>
      <c r="X18" s="2">
        <v>-47.153817242028822</v>
      </c>
    </row>
    <row r="19" spans="1:24" x14ac:dyDescent="0.25">
      <c r="A19">
        <v>18</v>
      </c>
      <c r="B19">
        <v>488</v>
      </c>
      <c r="C19">
        <v>16.97</v>
      </c>
      <c r="D19">
        <v>2397.6</v>
      </c>
      <c r="E19">
        <v>619.88</v>
      </c>
      <c r="F19">
        <v>3121.51</v>
      </c>
      <c r="G19">
        <v>3291.65</v>
      </c>
      <c r="H19">
        <v>840</v>
      </c>
      <c r="I19">
        <v>1768</v>
      </c>
      <c r="J19">
        <v>474</v>
      </c>
      <c r="K19">
        <v>3</v>
      </c>
      <c r="L19">
        <v>5</v>
      </c>
      <c r="M19">
        <v>14</v>
      </c>
      <c r="P19" s="2" t="s">
        <v>3</v>
      </c>
      <c r="Q19" s="2">
        <v>2.5775842227727858E-3</v>
      </c>
      <c r="R19" s="2">
        <v>2.9375864925744035E-2</v>
      </c>
      <c r="S19" s="2">
        <v>8.7744964421928445E-2</v>
      </c>
      <c r="T19" s="2">
        <v>0.93080741915561438</v>
      </c>
      <c r="U19" s="2">
        <v>-5.8051221144049488E-2</v>
      </c>
      <c r="V19" s="2">
        <v>6.3206389589595055E-2</v>
      </c>
      <c r="W19" s="2">
        <v>-5.8051221144049488E-2</v>
      </c>
      <c r="X19" s="2">
        <v>6.3206389589595055E-2</v>
      </c>
    </row>
    <row r="20" spans="1:24" x14ac:dyDescent="0.25">
      <c r="A20">
        <v>19</v>
      </c>
      <c r="B20">
        <v>437</v>
      </c>
      <c r="C20">
        <v>17.7</v>
      </c>
      <c r="D20">
        <v>1761.92</v>
      </c>
      <c r="E20">
        <v>2951.54</v>
      </c>
      <c r="F20">
        <v>1508.61</v>
      </c>
      <c r="G20">
        <v>3111.17</v>
      </c>
      <c r="H20">
        <v>996</v>
      </c>
      <c r="I20">
        <v>864</v>
      </c>
      <c r="J20">
        <v>1325</v>
      </c>
      <c r="K20">
        <v>2</v>
      </c>
      <c r="L20">
        <v>2</v>
      </c>
      <c r="M20">
        <v>7</v>
      </c>
      <c r="P20" s="2" t="s">
        <v>4</v>
      </c>
      <c r="Q20" s="2">
        <v>7.7628366808478585E-3</v>
      </c>
      <c r="R20" s="2">
        <v>1.9714074421880248E-2</v>
      </c>
      <c r="S20" s="2">
        <v>0.39377129834875968</v>
      </c>
      <c r="T20" s="2">
        <v>0.69722660580822415</v>
      </c>
      <c r="U20" s="2">
        <v>-3.2925013162298629E-2</v>
      </c>
      <c r="V20" s="2">
        <v>4.8450686523994348E-2</v>
      </c>
      <c r="W20" s="2">
        <v>-3.2925013162298629E-2</v>
      </c>
      <c r="X20" s="2">
        <v>4.8450686523994348E-2</v>
      </c>
    </row>
    <row r="21" spans="1:24" x14ac:dyDescent="0.25">
      <c r="A21">
        <v>20</v>
      </c>
      <c r="B21">
        <v>512</v>
      </c>
      <c r="C21">
        <v>18.079999999999998</v>
      </c>
      <c r="D21">
        <v>1978.13</v>
      </c>
      <c r="E21">
        <v>231.05</v>
      </c>
      <c r="F21">
        <v>1987.16</v>
      </c>
      <c r="G21">
        <v>2143.34</v>
      </c>
      <c r="H21">
        <v>1244</v>
      </c>
      <c r="I21">
        <v>1428</v>
      </c>
      <c r="J21">
        <v>881</v>
      </c>
      <c r="K21">
        <v>3</v>
      </c>
      <c r="L21">
        <v>1</v>
      </c>
      <c r="M21">
        <v>11</v>
      </c>
      <c r="P21" s="2" t="s">
        <v>5</v>
      </c>
      <c r="Q21" s="2">
        <v>2.0657647220254084E-2</v>
      </c>
      <c r="R21" s="2">
        <v>6.6346401315271119E-3</v>
      </c>
      <c r="S21" s="2">
        <v>3.113604778967757</v>
      </c>
      <c r="T21" s="2">
        <v>4.7304529835156027E-3</v>
      </c>
      <c r="U21" s="2">
        <v>6.9644229958757044E-3</v>
      </c>
      <c r="V21" s="2">
        <v>3.4350871444632461E-2</v>
      </c>
      <c r="W21" s="2">
        <v>6.9644229958757044E-3</v>
      </c>
      <c r="X21" s="2">
        <v>3.4350871444632461E-2</v>
      </c>
    </row>
    <row r="22" spans="1:24" x14ac:dyDescent="0.25">
      <c r="A22">
        <v>21</v>
      </c>
      <c r="B22">
        <v>971</v>
      </c>
      <c r="C22">
        <v>10.76</v>
      </c>
      <c r="D22">
        <v>168.92</v>
      </c>
      <c r="E22">
        <v>876.18</v>
      </c>
      <c r="F22">
        <v>9201.39</v>
      </c>
      <c r="G22">
        <v>2284.4</v>
      </c>
      <c r="H22">
        <v>1261</v>
      </c>
      <c r="I22">
        <v>1210</v>
      </c>
      <c r="J22">
        <v>1094</v>
      </c>
      <c r="K22">
        <v>1</v>
      </c>
      <c r="L22">
        <v>6</v>
      </c>
      <c r="M22">
        <v>3</v>
      </c>
      <c r="P22" s="2" t="s">
        <v>6</v>
      </c>
      <c r="Q22" s="2">
        <v>2.2250033460054695E-2</v>
      </c>
      <c r="R22" s="2">
        <v>1.9636682236806143E-2</v>
      </c>
      <c r="S22" s="2">
        <v>1.1330851715036769</v>
      </c>
      <c r="T22" s="2">
        <v>0.26837142481829057</v>
      </c>
      <c r="U22" s="2">
        <v>-1.8278086763636101E-2</v>
      </c>
      <c r="V22" s="2">
        <v>6.2778153683745494E-2</v>
      </c>
      <c r="W22" s="2">
        <v>-1.8278086763636101E-2</v>
      </c>
      <c r="X22" s="2">
        <v>6.2778153683745494E-2</v>
      </c>
    </row>
    <row r="23" spans="1:24" x14ac:dyDescent="0.25">
      <c r="A23">
        <v>22</v>
      </c>
      <c r="B23">
        <v>983</v>
      </c>
      <c r="C23">
        <v>15.76</v>
      </c>
      <c r="D23">
        <v>548.03</v>
      </c>
      <c r="E23">
        <v>1702.85</v>
      </c>
      <c r="F23">
        <v>5821.69</v>
      </c>
      <c r="G23">
        <v>3501.41</v>
      </c>
      <c r="H23">
        <v>1462</v>
      </c>
      <c r="I23">
        <v>748</v>
      </c>
      <c r="J23">
        <v>1718</v>
      </c>
      <c r="K23">
        <v>2</v>
      </c>
      <c r="L23">
        <v>1</v>
      </c>
      <c r="M23">
        <v>19</v>
      </c>
      <c r="P23" s="2" t="s">
        <v>7</v>
      </c>
      <c r="Q23" s="2">
        <v>0.12547959576008294</v>
      </c>
      <c r="R23" s="2">
        <v>4.9698112975347188E-2</v>
      </c>
      <c r="S23" s="2">
        <v>2.5248362210920816</v>
      </c>
      <c r="T23" s="2">
        <v>1.8595019387602479E-2</v>
      </c>
      <c r="U23" s="2">
        <v>2.2907731874636766E-2</v>
      </c>
      <c r="V23" s="2">
        <v>0.22805145964552911</v>
      </c>
      <c r="W23" s="2">
        <v>2.2907731874636766E-2</v>
      </c>
      <c r="X23" s="2">
        <v>0.22805145964552911</v>
      </c>
    </row>
    <row r="24" spans="1:24" x14ac:dyDescent="0.25">
      <c r="A24">
        <v>23</v>
      </c>
      <c r="B24">
        <v>342</v>
      </c>
      <c r="C24">
        <v>19.27</v>
      </c>
      <c r="D24">
        <v>535</v>
      </c>
      <c r="E24">
        <v>2576.2600000000002</v>
      </c>
      <c r="F24">
        <v>3736.59</v>
      </c>
      <c r="G24">
        <v>3535.6</v>
      </c>
      <c r="H24">
        <v>1417</v>
      </c>
      <c r="I24">
        <v>1664</v>
      </c>
      <c r="J24">
        <v>1765</v>
      </c>
      <c r="K24">
        <v>1</v>
      </c>
      <c r="L24">
        <v>7</v>
      </c>
      <c r="M24">
        <v>18</v>
      </c>
      <c r="P24" s="2" t="s">
        <v>8</v>
      </c>
      <c r="Q24" s="2">
        <v>-3.3851578393090137E-2</v>
      </c>
      <c r="R24" s="2">
        <v>4.3532613243206376E-2</v>
      </c>
      <c r="S24" s="2">
        <v>-0.77761420395254943</v>
      </c>
      <c r="T24" s="2">
        <v>0.44439479908162183</v>
      </c>
      <c r="U24" s="2">
        <v>-0.12369847624965291</v>
      </c>
      <c r="V24" s="2">
        <v>5.5995319463472637E-2</v>
      </c>
      <c r="W24" s="2">
        <v>-0.12369847624965291</v>
      </c>
      <c r="X24" s="2">
        <v>5.5995319463472637E-2</v>
      </c>
    </row>
    <row r="25" spans="1:24" x14ac:dyDescent="0.25">
      <c r="A25">
        <v>24</v>
      </c>
      <c r="B25">
        <v>385</v>
      </c>
      <c r="C25">
        <v>19.170000000000002</v>
      </c>
      <c r="D25">
        <v>2412.75</v>
      </c>
      <c r="E25">
        <v>1713.09</v>
      </c>
      <c r="F25">
        <v>5309.9</v>
      </c>
      <c r="G25">
        <v>2163.2399999999998</v>
      </c>
      <c r="H25">
        <v>487</v>
      </c>
      <c r="I25">
        <v>30</v>
      </c>
      <c r="J25">
        <v>1156</v>
      </c>
      <c r="K25">
        <v>1</v>
      </c>
      <c r="L25">
        <v>1</v>
      </c>
      <c r="M25">
        <v>4</v>
      </c>
      <c r="P25" s="2" t="s">
        <v>9</v>
      </c>
      <c r="Q25" s="2">
        <v>-1.9390388717228708E-2</v>
      </c>
      <c r="R25" s="2">
        <v>4.0595298096524075E-2</v>
      </c>
      <c r="S25" s="2">
        <v>-0.47765109819181223</v>
      </c>
      <c r="T25" s="2">
        <v>0.63722010768609449</v>
      </c>
      <c r="U25" s="2">
        <v>-0.10317496606750567</v>
      </c>
      <c r="V25" s="2">
        <v>6.4394188633048244E-2</v>
      </c>
      <c r="W25" s="2">
        <v>-0.10317496606750567</v>
      </c>
      <c r="X25" s="2">
        <v>6.4394188633048244E-2</v>
      </c>
    </row>
    <row r="26" spans="1:24" x14ac:dyDescent="0.25">
      <c r="A26">
        <v>25</v>
      </c>
      <c r="B26">
        <v>844</v>
      </c>
      <c r="C26">
        <v>15.36</v>
      </c>
      <c r="D26">
        <v>1543.95</v>
      </c>
      <c r="E26">
        <v>1830</v>
      </c>
      <c r="F26">
        <v>6796.12</v>
      </c>
      <c r="G26">
        <v>2358.83</v>
      </c>
      <c r="H26">
        <v>1577</v>
      </c>
      <c r="I26">
        <v>395</v>
      </c>
      <c r="J26">
        <v>1546</v>
      </c>
      <c r="K26">
        <v>1</v>
      </c>
      <c r="L26">
        <v>8</v>
      </c>
      <c r="M26">
        <v>12</v>
      </c>
      <c r="P26" s="2" t="s">
        <v>10</v>
      </c>
      <c r="Q26" s="2">
        <v>92.253679596099829</v>
      </c>
      <c r="R26" s="2">
        <v>29.918331773971051</v>
      </c>
      <c r="S26" s="2">
        <v>3.0835168315220214</v>
      </c>
      <c r="T26" s="2">
        <v>5.0845457723733088E-3</v>
      </c>
      <c r="U26" s="2">
        <v>30.505277681490924</v>
      </c>
      <c r="V26" s="2">
        <v>154.00208151070873</v>
      </c>
      <c r="W26" s="2">
        <v>30.505277681490924</v>
      </c>
      <c r="X26" s="2">
        <v>154.00208151070873</v>
      </c>
    </row>
    <row r="27" spans="1:24" x14ac:dyDescent="0.25">
      <c r="A27">
        <v>26</v>
      </c>
      <c r="B27">
        <v>510</v>
      </c>
      <c r="C27">
        <v>18.23</v>
      </c>
      <c r="D27">
        <v>895.75</v>
      </c>
      <c r="E27">
        <v>799.46</v>
      </c>
      <c r="F27">
        <v>9395.89</v>
      </c>
      <c r="G27">
        <v>2834.61</v>
      </c>
      <c r="H27">
        <v>890</v>
      </c>
      <c r="I27">
        <v>713</v>
      </c>
      <c r="J27">
        <v>1043</v>
      </c>
      <c r="K27">
        <v>1</v>
      </c>
      <c r="L27">
        <v>8</v>
      </c>
      <c r="M27">
        <v>8</v>
      </c>
      <c r="P27" s="2" t="s">
        <v>11</v>
      </c>
      <c r="Q27" s="2">
        <v>-5.8982297834108319</v>
      </c>
      <c r="R27" s="2">
        <v>9.0470292176689799</v>
      </c>
      <c r="S27" s="2">
        <v>-0.65195210952690452</v>
      </c>
      <c r="T27" s="2">
        <v>0.52062740863637869</v>
      </c>
      <c r="U27" s="2">
        <v>-24.570380372764561</v>
      </c>
      <c r="V27" s="2">
        <v>12.773920805942895</v>
      </c>
      <c r="W27" s="2">
        <v>-24.570380372764561</v>
      </c>
      <c r="X27" s="2">
        <v>12.773920805942895</v>
      </c>
    </row>
    <row r="28" spans="1:24" ht="15.75" thickBot="1" x14ac:dyDescent="0.3">
      <c r="A28">
        <v>27</v>
      </c>
      <c r="B28">
        <v>624</v>
      </c>
      <c r="C28">
        <v>15.59</v>
      </c>
      <c r="D28">
        <v>329.8</v>
      </c>
      <c r="E28">
        <v>1358.78</v>
      </c>
      <c r="F28">
        <v>10347.379999999999</v>
      </c>
      <c r="G28">
        <v>3689.87</v>
      </c>
      <c r="H28">
        <v>402</v>
      </c>
      <c r="I28">
        <v>1029</v>
      </c>
      <c r="J28">
        <v>1903</v>
      </c>
      <c r="K28">
        <v>2</v>
      </c>
      <c r="L28">
        <v>9</v>
      </c>
      <c r="M28">
        <v>7</v>
      </c>
      <c r="P28" s="3" t="s">
        <v>12</v>
      </c>
      <c r="Q28" s="3">
        <v>-3.7432654232624811</v>
      </c>
      <c r="R28" s="3">
        <v>5.046198814854125</v>
      </c>
      <c r="S28" s="3">
        <v>-0.74179903737516351</v>
      </c>
      <c r="T28" s="3">
        <v>0.46540699324789259</v>
      </c>
      <c r="U28" s="3">
        <v>-14.158107898928957</v>
      </c>
      <c r="V28" s="3">
        <v>6.6715770524039941</v>
      </c>
      <c r="W28" s="3">
        <v>-14.158107898928957</v>
      </c>
      <c r="X28" s="3">
        <v>6.6715770524039941</v>
      </c>
    </row>
    <row r="29" spans="1:24" x14ac:dyDescent="0.25">
      <c r="A29">
        <v>28</v>
      </c>
      <c r="B29">
        <v>539</v>
      </c>
      <c r="C29">
        <v>15.82</v>
      </c>
      <c r="D29">
        <v>668.03</v>
      </c>
      <c r="E29">
        <v>3240.71</v>
      </c>
      <c r="F29">
        <v>11793.04</v>
      </c>
      <c r="G29">
        <v>2194.62</v>
      </c>
      <c r="H29">
        <v>80</v>
      </c>
      <c r="I29">
        <v>1491</v>
      </c>
      <c r="J29">
        <v>180</v>
      </c>
      <c r="K29">
        <v>2</v>
      </c>
      <c r="L29">
        <v>8</v>
      </c>
      <c r="M29">
        <v>18</v>
      </c>
    </row>
    <row r="30" spans="1:24" x14ac:dyDescent="0.25">
      <c r="A30">
        <v>29</v>
      </c>
      <c r="B30">
        <v>779</v>
      </c>
      <c r="C30">
        <v>12.19</v>
      </c>
      <c r="D30">
        <v>721.57</v>
      </c>
      <c r="E30">
        <v>2485.54</v>
      </c>
      <c r="F30">
        <v>1606.38</v>
      </c>
      <c r="G30">
        <v>1707.2</v>
      </c>
      <c r="H30">
        <v>136</v>
      </c>
      <c r="I30">
        <v>1663</v>
      </c>
      <c r="J30">
        <v>679</v>
      </c>
      <c r="K30">
        <v>2</v>
      </c>
      <c r="L30">
        <v>6</v>
      </c>
      <c r="M30">
        <v>15</v>
      </c>
    </row>
    <row r="31" spans="1:24" x14ac:dyDescent="0.25">
      <c r="A31">
        <v>30</v>
      </c>
      <c r="B31">
        <v>901</v>
      </c>
      <c r="C31">
        <v>12.57</v>
      </c>
      <c r="D31">
        <v>2435.6</v>
      </c>
      <c r="E31">
        <v>1654.31</v>
      </c>
      <c r="F31">
        <v>11118.95</v>
      </c>
      <c r="G31">
        <v>3374.95</v>
      </c>
      <c r="H31">
        <v>423</v>
      </c>
      <c r="I31">
        <v>101</v>
      </c>
      <c r="J31">
        <v>1054</v>
      </c>
      <c r="K31">
        <v>2</v>
      </c>
      <c r="L31">
        <v>3</v>
      </c>
      <c r="M31">
        <v>11</v>
      </c>
    </row>
    <row r="32" spans="1:24" x14ac:dyDescent="0.25">
      <c r="A32">
        <v>31</v>
      </c>
      <c r="B32">
        <v>1042</v>
      </c>
      <c r="C32">
        <v>10.62</v>
      </c>
      <c r="D32">
        <v>2064.37</v>
      </c>
      <c r="E32">
        <v>3992.69</v>
      </c>
      <c r="F32">
        <v>6454.15</v>
      </c>
      <c r="G32">
        <v>1981.35</v>
      </c>
      <c r="H32">
        <v>657</v>
      </c>
      <c r="I32">
        <v>1355</v>
      </c>
      <c r="J32">
        <v>1821</v>
      </c>
      <c r="K32">
        <v>3</v>
      </c>
      <c r="L32">
        <v>3</v>
      </c>
      <c r="M32">
        <v>16</v>
      </c>
      <c r="P32" t="s">
        <v>37</v>
      </c>
      <c r="T32" t="s">
        <v>41</v>
      </c>
    </row>
    <row r="33" spans="1:21" ht="15.75" thickBot="1" x14ac:dyDescent="0.3">
      <c r="A33">
        <v>32</v>
      </c>
      <c r="B33">
        <v>970</v>
      </c>
      <c r="C33">
        <v>16.89</v>
      </c>
      <c r="D33">
        <v>1191.55</v>
      </c>
      <c r="E33">
        <v>3097.68</v>
      </c>
      <c r="F33">
        <v>11447.93</v>
      </c>
      <c r="G33">
        <v>3274.04</v>
      </c>
      <c r="H33">
        <v>1514</v>
      </c>
      <c r="I33">
        <v>1307</v>
      </c>
      <c r="J33">
        <v>311</v>
      </c>
      <c r="K33">
        <v>3</v>
      </c>
      <c r="L33">
        <v>3</v>
      </c>
      <c r="M33">
        <v>10</v>
      </c>
    </row>
    <row r="34" spans="1:21" x14ac:dyDescent="0.25">
      <c r="A34">
        <v>33</v>
      </c>
      <c r="B34">
        <v>413</v>
      </c>
      <c r="C34">
        <v>19.350000000000001</v>
      </c>
      <c r="D34">
        <v>713.33</v>
      </c>
      <c r="E34">
        <v>365.19</v>
      </c>
      <c r="F34">
        <v>784.02</v>
      </c>
      <c r="G34">
        <v>1184.74</v>
      </c>
      <c r="H34">
        <v>803</v>
      </c>
      <c r="I34">
        <v>133</v>
      </c>
      <c r="J34">
        <v>119</v>
      </c>
      <c r="K34">
        <v>3</v>
      </c>
      <c r="L34">
        <v>1</v>
      </c>
      <c r="M34">
        <v>16</v>
      </c>
      <c r="P34" s="4" t="s">
        <v>38</v>
      </c>
      <c r="Q34" s="4" t="s">
        <v>39</v>
      </c>
      <c r="R34" s="4" t="s">
        <v>40</v>
      </c>
      <c r="T34" s="4" t="s">
        <v>42</v>
      </c>
      <c r="U34" s="4" t="s">
        <v>1</v>
      </c>
    </row>
    <row r="35" spans="1:21" x14ac:dyDescent="0.25">
      <c r="A35">
        <v>34</v>
      </c>
      <c r="B35">
        <v>1164</v>
      </c>
      <c r="C35">
        <v>15.37</v>
      </c>
      <c r="D35">
        <v>2666.6</v>
      </c>
      <c r="E35">
        <v>268.01</v>
      </c>
      <c r="F35">
        <v>10115.02</v>
      </c>
      <c r="G35">
        <v>1341.17</v>
      </c>
      <c r="H35">
        <v>960</v>
      </c>
      <c r="I35">
        <v>1958</v>
      </c>
      <c r="J35">
        <v>57</v>
      </c>
      <c r="K35">
        <v>3</v>
      </c>
      <c r="L35">
        <v>9</v>
      </c>
      <c r="M35">
        <v>8</v>
      </c>
      <c r="P35" s="2">
        <v>1</v>
      </c>
      <c r="Q35" s="2">
        <v>1053.6012549603017</v>
      </c>
      <c r="R35" s="2">
        <v>94.398745039698269</v>
      </c>
      <c r="T35" s="2">
        <v>1.3888888888888888</v>
      </c>
      <c r="U35" s="2">
        <v>278</v>
      </c>
    </row>
    <row r="36" spans="1:21" x14ac:dyDescent="0.25">
      <c r="A36">
        <v>35</v>
      </c>
      <c r="B36">
        <v>551</v>
      </c>
      <c r="C36">
        <v>17.559999999999999</v>
      </c>
      <c r="D36">
        <v>1801.01</v>
      </c>
      <c r="E36">
        <v>2316.2800000000002</v>
      </c>
      <c r="F36">
        <v>4390.08</v>
      </c>
      <c r="G36">
        <v>4299.0600000000004</v>
      </c>
      <c r="H36">
        <v>275</v>
      </c>
      <c r="I36">
        <v>125</v>
      </c>
      <c r="J36">
        <v>1568</v>
      </c>
      <c r="K36">
        <v>1</v>
      </c>
      <c r="L36">
        <v>6</v>
      </c>
      <c r="M36">
        <v>4</v>
      </c>
      <c r="P36" s="2">
        <v>2</v>
      </c>
      <c r="Q36" s="2">
        <v>246.95750229740733</v>
      </c>
      <c r="R36" s="2">
        <v>31.042497702592669</v>
      </c>
      <c r="T36" s="2">
        <v>4.1666666666666661</v>
      </c>
      <c r="U36" s="2">
        <v>305</v>
      </c>
    </row>
    <row r="37" spans="1:21" x14ac:dyDescent="0.25">
      <c r="A37">
        <v>36</v>
      </c>
      <c r="B37">
        <v>797</v>
      </c>
      <c r="C37">
        <v>12.57</v>
      </c>
      <c r="D37">
        <v>1456.98</v>
      </c>
      <c r="E37">
        <v>635.54</v>
      </c>
      <c r="F37">
        <v>9819.4699999999993</v>
      </c>
      <c r="G37">
        <v>4443.1000000000004</v>
      </c>
      <c r="H37">
        <v>1559</v>
      </c>
      <c r="I37">
        <v>1516</v>
      </c>
      <c r="J37">
        <v>1838</v>
      </c>
      <c r="K37">
        <v>1</v>
      </c>
      <c r="L37">
        <v>6</v>
      </c>
      <c r="M37">
        <v>10</v>
      </c>
      <c r="P37" s="2">
        <v>3</v>
      </c>
      <c r="Q37" s="2">
        <v>959.76864793819095</v>
      </c>
      <c r="R37" s="2">
        <v>-4.7686479381909521</v>
      </c>
      <c r="T37" s="2">
        <v>6.9444444444444446</v>
      </c>
      <c r="U37" s="2">
        <v>342</v>
      </c>
    </row>
    <row r="38" spans="1:21" x14ac:dyDescent="0.25">
      <c r="P38" s="2">
        <v>4</v>
      </c>
      <c r="Q38" s="2">
        <v>938.7717637855261</v>
      </c>
      <c r="R38" s="2">
        <v>-35.771763785526105</v>
      </c>
      <c r="T38" s="2">
        <v>9.7222222222222214</v>
      </c>
      <c r="U38" s="2">
        <v>385</v>
      </c>
    </row>
    <row r="39" spans="1:21" x14ac:dyDescent="0.25">
      <c r="E39" s="10" t="s">
        <v>50</v>
      </c>
      <c r="F39" s="10"/>
      <c r="H39" s="10" t="s">
        <v>47</v>
      </c>
      <c r="I39" s="10"/>
      <c r="J39" s="10"/>
      <c r="K39" s="10"/>
      <c r="P39" s="2">
        <v>5</v>
      </c>
      <c r="Q39" s="2">
        <v>909.94423465900218</v>
      </c>
      <c r="R39" s="2">
        <v>76.055765340997823</v>
      </c>
      <c r="T39" s="2">
        <v>12.5</v>
      </c>
      <c r="U39" s="2">
        <v>398</v>
      </c>
    </row>
    <row r="40" spans="1:21" ht="15.75" thickBot="1" x14ac:dyDescent="0.3">
      <c r="P40" s="2">
        <v>6</v>
      </c>
      <c r="Q40" s="2">
        <v>960.32675282520381</v>
      </c>
      <c r="R40" s="2">
        <v>-90.326752825203812</v>
      </c>
      <c r="T40" s="2">
        <v>15.277777777777779</v>
      </c>
      <c r="U40" s="2">
        <v>406</v>
      </c>
    </row>
    <row r="41" spans="1:21" x14ac:dyDescent="0.25">
      <c r="H41" s="4" t="s">
        <v>40</v>
      </c>
      <c r="I41" s="6" t="s">
        <v>44</v>
      </c>
      <c r="J41" s="6" t="s">
        <v>45</v>
      </c>
      <c r="K41" s="6" t="s">
        <v>46</v>
      </c>
      <c r="P41" s="2">
        <v>7</v>
      </c>
      <c r="Q41" s="2">
        <v>369.71313459598565</v>
      </c>
      <c r="R41" s="2">
        <v>28.28686540401435</v>
      </c>
      <c r="T41" s="2">
        <v>18.055555555555554</v>
      </c>
      <c r="U41" s="2">
        <v>413</v>
      </c>
    </row>
    <row r="42" spans="1:21" x14ac:dyDescent="0.25">
      <c r="H42" s="2">
        <v>94.398745039698269</v>
      </c>
      <c r="K42">
        <f>H42^2</f>
        <v>8911.1230650699581</v>
      </c>
      <c r="P42" s="2">
        <v>8</v>
      </c>
      <c r="Q42" s="2">
        <v>632.10164941187713</v>
      </c>
      <c r="R42" s="2">
        <v>-166.10164941187713</v>
      </c>
      <c r="T42" s="2">
        <v>20.833333333333332</v>
      </c>
      <c r="U42" s="2">
        <v>437</v>
      </c>
    </row>
    <row r="43" spans="1:21" x14ac:dyDescent="0.25">
      <c r="H43" s="2">
        <v>31.042497702592669</v>
      </c>
      <c r="I43">
        <f>H43-H42</f>
        <v>-63.3562473371056</v>
      </c>
      <c r="J43">
        <f>I43^2</f>
        <v>4014.0140766405007</v>
      </c>
      <c r="K43">
        <f t="shared" ref="K43:K77" si="0">H43^2</f>
        <v>963.63666361547121</v>
      </c>
      <c r="P43" s="2">
        <v>9</v>
      </c>
      <c r="Q43" s="2">
        <v>785.74658461981562</v>
      </c>
      <c r="R43" s="2">
        <v>-51.746584619815621</v>
      </c>
      <c r="T43" s="2">
        <v>23.611111111111111</v>
      </c>
      <c r="U43" s="2">
        <v>466</v>
      </c>
    </row>
    <row r="44" spans="1:21" x14ac:dyDescent="0.25">
      <c r="H44" s="2">
        <v>-4.7686479381909521</v>
      </c>
      <c r="I44">
        <f t="shared" ref="I44:I77" si="1">H44-H43</f>
        <v>-35.811145640783622</v>
      </c>
      <c r="J44">
        <f t="shared" ref="J44:J77" si="2">I44^2</f>
        <v>1282.4381521054158</v>
      </c>
      <c r="K44">
        <f t="shared" si="0"/>
        <v>22.740003158412819</v>
      </c>
      <c r="P44" s="2">
        <v>10</v>
      </c>
      <c r="Q44" s="2">
        <v>323.72213973555824</v>
      </c>
      <c r="R44" s="2">
        <v>-18.722139735558244</v>
      </c>
      <c r="T44" s="2">
        <v>26.388888888888889</v>
      </c>
      <c r="U44" s="2">
        <v>488</v>
      </c>
    </row>
    <row r="45" spans="1:21" x14ac:dyDescent="0.25">
      <c r="H45" s="2">
        <v>-35.771763785526105</v>
      </c>
      <c r="I45">
        <f t="shared" si="1"/>
        <v>-31.003115847335152</v>
      </c>
      <c r="J45">
        <f t="shared" si="2"/>
        <v>961.1931922432841</v>
      </c>
      <c r="K45">
        <f t="shared" si="0"/>
        <v>1279.6190843274769</v>
      </c>
      <c r="P45" s="2">
        <v>11</v>
      </c>
      <c r="Q45" s="2">
        <v>772.66066544165358</v>
      </c>
      <c r="R45" s="2">
        <v>-23.660665441653578</v>
      </c>
      <c r="T45" s="2">
        <v>29.166666666666668</v>
      </c>
      <c r="U45" s="2">
        <v>510</v>
      </c>
    </row>
    <row r="46" spans="1:21" x14ac:dyDescent="0.25">
      <c r="H46" s="2">
        <v>76.055765340997823</v>
      </c>
      <c r="I46">
        <f t="shared" si="1"/>
        <v>111.82752912652393</v>
      </c>
      <c r="J46">
        <f t="shared" si="2"/>
        <v>12505.396270543557</v>
      </c>
      <c r="K46">
        <f t="shared" si="0"/>
        <v>5784.4794416049253</v>
      </c>
      <c r="P46" s="2">
        <v>12</v>
      </c>
      <c r="Q46" s="2">
        <v>615.98094204301481</v>
      </c>
      <c r="R46" s="2">
        <v>-55.980942043014807</v>
      </c>
      <c r="T46" s="2">
        <v>31.944444444444443</v>
      </c>
      <c r="U46" s="2">
        <v>512</v>
      </c>
    </row>
    <row r="47" spans="1:21" x14ac:dyDescent="0.25">
      <c r="H47" s="2">
        <v>-90.326752825203812</v>
      </c>
      <c r="I47">
        <f t="shared" si="1"/>
        <v>-166.38251816620163</v>
      </c>
      <c r="J47">
        <f t="shared" si="2"/>
        <v>27683.142351326416</v>
      </c>
      <c r="K47">
        <f t="shared" si="0"/>
        <v>8158.9222759454651</v>
      </c>
      <c r="P47" s="2">
        <v>13</v>
      </c>
      <c r="Q47" s="2">
        <v>620.07440574498241</v>
      </c>
      <c r="R47" s="2">
        <v>-60.074405744982414</v>
      </c>
      <c r="T47" s="2">
        <v>34.722222222222214</v>
      </c>
      <c r="U47" s="2">
        <v>539</v>
      </c>
    </row>
    <row r="48" spans="1:21" x14ac:dyDescent="0.25">
      <c r="H48" s="2">
        <v>28.28686540401435</v>
      </c>
      <c r="I48">
        <f t="shared" si="1"/>
        <v>118.61361822921816</v>
      </c>
      <c r="J48">
        <f t="shared" si="2"/>
        <v>14069.190429426715</v>
      </c>
      <c r="K48">
        <f t="shared" si="0"/>
        <v>800.14675438482391</v>
      </c>
      <c r="P48" s="2">
        <v>14</v>
      </c>
      <c r="Q48" s="2">
        <v>640.77888545639996</v>
      </c>
      <c r="R48" s="2">
        <v>37.221114543600038</v>
      </c>
      <c r="T48" s="2">
        <v>37.499999999999993</v>
      </c>
      <c r="U48" s="2">
        <v>551</v>
      </c>
    </row>
    <row r="49" spans="8:21" x14ac:dyDescent="0.25">
      <c r="H49" s="2">
        <v>-166.10164941187713</v>
      </c>
      <c r="I49">
        <f t="shared" si="1"/>
        <v>-194.38851481589148</v>
      </c>
      <c r="J49">
        <f t="shared" si="2"/>
        <v>37786.89469232806</v>
      </c>
      <c r="K49">
        <f t="shared" si="0"/>
        <v>27589.757937346145</v>
      </c>
      <c r="P49" s="2">
        <v>15</v>
      </c>
      <c r="Q49" s="2">
        <v>493.04686168970068</v>
      </c>
      <c r="R49" s="2">
        <v>-87.046861689700677</v>
      </c>
      <c r="T49" s="2">
        <v>40.277777777777771</v>
      </c>
      <c r="U49" s="2">
        <v>560</v>
      </c>
    </row>
    <row r="50" spans="8:21" x14ac:dyDescent="0.25">
      <c r="H50" s="2">
        <v>-51.746584619815621</v>
      </c>
      <c r="I50">
        <f t="shared" si="1"/>
        <v>114.35506479206151</v>
      </c>
      <c r="J50">
        <f t="shared" si="2"/>
        <v>13077.080843596586</v>
      </c>
      <c r="K50">
        <f t="shared" si="0"/>
        <v>2677.7090198157384</v>
      </c>
      <c r="P50" s="2">
        <v>16</v>
      </c>
      <c r="Q50" s="2">
        <v>1017.0602929310069</v>
      </c>
      <c r="R50" s="2">
        <v>20.93970706899313</v>
      </c>
      <c r="T50" s="2">
        <v>43.05555555555555</v>
      </c>
      <c r="U50" s="2">
        <v>560</v>
      </c>
    </row>
    <row r="51" spans="8:21" x14ac:dyDescent="0.25">
      <c r="H51" s="2">
        <v>-18.722139735558244</v>
      </c>
      <c r="I51">
        <f t="shared" si="1"/>
        <v>33.024444884257377</v>
      </c>
      <c r="J51">
        <f t="shared" si="2"/>
        <v>1090.6139599133533</v>
      </c>
      <c r="K51">
        <f t="shared" si="0"/>
        <v>350.51851627776892</v>
      </c>
      <c r="P51" s="2">
        <v>17</v>
      </c>
      <c r="Q51" s="2">
        <v>787.78989918531568</v>
      </c>
      <c r="R51" s="2">
        <v>-44.789899185315676</v>
      </c>
      <c r="T51" s="2">
        <v>45.833333333333329</v>
      </c>
      <c r="U51" s="2">
        <v>624</v>
      </c>
    </row>
    <row r="52" spans="8:21" x14ac:dyDescent="0.25">
      <c r="H52" s="2">
        <v>-23.660665441653578</v>
      </c>
      <c r="I52">
        <f t="shared" si="1"/>
        <v>-4.9385257060953336</v>
      </c>
      <c r="J52">
        <f t="shared" si="2"/>
        <v>24.389036149764411</v>
      </c>
      <c r="K52">
        <f t="shared" si="0"/>
        <v>559.82708914185991</v>
      </c>
      <c r="P52" s="2">
        <v>18</v>
      </c>
      <c r="Q52" s="2">
        <v>601.34934183039161</v>
      </c>
      <c r="R52" s="2">
        <v>-113.34934183039161</v>
      </c>
      <c r="T52" s="2">
        <v>48.611111111111107</v>
      </c>
      <c r="U52" s="2">
        <v>678</v>
      </c>
    </row>
    <row r="53" spans="8:21" x14ac:dyDescent="0.25">
      <c r="H53" s="2">
        <v>-55.980942043014807</v>
      </c>
      <c r="I53">
        <f t="shared" si="1"/>
        <v>-32.320276601361229</v>
      </c>
      <c r="J53">
        <f t="shared" si="2"/>
        <v>1044.6002795884981</v>
      </c>
      <c r="K53">
        <f t="shared" si="0"/>
        <v>3133.865872023383</v>
      </c>
      <c r="P53" s="2">
        <v>19</v>
      </c>
      <c r="Q53" s="2">
        <v>518.16715097310259</v>
      </c>
      <c r="R53" s="2">
        <v>-81.167150973102594</v>
      </c>
      <c r="T53" s="2">
        <v>51.388888888888886</v>
      </c>
      <c r="U53" s="2">
        <v>734</v>
      </c>
    </row>
    <row r="54" spans="8:21" x14ac:dyDescent="0.25">
      <c r="H54" s="2">
        <v>-60.074405744982414</v>
      </c>
      <c r="I54">
        <f t="shared" si="1"/>
        <v>-4.0934637019676074</v>
      </c>
      <c r="J54">
        <f t="shared" si="2"/>
        <v>16.756445079326351</v>
      </c>
      <c r="K54">
        <f t="shared" si="0"/>
        <v>3608.9342256127761</v>
      </c>
      <c r="P54" s="2">
        <v>20</v>
      </c>
      <c r="Q54" s="2">
        <v>564.97892614296563</v>
      </c>
      <c r="R54" s="2">
        <v>-52.978926142965634</v>
      </c>
      <c r="T54" s="2">
        <v>54.166666666666664</v>
      </c>
      <c r="U54" s="2">
        <v>743</v>
      </c>
    </row>
    <row r="55" spans="8:21" x14ac:dyDescent="0.25">
      <c r="H55" s="2">
        <v>37.221114543600038</v>
      </c>
      <c r="I55">
        <f t="shared" si="1"/>
        <v>97.295520288582452</v>
      </c>
      <c r="J55">
        <f t="shared" si="2"/>
        <v>9466.4182682259598</v>
      </c>
      <c r="K55">
        <f t="shared" si="0"/>
        <v>1385.4113678677943</v>
      </c>
      <c r="P55" s="2">
        <v>21</v>
      </c>
      <c r="Q55" s="2">
        <v>1016.4148754144707</v>
      </c>
      <c r="R55" s="2">
        <v>-45.414875414470657</v>
      </c>
      <c r="T55" s="2">
        <v>56.944444444444443</v>
      </c>
      <c r="U55" s="2">
        <v>749</v>
      </c>
    </row>
    <row r="56" spans="8:21" x14ac:dyDescent="0.25">
      <c r="H56" s="2">
        <v>-87.046861689700677</v>
      </c>
      <c r="I56">
        <f t="shared" si="1"/>
        <v>-124.26797623330071</v>
      </c>
      <c r="J56">
        <f t="shared" si="2"/>
        <v>15442.529917120191</v>
      </c>
      <c r="K56">
        <f t="shared" si="0"/>
        <v>7577.1561300258791</v>
      </c>
      <c r="P56" s="2">
        <v>22</v>
      </c>
      <c r="Q56" s="2">
        <v>745.46001448927325</v>
      </c>
      <c r="R56" s="2">
        <v>237.53998551072675</v>
      </c>
      <c r="T56" s="2">
        <v>59.722222222222214</v>
      </c>
      <c r="U56" s="2">
        <v>779</v>
      </c>
    </row>
    <row r="57" spans="8:21" x14ac:dyDescent="0.25">
      <c r="H57" s="2">
        <v>20.93970706899313</v>
      </c>
      <c r="I57">
        <f t="shared" si="1"/>
        <v>107.98656875869381</v>
      </c>
      <c r="J57">
        <f t="shared" si="2"/>
        <v>11661.099032276104</v>
      </c>
      <c r="K57">
        <f t="shared" si="0"/>
        <v>438.47133213524086</v>
      </c>
      <c r="P57" s="2">
        <v>23</v>
      </c>
      <c r="Q57" s="2">
        <v>319.41830117516162</v>
      </c>
      <c r="R57" s="2">
        <v>22.581698824838384</v>
      </c>
      <c r="T57" s="2">
        <v>62.499999999999993</v>
      </c>
      <c r="U57" s="2">
        <v>797</v>
      </c>
    </row>
    <row r="58" spans="8:21" x14ac:dyDescent="0.25">
      <c r="H58" s="2">
        <v>-44.789899185315676</v>
      </c>
      <c r="I58">
        <f t="shared" si="1"/>
        <v>-65.729606254308806</v>
      </c>
      <c r="J58">
        <f t="shared" si="2"/>
        <v>4320.3811383464708</v>
      </c>
      <c r="K58">
        <f t="shared" si="0"/>
        <v>2006.1350690307418</v>
      </c>
      <c r="P58" s="2">
        <v>24</v>
      </c>
      <c r="Q58" s="2">
        <v>364.26933609561831</v>
      </c>
      <c r="R58" s="2">
        <v>20.730663904381686</v>
      </c>
      <c r="T58" s="2">
        <v>65.277777777777771</v>
      </c>
      <c r="U58" s="2">
        <v>844</v>
      </c>
    </row>
    <row r="59" spans="8:21" x14ac:dyDescent="0.25">
      <c r="H59" s="2">
        <v>-113.34934183039161</v>
      </c>
      <c r="I59">
        <f t="shared" si="1"/>
        <v>-68.559442645075933</v>
      </c>
      <c r="J59">
        <f t="shared" si="2"/>
        <v>4700.3971758034568</v>
      </c>
      <c r="K59">
        <f t="shared" si="0"/>
        <v>12848.073293382964</v>
      </c>
      <c r="P59" s="2">
        <v>25</v>
      </c>
      <c r="Q59" s="2">
        <v>692.19559408075042</v>
      </c>
      <c r="R59" s="2">
        <v>151.80440591924958</v>
      </c>
      <c r="T59" s="2">
        <v>68.055555555555543</v>
      </c>
      <c r="U59" s="2">
        <v>870</v>
      </c>
    </row>
    <row r="60" spans="8:21" x14ac:dyDescent="0.25">
      <c r="H60" s="2">
        <v>-81.167150973102594</v>
      </c>
      <c r="I60">
        <f t="shared" si="1"/>
        <v>32.182190857289015</v>
      </c>
      <c r="J60">
        <f t="shared" si="2"/>
        <v>1035.6934083749766</v>
      </c>
      <c r="K60">
        <f t="shared" si="0"/>
        <v>6588.1063970904297</v>
      </c>
      <c r="P60" s="2">
        <v>26</v>
      </c>
      <c r="Q60" s="2">
        <v>487.32012242914033</v>
      </c>
      <c r="R60" s="2">
        <v>22.679877570859674</v>
      </c>
      <c r="T60" s="2">
        <v>70.833333333333329</v>
      </c>
      <c r="U60" s="2">
        <v>901</v>
      </c>
    </row>
    <row r="61" spans="8:21" x14ac:dyDescent="0.25">
      <c r="H61" s="2">
        <v>-52.978926142965634</v>
      </c>
      <c r="I61">
        <f t="shared" si="1"/>
        <v>28.18822483013696</v>
      </c>
      <c r="J61">
        <f t="shared" si="2"/>
        <v>794.5760190743498</v>
      </c>
      <c r="K61">
        <f t="shared" si="0"/>
        <v>2806.7666152618076</v>
      </c>
      <c r="P61" s="2">
        <v>27</v>
      </c>
      <c r="Q61" s="2">
        <v>702.6270084733444</v>
      </c>
      <c r="R61" s="2">
        <v>-78.627008473344404</v>
      </c>
      <c r="T61" s="2">
        <v>73.6111111111111</v>
      </c>
      <c r="U61" s="2">
        <v>903</v>
      </c>
    </row>
    <row r="62" spans="8:21" x14ac:dyDescent="0.25">
      <c r="H62" s="2">
        <v>-45.414875414470657</v>
      </c>
      <c r="I62">
        <f t="shared" si="1"/>
        <v>7.5640507284949763</v>
      </c>
      <c r="J62">
        <f t="shared" si="2"/>
        <v>57.214863423245383</v>
      </c>
      <c r="K62">
        <f t="shared" si="0"/>
        <v>2062.5109089118914</v>
      </c>
      <c r="P62" s="2">
        <v>28</v>
      </c>
      <c r="Q62" s="2">
        <v>641.784251539759</v>
      </c>
      <c r="R62" s="2">
        <v>-102.784251539759</v>
      </c>
      <c r="T62" s="2">
        <v>76.388888888888886</v>
      </c>
      <c r="U62" s="2">
        <v>955</v>
      </c>
    </row>
    <row r="63" spans="8:21" x14ac:dyDescent="0.25">
      <c r="H63" s="2">
        <v>237.53998551072675</v>
      </c>
      <c r="I63">
        <f t="shared" si="1"/>
        <v>282.95486092519741</v>
      </c>
      <c r="J63">
        <f t="shared" si="2"/>
        <v>80063.453321197812</v>
      </c>
      <c r="K63">
        <f t="shared" si="0"/>
        <v>56425.244716436275</v>
      </c>
      <c r="P63" s="2">
        <v>29</v>
      </c>
      <c r="Q63" s="2">
        <v>666.17665862380909</v>
      </c>
      <c r="R63" s="2">
        <v>112.82334137619091</v>
      </c>
      <c r="T63" s="2">
        <v>79.166666666666657</v>
      </c>
      <c r="U63" s="2">
        <v>970</v>
      </c>
    </row>
    <row r="64" spans="8:21" x14ac:dyDescent="0.25">
      <c r="H64" s="2">
        <v>22.581698824838384</v>
      </c>
      <c r="I64">
        <f t="shared" si="1"/>
        <v>-214.95828668588837</v>
      </c>
      <c r="J64">
        <f t="shared" si="2"/>
        <v>46207.065014932574</v>
      </c>
      <c r="K64">
        <f t="shared" si="0"/>
        <v>509.93312181570724</v>
      </c>
      <c r="P64" s="2">
        <v>30</v>
      </c>
      <c r="Q64" s="2">
        <v>987.24888404501883</v>
      </c>
      <c r="R64" s="2">
        <v>-86.248884045018826</v>
      </c>
      <c r="T64" s="2">
        <v>81.944444444444443</v>
      </c>
      <c r="U64" s="2">
        <v>971</v>
      </c>
    </row>
    <row r="65" spans="8:21" x14ac:dyDescent="0.25">
      <c r="H65" s="2">
        <v>20.730663904381686</v>
      </c>
      <c r="I65">
        <f t="shared" si="1"/>
        <v>-1.8510349204566978</v>
      </c>
      <c r="J65">
        <f t="shared" si="2"/>
        <v>3.4263302767501336</v>
      </c>
      <c r="K65">
        <f t="shared" si="0"/>
        <v>429.76042591643375</v>
      </c>
      <c r="P65" s="2">
        <v>31</v>
      </c>
      <c r="Q65" s="2">
        <v>1049.8780595686444</v>
      </c>
      <c r="R65" s="2">
        <v>-7.878059568644403</v>
      </c>
      <c r="T65" s="2">
        <v>84.722222222222214</v>
      </c>
      <c r="U65" s="2">
        <v>983</v>
      </c>
    </row>
    <row r="66" spans="8:21" x14ac:dyDescent="0.25">
      <c r="H66" s="2">
        <v>151.80440591924958</v>
      </c>
      <c r="I66">
        <f t="shared" si="1"/>
        <v>131.07374201486789</v>
      </c>
      <c r="J66">
        <f t="shared" si="2"/>
        <v>17180.325845780142</v>
      </c>
      <c r="K66">
        <f t="shared" si="0"/>
        <v>23044.577656496294</v>
      </c>
      <c r="P66" s="2">
        <v>32</v>
      </c>
      <c r="Q66" s="2">
        <v>924.4164071572327</v>
      </c>
      <c r="R66" s="2">
        <v>45.583592842767302</v>
      </c>
      <c r="T66" s="2">
        <v>87.5</v>
      </c>
      <c r="U66" s="2">
        <v>986</v>
      </c>
    </row>
    <row r="67" spans="8:21" x14ac:dyDescent="0.25">
      <c r="H67" s="2">
        <v>22.679877570859674</v>
      </c>
      <c r="I67">
        <f t="shared" si="1"/>
        <v>-129.1245283483899</v>
      </c>
      <c r="J67">
        <f t="shared" si="2"/>
        <v>16673.143821194146</v>
      </c>
      <c r="K67">
        <f t="shared" si="0"/>
        <v>514.37684662918366</v>
      </c>
      <c r="P67" s="2">
        <v>33</v>
      </c>
      <c r="Q67" s="2">
        <v>418.27646627736954</v>
      </c>
      <c r="R67" s="2">
        <v>-5.2764662773695363</v>
      </c>
      <c r="T67" s="2">
        <v>90.277777777777771</v>
      </c>
      <c r="U67" s="2">
        <v>1038</v>
      </c>
    </row>
    <row r="68" spans="8:21" x14ac:dyDescent="0.25">
      <c r="H68" s="2">
        <v>-78.627008473344404</v>
      </c>
      <c r="I68">
        <f t="shared" si="1"/>
        <v>-101.30688604420408</v>
      </c>
      <c r="J68">
        <f t="shared" si="2"/>
        <v>10263.085159973351</v>
      </c>
      <c r="K68">
        <f t="shared" si="0"/>
        <v>6182.2064614673727</v>
      </c>
      <c r="P68" s="2">
        <v>34</v>
      </c>
      <c r="Q68" s="2">
        <v>820.3526442928187</v>
      </c>
      <c r="R68" s="2">
        <v>343.6473557071813</v>
      </c>
      <c r="T68" s="2">
        <v>93.055555555555543</v>
      </c>
      <c r="U68" s="2">
        <v>1042</v>
      </c>
    </row>
    <row r="69" spans="8:21" x14ac:dyDescent="0.25">
      <c r="H69" s="2">
        <v>-102.784251539759</v>
      </c>
      <c r="I69">
        <f t="shared" si="1"/>
        <v>-24.157243066414594</v>
      </c>
      <c r="J69">
        <f t="shared" si="2"/>
        <v>583.57239256983598</v>
      </c>
      <c r="K69">
        <f t="shared" si="0"/>
        <v>10564.602364588451</v>
      </c>
      <c r="P69" s="2">
        <v>35</v>
      </c>
      <c r="Q69" s="2">
        <v>433.64263371216066</v>
      </c>
      <c r="R69" s="2">
        <v>117.35736628783934</v>
      </c>
      <c r="T69" s="2">
        <v>95.833333333333329</v>
      </c>
      <c r="U69" s="2">
        <v>1148</v>
      </c>
    </row>
    <row r="70" spans="8:21" ht="15.75" thickBot="1" x14ac:dyDescent="0.3">
      <c r="H70" s="2">
        <v>112.82334137619091</v>
      </c>
      <c r="I70">
        <f t="shared" si="1"/>
        <v>215.60759291594991</v>
      </c>
      <c r="J70">
        <f t="shared" si="2"/>
        <v>46486.634123009972</v>
      </c>
      <c r="K70">
        <f t="shared" si="0"/>
        <v>12729.106359288511</v>
      </c>
      <c r="P70" s="3">
        <v>36</v>
      </c>
      <c r="Q70" s="3">
        <v>946.97770635801771</v>
      </c>
      <c r="R70" s="3">
        <v>-149.97770635801771</v>
      </c>
      <c r="T70" s="3">
        <v>98.6111111111111</v>
      </c>
      <c r="U70" s="3">
        <v>1164</v>
      </c>
    </row>
    <row r="71" spans="8:21" x14ac:dyDescent="0.25">
      <c r="H71" s="2">
        <v>-86.248884045018826</v>
      </c>
      <c r="I71">
        <f t="shared" si="1"/>
        <v>-199.07222542120974</v>
      </c>
      <c r="J71">
        <f t="shared" si="2"/>
        <v>39629.750934152944</v>
      </c>
      <c r="K71">
        <f t="shared" si="0"/>
        <v>7438.8699990111027</v>
      </c>
    </row>
    <row r="72" spans="8:21" x14ac:dyDescent="0.25">
      <c r="H72" s="2">
        <v>-7.878059568644403</v>
      </c>
      <c r="I72">
        <f t="shared" si="1"/>
        <v>78.370824476374423</v>
      </c>
      <c r="J72">
        <f t="shared" si="2"/>
        <v>6141.9861291066882</v>
      </c>
      <c r="K72">
        <f t="shared" si="0"/>
        <v>62.063822567109639</v>
      </c>
    </row>
    <row r="73" spans="8:21" x14ac:dyDescent="0.25">
      <c r="H73" s="2">
        <v>45.583592842767302</v>
      </c>
      <c r="I73">
        <f t="shared" si="1"/>
        <v>53.461652411411706</v>
      </c>
      <c r="J73">
        <f t="shared" si="2"/>
        <v>2858.1482785586031</v>
      </c>
      <c r="K73">
        <f t="shared" si="0"/>
        <v>2077.8639364551864</v>
      </c>
    </row>
    <row r="74" spans="8:21" x14ac:dyDescent="0.25">
      <c r="H74" s="2">
        <v>-5.2764662773695363</v>
      </c>
      <c r="I74">
        <f t="shared" si="1"/>
        <v>-50.860059120136839</v>
      </c>
      <c r="J74">
        <f t="shared" si="2"/>
        <v>2586.7456137038143</v>
      </c>
      <c r="K74">
        <f t="shared" si="0"/>
        <v>27.841096376217934</v>
      </c>
    </row>
    <row r="75" spans="8:21" x14ac:dyDescent="0.25">
      <c r="H75" s="2">
        <v>343.6473557071813</v>
      </c>
      <c r="I75">
        <f t="shared" si="1"/>
        <v>348.92382198455084</v>
      </c>
      <c r="J75">
        <f t="shared" si="2"/>
        <v>121747.83354830653</v>
      </c>
      <c r="K75">
        <f t="shared" si="0"/>
        <v>118093.50508453799</v>
      </c>
    </row>
    <row r="76" spans="8:21" x14ac:dyDescent="0.25">
      <c r="H76" s="2">
        <v>117.35736628783934</v>
      </c>
      <c r="I76">
        <f t="shared" si="1"/>
        <v>-226.28998941934196</v>
      </c>
      <c r="J76">
        <f t="shared" si="2"/>
        <v>51207.1593114059</v>
      </c>
      <c r="K76">
        <f t="shared" si="0"/>
        <v>13772.751422018089</v>
      </c>
    </row>
    <row r="77" spans="8:21" ht="15.75" thickBot="1" x14ac:dyDescent="0.3">
      <c r="H77" s="3">
        <v>-149.97770635801771</v>
      </c>
      <c r="I77">
        <f t="shared" si="1"/>
        <v>-267.33507264585705</v>
      </c>
      <c r="J77">
        <f t="shared" si="2"/>
        <v>71468.041066565667</v>
      </c>
      <c r="K77">
        <f t="shared" si="0"/>
        <v>22493.312404411787</v>
      </c>
    </row>
    <row r="78" spans="8:21" x14ac:dyDescent="0.25">
      <c r="J78" s="7">
        <f>SUM(J43:J77)</f>
        <v>674134.39044232096</v>
      </c>
      <c r="K78" s="7">
        <f>SUM(K42:K77)</f>
        <v>373919.92678004666</v>
      </c>
    </row>
    <row r="79" spans="8:21" x14ac:dyDescent="0.25">
      <c r="H79" t="s">
        <v>47</v>
      </c>
      <c r="I79" s="8" t="s">
        <v>48</v>
      </c>
      <c r="J79">
        <f>J78/K78</f>
        <v>1.802884366841651</v>
      </c>
    </row>
    <row r="91" spans="10:11" x14ac:dyDescent="0.25">
      <c r="J91" s="9" t="s">
        <v>49</v>
      </c>
      <c r="K91" s="9"/>
    </row>
    <row r="92" spans="10:11" x14ac:dyDescent="0.25">
      <c r="J92" s="9"/>
      <c r="K92" s="9"/>
    </row>
    <row r="93" spans="10:11" x14ac:dyDescent="0.25">
      <c r="J93" s="9"/>
      <c r="K93" s="9"/>
    </row>
    <row r="94" spans="10:11" x14ac:dyDescent="0.25">
      <c r="J94" s="9"/>
      <c r="K94" s="9"/>
    </row>
    <row r="95" spans="10:11" x14ac:dyDescent="0.25">
      <c r="J95" s="9"/>
      <c r="K95" s="9"/>
    </row>
    <row r="96" spans="10:11" x14ac:dyDescent="0.25">
      <c r="J96" s="9"/>
      <c r="K96" s="9"/>
    </row>
    <row r="97" spans="8:14" x14ac:dyDescent="0.25">
      <c r="J97" s="9"/>
      <c r="K97" s="9"/>
    </row>
    <row r="98" spans="8:14" x14ac:dyDescent="0.25">
      <c r="J98" s="9"/>
      <c r="K98" s="9"/>
    </row>
    <row r="102" spans="8:14" x14ac:dyDescent="0.25">
      <c r="H102" s="10" t="s">
        <v>51</v>
      </c>
      <c r="I102" s="10"/>
      <c r="K102" s="10" t="s">
        <v>53</v>
      </c>
      <c r="L102" s="10"/>
      <c r="M102" s="10"/>
      <c r="N102" s="10"/>
    </row>
    <row r="115" spans="8:13" x14ac:dyDescent="0.25">
      <c r="H115" s="9" t="s">
        <v>52</v>
      </c>
      <c r="I115" s="9"/>
      <c r="K115" s="10" t="s">
        <v>54</v>
      </c>
      <c r="L115" s="10"/>
      <c r="M115" s="10"/>
    </row>
    <row r="116" spans="8:13" x14ac:dyDescent="0.25">
      <c r="H116" s="9"/>
      <c r="I116" s="9"/>
    </row>
    <row r="184" spans="5:6" ht="15" customHeight="1" x14ac:dyDescent="0.25">
      <c r="E184" s="9" t="s">
        <v>43</v>
      </c>
      <c r="F184" s="9"/>
    </row>
    <row r="185" spans="5:6" x14ac:dyDescent="0.25">
      <c r="E185" s="9"/>
      <c r="F185" s="9"/>
    </row>
    <row r="186" spans="5:6" x14ac:dyDescent="0.25">
      <c r="E186" s="9"/>
      <c r="F186" s="9"/>
    </row>
    <row r="187" spans="5:6" x14ac:dyDescent="0.25">
      <c r="E187" s="9"/>
      <c r="F187" s="9"/>
    </row>
    <row r="188" spans="5:6" x14ac:dyDescent="0.25">
      <c r="E188" s="9"/>
      <c r="F188" s="9"/>
    </row>
    <row r="189" spans="5:6" x14ac:dyDescent="0.25">
      <c r="E189" s="9"/>
      <c r="F189" s="9"/>
    </row>
    <row r="190" spans="5:6" x14ac:dyDescent="0.25">
      <c r="E190" s="9"/>
      <c r="F190" s="9"/>
    </row>
    <row r="191" spans="5:6" x14ac:dyDescent="0.25">
      <c r="E191" s="6"/>
      <c r="F191" s="6"/>
    </row>
  </sheetData>
  <sortState xmlns:xlrd2="http://schemas.microsoft.com/office/spreadsheetml/2017/richdata2" ref="U35:U70">
    <sortCondition ref="U35"/>
  </sortState>
  <mergeCells count="8">
    <mergeCell ref="E184:F190"/>
    <mergeCell ref="J91:K98"/>
    <mergeCell ref="H39:K39"/>
    <mergeCell ref="E39:F39"/>
    <mergeCell ref="H102:I102"/>
    <mergeCell ref="H115:I116"/>
    <mergeCell ref="K102:N102"/>
    <mergeCell ref="K115:M115"/>
  </mergeCells>
  <phoneticPr fontId="3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Acerto Fiscal</cp:lastModifiedBy>
  <dcterms:created xsi:type="dcterms:W3CDTF">2024-11-20T01:54:50Z</dcterms:created>
  <dcterms:modified xsi:type="dcterms:W3CDTF">2025-02-21T01:34:27Z</dcterms:modified>
</cp:coreProperties>
</file>