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CERTO FISCAL\Desktop\Aplicativos Fábio Junior - Faculdade\TCC\Partidas TCC\"/>
    </mc:Choice>
  </mc:AlternateContent>
  <xr:revisionPtr revIDLastSave="0" documentId="13_ncr:1_{D26DDEFC-88F1-438B-9230-13A06A3A7F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43" i="1" l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42" i="1"/>
  <c r="K45" i="1"/>
  <c r="J44" i="1"/>
  <c r="K44" i="1" s="1"/>
  <c r="J45" i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43" i="1"/>
  <c r="K43" i="1" s="1"/>
  <c r="K78" i="1" l="1"/>
  <c r="L78" i="1"/>
  <c r="K79" i="1"/>
</calcChain>
</file>

<file path=xl/sharedStrings.xml><?xml version="1.0" encoding="utf-8"?>
<sst xmlns="http://schemas.openxmlformats.org/spreadsheetml/2006/main" count="68" uniqueCount="54">
  <si>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</si>
  <si>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</si>
  <si>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</si>
  <si>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</si>
  <si>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</si>
  <si>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</si>
  <si>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</si>
  <si>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</si>
  <si>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</si>
  <si>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</si>
  <si>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</si>
  <si>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</si>
  <si>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</si>
  <si>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</si>
  <si>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</si>
  <si>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</si>
  <si>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</si>
  <si>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</si>
  <si>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</si>
  <si>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</si>
  <si>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</si>
  <si>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</si>
  <si>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</si>
  <si>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</si>
  <si>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</si>
  <si>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</si>
  <si>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</si>
  <si>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</si>
  <si>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</si>
  <si>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</si>
  <si>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</si>
  <si>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</si>
  <si>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</si>
  <si>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</si>
  <si>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</si>
  <si>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</si>
  <si>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</si>
  <si>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</si>
  <si>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</si>
  <si>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</si>
  <si>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</si>
  <si>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</si>
  <si>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</si>
  <si>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Linearidade</t>
  </si>
  <si>
    <t>O gráfico de Resíduos vs Demanda Jogada Prevista indica que o modelo de regressão linear múltipla captura a relação linear combinada, e com isso sugere que a suposição de linearidade do modelo é atendida, apesar das relações individuais entre a variável dependente e cada variável independente não parecerem perfeitamente lineares.</t>
  </si>
  <si>
    <t>Et - Et-1</t>
  </si>
  <si>
    <t>(Et - Et-2)^2</t>
  </si>
  <si>
    <t>Et^2</t>
  </si>
  <si>
    <t>d=</t>
  </si>
  <si>
    <t>Como o valor da estatística d = 2,082219341 significa que não há sinais de autocorrelação e os resíduos são independentes. Outro ponto é que o gráfico de Resíduos vs Ordem dos Dados apresenta os valores espalhados em torno de zero, o que leva a concluir, não há evidência significativa de autocorrelação nos erros.</t>
  </si>
  <si>
    <t>Homocedasticidade</t>
  </si>
  <si>
    <t>A Homocedasticidade é atendida pois ocorre variância dos erros constante</t>
  </si>
  <si>
    <t>Suposição de Normalidade</t>
  </si>
  <si>
    <t>A suposição de normalidade dos resíduos foi atendida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</si>
</sst>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12.27</c:v>
                </c:pt>
                <c:pt idx="1">
                  <c:v>11.3</c:v>
                </c:pt>
                <c:pt idx="2">
                  <c:v>13.31</c:v>
                </c:pt>
                <c:pt idx="3">
                  <c:v>10.81</c:v>
                </c:pt>
                <c:pt idx="4">
                  <c:v>13.76</c:v>
                </c:pt>
                <c:pt idx="5">
                  <c:v>13.7</c:v>
                </c:pt>
                <c:pt idx="6">
                  <c:v>11.08</c:v>
                </c:pt>
                <c:pt idx="7">
                  <c:v>16.260000000000002</c:v>
                </c:pt>
                <c:pt idx="8">
                  <c:v>19.920000000000002</c:v>
                </c:pt>
                <c:pt idx="9">
                  <c:v>13.23</c:v>
                </c:pt>
                <c:pt idx="10">
                  <c:v>13.5</c:v>
                </c:pt>
                <c:pt idx="11">
                  <c:v>18.03</c:v>
                </c:pt>
                <c:pt idx="12">
                  <c:v>12.1</c:v>
                </c:pt>
                <c:pt idx="13">
                  <c:v>19.66</c:v>
                </c:pt>
                <c:pt idx="14">
                  <c:v>17.91</c:v>
                </c:pt>
                <c:pt idx="15">
                  <c:v>16.88</c:v>
                </c:pt>
                <c:pt idx="16">
                  <c:v>10.41</c:v>
                </c:pt>
                <c:pt idx="17">
                  <c:v>11.57</c:v>
                </c:pt>
                <c:pt idx="18">
                  <c:v>11.09</c:v>
                </c:pt>
                <c:pt idx="19">
                  <c:v>17.47</c:v>
                </c:pt>
                <c:pt idx="20">
                  <c:v>15.29</c:v>
                </c:pt>
                <c:pt idx="21">
                  <c:v>18.04</c:v>
                </c:pt>
                <c:pt idx="22">
                  <c:v>12.64</c:v>
                </c:pt>
                <c:pt idx="23">
                  <c:v>14.59</c:v>
                </c:pt>
                <c:pt idx="24">
                  <c:v>18.29</c:v>
                </c:pt>
                <c:pt idx="25">
                  <c:v>19.09</c:v>
                </c:pt>
                <c:pt idx="26">
                  <c:v>10.119999999999999</c:v>
                </c:pt>
                <c:pt idx="27">
                  <c:v>15.63</c:v>
                </c:pt>
                <c:pt idx="28">
                  <c:v>19.760000000000002</c:v>
                </c:pt>
                <c:pt idx="29">
                  <c:v>19.16</c:v>
                </c:pt>
                <c:pt idx="30">
                  <c:v>11.19</c:v>
                </c:pt>
                <c:pt idx="31">
                  <c:v>17.57</c:v>
                </c:pt>
                <c:pt idx="32">
                  <c:v>15.67</c:v>
                </c:pt>
                <c:pt idx="33">
                  <c:v>18.47</c:v>
                </c:pt>
                <c:pt idx="34">
                  <c:v>18.77</c:v>
                </c:pt>
                <c:pt idx="35">
                  <c:v>13.98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3-4D71-968F-8747E948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5584"/>
        <c:axId val="507421808"/>
      </c:scatterChart>
      <c:valAx>
        <c:axId val="50740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21808"/>
        <c:crosses val="autoZero"/>
        <c:crossBetween val="midCat"/>
      </c:valAx>
      <c:valAx>
        <c:axId val="50742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F-4A05-9906-44C54D5D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34288"/>
        <c:axId val="507434704"/>
      </c:scatterChart>
      <c:valAx>
        <c:axId val="5074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34704"/>
        <c:crosses val="autoZero"/>
        <c:crossBetween val="midCat"/>
      </c:valAx>
      <c:valAx>
        <c:axId val="50743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3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19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19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3</c:v>
                </c:pt>
                <c:pt idx="18">
                  <c:v>13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17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13</c:v>
                </c:pt>
                <c:pt idx="34">
                  <c:v>17</c:v>
                </c:pt>
                <c:pt idx="35">
                  <c:v>12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7-435C-94AB-9000ABFD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33456"/>
        <c:axId val="507430128"/>
      </c:scatterChart>
      <c:valAx>
        <c:axId val="50743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30128"/>
        <c:crosses val="autoZero"/>
        <c:crossBetween val="midCat"/>
      </c:valAx>
      <c:valAx>
        <c:axId val="50743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3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374</c:v>
                </c:pt>
                <c:pt idx="1">
                  <c:v>429</c:v>
                </c:pt>
                <c:pt idx="2">
                  <c:v>479</c:v>
                </c:pt>
                <c:pt idx="3">
                  <c:v>535</c:v>
                </c:pt>
                <c:pt idx="4">
                  <c:v>575</c:v>
                </c:pt>
                <c:pt idx="5">
                  <c:v>586</c:v>
                </c:pt>
                <c:pt idx="6">
                  <c:v>605</c:v>
                </c:pt>
                <c:pt idx="7">
                  <c:v>618</c:v>
                </c:pt>
                <c:pt idx="8">
                  <c:v>634</c:v>
                </c:pt>
                <c:pt idx="9">
                  <c:v>654</c:v>
                </c:pt>
                <c:pt idx="10">
                  <c:v>686</c:v>
                </c:pt>
                <c:pt idx="11">
                  <c:v>716</c:v>
                </c:pt>
                <c:pt idx="12">
                  <c:v>733</c:v>
                </c:pt>
                <c:pt idx="13">
                  <c:v>746</c:v>
                </c:pt>
                <c:pt idx="14">
                  <c:v>794</c:v>
                </c:pt>
                <c:pt idx="15">
                  <c:v>835</c:v>
                </c:pt>
                <c:pt idx="16">
                  <c:v>841</c:v>
                </c:pt>
                <c:pt idx="17">
                  <c:v>883</c:v>
                </c:pt>
                <c:pt idx="18">
                  <c:v>883</c:v>
                </c:pt>
                <c:pt idx="19">
                  <c:v>895</c:v>
                </c:pt>
                <c:pt idx="20">
                  <c:v>973</c:v>
                </c:pt>
                <c:pt idx="21">
                  <c:v>1005</c:v>
                </c:pt>
                <c:pt idx="22">
                  <c:v>1025</c:v>
                </c:pt>
                <c:pt idx="23">
                  <c:v>1048</c:v>
                </c:pt>
                <c:pt idx="24">
                  <c:v>1054</c:v>
                </c:pt>
                <c:pt idx="25">
                  <c:v>1111</c:v>
                </c:pt>
                <c:pt idx="26">
                  <c:v>1230</c:v>
                </c:pt>
                <c:pt idx="27">
                  <c:v>1314</c:v>
                </c:pt>
                <c:pt idx="28">
                  <c:v>1339</c:v>
                </c:pt>
                <c:pt idx="29">
                  <c:v>1367</c:v>
                </c:pt>
                <c:pt idx="30">
                  <c:v>1423</c:v>
                </c:pt>
                <c:pt idx="31">
                  <c:v>1471</c:v>
                </c:pt>
                <c:pt idx="32">
                  <c:v>1493</c:v>
                </c:pt>
                <c:pt idx="33">
                  <c:v>1516</c:v>
                </c:pt>
                <c:pt idx="34">
                  <c:v>1609</c:v>
                </c:pt>
                <c:pt idx="35">
                  <c:v>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E-4995-B651-ADA04C72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30960"/>
        <c:axId val="507435120"/>
      </c:scatterChart>
      <c:valAx>
        <c:axId val="5074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35120"/>
        <c:crosses val="autoZero"/>
        <c:crossBetween val="midCat"/>
      </c:valAx>
      <c:valAx>
        <c:axId val="50743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30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12.27</c:v>
                </c:pt>
                <c:pt idx="1">
                  <c:v>11.3</c:v>
                </c:pt>
                <c:pt idx="2">
                  <c:v>13.31</c:v>
                </c:pt>
                <c:pt idx="3">
                  <c:v>10.81</c:v>
                </c:pt>
                <c:pt idx="4">
                  <c:v>13.76</c:v>
                </c:pt>
                <c:pt idx="5">
                  <c:v>13.7</c:v>
                </c:pt>
                <c:pt idx="6">
                  <c:v>11.08</c:v>
                </c:pt>
                <c:pt idx="7">
                  <c:v>16.260000000000002</c:v>
                </c:pt>
                <c:pt idx="8">
                  <c:v>19.920000000000002</c:v>
                </c:pt>
                <c:pt idx="9">
                  <c:v>13.23</c:v>
                </c:pt>
                <c:pt idx="10">
                  <c:v>13.5</c:v>
                </c:pt>
                <c:pt idx="11">
                  <c:v>18.03</c:v>
                </c:pt>
                <c:pt idx="12">
                  <c:v>12.1</c:v>
                </c:pt>
                <c:pt idx="13">
                  <c:v>19.66</c:v>
                </c:pt>
                <c:pt idx="14">
                  <c:v>17.91</c:v>
                </c:pt>
                <c:pt idx="15">
                  <c:v>16.88</c:v>
                </c:pt>
                <c:pt idx="16">
                  <c:v>10.41</c:v>
                </c:pt>
                <c:pt idx="17">
                  <c:v>11.57</c:v>
                </c:pt>
                <c:pt idx="18">
                  <c:v>11.09</c:v>
                </c:pt>
                <c:pt idx="19">
                  <c:v>17.47</c:v>
                </c:pt>
                <c:pt idx="20">
                  <c:v>15.29</c:v>
                </c:pt>
                <c:pt idx="21">
                  <c:v>18.04</c:v>
                </c:pt>
                <c:pt idx="22">
                  <c:v>12.64</c:v>
                </c:pt>
                <c:pt idx="23">
                  <c:v>14.59</c:v>
                </c:pt>
                <c:pt idx="24">
                  <c:v>18.29</c:v>
                </c:pt>
                <c:pt idx="25">
                  <c:v>19.09</c:v>
                </c:pt>
                <c:pt idx="26">
                  <c:v>10.119999999999999</c:v>
                </c:pt>
                <c:pt idx="27">
                  <c:v>15.63</c:v>
                </c:pt>
                <c:pt idx="28">
                  <c:v>19.760000000000002</c:v>
                </c:pt>
                <c:pt idx="29">
                  <c:v>19.16</c:v>
                </c:pt>
                <c:pt idx="30">
                  <c:v>11.19</c:v>
                </c:pt>
                <c:pt idx="31">
                  <c:v>17.57</c:v>
                </c:pt>
                <c:pt idx="32">
                  <c:v>15.67</c:v>
                </c:pt>
                <c:pt idx="33">
                  <c:v>18.47</c:v>
                </c:pt>
                <c:pt idx="34">
                  <c:v>18.77</c:v>
                </c:pt>
                <c:pt idx="35">
                  <c:v>13.98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D-46CF-82E8-F1B25C9E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41696"/>
        <c:axId val="445097232"/>
      </c:scatterChart>
      <c:valAx>
        <c:axId val="9382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97232"/>
        <c:crosses val="autoZero"/>
        <c:crossBetween val="midCat"/>
      </c:valAx>
      <c:valAx>
        <c:axId val="4450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82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Propaganda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2085.38</c:v>
                </c:pt>
                <c:pt idx="1">
                  <c:v>1421.44</c:v>
                </c:pt>
                <c:pt idx="2">
                  <c:v>376.64</c:v>
                </c:pt>
                <c:pt idx="3">
                  <c:v>2754.35</c:v>
                </c:pt>
                <c:pt idx="4">
                  <c:v>122.91</c:v>
                </c:pt>
                <c:pt idx="5">
                  <c:v>410.48</c:v>
                </c:pt>
                <c:pt idx="6">
                  <c:v>2201.16</c:v>
                </c:pt>
                <c:pt idx="7">
                  <c:v>2637.65</c:v>
                </c:pt>
                <c:pt idx="8">
                  <c:v>2686.83</c:v>
                </c:pt>
                <c:pt idx="9">
                  <c:v>1225.8900000000001</c:v>
                </c:pt>
                <c:pt idx="10">
                  <c:v>436.53</c:v>
                </c:pt>
                <c:pt idx="11">
                  <c:v>29.77</c:v>
                </c:pt>
                <c:pt idx="12">
                  <c:v>1149.83</c:v>
                </c:pt>
                <c:pt idx="13">
                  <c:v>517.76</c:v>
                </c:pt>
                <c:pt idx="14">
                  <c:v>1320.24</c:v>
                </c:pt>
                <c:pt idx="15">
                  <c:v>508.41</c:v>
                </c:pt>
                <c:pt idx="16">
                  <c:v>1493.91</c:v>
                </c:pt>
                <c:pt idx="17">
                  <c:v>1510.67</c:v>
                </c:pt>
                <c:pt idx="18">
                  <c:v>342.29</c:v>
                </c:pt>
                <c:pt idx="19">
                  <c:v>1408.91</c:v>
                </c:pt>
                <c:pt idx="20">
                  <c:v>816.87</c:v>
                </c:pt>
                <c:pt idx="21">
                  <c:v>1229.82</c:v>
                </c:pt>
                <c:pt idx="22">
                  <c:v>594.78</c:v>
                </c:pt>
                <c:pt idx="23">
                  <c:v>1389.34</c:v>
                </c:pt>
                <c:pt idx="24">
                  <c:v>2567.38</c:v>
                </c:pt>
                <c:pt idx="25">
                  <c:v>483.55</c:v>
                </c:pt>
                <c:pt idx="26">
                  <c:v>2061.67</c:v>
                </c:pt>
                <c:pt idx="27">
                  <c:v>2544.92</c:v>
                </c:pt>
                <c:pt idx="28">
                  <c:v>532.67999999999995</c:v>
                </c:pt>
                <c:pt idx="29">
                  <c:v>1606.42</c:v>
                </c:pt>
                <c:pt idx="30">
                  <c:v>26.8</c:v>
                </c:pt>
                <c:pt idx="31">
                  <c:v>2349.3200000000002</c:v>
                </c:pt>
                <c:pt idx="32">
                  <c:v>2547.27</c:v>
                </c:pt>
                <c:pt idx="33">
                  <c:v>2699.01</c:v>
                </c:pt>
                <c:pt idx="34">
                  <c:v>1829.85</c:v>
                </c:pt>
                <c:pt idx="35">
                  <c:v>508.34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6-4B0B-85E0-34B86E4C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25808"/>
        <c:axId val="439426768"/>
      </c:scatterChart>
      <c:valAx>
        <c:axId val="4394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426768"/>
        <c:crosses val="autoZero"/>
        <c:crossBetween val="midCat"/>
      </c:valAx>
      <c:valAx>
        <c:axId val="439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4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Propaganda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1660.58</c:v>
                </c:pt>
                <c:pt idx="1">
                  <c:v>286.61</c:v>
                </c:pt>
                <c:pt idx="2">
                  <c:v>3988.58</c:v>
                </c:pt>
                <c:pt idx="3">
                  <c:v>3206.42</c:v>
                </c:pt>
                <c:pt idx="4">
                  <c:v>3657.14</c:v>
                </c:pt>
                <c:pt idx="5">
                  <c:v>3633.18</c:v>
                </c:pt>
                <c:pt idx="6">
                  <c:v>2272.37</c:v>
                </c:pt>
                <c:pt idx="7">
                  <c:v>3756.7</c:v>
                </c:pt>
                <c:pt idx="8">
                  <c:v>1575.15</c:v>
                </c:pt>
                <c:pt idx="9">
                  <c:v>3634.62</c:v>
                </c:pt>
                <c:pt idx="10">
                  <c:v>3029.95</c:v>
                </c:pt>
                <c:pt idx="11">
                  <c:v>2638.84</c:v>
                </c:pt>
                <c:pt idx="12">
                  <c:v>943.13</c:v>
                </c:pt>
                <c:pt idx="13">
                  <c:v>639.01</c:v>
                </c:pt>
                <c:pt idx="14">
                  <c:v>1525.3</c:v>
                </c:pt>
                <c:pt idx="15">
                  <c:v>807.94</c:v>
                </c:pt>
                <c:pt idx="16">
                  <c:v>1106.98</c:v>
                </c:pt>
                <c:pt idx="17">
                  <c:v>3106.92</c:v>
                </c:pt>
                <c:pt idx="18">
                  <c:v>96.32</c:v>
                </c:pt>
                <c:pt idx="19">
                  <c:v>317.33</c:v>
                </c:pt>
                <c:pt idx="20">
                  <c:v>2319.7800000000002</c:v>
                </c:pt>
                <c:pt idx="21">
                  <c:v>2224.81</c:v>
                </c:pt>
                <c:pt idx="22">
                  <c:v>103.36</c:v>
                </c:pt>
                <c:pt idx="23">
                  <c:v>3634.42</c:v>
                </c:pt>
                <c:pt idx="24">
                  <c:v>1095.1600000000001</c:v>
                </c:pt>
                <c:pt idx="25">
                  <c:v>691.62</c:v>
                </c:pt>
                <c:pt idx="26">
                  <c:v>3242.61</c:v>
                </c:pt>
                <c:pt idx="27">
                  <c:v>2271.4899999999998</c:v>
                </c:pt>
                <c:pt idx="28">
                  <c:v>1501.33</c:v>
                </c:pt>
                <c:pt idx="29">
                  <c:v>869.64</c:v>
                </c:pt>
                <c:pt idx="30">
                  <c:v>2843.39</c:v>
                </c:pt>
                <c:pt idx="31">
                  <c:v>1080.7</c:v>
                </c:pt>
                <c:pt idx="32">
                  <c:v>2317.92</c:v>
                </c:pt>
                <c:pt idx="33">
                  <c:v>1613</c:v>
                </c:pt>
                <c:pt idx="34">
                  <c:v>2898.41</c:v>
                </c:pt>
                <c:pt idx="35">
                  <c:v>1485.06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6-4246-9F2B-61618594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75312"/>
        <c:axId val="442273872"/>
      </c:scatterChart>
      <c:valAx>
        <c:axId val="4422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273872"/>
        <c:crosses val="autoZero"/>
        <c:crossBetween val="midCat"/>
      </c:valAx>
      <c:valAx>
        <c:axId val="4422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2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Propaganda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3115.94</c:v>
                </c:pt>
                <c:pt idx="1">
                  <c:v>3864.63</c:v>
                </c:pt>
                <c:pt idx="2">
                  <c:v>11851.75</c:v>
                </c:pt>
                <c:pt idx="3">
                  <c:v>8459.5400000000009</c:v>
                </c:pt>
                <c:pt idx="4">
                  <c:v>6939.59</c:v>
                </c:pt>
                <c:pt idx="5">
                  <c:v>311.47000000000003</c:v>
                </c:pt>
                <c:pt idx="6">
                  <c:v>1738.21</c:v>
                </c:pt>
                <c:pt idx="7">
                  <c:v>4354.58</c:v>
                </c:pt>
                <c:pt idx="8">
                  <c:v>11449.84</c:v>
                </c:pt>
                <c:pt idx="9">
                  <c:v>2261.9</c:v>
                </c:pt>
                <c:pt idx="10">
                  <c:v>225.55</c:v>
                </c:pt>
                <c:pt idx="11">
                  <c:v>798.87</c:v>
                </c:pt>
                <c:pt idx="12">
                  <c:v>8592.2199999999993</c:v>
                </c:pt>
                <c:pt idx="13">
                  <c:v>950.36</c:v>
                </c:pt>
                <c:pt idx="14">
                  <c:v>5471.66</c:v>
                </c:pt>
                <c:pt idx="15">
                  <c:v>698.83</c:v>
                </c:pt>
                <c:pt idx="16">
                  <c:v>8475.5</c:v>
                </c:pt>
                <c:pt idx="17">
                  <c:v>7545.5</c:v>
                </c:pt>
                <c:pt idx="18">
                  <c:v>5376.22</c:v>
                </c:pt>
                <c:pt idx="19">
                  <c:v>157.6</c:v>
                </c:pt>
                <c:pt idx="20">
                  <c:v>10654.98</c:v>
                </c:pt>
                <c:pt idx="21">
                  <c:v>823.44</c:v>
                </c:pt>
                <c:pt idx="22">
                  <c:v>6180.43</c:v>
                </c:pt>
                <c:pt idx="23">
                  <c:v>5455.68</c:v>
                </c:pt>
                <c:pt idx="24">
                  <c:v>66.84</c:v>
                </c:pt>
                <c:pt idx="25">
                  <c:v>11443.96</c:v>
                </c:pt>
                <c:pt idx="26">
                  <c:v>7118.93</c:v>
                </c:pt>
                <c:pt idx="27">
                  <c:v>10818.75</c:v>
                </c:pt>
                <c:pt idx="28">
                  <c:v>2872.01</c:v>
                </c:pt>
                <c:pt idx="29">
                  <c:v>2890.05</c:v>
                </c:pt>
                <c:pt idx="30">
                  <c:v>11604.77</c:v>
                </c:pt>
                <c:pt idx="31">
                  <c:v>4289.95</c:v>
                </c:pt>
                <c:pt idx="32">
                  <c:v>1128.3900000000001</c:v>
                </c:pt>
                <c:pt idx="33">
                  <c:v>10637.37</c:v>
                </c:pt>
                <c:pt idx="34">
                  <c:v>8814.76</c:v>
                </c:pt>
                <c:pt idx="35">
                  <c:v>8077.21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0-4050-A80C-3830CC7D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96640"/>
        <c:axId val="1011297120"/>
      </c:scatterChart>
      <c:valAx>
        <c:axId val="101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297120"/>
        <c:crosses val="autoZero"/>
        <c:crossBetween val="midCat"/>
      </c:valAx>
      <c:valAx>
        <c:axId val="1011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2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x Propaganda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4134.07</c:v>
                </c:pt>
                <c:pt idx="1">
                  <c:v>2198.21</c:v>
                </c:pt>
                <c:pt idx="2">
                  <c:v>2231.21</c:v>
                </c:pt>
                <c:pt idx="3">
                  <c:v>3951.43</c:v>
                </c:pt>
                <c:pt idx="4">
                  <c:v>1087.54</c:v>
                </c:pt>
                <c:pt idx="5">
                  <c:v>1391.07</c:v>
                </c:pt>
                <c:pt idx="6">
                  <c:v>522.79</c:v>
                </c:pt>
                <c:pt idx="7">
                  <c:v>1864.24</c:v>
                </c:pt>
                <c:pt idx="8">
                  <c:v>4009.76</c:v>
                </c:pt>
                <c:pt idx="9">
                  <c:v>3819.08</c:v>
                </c:pt>
                <c:pt idx="10">
                  <c:v>3390.06</c:v>
                </c:pt>
                <c:pt idx="11">
                  <c:v>1629.52</c:v>
                </c:pt>
                <c:pt idx="12">
                  <c:v>2104.88</c:v>
                </c:pt>
                <c:pt idx="13">
                  <c:v>1081.3599999999999</c:v>
                </c:pt>
                <c:pt idx="14">
                  <c:v>4911.7700000000004</c:v>
                </c:pt>
                <c:pt idx="15">
                  <c:v>3954.94</c:v>
                </c:pt>
                <c:pt idx="16">
                  <c:v>2567.27</c:v>
                </c:pt>
                <c:pt idx="17">
                  <c:v>1902.61</c:v>
                </c:pt>
                <c:pt idx="18">
                  <c:v>3609.31</c:v>
                </c:pt>
                <c:pt idx="19">
                  <c:v>3919.74</c:v>
                </c:pt>
                <c:pt idx="20">
                  <c:v>4483.41</c:v>
                </c:pt>
                <c:pt idx="21">
                  <c:v>3255.1</c:v>
                </c:pt>
                <c:pt idx="22">
                  <c:v>4341.92</c:v>
                </c:pt>
                <c:pt idx="23">
                  <c:v>3738.53</c:v>
                </c:pt>
                <c:pt idx="24">
                  <c:v>2051.58</c:v>
                </c:pt>
                <c:pt idx="25">
                  <c:v>3629.74</c:v>
                </c:pt>
                <c:pt idx="26">
                  <c:v>4703.8500000000004</c:v>
                </c:pt>
                <c:pt idx="27">
                  <c:v>1547.81</c:v>
                </c:pt>
                <c:pt idx="28">
                  <c:v>3221.77</c:v>
                </c:pt>
                <c:pt idx="29">
                  <c:v>3175.46</c:v>
                </c:pt>
                <c:pt idx="30">
                  <c:v>257.77</c:v>
                </c:pt>
                <c:pt idx="31">
                  <c:v>819.15</c:v>
                </c:pt>
                <c:pt idx="32">
                  <c:v>1536.99</c:v>
                </c:pt>
                <c:pt idx="33">
                  <c:v>3231.76</c:v>
                </c:pt>
                <c:pt idx="34">
                  <c:v>3563.58</c:v>
                </c:pt>
                <c:pt idx="35">
                  <c:v>2633.3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5-4702-878A-12353D2F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48912"/>
        <c:axId val="945749392"/>
      </c:scatterChart>
      <c:valAx>
        <c:axId val="9457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749392"/>
        <c:crosses val="autoZero"/>
        <c:crossBetween val="midCat"/>
      </c:valAx>
      <c:valAx>
        <c:axId val="945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7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397</c:v>
                </c:pt>
                <c:pt idx="1">
                  <c:v>344</c:v>
                </c:pt>
                <c:pt idx="2">
                  <c:v>557</c:v>
                </c:pt>
                <c:pt idx="3">
                  <c:v>690</c:v>
                </c:pt>
                <c:pt idx="4">
                  <c:v>1126</c:v>
                </c:pt>
                <c:pt idx="5">
                  <c:v>1881</c:v>
                </c:pt>
                <c:pt idx="6">
                  <c:v>752</c:v>
                </c:pt>
                <c:pt idx="7">
                  <c:v>1330</c:v>
                </c:pt>
                <c:pt idx="8">
                  <c:v>164</c:v>
                </c:pt>
                <c:pt idx="9">
                  <c:v>1842</c:v>
                </c:pt>
                <c:pt idx="10">
                  <c:v>528</c:v>
                </c:pt>
                <c:pt idx="11">
                  <c:v>791</c:v>
                </c:pt>
                <c:pt idx="12">
                  <c:v>1531</c:v>
                </c:pt>
                <c:pt idx="13">
                  <c:v>283</c:v>
                </c:pt>
                <c:pt idx="14">
                  <c:v>1779</c:v>
                </c:pt>
                <c:pt idx="15">
                  <c:v>1400</c:v>
                </c:pt>
                <c:pt idx="16">
                  <c:v>977</c:v>
                </c:pt>
                <c:pt idx="17">
                  <c:v>416</c:v>
                </c:pt>
                <c:pt idx="18">
                  <c:v>1731</c:v>
                </c:pt>
                <c:pt idx="19">
                  <c:v>595</c:v>
                </c:pt>
                <c:pt idx="20">
                  <c:v>1115</c:v>
                </c:pt>
                <c:pt idx="21">
                  <c:v>297</c:v>
                </c:pt>
                <c:pt idx="22">
                  <c:v>993</c:v>
                </c:pt>
                <c:pt idx="23">
                  <c:v>928</c:v>
                </c:pt>
                <c:pt idx="24">
                  <c:v>1569</c:v>
                </c:pt>
                <c:pt idx="25">
                  <c:v>1107</c:v>
                </c:pt>
                <c:pt idx="26">
                  <c:v>752</c:v>
                </c:pt>
                <c:pt idx="27">
                  <c:v>367</c:v>
                </c:pt>
                <c:pt idx="28">
                  <c:v>469</c:v>
                </c:pt>
                <c:pt idx="29">
                  <c:v>1284</c:v>
                </c:pt>
                <c:pt idx="30">
                  <c:v>1349</c:v>
                </c:pt>
                <c:pt idx="31">
                  <c:v>420</c:v>
                </c:pt>
                <c:pt idx="32">
                  <c:v>616</c:v>
                </c:pt>
                <c:pt idx="33">
                  <c:v>1953</c:v>
                </c:pt>
                <c:pt idx="34">
                  <c:v>61</c:v>
                </c:pt>
                <c:pt idx="35">
                  <c:v>956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3-4373-BB0C-B42C3840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39312"/>
        <c:axId val="1014348912"/>
      </c:scatterChart>
      <c:valAx>
        <c:axId val="10143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48912"/>
        <c:crosses val="autoZero"/>
        <c:crossBetween val="midCat"/>
      </c:valAx>
      <c:valAx>
        <c:axId val="10143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426</c:v>
                </c:pt>
                <c:pt idx="1">
                  <c:v>195</c:v>
                </c:pt>
                <c:pt idx="2">
                  <c:v>1778</c:v>
                </c:pt>
                <c:pt idx="3">
                  <c:v>1094</c:v>
                </c:pt>
                <c:pt idx="4">
                  <c:v>1507</c:v>
                </c:pt>
                <c:pt idx="5">
                  <c:v>1273</c:v>
                </c:pt>
                <c:pt idx="6">
                  <c:v>695</c:v>
                </c:pt>
                <c:pt idx="7">
                  <c:v>130</c:v>
                </c:pt>
                <c:pt idx="8">
                  <c:v>135</c:v>
                </c:pt>
                <c:pt idx="9">
                  <c:v>295</c:v>
                </c:pt>
                <c:pt idx="10">
                  <c:v>579</c:v>
                </c:pt>
                <c:pt idx="11">
                  <c:v>1861</c:v>
                </c:pt>
                <c:pt idx="12">
                  <c:v>1419</c:v>
                </c:pt>
                <c:pt idx="13">
                  <c:v>183</c:v>
                </c:pt>
                <c:pt idx="14">
                  <c:v>653</c:v>
                </c:pt>
                <c:pt idx="15">
                  <c:v>1424</c:v>
                </c:pt>
                <c:pt idx="16">
                  <c:v>196</c:v>
                </c:pt>
                <c:pt idx="17">
                  <c:v>629</c:v>
                </c:pt>
                <c:pt idx="18">
                  <c:v>1382</c:v>
                </c:pt>
                <c:pt idx="19">
                  <c:v>1990</c:v>
                </c:pt>
                <c:pt idx="20">
                  <c:v>1420</c:v>
                </c:pt>
                <c:pt idx="21">
                  <c:v>1521</c:v>
                </c:pt>
                <c:pt idx="22">
                  <c:v>1807</c:v>
                </c:pt>
                <c:pt idx="23">
                  <c:v>470</c:v>
                </c:pt>
                <c:pt idx="24">
                  <c:v>767</c:v>
                </c:pt>
                <c:pt idx="25">
                  <c:v>781</c:v>
                </c:pt>
                <c:pt idx="26">
                  <c:v>1712</c:v>
                </c:pt>
                <c:pt idx="27">
                  <c:v>1959</c:v>
                </c:pt>
                <c:pt idx="28">
                  <c:v>1698</c:v>
                </c:pt>
                <c:pt idx="29">
                  <c:v>1605</c:v>
                </c:pt>
                <c:pt idx="30">
                  <c:v>1809</c:v>
                </c:pt>
                <c:pt idx="31">
                  <c:v>1755</c:v>
                </c:pt>
                <c:pt idx="32">
                  <c:v>297</c:v>
                </c:pt>
                <c:pt idx="33">
                  <c:v>605</c:v>
                </c:pt>
                <c:pt idx="34">
                  <c:v>1117</c:v>
                </c:pt>
                <c:pt idx="35">
                  <c:v>1794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8-4605-A258-C792EAF4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67792"/>
        <c:axId val="1010966832"/>
      </c:scatterChart>
      <c:valAx>
        <c:axId val="10109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966832"/>
        <c:crosses val="autoZero"/>
        <c:crossBetween val="midCat"/>
      </c:valAx>
      <c:valAx>
        <c:axId val="10109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9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2085.38</c:v>
                </c:pt>
                <c:pt idx="1">
                  <c:v>1421.44</c:v>
                </c:pt>
                <c:pt idx="2">
                  <c:v>376.64</c:v>
                </c:pt>
                <c:pt idx="3">
                  <c:v>2754.35</c:v>
                </c:pt>
                <c:pt idx="4">
                  <c:v>122.91</c:v>
                </c:pt>
                <c:pt idx="5">
                  <c:v>410.48</c:v>
                </c:pt>
                <c:pt idx="6">
                  <c:v>2201.16</c:v>
                </c:pt>
                <c:pt idx="7">
                  <c:v>2637.65</c:v>
                </c:pt>
                <c:pt idx="8">
                  <c:v>2686.83</c:v>
                </c:pt>
                <c:pt idx="9">
                  <c:v>1225.8900000000001</c:v>
                </c:pt>
                <c:pt idx="10">
                  <c:v>436.53</c:v>
                </c:pt>
                <c:pt idx="11">
                  <c:v>29.77</c:v>
                </c:pt>
                <c:pt idx="12">
                  <c:v>1149.83</c:v>
                </c:pt>
                <c:pt idx="13">
                  <c:v>517.76</c:v>
                </c:pt>
                <c:pt idx="14">
                  <c:v>1320.24</c:v>
                </c:pt>
                <c:pt idx="15">
                  <c:v>508.41</c:v>
                </c:pt>
                <c:pt idx="16">
                  <c:v>1493.91</c:v>
                </c:pt>
                <c:pt idx="17">
                  <c:v>1510.67</c:v>
                </c:pt>
                <c:pt idx="18">
                  <c:v>342.29</c:v>
                </c:pt>
                <c:pt idx="19">
                  <c:v>1408.91</c:v>
                </c:pt>
                <c:pt idx="20">
                  <c:v>816.87</c:v>
                </c:pt>
                <c:pt idx="21">
                  <c:v>1229.82</c:v>
                </c:pt>
                <c:pt idx="22">
                  <c:v>594.78</c:v>
                </c:pt>
                <c:pt idx="23">
                  <c:v>1389.34</c:v>
                </c:pt>
                <c:pt idx="24">
                  <c:v>2567.38</c:v>
                </c:pt>
                <c:pt idx="25">
                  <c:v>483.55</c:v>
                </c:pt>
                <c:pt idx="26">
                  <c:v>2061.67</c:v>
                </c:pt>
                <c:pt idx="27">
                  <c:v>2544.92</c:v>
                </c:pt>
                <c:pt idx="28">
                  <c:v>532.67999999999995</c:v>
                </c:pt>
                <c:pt idx="29">
                  <c:v>1606.42</c:v>
                </c:pt>
                <c:pt idx="30">
                  <c:v>26.8</c:v>
                </c:pt>
                <c:pt idx="31">
                  <c:v>2349.3200000000002</c:v>
                </c:pt>
                <c:pt idx="32">
                  <c:v>2547.27</c:v>
                </c:pt>
                <c:pt idx="33">
                  <c:v>2699.01</c:v>
                </c:pt>
                <c:pt idx="34">
                  <c:v>1829.85</c:v>
                </c:pt>
                <c:pt idx="35">
                  <c:v>508.34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D-48FF-BF60-474EB4C6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5584"/>
        <c:axId val="507412656"/>
      </c:scatterChart>
      <c:valAx>
        <c:axId val="50740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2656"/>
        <c:crosses val="autoZero"/>
        <c:crossBetween val="midCat"/>
      </c:valAx>
      <c:valAx>
        <c:axId val="50741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1168</c:v>
                </c:pt>
                <c:pt idx="1">
                  <c:v>245</c:v>
                </c:pt>
                <c:pt idx="2">
                  <c:v>1163</c:v>
                </c:pt>
                <c:pt idx="3">
                  <c:v>1362</c:v>
                </c:pt>
                <c:pt idx="4">
                  <c:v>1157</c:v>
                </c:pt>
                <c:pt idx="5">
                  <c:v>1071</c:v>
                </c:pt>
                <c:pt idx="6">
                  <c:v>631</c:v>
                </c:pt>
                <c:pt idx="7">
                  <c:v>486</c:v>
                </c:pt>
                <c:pt idx="8">
                  <c:v>1287</c:v>
                </c:pt>
                <c:pt idx="9">
                  <c:v>329</c:v>
                </c:pt>
                <c:pt idx="10">
                  <c:v>440</c:v>
                </c:pt>
                <c:pt idx="11">
                  <c:v>324</c:v>
                </c:pt>
                <c:pt idx="12">
                  <c:v>752</c:v>
                </c:pt>
                <c:pt idx="13">
                  <c:v>528</c:v>
                </c:pt>
                <c:pt idx="14">
                  <c:v>288</c:v>
                </c:pt>
                <c:pt idx="15">
                  <c:v>1953</c:v>
                </c:pt>
                <c:pt idx="16">
                  <c:v>35</c:v>
                </c:pt>
                <c:pt idx="17">
                  <c:v>247</c:v>
                </c:pt>
                <c:pt idx="18">
                  <c:v>1837</c:v>
                </c:pt>
                <c:pt idx="19">
                  <c:v>1808</c:v>
                </c:pt>
                <c:pt idx="20">
                  <c:v>585</c:v>
                </c:pt>
                <c:pt idx="21">
                  <c:v>533</c:v>
                </c:pt>
                <c:pt idx="22">
                  <c:v>30</c:v>
                </c:pt>
                <c:pt idx="23">
                  <c:v>307</c:v>
                </c:pt>
                <c:pt idx="24">
                  <c:v>236</c:v>
                </c:pt>
                <c:pt idx="25">
                  <c:v>756</c:v>
                </c:pt>
                <c:pt idx="26">
                  <c:v>236</c:v>
                </c:pt>
                <c:pt idx="27">
                  <c:v>1183</c:v>
                </c:pt>
                <c:pt idx="28">
                  <c:v>1517</c:v>
                </c:pt>
                <c:pt idx="29">
                  <c:v>1424</c:v>
                </c:pt>
                <c:pt idx="30">
                  <c:v>571</c:v>
                </c:pt>
                <c:pt idx="31">
                  <c:v>1629</c:v>
                </c:pt>
                <c:pt idx="32">
                  <c:v>893</c:v>
                </c:pt>
                <c:pt idx="33">
                  <c:v>341</c:v>
                </c:pt>
                <c:pt idx="34">
                  <c:v>1479</c:v>
                </c:pt>
                <c:pt idx="35">
                  <c:v>642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206-8E30-4B333411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11728"/>
        <c:axId val="1013517008"/>
      </c:scatterChart>
      <c:valAx>
        <c:axId val="10135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517008"/>
        <c:crosses val="autoZero"/>
        <c:crossBetween val="midCat"/>
      </c:valAx>
      <c:valAx>
        <c:axId val="10135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5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Jogada vs Tamanho Estabelecimento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x Tamanho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E-438B-B6DF-9120596E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39024"/>
        <c:axId val="441639504"/>
      </c:scatterChart>
      <c:valAx>
        <c:axId val="4416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639504"/>
        <c:crosses val="autoZero"/>
        <c:crossBetween val="midCat"/>
      </c:valAx>
      <c:valAx>
        <c:axId val="4416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6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Jogada vs Quantidade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x Quantidade Caixa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F-4576-82AC-72FF6763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5200"/>
        <c:axId val="1004276160"/>
      </c:scatterChart>
      <c:valAx>
        <c:axId val="1004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276160"/>
        <c:crosses val="autoZero"/>
        <c:crossBetween val="midCat"/>
      </c:valAx>
      <c:valAx>
        <c:axId val="1004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2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Jogada vs Quantidade Funcionarios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19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19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3</c:v>
                </c:pt>
                <c:pt idx="18">
                  <c:v>13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17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13</c:v>
                </c:pt>
                <c:pt idx="34">
                  <c:v>17</c:v>
                </c:pt>
                <c:pt idx="35">
                  <c:v>12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1609</c:v>
                </c:pt>
                <c:pt idx="1">
                  <c:v>746</c:v>
                </c:pt>
                <c:pt idx="2">
                  <c:v>1493</c:v>
                </c:pt>
                <c:pt idx="3">
                  <c:v>1516</c:v>
                </c:pt>
                <c:pt idx="4">
                  <c:v>1025</c:v>
                </c:pt>
                <c:pt idx="5">
                  <c:v>841</c:v>
                </c:pt>
                <c:pt idx="6">
                  <c:v>1005</c:v>
                </c:pt>
                <c:pt idx="7">
                  <c:v>634</c:v>
                </c:pt>
                <c:pt idx="8">
                  <c:v>716</c:v>
                </c:pt>
                <c:pt idx="9">
                  <c:v>1471</c:v>
                </c:pt>
                <c:pt idx="10">
                  <c:v>895</c:v>
                </c:pt>
                <c:pt idx="11">
                  <c:v>535</c:v>
                </c:pt>
                <c:pt idx="12">
                  <c:v>1314</c:v>
                </c:pt>
                <c:pt idx="13">
                  <c:v>429</c:v>
                </c:pt>
                <c:pt idx="14">
                  <c:v>733</c:v>
                </c:pt>
                <c:pt idx="15">
                  <c:v>575</c:v>
                </c:pt>
                <c:pt idx="16">
                  <c:v>1048</c:v>
                </c:pt>
                <c:pt idx="17">
                  <c:v>1230</c:v>
                </c:pt>
                <c:pt idx="18">
                  <c:v>1423</c:v>
                </c:pt>
                <c:pt idx="19">
                  <c:v>794</c:v>
                </c:pt>
                <c:pt idx="20">
                  <c:v>883</c:v>
                </c:pt>
                <c:pt idx="21">
                  <c:v>605</c:v>
                </c:pt>
                <c:pt idx="22">
                  <c:v>1339</c:v>
                </c:pt>
                <c:pt idx="23">
                  <c:v>1367</c:v>
                </c:pt>
                <c:pt idx="24">
                  <c:v>654</c:v>
                </c:pt>
                <c:pt idx="25">
                  <c:v>883</c:v>
                </c:pt>
                <c:pt idx="26">
                  <c:v>1682</c:v>
                </c:pt>
                <c:pt idx="27">
                  <c:v>1111</c:v>
                </c:pt>
                <c:pt idx="28">
                  <c:v>686</c:v>
                </c:pt>
                <c:pt idx="29">
                  <c:v>374</c:v>
                </c:pt>
                <c:pt idx="30">
                  <c:v>1054</c:v>
                </c:pt>
                <c:pt idx="31">
                  <c:v>479</c:v>
                </c:pt>
                <c:pt idx="32">
                  <c:v>618</c:v>
                </c:pt>
                <c:pt idx="33">
                  <c:v>586</c:v>
                </c:pt>
                <c:pt idx="34">
                  <c:v>835</c:v>
                </c:pt>
                <c:pt idx="3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8-4C56-867B-15FEA36F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288"/>
        <c:axId val="441349728"/>
      </c:scatterChart>
      <c:valAx>
        <c:axId val="4413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349728"/>
        <c:crosses val="autoZero"/>
        <c:crossBetween val="midCat"/>
      </c:valAx>
      <c:valAx>
        <c:axId val="4413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3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Jogada Previsto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1402.4973909455962</c:v>
                </c:pt>
                <c:pt idx="1">
                  <c:v>1061.7629756533238</c:v>
                </c:pt>
                <c:pt idx="2">
                  <c:v>1320.3248393402469</c:v>
                </c:pt>
                <c:pt idx="3">
                  <c:v>1452.3230146285723</c:v>
                </c:pt>
                <c:pt idx="4">
                  <c:v>1088.5571464414661</c:v>
                </c:pt>
                <c:pt idx="5">
                  <c:v>1015.2885414798474</c:v>
                </c:pt>
                <c:pt idx="6">
                  <c:v>975.78140481947958</c:v>
                </c:pt>
                <c:pt idx="7">
                  <c:v>739.76183387973504</c:v>
                </c:pt>
                <c:pt idx="8">
                  <c:v>847.83405064388478</c:v>
                </c:pt>
                <c:pt idx="9">
                  <c:v>1238.1915782489643</c:v>
                </c:pt>
                <c:pt idx="10">
                  <c:v>1136.6542118155617</c:v>
                </c:pt>
                <c:pt idx="11">
                  <c:v>423.31018534840894</c:v>
                </c:pt>
                <c:pt idx="12">
                  <c:v>1192.1096644256138</c:v>
                </c:pt>
                <c:pt idx="13">
                  <c:v>253.83450667785942</c:v>
                </c:pt>
                <c:pt idx="14">
                  <c:v>717.24112887187982</c:v>
                </c:pt>
                <c:pt idx="15">
                  <c:v>746.55403673244348</c:v>
                </c:pt>
                <c:pt idx="16">
                  <c:v>1164.1203591334383</c:v>
                </c:pt>
                <c:pt idx="17">
                  <c:v>1173.6042807984172</c:v>
                </c:pt>
                <c:pt idx="18">
                  <c:v>1294.9404823916577</c:v>
                </c:pt>
                <c:pt idx="19">
                  <c:v>696.78906383102981</c:v>
                </c:pt>
                <c:pt idx="20">
                  <c:v>1229.7549171607586</c:v>
                </c:pt>
                <c:pt idx="21">
                  <c:v>712.9039962868801</c:v>
                </c:pt>
                <c:pt idx="22">
                  <c:v>1219.367102788611</c:v>
                </c:pt>
                <c:pt idx="23">
                  <c:v>1129.501281003513</c:v>
                </c:pt>
                <c:pt idx="24">
                  <c:v>525.68889288564537</c:v>
                </c:pt>
                <c:pt idx="25">
                  <c:v>638.00307313225244</c:v>
                </c:pt>
                <c:pt idx="26">
                  <c:v>1715.3854651487998</c:v>
                </c:pt>
                <c:pt idx="27">
                  <c:v>1001.071650940631</c:v>
                </c:pt>
                <c:pt idx="28">
                  <c:v>647.39943600195022</c:v>
                </c:pt>
                <c:pt idx="29">
                  <c:v>559.02535733997502</c:v>
                </c:pt>
                <c:pt idx="30">
                  <c:v>1110.0463245705573</c:v>
                </c:pt>
                <c:pt idx="31">
                  <c:v>519.96807920695346</c:v>
                </c:pt>
                <c:pt idx="32">
                  <c:v>569.15540515362841</c:v>
                </c:pt>
                <c:pt idx="33">
                  <c:v>689.46431244163307</c:v>
                </c:pt>
                <c:pt idx="34">
                  <c:v>876.86778969043496</c:v>
                </c:pt>
                <c:pt idx="35">
                  <c:v>1075.9162201403487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2-45DE-A41A-4C8B3214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47952"/>
        <c:axId val="1020257072"/>
      </c:scatterChart>
      <c:valAx>
        <c:axId val="1020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257072"/>
        <c:crosses val="autoZero"/>
        <c:crossBetween val="midCat"/>
      </c:valAx>
      <c:valAx>
        <c:axId val="1020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2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Ordem dos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4-4C39-B0F9-407FB67C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97072"/>
        <c:axId val="1033288432"/>
      </c:scatterChart>
      <c:valAx>
        <c:axId val="10332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288432"/>
        <c:crosses val="autoZero"/>
        <c:crossBetween val="midCat"/>
      </c:valAx>
      <c:valAx>
        <c:axId val="10332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29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Jogada Previsto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1402.4973909455962</c:v>
                </c:pt>
                <c:pt idx="1">
                  <c:v>1061.7629756533238</c:v>
                </c:pt>
                <c:pt idx="2">
                  <c:v>1320.3248393402469</c:v>
                </c:pt>
                <c:pt idx="3">
                  <c:v>1452.3230146285723</c:v>
                </c:pt>
                <c:pt idx="4">
                  <c:v>1088.5571464414661</c:v>
                </c:pt>
                <c:pt idx="5">
                  <c:v>1015.2885414798474</c:v>
                </c:pt>
                <c:pt idx="6">
                  <c:v>975.78140481947958</c:v>
                </c:pt>
                <c:pt idx="7">
                  <c:v>739.76183387973504</c:v>
                </c:pt>
                <c:pt idx="8">
                  <c:v>847.83405064388478</c:v>
                </c:pt>
                <c:pt idx="9">
                  <c:v>1238.1915782489643</c:v>
                </c:pt>
                <c:pt idx="10">
                  <c:v>1136.6542118155617</c:v>
                </c:pt>
                <c:pt idx="11">
                  <c:v>423.31018534840894</c:v>
                </c:pt>
                <c:pt idx="12">
                  <c:v>1192.1096644256138</c:v>
                </c:pt>
                <c:pt idx="13">
                  <c:v>253.83450667785942</c:v>
                </c:pt>
                <c:pt idx="14">
                  <c:v>717.24112887187982</c:v>
                </c:pt>
                <c:pt idx="15">
                  <c:v>746.55403673244348</c:v>
                </c:pt>
                <c:pt idx="16">
                  <c:v>1164.1203591334383</c:v>
                </c:pt>
                <c:pt idx="17">
                  <c:v>1173.6042807984172</c:v>
                </c:pt>
                <c:pt idx="18">
                  <c:v>1294.9404823916577</c:v>
                </c:pt>
                <c:pt idx="19">
                  <c:v>696.78906383102981</c:v>
                </c:pt>
                <c:pt idx="20">
                  <c:v>1229.7549171607586</c:v>
                </c:pt>
                <c:pt idx="21">
                  <c:v>712.9039962868801</c:v>
                </c:pt>
                <c:pt idx="22">
                  <c:v>1219.367102788611</c:v>
                </c:pt>
                <c:pt idx="23">
                  <c:v>1129.501281003513</c:v>
                </c:pt>
                <c:pt idx="24">
                  <c:v>525.68889288564537</c:v>
                </c:pt>
                <c:pt idx="25">
                  <c:v>638.00307313225244</c:v>
                </c:pt>
                <c:pt idx="26">
                  <c:v>1715.3854651487998</c:v>
                </c:pt>
                <c:pt idx="27">
                  <c:v>1001.071650940631</c:v>
                </c:pt>
                <c:pt idx="28">
                  <c:v>647.39943600195022</c:v>
                </c:pt>
                <c:pt idx="29">
                  <c:v>559.02535733997502</c:v>
                </c:pt>
                <c:pt idx="30">
                  <c:v>1110.0463245705573</c:v>
                </c:pt>
                <c:pt idx="31">
                  <c:v>519.96807920695346</c:v>
                </c:pt>
                <c:pt idx="32">
                  <c:v>569.15540515362841</c:v>
                </c:pt>
                <c:pt idx="33">
                  <c:v>689.46431244163307</c:v>
                </c:pt>
                <c:pt idx="34">
                  <c:v>876.86778969043496</c:v>
                </c:pt>
                <c:pt idx="35">
                  <c:v>1075.9162201403487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D-46C4-9F07-DC815B5C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47952"/>
        <c:axId val="1020257072"/>
      </c:scatterChart>
      <c:valAx>
        <c:axId val="1020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257072"/>
        <c:crosses val="autoZero"/>
        <c:crossBetween val="midCat"/>
      </c:valAx>
      <c:valAx>
        <c:axId val="1020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2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1660.58</c:v>
                </c:pt>
                <c:pt idx="1">
                  <c:v>286.61</c:v>
                </c:pt>
                <c:pt idx="2">
                  <c:v>3988.58</c:v>
                </c:pt>
                <c:pt idx="3">
                  <c:v>3206.42</c:v>
                </c:pt>
                <c:pt idx="4">
                  <c:v>3657.14</c:v>
                </c:pt>
                <c:pt idx="5">
                  <c:v>3633.18</c:v>
                </c:pt>
                <c:pt idx="6">
                  <c:v>2272.37</c:v>
                </c:pt>
                <c:pt idx="7">
                  <c:v>3756.7</c:v>
                </c:pt>
                <c:pt idx="8">
                  <c:v>1575.15</c:v>
                </c:pt>
                <c:pt idx="9">
                  <c:v>3634.62</c:v>
                </c:pt>
                <c:pt idx="10">
                  <c:v>3029.95</c:v>
                </c:pt>
                <c:pt idx="11">
                  <c:v>2638.84</c:v>
                </c:pt>
                <c:pt idx="12">
                  <c:v>943.13</c:v>
                </c:pt>
                <c:pt idx="13">
                  <c:v>639.01</c:v>
                </c:pt>
                <c:pt idx="14">
                  <c:v>1525.3</c:v>
                </c:pt>
                <c:pt idx="15">
                  <c:v>807.94</c:v>
                </c:pt>
                <c:pt idx="16">
                  <c:v>1106.98</c:v>
                </c:pt>
                <c:pt idx="17">
                  <c:v>3106.92</c:v>
                </c:pt>
                <c:pt idx="18">
                  <c:v>96.32</c:v>
                </c:pt>
                <c:pt idx="19">
                  <c:v>317.33</c:v>
                </c:pt>
                <c:pt idx="20">
                  <c:v>2319.7800000000002</c:v>
                </c:pt>
                <c:pt idx="21">
                  <c:v>2224.81</c:v>
                </c:pt>
                <c:pt idx="22">
                  <c:v>103.36</c:v>
                </c:pt>
                <c:pt idx="23">
                  <c:v>3634.42</c:v>
                </c:pt>
                <c:pt idx="24">
                  <c:v>1095.1600000000001</c:v>
                </c:pt>
                <c:pt idx="25">
                  <c:v>691.62</c:v>
                </c:pt>
                <c:pt idx="26">
                  <c:v>3242.61</c:v>
                </c:pt>
                <c:pt idx="27">
                  <c:v>2271.4899999999998</c:v>
                </c:pt>
                <c:pt idx="28">
                  <c:v>1501.33</c:v>
                </c:pt>
                <c:pt idx="29">
                  <c:v>869.64</c:v>
                </c:pt>
                <c:pt idx="30">
                  <c:v>2843.39</c:v>
                </c:pt>
                <c:pt idx="31">
                  <c:v>1080.7</c:v>
                </c:pt>
                <c:pt idx="32">
                  <c:v>2317.92</c:v>
                </c:pt>
                <c:pt idx="33">
                  <c:v>1613</c:v>
                </c:pt>
                <c:pt idx="34">
                  <c:v>2898.41</c:v>
                </c:pt>
                <c:pt idx="35">
                  <c:v>1485.06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4A07-B7CC-2C220F32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5584"/>
        <c:axId val="507425968"/>
      </c:scatterChart>
      <c:valAx>
        <c:axId val="50740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25968"/>
        <c:crosses val="autoZero"/>
        <c:crossBetween val="midCat"/>
      </c:valAx>
      <c:valAx>
        <c:axId val="50742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3115.94</c:v>
                </c:pt>
                <c:pt idx="1">
                  <c:v>3864.63</c:v>
                </c:pt>
                <c:pt idx="2">
                  <c:v>11851.75</c:v>
                </c:pt>
                <c:pt idx="3">
                  <c:v>8459.5400000000009</c:v>
                </c:pt>
                <c:pt idx="4">
                  <c:v>6939.59</c:v>
                </c:pt>
                <c:pt idx="5">
                  <c:v>311.47000000000003</c:v>
                </c:pt>
                <c:pt idx="6">
                  <c:v>1738.21</c:v>
                </c:pt>
                <c:pt idx="7">
                  <c:v>4354.58</c:v>
                </c:pt>
                <c:pt idx="8">
                  <c:v>11449.84</c:v>
                </c:pt>
                <c:pt idx="9">
                  <c:v>2261.9</c:v>
                </c:pt>
                <c:pt idx="10">
                  <c:v>225.55</c:v>
                </c:pt>
                <c:pt idx="11">
                  <c:v>798.87</c:v>
                </c:pt>
                <c:pt idx="12">
                  <c:v>8592.2199999999993</c:v>
                </c:pt>
                <c:pt idx="13">
                  <c:v>950.36</c:v>
                </c:pt>
                <c:pt idx="14">
                  <c:v>5471.66</c:v>
                </c:pt>
                <c:pt idx="15">
                  <c:v>698.83</c:v>
                </c:pt>
                <c:pt idx="16">
                  <c:v>8475.5</c:v>
                </c:pt>
                <c:pt idx="17">
                  <c:v>7545.5</c:v>
                </c:pt>
                <c:pt idx="18">
                  <c:v>5376.22</c:v>
                </c:pt>
                <c:pt idx="19">
                  <c:v>157.6</c:v>
                </c:pt>
                <c:pt idx="20">
                  <c:v>10654.98</c:v>
                </c:pt>
                <c:pt idx="21">
                  <c:v>823.44</c:v>
                </c:pt>
                <c:pt idx="22">
                  <c:v>6180.43</c:v>
                </c:pt>
                <c:pt idx="23">
                  <c:v>5455.68</c:v>
                </c:pt>
                <c:pt idx="24">
                  <c:v>66.84</c:v>
                </c:pt>
                <c:pt idx="25">
                  <c:v>11443.96</c:v>
                </c:pt>
                <c:pt idx="26">
                  <c:v>7118.93</c:v>
                </c:pt>
                <c:pt idx="27">
                  <c:v>10818.75</c:v>
                </c:pt>
                <c:pt idx="28">
                  <c:v>2872.01</c:v>
                </c:pt>
                <c:pt idx="29">
                  <c:v>2890.05</c:v>
                </c:pt>
                <c:pt idx="30">
                  <c:v>11604.77</c:v>
                </c:pt>
                <c:pt idx="31">
                  <c:v>4289.95</c:v>
                </c:pt>
                <c:pt idx="32">
                  <c:v>1128.3900000000001</c:v>
                </c:pt>
                <c:pt idx="33">
                  <c:v>10637.37</c:v>
                </c:pt>
                <c:pt idx="34">
                  <c:v>8814.76</c:v>
                </c:pt>
                <c:pt idx="35">
                  <c:v>8077.21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0-4B7A-A8E0-0FDD2F99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2224"/>
        <c:axId val="507409328"/>
      </c:scatterChart>
      <c:valAx>
        <c:axId val="50742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9328"/>
        <c:crosses val="autoZero"/>
        <c:crossBetween val="midCat"/>
      </c:valAx>
      <c:valAx>
        <c:axId val="50740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2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4134.07</c:v>
                </c:pt>
                <c:pt idx="1">
                  <c:v>2198.21</c:v>
                </c:pt>
                <c:pt idx="2">
                  <c:v>2231.21</c:v>
                </c:pt>
                <c:pt idx="3">
                  <c:v>3951.43</c:v>
                </c:pt>
                <c:pt idx="4">
                  <c:v>1087.54</c:v>
                </c:pt>
                <c:pt idx="5">
                  <c:v>1391.07</c:v>
                </c:pt>
                <c:pt idx="6">
                  <c:v>522.79</c:v>
                </c:pt>
                <c:pt idx="7">
                  <c:v>1864.24</c:v>
                </c:pt>
                <c:pt idx="8">
                  <c:v>4009.76</c:v>
                </c:pt>
                <c:pt idx="9">
                  <c:v>3819.08</c:v>
                </c:pt>
                <c:pt idx="10">
                  <c:v>3390.06</c:v>
                </c:pt>
                <c:pt idx="11">
                  <c:v>1629.52</c:v>
                </c:pt>
                <c:pt idx="12">
                  <c:v>2104.88</c:v>
                </c:pt>
                <c:pt idx="13">
                  <c:v>1081.3599999999999</c:v>
                </c:pt>
                <c:pt idx="14">
                  <c:v>4911.7700000000004</c:v>
                </c:pt>
                <c:pt idx="15">
                  <c:v>3954.94</c:v>
                </c:pt>
                <c:pt idx="16">
                  <c:v>2567.27</c:v>
                </c:pt>
                <c:pt idx="17">
                  <c:v>1902.61</c:v>
                </c:pt>
                <c:pt idx="18">
                  <c:v>3609.31</c:v>
                </c:pt>
                <c:pt idx="19">
                  <c:v>3919.74</c:v>
                </c:pt>
                <c:pt idx="20">
                  <c:v>4483.41</c:v>
                </c:pt>
                <c:pt idx="21">
                  <c:v>3255.1</c:v>
                </c:pt>
                <c:pt idx="22">
                  <c:v>4341.92</c:v>
                </c:pt>
                <c:pt idx="23">
                  <c:v>3738.53</c:v>
                </c:pt>
                <c:pt idx="24">
                  <c:v>2051.58</c:v>
                </c:pt>
                <c:pt idx="25">
                  <c:v>3629.74</c:v>
                </c:pt>
                <c:pt idx="26">
                  <c:v>4703.8500000000004</c:v>
                </c:pt>
                <c:pt idx="27">
                  <c:v>1547.81</c:v>
                </c:pt>
                <c:pt idx="28">
                  <c:v>3221.77</c:v>
                </c:pt>
                <c:pt idx="29">
                  <c:v>3175.46</c:v>
                </c:pt>
                <c:pt idx="30">
                  <c:v>257.77</c:v>
                </c:pt>
                <c:pt idx="31">
                  <c:v>819.15</c:v>
                </c:pt>
                <c:pt idx="32">
                  <c:v>1536.99</c:v>
                </c:pt>
                <c:pt idx="33">
                  <c:v>3231.76</c:v>
                </c:pt>
                <c:pt idx="34">
                  <c:v>3563.58</c:v>
                </c:pt>
                <c:pt idx="35">
                  <c:v>2633.3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0-4D1F-AA68-4D7AB7549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2640"/>
        <c:axId val="507408912"/>
      </c:scatterChart>
      <c:valAx>
        <c:axId val="5074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8912"/>
        <c:crosses val="autoZero"/>
        <c:crossBetween val="midCat"/>
      </c:valAx>
      <c:valAx>
        <c:axId val="50740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2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397</c:v>
                </c:pt>
                <c:pt idx="1">
                  <c:v>344</c:v>
                </c:pt>
                <c:pt idx="2">
                  <c:v>557</c:v>
                </c:pt>
                <c:pt idx="3">
                  <c:v>690</c:v>
                </c:pt>
                <c:pt idx="4">
                  <c:v>1126</c:v>
                </c:pt>
                <c:pt idx="5">
                  <c:v>1881</c:v>
                </c:pt>
                <c:pt idx="6">
                  <c:v>752</c:v>
                </c:pt>
                <c:pt idx="7">
                  <c:v>1330</c:v>
                </c:pt>
                <c:pt idx="8">
                  <c:v>164</c:v>
                </c:pt>
                <c:pt idx="9">
                  <c:v>1842</c:v>
                </c:pt>
                <c:pt idx="10">
                  <c:v>528</c:v>
                </c:pt>
                <c:pt idx="11">
                  <c:v>791</c:v>
                </c:pt>
                <c:pt idx="12">
                  <c:v>1531</c:v>
                </c:pt>
                <c:pt idx="13">
                  <c:v>283</c:v>
                </c:pt>
                <c:pt idx="14">
                  <c:v>1779</c:v>
                </c:pt>
                <c:pt idx="15">
                  <c:v>1400</c:v>
                </c:pt>
                <c:pt idx="16">
                  <c:v>977</c:v>
                </c:pt>
                <c:pt idx="17">
                  <c:v>416</c:v>
                </c:pt>
                <c:pt idx="18">
                  <c:v>1731</c:v>
                </c:pt>
                <c:pt idx="19">
                  <c:v>595</c:v>
                </c:pt>
                <c:pt idx="20">
                  <c:v>1115</c:v>
                </c:pt>
                <c:pt idx="21">
                  <c:v>297</c:v>
                </c:pt>
                <c:pt idx="22">
                  <c:v>993</c:v>
                </c:pt>
                <c:pt idx="23">
                  <c:v>928</c:v>
                </c:pt>
                <c:pt idx="24">
                  <c:v>1569</c:v>
                </c:pt>
                <c:pt idx="25">
                  <c:v>1107</c:v>
                </c:pt>
                <c:pt idx="26">
                  <c:v>752</c:v>
                </c:pt>
                <c:pt idx="27">
                  <c:v>367</c:v>
                </c:pt>
                <c:pt idx="28">
                  <c:v>469</c:v>
                </c:pt>
                <c:pt idx="29">
                  <c:v>1284</c:v>
                </c:pt>
                <c:pt idx="30">
                  <c:v>1349</c:v>
                </c:pt>
                <c:pt idx="31">
                  <c:v>420</c:v>
                </c:pt>
                <c:pt idx="32">
                  <c:v>616</c:v>
                </c:pt>
                <c:pt idx="33">
                  <c:v>1953</c:v>
                </c:pt>
                <c:pt idx="34">
                  <c:v>61</c:v>
                </c:pt>
                <c:pt idx="35">
                  <c:v>956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9-4456-8E15-2366048E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10576"/>
        <c:axId val="507422224"/>
      </c:scatterChart>
      <c:valAx>
        <c:axId val="5074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22224"/>
        <c:crosses val="autoZero"/>
        <c:crossBetween val="midCat"/>
      </c:valAx>
      <c:valAx>
        <c:axId val="50742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426</c:v>
                </c:pt>
                <c:pt idx="1">
                  <c:v>195</c:v>
                </c:pt>
                <c:pt idx="2">
                  <c:v>1778</c:v>
                </c:pt>
                <c:pt idx="3">
                  <c:v>1094</c:v>
                </c:pt>
                <c:pt idx="4">
                  <c:v>1507</c:v>
                </c:pt>
                <c:pt idx="5">
                  <c:v>1273</c:v>
                </c:pt>
                <c:pt idx="6">
                  <c:v>695</c:v>
                </c:pt>
                <c:pt idx="7">
                  <c:v>130</c:v>
                </c:pt>
                <c:pt idx="8">
                  <c:v>135</c:v>
                </c:pt>
                <c:pt idx="9">
                  <c:v>295</c:v>
                </c:pt>
                <c:pt idx="10">
                  <c:v>579</c:v>
                </c:pt>
                <c:pt idx="11">
                  <c:v>1861</c:v>
                </c:pt>
                <c:pt idx="12">
                  <c:v>1419</c:v>
                </c:pt>
                <c:pt idx="13">
                  <c:v>183</c:v>
                </c:pt>
                <c:pt idx="14">
                  <c:v>653</c:v>
                </c:pt>
                <c:pt idx="15">
                  <c:v>1424</c:v>
                </c:pt>
                <c:pt idx="16">
                  <c:v>196</c:v>
                </c:pt>
                <c:pt idx="17">
                  <c:v>629</c:v>
                </c:pt>
                <c:pt idx="18">
                  <c:v>1382</c:v>
                </c:pt>
                <c:pt idx="19">
                  <c:v>1990</c:v>
                </c:pt>
                <c:pt idx="20">
                  <c:v>1420</c:v>
                </c:pt>
                <c:pt idx="21">
                  <c:v>1521</c:v>
                </c:pt>
                <c:pt idx="22">
                  <c:v>1807</c:v>
                </c:pt>
                <c:pt idx="23">
                  <c:v>470</c:v>
                </c:pt>
                <c:pt idx="24">
                  <c:v>767</c:v>
                </c:pt>
                <c:pt idx="25">
                  <c:v>781</c:v>
                </c:pt>
                <c:pt idx="26">
                  <c:v>1712</c:v>
                </c:pt>
                <c:pt idx="27">
                  <c:v>1959</c:v>
                </c:pt>
                <c:pt idx="28">
                  <c:v>1698</c:v>
                </c:pt>
                <c:pt idx="29">
                  <c:v>1605</c:v>
                </c:pt>
                <c:pt idx="30">
                  <c:v>1809</c:v>
                </c:pt>
                <c:pt idx="31">
                  <c:v>1755</c:v>
                </c:pt>
                <c:pt idx="32">
                  <c:v>297</c:v>
                </c:pt>
                <c:pt idx="33">
                  <c:v>605</c:v>
                </c:pt>
                <c:pt idx="34">
                  <c:v>1117</c:v>
                </c:pt>
                <c:pt idx="35">
                  <c:v>1794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C-4F04-9E2C-7A67A9D4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10576"/>
        <c:axId val="507412240"/>
      </c:scatterChart>
      <c:valAx>
        <c:axId val="5074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2240"/>
        <c:crosses val="autoZero"/>
        <c:crossBetween val="midCat"/>
      </c:valAx>
      <c:valAx>
        <c:axId val="50741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1168</c:v>
                </c:pt>
                <c:pt idx="1">
                  <c:v>245</c:v>
                </c:pt>
                <c:pt idx="2">
                  <c:v>1163</c:v>
                </c:pt>
                <c:pt idx="3">
                  <c:v>1362</c:v>
                </c:pt>
                <c:pt idx="4">
                  <c:v>1157</c:v>
                </c:pt>
                <c:pt idx="5">
                  <c:v>1071</c:v>
                </c:pt>
                <c:pt idx="6">
                  <c:v>631</c:v>
                </c:pt>
                <c:pt idx="7">
                  <c:v>486</c:v>
                </c:pt>
                <c:pt idx="8">
                  <c:v>1287</c:v>
                </c:pt>
                <c:pt idx="9">
                  <c:v>329</c:v>
                </c:pt>
                <c:pt idx="10">
                  <c:v>440</c:v>
                </c:pt>
                <c:pt idx="11">
                  <c:v>324</c:v>
                </c:pt>
                <c:pt idx="12">
                  <c:v>752</c:v>
                </c:pt>
                <c:pt idx="13">
                  <c:v>528</c:v>
                </c:pt>
                <c:pt idx="14">
                  <c:v>288</c:v>
                </c:pt>
                <c:pt idx="15">
                  <c:v>1953</c:v>
                </c:pt>
                <c:pt idx="16">
                  <c:v>35</c:v>
                </c:pt>
                <c:pt idx="17">
                  <c:v>247</c:v>
                </c:pt>
                <c:pt idx="18">
                  <c:v>1837</c:v>
                </c:pt>
                <c:pt idx="19">
                  <c:v>1808</c:v>
                </c:pt>
                <c:pt idx="20">
                  <c:v>585</c:v>
                </c:pt>
                <c:pt idx="21">
                  <c:v>533</c:v>
                </c:pt>
                <c:pt idx="22">
                  <c:v>30</c:v>
                </c:pt>
                <c:pt idx="23">
                  <c:v>307</c:v>
                </c:pt>
                <c:pt idx="24">
                  <c:v>236</c:v>
                </c:pt>
                <c:pt idx="25">
                  <c:v>756</c:v>
                </c:pt>
                <c:pt idx="26">
                  <c:v>236</c:v>
                </c:pt>
                <c:pt idx="27">
                  <c:v>1183</c:v>
                </c:pt>
                <c:pt idx="28">
                  <c:v>1517</c:v>
                </c:pt>
                <c:pt idx="29">
                  <c:v>1424</c:v>
                </c:pt>
                <c:pt idx="30">
                  <c:v>571</c:v>
                </c:pt>
                <c:pt idx="31">
                  <c:v>1629</c:v>
                </c:pt>
                <c:pt idx="32">
                  <c:v>893</c:v>
                </c:pt>
                <c:pt idx="33">
                  <c:v>341</c:v>
                </c:pt>
                <c:pt idx="34">
                  <c:v>1479</c:v>
                </c:pt>
                <c:pt idx="35">
                  <c:v>642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7B3-8687-CEBD2CF3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10576"/>
        <c:axId val="507417648"/>
      </c:scatterChart>
      <c:valAx>
        <c:axId val="5074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7648"/>
        <c:crosses val="autoZero"/>
        <c:crossBetween val="midCat"/>
      </c:valAx>
      <c:valAx>
        <c:axId val="50741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206.50260905440382</c:v>
                </c:pt>
                <c:pt idx="1">
                  <c:v>-315.76297565332379</c:v>
                </c:pt>
                <c:pt idx="2">
                  <c:v>172.67516065975315</c:v>
                </c:pt>
                <c:pt idx="3">
                  <c:v>63.676985371427691</c:v>
                </c:pt>
                <c:pt idx="4">
                  <c:v>-63.557146441466102</c:v>
                </c:pt>
                <c:pt idx="5">
                  <c:v>-174.28854147984737</c:v>
                </c:pt>
                <c:pt idx="6">
                  <c:v>29.218595180520424</c:v>
                </c:pt>
                <c:pt idx="7">
                  <c:v>-105.76183387973504</c:v>
                </c:pt>
                <c:pt idx="8">
                  <c:v>-131.83405064388478</c:v>
                </c:pt>
                <c:pt idx="9">
                  <c:v>232.80842175103567</c:v>
                </c:pt>
                <c:pt idx="10">
                  <c:v>-241.65421181556167</c:v>
                </c:pt>
                <c:pt idx="11">
                  <c:v>111.68981465159106</c:v>
                </c:pt>
                <c:pt idx="12">
                  <c:v>121.8903355743862</c:v>
                </c:pt>
                <c:pt idx="13">
                  <c:v>175.16549332214058</c:v>
                </c:pt>
                <c:pt idx="14">
                  <c:v>15.758871128120177</c:v>
                </c:pt>
                <c:pt idx="15">
                  <c:v>-171.55403673244348</c:v>
                </c:pt>
                <c:pt idx="16">
                  <c:v>-116.12035913343834</c:v>
                </c:pt>
                <c:pt idx="17">
                  <c:v>56.395719201582779</c:v>
                </c:pt>
                <c:pt idx="18">
                  <c:v>128.05951760834228</c:v>
                </c:pt>
                <c:pt idx="19">
                  <c:v>97.210936168970193</c:v>
                </c:pt>
                <c:pt idx="20">
                  <c:v>-346.75491716075862</c:v>
                </c:pt>
                <c:pt idx="21">
                  <c:v>-107.9039962868801</c:v>
                </c:pt>
                <c:pt idx="22">
                  <c:v>119.63289721138904</c:v>
                </c:pt>
                <c:pt idx="23">
                  <c:v>237.49871899648701</c:v>
                </c:pt>
                <c:pt idx="24">
                  <c:v>128.31110711435463</c:v>
                </c:pt>
                <c:pt idx="25">
                  <c:v>244.99692686774756</c:v>
                </c:pt>
                <c:pt idx="26">
                  <c:v>-33.385465148799767</c:v>
                </c:pt>
                <c:pt idx="27">
                  <c:v>109.928349059369</c:v>
                </c:pt>
                <c:pt idx="28">
                  <c:v>38.600563998049779</c:v>
                </c:pt>
                <c:pt idx="29">
                  <c:v>-185.02535733997502</c:v>
                </c:pt>
                <c:pt idx="30">
                  <c:v>-56.046324570557317</c:v>
                </c:pt>
                <c:pt idx="31">
                  <c:v>-40.968079206953462</c:v>
                </c:pt>
                <c:pt idx="32">
                  <c:v>48.844594846371592</c:v>
                </c:pt>
                <c:pt idx="33">
                  <c:v>-103.46431244163307</c:v>
                </c:pt>
                <c:pt idx="34">
                  <c:v>-41.867789690434961</c:v>
                </c:pt>
                <c:pt idx="35">
                  <c:v>-102.91622014034874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F-4A28-893A-B8F029B4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10576"/>
        <c:axId val="507422640"/>
      </c:scatterChart>
      <c:valAx>
        <c:axId val="5074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22640"/>
        <c:crosses val="autoZero"/>
        <c:crossBetween val="midCat"/>
      </c:valAx>
      <c:valAx>
        <c:axId val="50742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1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12046</xdr:colOff>
      <xdr:row>40</xdr:row>
      <xdr:rowOff>15464</xdr:rowOff>
    </xdr:from>
    <xdr:to>
      <xdr:col>4</xdr:col>
      <xdr:colOff>136711</xdr:colOff>
      <xdr:row>50</xdr:row>
      <xdr:rowOff>15464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3543F3-6BC2-4DCF-BA7A-574C3F95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12887</xdr:colOff>
      <xdr:row>52</xdr:row>
      <xdr:rowOff>15464</xdr:rowOff>
    </xdr:from>
    <xdr:to>
      <xdr:col>4</xdr:col>
      <xdr:colOff>113740</xdr:colOff>
      <xdr:row>62</xdr:row>
      <xdr:rowOff>15464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05E46-B45F-4039-A3C2-2CC60011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10085</xdr:colOff>
      <xdr:row>64</xdr:row>
      <xdr:rowOff>4258</xdr:rowOff>
    </xdr:from>
    <xdr:to>
      <xdr:col>4</xdr:col>
      <xdr:colOff>110938</xdr:colOff>
      <xdr:row>73</xdr:row>
      <xdr:rowOff>183552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33B648-1EAB-489C-BBED-0FB73541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471331</xdr:colOff>
      <xdr:row>76</xdr:row>
      <xdr:rowOff>8243</xdr:rowOff>
    </xdr:from>
    <xdr:to>
      <xdr:col>4</xdr:col>
      <xdr:colOff>127000</xdr:colOff>
      <xdr:row>86</xdr:row>
      <xdr:rowOff>8243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CB76B2-5F01-4A5F-9F9F-2B6616ED1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12048</xdr:colOff>
      <xdr:row>88</xdr:row>
      <xdr:rowOff>12102</xdr:rowOff>
    </xdr:from>
    <xdr:to>
      <xdr:col>4</xdr:col>
      <xdr:colOff>136713</xdr:colOff>
      <xdr:row>98</xdr:row>
      <xdr:rowOff>12102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0484F8-2FC5-476D-BA61-48D076F1C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20451</xdr:colOff>
      <xdr:row>100</xdr:row>
      <xdr:rowOff>8740</xdr:rowOff>
    </xdr:from>
    <xdr:to>
      <xdr:col>4</xdr:col>
      <xdr:colOff>145116</xdr:colOff>
      <xdr:row>110</xdr:row>
      <xdr:rowOff>19946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65FF8E-DD3C-48AA-931F-2BC9464F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24093</xdr:colOff>
      <xdr:row>112</xdr:row>
      <xdr:rowOff>12102</xdr:rowOff>
    </xdr:from>
    <xdr:to>
      <xdr:col>4</xdr:col>
      <xdr:colOff>108137</xdr:colOff>
      <xdr:row>122</xdr:row>
      <xdr:rowOff>23308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58F69D-7075-4D10-A135-851913A2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477371</xdr:colOff>
      <xdr:row>124</xdr:row>
      <xdr:rowOff>7621</xdr:rowOff>
    </xdr:from>
    <xdr:to>
      <xdr:col>4</xdr:col>
      <xdr:colOff>96371</xdr:colOff>
      <xdr:row>134</xdr:row>
      <xdr:rowOff>18827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81FF09-563C-49C0-B381-7F017079C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16809</xdr:colOff>
      <xdr:row>135</xdr:row>
      <xdr:rowOff>190275</xdr:rowOff>
    </xdr:from>
    <xdr:to>
      <xdr:col>4</xdr:col>
      <xdr:colOff>117662</xdr:colOff>
      <xdr:row>145</xdr:row>
      <xdr:rowOff>190275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C87DFB3-8F9B-453C-8B26-576081C0C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13447</xdr:colOff>
      <xdr:row>148</xdr:row>
      <xdr:rowOff>22188</xdr:rowOff>
    </xdr:from>
    <xdr:to>
      <xdr:col>4</xdr:col>
      <xdr:colOff>97491</xdr:colOff>
      <xdr:row>158</xdr:row>
      <xdr:rowOff>22188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9AA3B2E-BC4C-4C5E-B0F2-CBF03B7F6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479892</xdr:colOff>
      <xdr:row>160</xdr:row>
      <xdr:rowOff>3138</xdr:rowOff>
    </xdr:from>
    <xdr:to>
      <xdr:col>4</xdr:col>
      <xdr:colOff>122704</xdr:colOff>
      <xdr:row>170</xdr:row>
      <xdr:rowOff>3138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A74E804-8193-4B7E-A149-6DF2E4A3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15407</xdr:colOff>
      <xdr:row>106</xdr:row>
      <xdr:rowOff>2639</xdr:rowOff>
    </xdr:from>
    <xdr:to>
      <xdr:col>13</xdr:col>
      <xdr:colOff>531655</xdr:colOff>
      <xdr:row>116</xdr:row>
      <xdr:rowOff>2639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7381E36-5492-45AC-8FAB-8E8054C6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857251</xdr:colOff>
      <xdr:row>40</xdr:row>
      <xdr:rowOff>14817</xdr:rowOff>
    </xdr:from>
    <xdr:to>
      <xdr:col>6</xdr:col>
      <xdr:colOff>963084</xdr:colOff>
      <xdr:row>50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610CA5-E05D-4A8B-263C-1E3040369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857250</xdr:colOff>
      <xdr:row>52</xdr:row>
      <xdr:rowOff>4234</xdr:rowOff>
    </xdr:from>
    <xdr:to>
      <xdr:col>6</xdr:col>
      <xdr:colOff>994833</xdr:colOff>
      <xdr:row>61</xdr:row>
      <xdr:rowOff>179917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72F2D43-5C68-083C-0408-6372A54F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867834</xdr:colOff>
      <xdr:row>64</xdr:row>
      <xdr:rowOff>4234</xdr:rowOff>
    </xdr:from>
    <xdr:to>
      <xdr:col>6</xdr:col>
      <xdr:colOff>1016000</xdr:colOff>
      <xdr:row>74</xdr:row>
      <xdr:rowOff>10583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34DA77-8D40-42B7-7C06-9F2A2875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878417</xdr:colOff>
      <xdr:row>76</xdr:row>
      <xdr:rowOff>4233</xdr:rowOff>
    </xdr:from>
    <xdr:to>
      <xdr:col>6</xdr:col>
      <xdr:colOff>1026583</xdr:colOff>
      <xdr:row>85</xdr:row>
      <xdr:rowOff>179916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8D3138B-76C9-0DF5-B37A-475DCCBC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878417</xdr:colOff>
      <xdr:row>88</xdr:row>
      <xdr:rowOff>14817</xdr:rowOff>
    </xdr:from>
    <xdr:to>
      <xdr:col>6</xdr:col>
      <xdr:colOff>1047750</xdr:colOff>
      <xdr:row>98</xdr:row>
      <xdr:rowOff>10583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2CAC8C3-E983-C7BE-0658-42DA5A1B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857250</xdr:colOff>
      <xdr:row>100</xdr:row>
      <xdr:rowOff>14816</xdr:rowOff>
    </xdr:from>
    <xdr:to>
      <xdr:col>6</xdr:col>
      <xdr:colOff>1047750</xdr:colOff>
      <xdr:row>110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7952FC0-C269-E302-8536-49FA32559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846667</xdr:colOff>
      <xdr:row>111</xdr:row>
      <xdr:rowOff>184150</xdr:rowOff>
    </xdr:from>
    <xdr:to>
      <xdr:col>6</xdr:col>
      <xdr:colOff>1047750</xdr:colOff>
      <xdr:row>122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B87C295-3E44-92E2-560B-7E1C7500E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846667</xdr:colOff>
      <xdr:row>124</xdr:row>
      <xdr:rowOff>14817</xdr:rowOff>
    </xdr:from>
    <xdr:to>
      <xdr:col>6</xdr:col>
      <xdr:colOff>1079500</xdr:colOff>
      <xdr:row>134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09E1097-324E-7A52-1926-1C37AEC99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825500</xdr:colOff>
      <xdr:row>136</xdr:row>
      <xdr:rowOff>4233</xdr:rowOff>
    </xdr:from>
    <xdr:to>
      <xdr:col>6</xdr:col>
      <xdr:colOff>1111250</xdr:colOff>
      <xdr:row>146</xdr:row>
      <xdr:rowOff>21166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2AA4F1F-196D-A6C0-8F5D-210A7F3F6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814917</xdr:colOff>
      <xdr:row>148</xdr:row>
      <xdr:rowOff>4233</xdr:rowOff>
    </xdr:from>
    <xdr:to>
      <xdr:col>6</xdr:col>
      <xdr:colOff>1143000</xdr:colOff>
      <xdr:row>158</xdr:row>
      <xdr:rowOff>10583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CB9862D-93BF-C62D-75B6-4F5D815A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814917</xdr:colOff>
      <xdr:row>160</xdr:row>
      <xdr:rowOff>4233</xdr:rowOff>
    </xdr:from>
    <xdr:to>
      <xdr:col>6</xdr:col>
      <xdr:colOff>1174750</xdr:colOff>
      <xdr:row>170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8BAAC3B-30C2-5E19-0CE6-E893777D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804334</xdr:colOff>
      <xdr:row>172</xdr:row>
      <xdr:rowOff>14817</xdr:rowOff>
    </xdr:from>
    <xdr:to>
      <xdr:col>6</xdr:col>
      <xdr:colOff>1185333</xdr:colOff>
      <xdr:row>182</xdr:row>
      <xdr:rowOff>10584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66AB21D-4B30-A040-5BC5-918875A8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80</xdr:row>
      <xdr:rowOff>14817</xdr:rowOff>
    </xdr:from>
    <xdr:to>
      <xdr:col>12</xdr:col>
      <xdr:colOff>0</xdr:colOff>
      <xdr:row>92</xdr:row>
      <xdr:rowOff>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CFD959B-E94B-0D6D-E9E7-FDBB3C8B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10583</xdr:colOff>
      <xdr:row>106</xdr:row>
      <xdr:rowOff>1</xdr:rowOff>
    </xdr:from>
    <xdr:to>
      <xdr:col>8</xdr:col>
      <xdr:colOff>1947333</xdr:colOff>
      <xdr:row>115</xdr:row>
      <xdr:rowOff>186268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502910C-BF8A-46FA-BE63-8BF2D8A07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0"/>
  <sheetViews>
    <sheetView tabSelected="1" topLeftCell="B1" zoomScale="90" zoomScaleNormal="90" workbookViewId="0">
      <selection activeCell="K123" sqref="K123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6.7109375" bestFit="1" customWidth="1"/>
    <col min="4" max="4" width="28" bestFit="1" customWidth="1"/>
    <col min="5" max="5" width="28.5703125" bestFit="1" customWidth="1"/>
    <col min="6" max="6" width="25.5703125" bestFit="1" customWidth="1"/>
    <col min="7" max="10" width="30.7109375" bestFit="1" customWidth="1"/>
    <col min="11" max="11" width="23.7109375" bestFit="1" customWidth="1"/>
    <col min="12" max="12" width="9.28515625" bestFit="1" customWidth="1"/>
    <col min="13" max="13" width="15" bestFit="1" customWidth="1"/>
    <col min="16" max="17" width="30.42578125" bestFit="1" customWidth="1"/>
    <col min="18" max="19" width="13.85546875" bestFit="1" customWidth="1"/>
    <col min="20" max="20" width="29.28515625" bestFit="1" customWidth="1"/>
    <col min="21" max="21" width="20.5703125" bestFit="1" customWidth="1"/>
    <col min="22" max="22" width="14.42578125" bestFit="1" customWidth="1"/>
    <col min="23" max="23" width="13.85546875" bestFit="1" customWidth="1"/>
    <col min="24" max="24" width="14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.75" thickBot="1" x14ac:dyDescent="0.3">
      <c r="A2">
        <v>1</v>
      </c>
      <c r="B2">
        <v>1609</v>
      </c>
      <c r="C2">
        <v>12.27</v>
      </c>
      <c r="D2">
        <v>2085.38</v>
      </c>
      <c r="E2">
        <v>1660.58</v>
      </c>
      <c r="F2">
        <v>3115.94</v>
      </c>
      <c r="G2">
        <v>4134.07</v>
      </c>
      <c r="H2">
        <v>397</v>
      </c>
      <c r="I2">
        <v>426</v>
      </c>
      <c r="J2">
        <v>1168</v>
      </c>
      <c r="K2">
        <v>3</v>
      </c>
      <c r="L2">
        <v>9</v>
      </c>
      <c r="M2">
        <v>12</v>
      </c>
    </row>
    <row r="3" spans="1:24" x14ac:dyDescent="0.25">
      <c r="A3">
        <v>2</v>
      </c>
      <c r="B3">
        <v>746</v>
      </c>
      <c r="C3">
        <v>11.3</v>
      </c>
      <c r="D3">
        <v>1421.44</v>
      </c>
      <c r="E3">
        <v>286.61</v>
      </c>
      <c r="F3">
        <v>3864.63</v>
      </c>
      <c r="G3">
        <v>2198.21</v>
      </c>
      <c r="H3">
        <v>344</v>
      </c>
      <c r="I3">
        <v>195</v>
      </c>
      <c r="J3">
        <v>245</v>
      </c>
      <c r="K3">
        <v>2</v>
      </c>
      <c r="L3">
        <v>4</v>
      </c>
      <c r="M3">
        <v>8</v>
      </c>
      <c r="P3" s="5" t="s">
        <v>14</v>
      </c>
      <c r="Q3" s="5"/>
    </row>
    <row r="4" spans="1:24" x14ac:dyDescent="0.25">
      <c r="A4">
        <v>3</v>
      </c>
      <c r="B4">
        <v>1493</v>
      </c>
      <c r="C4">
        <v>13.31</v>
      </c>
      <c r="D4">
        <v>376.64</v>
      </c>
      <c r="E4">
        <v>3988.58</v>
      </c>
      <c r="F4">
        <v>11851.75</v>
      </c>
      <c r="G4">
        <v>2231.21</v>
      </c>
      <c r="H4">
        <v>557</v>
      </c>
      <c r="I4">
        <v>1778</v>
      </c>
      <c r="J4">
        <v>1163</v>
      </c>
      <c r="K4">
        <v>2</v>
      </c>
      <c r="L4">
        <v>8</v>
      </c>
      <c r="M4">
        <v>5</v>
      </c>
      <c r="P4" s="2" t="s">
        <v>15</v>
      </c>
      <c r="Q4" s="2">
        <v>0.90469881843409683</v>
      </c>
    </row>
    <row r="5" spans="1:24" x14ac:dyDescent="0.25">
      <c r="A5">
        <v>4</v>
      </c>
      <c r="B5">
        <v>1516</v>
      </c>
      <c r="C5">
        <v>10.81</v>
      </c>
      <c r="D5">
        <v>2754.35</v>
      </c>
      <c r="E5">
        <v>3206.42</v>
      </c>
      <c r="F5">
        <v>8459.5400000000009</v>
      </c>
      <c r="G5">
        <v>3951.43</v>
      </c>
      <c r="H5">
        <v>690</v>
      </c>
      <c r="I5">
        <v>1094</v>
      </c>
      <c r="J5">
        <v>1362</v>
      </c>
      <c r="K5">
        <v>1</v>
      </c>
      <c r="L5">
        <v>4</v>
      </c>
      <c r="M5">
        <v>11</v>
      </c>
      <c r="P5" s="2" t="s">
        <v>16</v>
      </c>
      <c r="Q5" s="2">
        <v>0.81847995207605095</v>
      </c>
    </row>
    <row r="6" spans="1:24" x14ac:dyDescent="0.25">
      <c r="A6">
        <v>5</v>
      </c>
      <c r="B6">
        <v>1025</v>
      </c>
      <c r="C6">
        <v>13.76</v>
      </c>
      <c r="D6">
        <v>122.91</v>
      </c>
      <c r="E6">
        <v>3657.14</v>
      </c>
      <c r="F6">
        <v>6939.59</v>
      </c>
      <c r="G6">
        <v>1087.54</v>
      </c>
      <c r="H6">
        <v>1126</v>
      </c>
      <c r="I6">
        <v>1507</v>
      </c>
      <c r="J6">
        <v>1157</v>
      </c>
      <c r="K6">
        <v>2</v>
      </c>
      <c r="L6">
        <v>8</v>
      </c>
      <c r="M6">
        <v>5</v>
      </c>
      <c r="P6" s="2" t="s">
        <v>17</v>
      </c>
      <c r="Q6" s="2">
        <v>0.735283263444241</v>
      </c>
    </row>
    <row r="7" spans="1:24" x14ac:dyDescent="0.25">
      <c r="A7">
        <v>6</v>
      </c>
      <c r="B7">
        <v>841</v>
      </c>
      <c r="C7">
        <v>13.7</v>
      </c>
      <c r="D7">
        <v>410.48</v>
      </c>
      <c r="E7">
        <v>3633.18</v>
      </c>
      <c r="F7">
        <v>311.47000000000003</v>
      </c>
      <c r="G7">
        <v>1391.07</v>
      </c>
      <c r="H7">
        <v>1881</v>
      </c>
      <c r="I7">
        <v>1273</v>
      </c>
      <c r="J7">
        <v>1071</v>
      </c>
      <c r="K7">
        <v>2</v>
      </c>
      <c r="L7">
        <v>5</v>
      </c>
      <c r="M7">
        <v>15</v>
      </c>
      <c r="P7" s="2" t="s">
        <v>18</v>
      </c>
      <c r="Q7" s="2">
        <v>187.2082083992704</v>
      </c>
    </row>
    <row r="8" spans="1:24" ht="15.75" thickBot="1" x14ac:dyDescent="0.3">
      <c r="A8">
        <v>7</v>
      </c>
      <c r="B8">
        <v>1005</v>
      </c>
      <c r="C8">
        <v>11.08</v>
      </c>
      <c r="D8">
        <v>2201.16</v>
      </c>
      <c r="E8">
        <v>2272.37</v>
      </c>
      <c r="F8">
        <v>1738.21</v>
      </c>
      <c r="G8">
        <v>522.79</v>
      </c>
      <c r="H8">
        <v>752</v>
      </c>
      <c r="I8">
        <v>695</v>
      </c>
      <c r="J8">
        <v>631</v>
      </c>
      <c r="K8">
        <v>1</v>
      </c>
      <c r="L8">
        <v>5</v>
      </c>
      <c r="M8">
        <v>6</v>
      </c>
      <c r="P8" s="3" t="s">
        <v>19</v>
      </c>
      <c r="Q8" s="3">
        <v>36</v>
      </c>
    </row>
    <row r="9" spans="1:24" x14ac:dyDescent="0.25">
      <c r="A9">
        <v>8</v>
      </c>
      <c r="B9">
        <v>634</v>
      </c>
      <c r="C9">
        <v>16.260000000000002</v>
      </c>
      <c r="D9">
        <v>2637.65</v>
      </c>
      <c r="E9">
        <v>3756.7</v>
      </c>
      <c r="F9">
        <v>4354.58</v>
      </c>
      <c r="G9">
        <v>1864.24</v>
      </c>
      <c r="H9">
        <v>1330</v>
      </c>
      <c r="I9">
        <v>130</v>
      </c>
      <c r="J9">
        <v>486</v>
      </c>
      <c r="K9">
        <v>2</v>
      </c>
      <c r="L9">
        <v>5</v>
      </c>
      <c r="M9">
        <v>3</v>
      </c>
    </row>
    <row r="10" spans="1:24" ht="15.75" thickBot="1" x14ac:dyDescent="0.3">
      <c r="A10">
        <v>9</v>
      </c>
      <c r="B10">
        <v>716</v>
      </c>
      <c r="C10">
        <v>19.920000000000002</v>
      </c>
      <c r="D10">
        <v>2686.83</v>
      </c>
      <c r="E10">
        <v>1575.15</v>
      </c>
      <c r="F10">
        <v>11449.84</v>
      </c>
      <c r="G10">
        <v>4009.76</v>
      </c>
      <c r="H10">
        <v>164</v>
      </c>
      <c r="I10">
        <v>135</v>
      </c>
      <c r="J10">
        <v>1287</v>
      </c>
      <c r="K10">
        <v>3</v>
      </c>
      <c r="L10">
        <v>7</v>
      </c>
      <c r="M10">
        <v>19</v>
      </c>
      <c r="P10" t="s">
        <v>20</v>
      </c>
    </row>
    <row r="11" spans="1:24" x14ac:dyDescent="0.25">
      <c r="A11">
        <v>10</v>
      </c>
      <c r="B11">
        <v>1471</v>
      </c>
      <c r="C11">
        <v>13.23</v>
      </c>
      <c r="D11">
        <v>1225.8900000000001</v>
      </c>
      <c r="E11">
        <v>3634.62</v>
      </c>
      <c r="F11">
        <v>2261.9</v>
      </c>
      <c r="G11">
        <v>3819.08</v>
      </c>
      <c r="H11">
        <v>1842</v>
      </c>
      <c r="I11">
        <v>295</v>
      </c>
      <c r="J11">
        <v>329</v>
      </c>
      <c r="K11">
        <v>3</v>
      </c>
      <c r="L11">
        <v>5</v>
      </c>
      <c r="M11">
        <v>9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25">
      <c r="A12">
        <v>11</v>
      </c>
      <c r="B12">
        <v>895</v>
      </c>
      <c r="C12">
        <v>13.5</v>
      </c>
      <c r="D12">
        <v>436.53</v>
      </c>
      <c r="E12">
        <v>3029.95</v>
      </c>
      <c r="F12">
        <v>225.55</v>
      </c>
      <c r="G12">
        <v>3390.06</v>
      </c>
      <c r="H12">
        <v>528</v>
      </c>
      <c r="I12">
        <v>579</v>
      </c>
      <c r="J12">
        <v>440</v>
      </c>
      <c r="K12">
        <v>3</v>
      </c>
      <c r="L12">
        <v>4</v>
      </c>
      <c r="M12">
        <v>9</v>
      </c>
      <c r="P12" s="2" t="s">
        <v>21</v>
      </c>
      <c r="Q12" s="2">
        <v>11</v>
      </c>
      <c r="R12" s="2">
        <v>3792664.8309904472</v>
      </c>
      <c r="S12" s="2">
        <v>344787.71190822247</v>
      </c>
      <c r="T12" s="2">
        <v>9.8378909730201407</v>
      </c>
      <c r="U12" s="2">
        <v>1.9186211587061816E-6</v>
      </c>
    </row>
    <row r="13" spans="1:24" x14ac:dyDescent="0.25">
      <c r="A13">
        <v>12</v>
      </c>
      <c r="B13">
        <v>535</v>
      </c>
      <c r="C13">
        <v>18.03</v>
      </c>
      <c r="D13">
        <v>29.77</v>
      </c>
      <c r="E13">
        <v>2638.84</v>
      </c>
      <c r="F13">
        <v>798.87</v>
      </c>
      <c r="G13">
        <v>1629.52</v>
      </c>
      <c r="H13">
        <v>791</v>
      </c>
      <c r="I13">
        <v>1861</v>
      </c>
      <c r="J13">
        <v>324</v>
      </c>
      <c r="K13">
        <v>2</v>
      </c>
      <c r="L13">
        <v>2</v>
      </c>
      <c r="M13">
        <v>3</v>
      </c>
      <c r="P13" s="2" t="s">
        <v>22</v>
      </c>
      <c r="Q13" s="2">
        <v>24</v>
      </c>
      <c r="R13" s="2">
        <v>841125.91900955176</v>
      </c>
      <c r="S13" s="2">
        <v>35046.913292064659</v>
      </c>
      <c r="T13" s="2"/>
      <c r="U13" s="2"/>
    </row>
    <row r="14" spans="1:24" ht="15.75" thickBot="1" x14ac:dyDescent="0.3">
      <c r="A14">
        <v>13</v>
      </c>
      <c r="B14">
        <v>1314</v>
      </c>
      <c r="C14">
        <v>12.1</v>
      </c>
      <c r="D14">
        <v>1149.83</v>
      </c>
      <c r="E14">
        <v>943.13</v>
      </c>
      <c r="F14">
        <v>8592.2199999999993</v>
      </c>
      <c r="G14">
        <v>2104.88</v>
      </c>
      <c r="H14">
        <v>1531</v>
      </c>
      <c r="I14">
        <v>1419</v>
      </c>
      <c r="J14">
        <v>752</v>
      </c>
      <c r="K14">
        <v>2</v>
      </c>
      <c r="L14">
        <v>4</v>
      </c>
      <c r="M14">
        <v>19</v>
      </c>
      <c r="P14" s="3" t="s">
        <v>23</v>
      </c>
      <c r="Q14" s="3">
        <v>35</v>
      </c>
      <c r="R14" s="3">
        <v>4633790.7499999991</v>
      </c>
      <c r="S14" s="3"/>
      <c r="T14" s="3"/>
      <c r="U14" s="3"/>
    </row>
    <row r="15" spans="1:24" ht="15.75" thickBot="1" x14ac:dyDescent="0.3">
      <c r="A15">
        <v>14</v>
      </c>
      <c r="B15">
        <v>429</v>
      </c>
      <c r="C15">
        <v>19.66</v>
      </c>
      <c r="D15">
        <v>517.76</v>
      </c>
      <c r="E15">
        <v>639.01</v>
      </c>
      <c r="F15">
        <v>950.36</v>
      </c>
      <c r="G15">
        <v>1081.3599999999999</v>
      </c>
      <c r="H15">
        <v>283</v>
      </c>
      <c r="I15">
        <v>183</v>
      </c>
      <c r="J15">
        <v>528</v>
      </c>
      <c r="K15">
        <v>2</v>
      </c>
      <c r="L15">
        <v>4</v>
      </c>
      <c r="M15">
        <v>12</v>
      </c>
    </row>
    <row r="16" spans="1:24" x14ac:dyDescent="0.25">
      <c r="A16">
        <v>15</v>
      </c>
      <c r="B16">
        <v>733</v>
      </c>
      <c r="C16">
        <v>17.91</v>
      </c>
      <c r="D16">
        <v>1320.24</v>
      </c>
      <c r="E16">
        <v>1525.3</v>
      </c>
      <c r="F16">
        <v>5471.66</v>
      </c>
      <c r="G16">
        <v>4911.7700000000004</v>
      </c>
      <c r="H16">
        <v>1779</v>
      </c>
      <c r="I16">
        <v>653</v>
      </c>
      <c r="J16">
        <v>288</v>
      </c>
      <c r="K16">
        <v>1</v>
      </c>
      <c r="L16">
        <v>4</v>
      </c>
      <c r="M16">
        <v>13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25">
      <c r="A17">
        <v>16</v>
      </c>
      <c r="B17">
        <v>575</v>
      </c>
      <c r="C17">
        <v>16.88</v>
      </c>
      <c r="D17">
        <v>508.41</v>
      </c>
      <c r="E17">
        <v>807.94</v>
      </c>
      <c r="F17">
        <v>698.83</v>
      </c>
      <c r="G17">
        <v>3954.94</v>
      </c>
      <c r="H17">
        <v>1400</v>
      </c>
      <c r="I17">
        <v>1424</v>
      </c>
      <c r="J17">
        <v>1953</v>
      </c>
      <c r="K17">
        <v>3</v>
      </c>
      <c r="L17">
        <v>2</v>
      </c>
      <c r="M17">
        <v>11</v>
      </c>
      <c r="P17" s="2" t="s">
        <v>24</v>
      </c>
      <c r="Q17" s="2">
        <v>1590.235126037194</v>
      </c>
      <c r="R17" s="2">
        <v>240.11937030899125</v>
      </c>
      <c r="S17" s="2">
        <v>6.6226857249827118</v>
      </c>
      <c r="T17" s="2">
        <v>7.5252415785016057E-7</v>
      </c>
      <c r="U17" s="2">
        <v>1094.6531030374399</v>
      </c>
      <c r="V17" s="2">
        <v>2085.8171490369482</v>
      </c>
      <c r="W17" s="2">
        <v>1094.6531030374399</v>
      </c>
      <c r="X17" s="2">
        <v>2085.8171490369482</v>
      </c>
    </row>
    <row r="18" spans="1:24" x14ac:dyDescent="0.25">
      <c r="A18">
        <v>17</v>
      </c>
      <c r="B18">
        <v>1048</v>
      </c>
      <c r="C18">
        <v>10.41</v>
      </c>
      <c r="D18">
        <v>1493.91</v>
      </c>
      <c r="E18">
        <v>1106.98</v>
      </c>
      <c r="F18">
        <v>8475.5</v>
      </c>
      <c r="G18">
        <v>2567.27</v>
      </c>
      <c r="H18">
        <v>977</v>
      </c>
      <c r="I18">
        <v>196</v>
      </c>
      <c r="J18">
        <v>35</v>
      </c>
      <c r="K18">
        <v>1</v>
      </c>
      <c r="L18">
        <v>4</v>
      </c>
      <c r="M18">
        <v>3</v>
      </c>
      <c r="P18" s="2" t="s">
        <v>2</v>
      </c>
      <c r="Q18" s="2">
        <v>-90.83284653504677</v>
      </c>
      <c r="R18" s="2">
        <v>11.519605247866297</v>
      </c>
      <c r="S18" s="2">
        <v>-7.8850659011836504</v>
      </c>
      <c r="T18" s="2">
        <v>4.073405016999835E-8</v>
      </c>
      <c r="U18" s="2">
        <v>-114.60814323664067</v>
      </c>
      <c r="V18" s="2">
        <v>-67.057549833452867</v>
      </c>
      <c r="W18" s="2">
        <v>-114.60814323664067</v>
      </c>
      <c r="X18" s="2">
        <v>-67.057549833452867</v>
      </c>
    </row>
    <row r="19" spans="1:24" x14ac:dyDescent="0.25">
      <c r="A19">
        <v>18</v>
      </c>
      <c r="B19">
        <v>1230</v>
      </c>
      <c r="C19">
        <v>11.57</v>
      </c>
      <c r="D19">
        <v>1510.67</v>
      </c>
      <c r="E19">
        <v>3106.92</v>
      </c>
      <c r="F19">
        <v>7545.5</v>
      </c>
      <c r="G19">
        <v>1902.61</v>
      </c>
      <c r="H19">
        <v>416</v>
      </c>
      <c r="I19">
        <v>629</v>
      </c>
      <c r="J19">
        <v>247</v>
      </c>
      <c r="K19">
        <v>1</v>
      </c>
      <c r="L19">
        <v>6</v>
      </c>
      <c r="M19">
        <v>3</v>
      </c>
      <c r="P19" s="2" t="s">
        <v>3</v>
      </c>
      <c r="Q19" s="2">
        <v>-1.4113344774170559E-2</v>
      </c>
      <c r="R19" s="2">
        <v>4.3630240454857007E-2</v>
      </c>
      <c r="S19" s="2">
        <v>-0.3234762088641992</v>
      </c>
      <c r="T19" s="2">
        <v>0.74913644066910834</v>
      </c>
      <c r="U19" s="2">
        <v>-0.10416173529243482</v>
      </c>
      <c r="V19" s="2">
        <v>7.5935045744093696E-2</v>
      </c>
      <c r="W19" s="2">
        <v>-0.10416173529243482</v>
      </c>
      <c r="X19" s="2">
        <v>7.5935045744093696E-2</v>
      </c>
    </row>
    <row r="20" spans="1:24" x14ac:dyDescent="0.25">
      <c r="A20">
        <v>19</v>
      </c>
      <c r="B20">
        <v>1423</v>
      </c>
      <c r="C20">
        <v>11.09</v>
      </c>
      <c r="D20">
        <v>342.29</v>
      </c>
      <c r="E20">
        <v>96.32</v>
      </c>
      <c r="F20">
        <v>5376.22</v>
      </c>
      <c r="G20">
        <v>3609.31</v>
      </c>
      <c r="H20">
        <v>1731</v>
      </c>
      <c r="I20">
        <v>1382</v>
      </c>
      <c r="J20">
        <v>1837</v>
      </c>
      <c r="K20">
        <v>2</v>
      </c>
      <c r="L20">
        <v>5</v>
      </c>
      <c r="M20">
        <v>13</v>
      </c>
      <c r="P20" s="2" t="s">
        <v>4</v>
      </c>
      <c r="Q20" s="2">
        <v>5.8498423757540607E-2</v>
      </c>
      <c r="R20" s="2">
        <v>3.0531760047063452E-2</v>
      </c>
      <c r="S20" s="2">
        <v>1.9159859656753393</v>
      </c>
      <c r="T20" s="2">
        <v>6.7352893776358072E-2</v>
      </c>
      <c r="U20" s="2">
        <v>-4.5160318875656635E-3</v>
      </c>
      <c r="V20" s="2">
        <v>0.12151287940264688</v>
      </c>
      <c r="W20" s="2">
        <v>-4.5160318875656635E-3</v>
      </c>
      <c r="X20" s="2">
        <v>0.12151287940264688</v>
      </c>
    </row>
    <row r="21" spans="1:24" x14ac:dyDescent="0.25">
      <c r="A21">
        <v>20</v>
      </c>
      <c r="B21">
        <v>794</v>
      </c>
      <c r="C21">
        <v>17.47</v>
      </c>
      <c r="D21">
        <v>1408.91</v>
      </c>
      <c r="E21">
        <v>317.33</v>
      </c>
      <c r="F21">
        <v>157.6</v>
      </c>
      <c r="G21">
        <v>3919.74</v>
      </c>
      <c r="H21">
        <v>595</v>
      </c>
      <c r="I21">
        <v>1990</v>
      </c>
      <c r="J21">
        <v>1808</v>
      </c>
      <c r="K21">
        <v>3</v>
      </c>
      <c r="L21">
        <v>7</v>
      </c>
      <c r="M21">
        <v>4</v>
      </c>
      <c r="P21" s="2" t="s">
        <v>5</v>
      </c>
      <c r="Q21" s="2">
        <v>1.589419070015179E-2</v>
      </c>
      <c r="R21" s="2">
        <v>8.5520091721695453E-3</v>
      </c>
      <c r="S21" s="2">
        <v>1.8585329342110164</v>
      </c>
      <c r="T21" s="2">
        <v>7.5400584004107998E-2</v>
      </c>
      <c r="U21" s="2">
        <v>-1.7562887293186141E-3</v>
      </c>
      <c r="V21" s="2">
        <v>3.3544670129622194E-2</v>
      </c>
      <c r="W21" s="2">
        <v>-1.7562887293186141E-3</v>
      </c>
      <c r="X21" s="2">
        <v>3.3544670129622194E-2</v>
      </c>
    </row>
    <row r="22" spans="1:24" x14ac:dyDescent="0.25">
      <c r="A22">
        <v>21</v>
      </c>
      <c r="B22">
        <v>883</v>
      </c>
      <c r="C22">
        <v>15.29</v>
      </c>
      <c r="D22">
        <v>816.87</v>
      </c>
      <c r="E22">
        <v>2319.7800000000002</v>
      </c>
      <c r="F22">
        <v>10654.98</v>
      </c>
      <c r="G22">
        <v>4483.41</v>
      </c>
      <c r="H22">
        <v>1115</v>
      </c>
      <c r="I22">
        <v>1420</v>
      </c>
      <c r="J22">
        <v>585</v>
      </c>
      <c r="K22">
        <v>3</v>
      </c>
      <c r="L22">
        <v>7</v>
      </c>
      <c r="M22">
        <v>9</v>
      </c>
      <c r="P22" s="2" t="s">
        <v>6</v>
      </c>
      <c r="Q22" s="2">
        <v>7.3298676506130353E-2</v>
      </c>
      <c r="R22" s="2">
        <v>2.9352709957219374E-2</v>
      </c>
      <c r="S22" s="2">
        <v>2.4971689705298354</v>
      </c>
      <c r="T22" s="2">
        <v>1.9778399149251096E-2</v>
      </c>
      <c r="U22" s="2">
        <v>1.2717660645540668E-2</v>
      </c>
      <c r="V22" s="2">
        <v>0.13387969236672004</v>
      </c>
      <c r="W22" s="2">
        <v>1.2717660645540668E-2</v>
      </c>
      <c r="X22" s="2">
        <v>0.13387969236672004</v>
      </c>
    </row>
    <row r="23" spans="1:24" x14ac:dyDescent="0.25">
      <c r="A23">
        <v>22</v>
      </c>
      <c r="B23">
        <v>605</v>
      </c>
      <c r="C23">
        <v>18.04</v>
      </c>
      <c r="D23">
        <v>1229.82</v>
      </c>
      <c r="E23">
        <v>2224.81</v>
      </c>
      <c r="F23">
        <v>823.44</v>
      </c>
      <c r="G23">
        <v>3255.1</v>
      </c>
      <c r="H23">
        <v>297</v>
      </c>
      <c r="I23">
        <v>1521</v>
      </c>
      <c r="J23">
        <v>533</v>
      </c>
      <c r="K23">
        <v>2</v>
      </c>
      <c r="L23">
        <v>9</v>
      </c>
      <c r="M23">
        <v>8</v>
      </c>
      <c r="P23" s="2" t="s">
        <v>7</v>
      </c>
      <c r="Q23" s="2">
        <v>-2.1986061760561115E-2</v>
      </c>
      <c r="R23" s="2">
        <v>6.680900409748193E-2</v>
      </c>
      <c r="S23" s="2">
        <v>-0.32908830265574612</v>
      </c>
      <c r="T23" s="2">
        <v>0.74494354197538981</v>
      </c>
      <c r="U23" s="2">
        <v>-0.15987306922115493</v>
      </c>
      <c r="V23" s="2">
        <v>0.1159009457000327</v>
      </c>
      <c r="W23" s="2">
        <v>-0.15987306922115493</v>
      </c>
      <c r="X23" s="2">
        <v>0.1159009457000327</v>
      </c>
    </row>
    <row r="24" spans="1:24" x14ac:dyDescent="0.25">
      <c r="A24">
        <v>23</v>
      </c>
      <c r="B24">
        <v>1339</v>
      </c>
      <c r="C24">
        <v>12.64</v>
      </c>
      <c r="D24">
        <v>594.78</v>
      </c>
      <c r="E24">
        <v>103.36</v>
      </c>
      <c r="F24">
        <v>6180.43</v>
      </c>
      <c r="G24">
        <v>4341.92</v>
      </c>
      <c r="H24">
        <v>993</v>
      </c>
      <c r="I24">
        <v>1807</v>
      </c>
      <c r="J24">
        <v>30</v>
      </c>
      <c r="K24">
        <v>2</v>
      </c>
      <c r="L24">
        <v>7</v>
      </c>
      <c r="M24">
        <v>12</v>
      </c>
      <c r="P24" s="2" t="s">
        <v>8</v>
      </c>
      <c r="Q24" s="2">
        <v>1.8803612713157369E-3</v>
      </c>
      <c r="R24" s="2">
        <v>6.4361124280998536E-2</v>
      </c>
      <c r="S24" s="2">
        <v>2.9215792799177062E-2</v>
      </c>
      <c r="T24" s="2">
        <v>0.97693407954303646</v>
      </c>
      <c r="U24" s="2">
        <v>-0.13095447055699971</v>
      </c>
      <c r="V24" s="2">
        <v>0.1347151930996312</v>
      </c>
      <c r="W24" s="2">
        <v>-0.13095447055699971</v>
      </c>
      <c r="X24" s="2">
        <v>0.1347151930996312</v>
      </c>
    </row>
    <row r="25" spans="1:24" x14ac:dyDescent="0.25">
      <c r="A25">
        <v>24</v>
      </c>
      <c r="B25">
        <v>1367</v>
      </c>
      <c r="C25">
        <v>14.59</v>
      </c>
      <c r="D25">
        <v>1389.34</v>
      </c>
      <c r="E25">
        <v>3634.42</v>
      </c>
      <c r="F25">
        <v>5455.68</v>
      </c>
      <c r="G25">
        <v>3738.53</v>
      </c>
      <c r="H25">
        <v>928</v>
      </c>
      <c r="I25">
        <v>470</v>
      </c>
      <c r="J25">
        <v>307</v>
      </c>
      <c r="K25">
        <v>2</v>
      </c>
      <c r="L25">
        <v>6</v>
      </c>
      <c r="M25">
        <v>8</v>
      </c>
      <c r="P25" s="2" t="s">
        <v>9</v>
      </c>
      <c r="Q25" s="2">
        <v>2.6870193608516127E-2</v>
      </c>
      <c r="R25" s="2">
        <v>6.7538523645899032E-2</v>
      </c>
      <c r="S25" s="2">
        <v>0.39784988119365999</v>
      </c>
      <c r="T25" s="2">
        <v>0.69425764420028302</v>
      </c>
      <c r="U25" s="2">
        <v>-0.11252246819873528</v>
      </c>
      <c r="V25" s="2">
        <v>0.16626285541576752</v>
      </c>
      <c r="W25" s="2">
        <v>-0.11252246819873528</v>
      </c>
      <c r="X25" s="2">
        <v>0.16626285541576752</v>
      </c>
    </row>
    <row r="26" spans="1:24" x14ac:dyDescent="0.25">
      <c r="A26">
        <v>25</v>
      </c>
      <c r="B26">
        <v>654</v>
      </c>
      <c r="C26">
        <v>18.29</v>
      </c>
      <c r="D26">
        <v>2567.38</v>
      </c>
      <c r="E26">
        <v>1095.1600000000001</v>
      </c>
      <c r="F26">
        <v>66.84</v>
      </c>
      <c r="G26">
        <v>2051.58</v>
      </c>
      <c r="H26">
        <v>1569</v>
      </c>
      <c r="I26">
        <v>767</v>
      </c>
      <c r="J26">
        <v>236</v>
      </c>
      <c r="K26">
        <v>3</v>
      </c>
      <c r="L26">
        <v>5</v>
      </c>
      <c r="M26">
        <v>17</v>
      </c>
      <c r="P26" s="2" t="s">
        <v>10</v>
      </c>
      <c r="Q26" s="2">
        <v>59.573432117149324</v>
      </c>
      <c r="R26" s="2">
        <v>50.139561448479569</v>
      </c>
      <c r="S26" s="2">
        <v>1.1881522373976772</v>
      </c>
      <c r="T26" s="2">
        <v>0.24639870945478395</v>
      </c>
      <c r="U26" s="2">
        <v>-43.909536637027657</v>
      </c>
      <c r="V26" s="2">
        <v>163.0564008713263</v>
      </c>
      <c r="W26" s="2">
        <v>-43.909536637027657</v>
      </c>
      <c r="X26" s="2">
        <v>163.0564008713263</v>
      </c>
    </row>
    <row r="27" spans="1:24" x14ac:dyDescent="0.25">
      <c r="A27">
        <v>26</v>
      </c>
      <c r="B27">
        <v>883</v>
      </c>
      <c r="C27">
        <v>19.09</v>
      </c>
      <c r="D27">
        <v>483.55</v>
      </c>
      <c r="E27">
        <v>691.62</v>
      </c>
      <c r="F27">
        <v>11443.96</v>
      </c>
      <c r="G27">
        <v>3629.74</v>
      </c>
      <c r="H27">
        <v>1107</v>
      </c>
      <c r="I27">
        <v>781</v>
      </c>
      <c r="J27">
        <v>756</v>
      </c>
      <c r="K27">
        <v>3</v>
      </c>
      <c r="L27">
        <v>1</v>
      </c>
      <c r="M27">
        <v>11</v>
      </c>
      <c r="P27" s="2" t="s">
        <v>11</v>
      </c>
      <c r="Q27" s="2">
        <v>21.37433162446926</v>
      </c>
      <c r="R27" s="2">
        <v>18.614944791086359</v>
      </c>
      <c r="S27" s="2">
        <v>1.1482350264452148</v>
      </c>
      <c r="T27" s="2">
        <v>0.26218806746890089</v>
      </c>
      <c r="U27" s="2">
        <v>-17.045026154638979</v>
      </c>
      <c r="V27" s="2">
        <v>59.793689403577503</v>
      </c>
      <c r="W27" s="2">
        <v>-17.045026154638979</v>
      </c>
      <c r="X27" s="2">
        <v>59.793689403577503</v>
      </c>
    </row>
    <row r="28" spans="1:24" ht="15.75" thickBot="1" x14ac:dyDescent="0.3">
      <c r="A28">
        <v>27</v>
      </c>
      <c r="B28">
        <v>1682</v>
      </c>
      <c r="C28">
        <v>10.119999999999999</v>
      </c>
      <c r="D28">
        <v>2061.67</v>
      </c>
      <c r="E28">
        <v>3242.61</v>
      </c>
      <c r="F28">
        <v>7118.93</v>
      </c>
      <c r="G28">
        <v>4703.8500000000004</v>
      </c>
      <c r="H28">
        <v>752</v>
      </c>
      <c r="I28">
        <v>1712</v>
      </c>
      <c r="J28">
        <v>236</v>
      </c>
      <c r="K28">
        <v>2</v>
      </c>
      <c r="L28">
        <v>9</v>
      </c>
      <c r="M28">
        <v>13</v>
      </c>
      <c r="P28" s="3" t="s">
        <v>12</v>
      </c>
      <c r="Q28" s="3">
        <v>9.3315189710253303</v>
      </c>
      <c r="R28" s="3">
        <v>8.1850752714125914</v>
      </c>
      <c r="S28" s="3">
        <v>1.1400651382665763</v>
      </c>
      <c r="T28" s="3">
        <v>0.26550946010028764</v>
      </c>
      <c r="U28" s="3">
        <v>-7.561646108460236</v>
      </c>
      <c r="V28" s="3">
        <v>26.224684050510895</v>
      </c>
      <c r="W28" s="3">
        <v>-7.561646108460236</v>
      </c>
      <c r="X28" s="3">
        <v>26.224684050510895</v>
      </c>
    </row>
    <row r="29" spans="1:24" x14ac:dyDescent="0.25">
      <c r="A29">
        <v>28</v>
      </c>
      <c r="B29">
        <v>1111</v>
      </c>
      <c r="C29">
        <v>15.63</v>
      </c>
      <c r="D29">
        <v>2544.92</v>
      </c>
      <c r="E29">
        <v>2271.4899999999998</v>
      </c>
      <c r="F29">
        <v>10818.75</v>
      </c>
      <c r="G29">
        <v>1547.81</v>
      </c>
      <c r="H29">
        <v>367</v>
      </c>
      <c r="I29">
        <v>1959</v>
      </c>
      <c r="J29">
        <v>1183</v>
      </c>
      <c r="K29">
        <v>2</v>
      </c>
      <c r="L29">
        <v>8</v>
      </c>
      <c r="M29">
        <v>14</v>
      </c>
    </row>
    <row r="30" spans="1:24" x14ac:dyDescent="0.25">
      <c r="A30">
        <v>29</v>
      </c>
      <c r="B30">
        <v>686</v>
      </c>
      <c r="C30">
        <v>19.760000000000002</v>
      </c>
      <c r="D30">
        <v>532.67999999999995</v>
      </c>
      <c r="E30">
        <v>1501.33</v>
      </c>
      <c r="F30">
        <v>2872.01</v>
      </c>
      <c r="G30">
        <v>3221.77</v>
      </c>
      <c r="H30">
        <v>469</v>
      </c>
      <c r="I30">
        <v>1698</v>
      </c>
      <c r="J30">
        <v>1517</v>
      </c>
      <c r="K30">
        <v>3</v>
      </c>
      <c r="L30">
        <v>6</v>
      </c>
      <c r="M30">
        <v>16</v>
      </c>
    </row>
    <row r="31" spans="1:24" x14ac:dyDescent="0.25">
      <c r="A31">
        <v>30</v>
      </c>
      <c r="B31">
        <v>374</v>
      </c>
      <c r="C31">
        <v>19.16</v>
      </c>
      <c r="D31">
        <v>1606.42</v>
      </c>
      <c r="E31">
        <v>869.64</v>
      </c>
      <c r="F31">
        <v>2890.05</v>
      </c>
      <c r="G31">
        <v>3175.46</v>
      </c>
      <c r="H31">
        <v>1284</v>
      </c>
      <c r="I31">
        <v>1605</v>
      </c>
      <c r="J31">
        <v>1424</v>
      </c>
      <c r="K31">
        <v>1</v>
      </c>
      <c r="L31">
        <v>8</v>
      </c>
      <c r="M31">
        <v>17</v>
      </c>
    </row>
    <row r="32" spans="1:24" x14ac:dyDescent="0.25">
      <c r="A32">
        <v>31</v>
      </c>
      <c r="B32">
        <v>1054</v>
      </c>
      <c r="C32">
        <v>11.19</v>
      </c>
      <c r="D32">
        <v>26.8</v>
      </c>
      <c r="E32">
        <v>2843.39</v>
      </c>
      <c r="F32">
        <v>11604.77</v>
      </c>
      <c r="G32">
        <v>257.77</v>
      </c>
      <c r="H32">
        <v>1349</v>
      </c>
      <c r="I32">
        <v>1809</v>
      </c>
      <c r="J32">
        <v>571</v>
      </c>
      <c r="K32">
        <v>2</v>
      </c>
      <c r="L32">
        <v>1</v>
      </c>
      <c r="M32">
        <v>4</v>
      </c>
      <c r="P32" t="s">
        <v>37</v>
      </c>
      <c r="T32" t="s">
        <v>41</v>
      </c>
    </row>
    <row r="33" spans="1:21" ht="15.75" thickBot="1" x14ac:dyDescent="0.3">
      <c r="A33">
        <v>32</v>
      </c>
      <c r="B33">
        <v>479</v>
      </c>
      <c r="C33">
        <v>17.57</v>
      </c>
      <c r="D33">
        <v>2349.3200000000002</v>
      </c>
      <c r="E33">
        <v>1080.7</v>
      </c>
      <c r="F33">
        <v>4289.95</v>
      </c>
      <c r="G33">
        <v>819.15</v>
      </c>
      <c r="H33">
        <v>420</v>
      </c>
      <c r="I33">
        <v>1755</v>
      </c>
      <c r="J33">
        <v>1629</v>
      </c>
      <c r="K33">
        <v>3</v>
      </c>
      <c r="L33">
        <v>4</v>
      </c>
      <c r="M33">
        <v>7</v>
      </c>
    </row>
    <row r="34" spans="1:21" x14ac:dyDescent="0.25">
      <c r="A34">
        <v>33</v>
      </c>
      <c r="B34">
        <v>618</v>
      </c>
      <c r="C34">
        <v>15.67</v>
      </c>
      <c r="D34">
        <v>2547.27</v>
      </c>
      <c r="E34">
        <v>2317.92</v>
      </c>
      <c r="F34">
        <v>1128.3900000000001</v>
      </c>
      <c r="G34">
        <v>1536.99</v>
      </c>
      <c r="H34">
        <v>616</v>
      </c>
      <c r="I34">
        <v>297</v>
      </c>
      <c r="J34">
        <v>893</v>
      </c>
      <c r="K34">
        <v>1</v>
      </c>
      <c r="L34">
        <v>3</v>
      </c>
      <c r="M34">
        <v>4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25">
      <c r="A35">
        <v>34</v>
      </c>
      <c r="B35">
        <v>586</v>
      </c>
      <c r="C35">
        <v>18.47</v>
      </c>
      <c r="D35">
        <v>2699.01</v>
      </c>
      <c r="E35">
        <v>1613</v>
      </c>
      <c r="F35">
        <v>10637.37</v>
      </c>
      <c r="G35">
        <v>3231.76</v>
      </c>
      <c r="H35">
        <v>1953</v>
      </c>
      <c r="I35">
        <v>605</v>
      </c>
      <c r="J35">
        <v>341</v>
      </c>
      <c r="K35">
        <v>2</v>
      </c>
      <c r="L35">
        <v>5</v>
      </c>
      <c r="M35">
        <v>13</v>
      </c>
      <c r="P35" s="2">
        <v>1</v>
      </c>
      <c r="Q35" s="2">
        <v>1402.4973909455962</v>
      </c>
      <c r="R35" s="2">
        <v>206.50260905440382</v>
      </c>
      <c r="T35" s="2">
        <v>1.3888888888888888</v>
      </c>
      <c r="U35" s="2">
        <v>374</v>
      </c>
    </row>
    <row r="36" spans="1:21" x14ac:dyDescent="0.25">
      <c r="A36">
        <v>35</v>
      </c>
      <c r="B36">
        <v>835</v>
      </c>
      <c r="C36">
        <v>18.77</v>
      </c>
      <c r="D36">
        <v>1829.85</v>
      </c>
      <c r="E36">
        <v>2898.41</v>
      </c>
      <c r="F36">
        <v>8814.76</v>
      </c>
      <c r="G36">
        <v>3563.58</v>
      </c>
      <c r="H36">
        <v>61</v>
      </c>
      <c r="I36">
        <v>1117</v>
      </c>
      <c r="J36">
        <v>1479</v>
      </c>
      <c r="K36">
        <v>2</v>
      </c>
      <c r="L36">
        <v>6</v>
      </c>
      <c r="M36">
        <v>17</v>
      </c>
      <c r="P36" s="2">
        <v>2</v>
      </c>
      <c r="Q36" s="2">
        <v>1061.7629756533238</v>
      </c>
      <c r="R36" s="2">
        <v>-315.76297565332379</v>
      </c>
      <c r="T36" s="2">
        <v>4.1666666666666661</v>
      </c>
      <c r="U36" s="2">
        <v>429</v>
      </c>
    </row>
    <row r="37" spans="1:21" x14ac:dyDescent="0.25">
      <c r="A37">
        <v>36</v>
      </c>
      <c r="B37">
        <v>973</v>
      </c>
      <c r="C37">
        <v>13.98</v>
      </c>
      <c r="D37">
        <v>508.34</v>
      </c>
      <c r="E37">
        <v>1485.06</v>
      </c>
      <c r="F37">
        <v>8077.21</v>
      </c>
      <c r="G37">
        <v>2633.3</v>
      </c>
      <c r="H37">
        <v>956</v>
      </c>
      <c r="I37">
        <v>1794</v>
      </c>
      <c r="J37">
        <v>642</v>
      </c>
      <c r="K37">
        <v>3</v>
      </c>
      <c r="L37">
        <v>3</v>
      </c>
      <c r="M37">
        <v>12</v>
      </c>
      <c r="P37" s="2">
        <v>3</v>
      </c>
      <c r="Q37" s="2">
        <v>1320.3248393402469</v>
      </c>
      <c r="R37" s="2">
        <v>172.67516065975315</v>
      </c>
      <c r="T37" s="2">
        <v>6.9444444444444446</v>
      </c>
      <c r="U37" s="2">
        <v>479</v>
      </c>
    </row>
    <row r="38" spans="1:21" x14ac:dyDescent="0.25">
      <c r="P38" s="2">
        <v>4</v>
      </c>
      <c r="Q38" s="2">
        <v>1452.3230146285723</v>
      </c>
      <c r="R38" s="2">
        <v>63.676985371427691</v>
      </c>
      <c r="T38" s="2">
        <v>9.7222222222222214</v>
      </c>
      <c r="U38" s="2">
        <v>535</v>
      </c>
    </row>
    <row r="39" spans="1:21" x14ac:dyDescent="0.25">
      <c r="E39" s="7" t="s">
        <v>43</v>
      </c>
      <c r="F39" s="7"/>
      <c r="G39" s="7"/>
      <c r="P39" s="2">
        <v>5</v>
      </c>
      <c r="Q39" s="2">
        <v>1088.5571464414661</v>
      </c>
      <c r="R39" s="2">
        <v>-63.557146441466102</v>
      </c>
      <c r="T39" s="2">
        <v>12.5</v>
      </c>
      <c r="U39" s="2">
        <v>575</v>
      </c>
    </row>
    <row r="40" spans="1:21" ht="15.75" thickBot="1" x14ac:dyDescent="0.3">
      <c r="P40" s="2">
        <v>6</v>
      </c>
      <c r="Q40" s="2">
        <v>1015.2885414798474</v>
      </c>
      <c r="R40" s="2">
        <v>-174.28854147984737</v>
      </c>
      <c r="T40" s="2">
        <v>15.277777777777779</v>
      </c>
      <c r="U40" s="2">
        <v>586</v>
      </c>
    </row>
    <row r="41" spans="1:21" x14ac:dyDescent="0.25">
      <c r="I41" s="4" t="s">
        <v>40</v>
      </c>
      <c r="J41" s="6" t="s">
        <v>45</v>
      </c>
      <c r="K41" s="6" t="s">
        <v>46</v>
      </c>
      <c r="L41" s="6" t="s">
        <v>47</v>
      </c>
      <c r="P41" s="2">
        <v>7</v>
      </c>
      <c r="Q41" s="2">
        <v>975.78140481947958</v>
      </c>
      <c r="R41" s="2">
        <v>29.218595180520424</v>
      </c>
      <c r="T41" s="2">
        <v>18.055555555555554</v>
      </c>
      <c r="U41" s="2">
        <v>605</v>
      </c>
    </row>
    <row r="42" spans="1:21" x14ac:dyDescent="0.25">
      <c r="I42" s="2">
        <v>206.50260905440382</v>
      </c>
      <c r="L42">
        <f>I42^2</f>
        <v>42643.327546275941</v>
      </c>
      <c r="P42" s="2">
        <v>8</v>
      </c>
      <c r="Q42" s="2">
        <v>739.76183387973504</v>
      </c>
      <c r="R42" s="2">
        <v>-105.76183387973504</v>
      </c>
      <c r="T42" s="2">
        <v>20.833333333333332</v>
      </c>
      <c r="U42" s="2">
        <v>618</v>
      </c>
    </row>
    <row r="43" spans="1:21" x14ac:dyDescent="0.25">
      <c r="I43" s="2">
        <v>-315.76297565332379</v>
      </c>
      <c r="J43">
        <f>I43-I42</f>
        <v>-522.26558470772761</v>
      </c>
      <c r="K43">
        <f>J43^2</f>
        <v>272761.34097010462</v>
      </c>
      <c r="L43">
        <f t="shared" ref="L43:L77" si="0">I43^2</f>
        <v>99706.256793441557</v>
      </c>
      <c r="P43" s="2">
        <v>9</v>
      </c>
      <c r="Q43" s="2">
        <v>847.83405064388478</v>
      </c>
      <c r="R43" s="2">
        <v>-131.83405064388478</v>
      </c>
      <c r="T43" s="2">
        <v>23.611111111111111</v>
      </c>
      <c r="U43" s="2">
        <v>634</v>
      </c>
    </row>
    <row r="44" spans="1:21" x14ac:dyDescent="0.25">
      <c r="I44" s="2">
        <v>172.67516065975315</v>
      </c>
      <c r="J44">
        <f t="shared" ref="J44:J77" si="1">I44-I43</f>
        <v>488.43813631307694</v>
      </c>
      <c r="K44">
        <f t="shared" ref="K44:K77" si="2">J44^2</f>
        <v>238571.81300499194</v>
      </c>
      <c r="L44">
        <f t="shared" si="0"/>
        <v>29816.711108871561</v>
      </c>
      <c r="P44" s="2">
        <v>10</v>
      </c>
      <c r="Q44" s="2">
        <v>1238.1915782489643</v>
      </c>
      <c r="R44" s="2">
        <v>232.80842175103567</v>
      </c>
      <c r="T44" s="2">
        <v>26.388888888888889</v>
      </c>
      <c r="U44" s="2">
        <v>654</v>
      </c>
    </row>
    <row r="45" spans="1:21" x14ac:dyDescent="0.25">
      <c r="I45" s="2">
        <v>63.676985371427691</v>
      </c>
      <c r="J45">
        <f t="shared" si="1"/>
        <v>-108.99817528832546</v>
      </c>
      <c r="K45">
        <f t="shared" si="2"/>
        <v>11880.602216184521</v>
      </c>
      <c r="L45">
        <f t="shared" si="0"/>
        <v>4054.7584659930162</v>
      </c>
      <c r="P45" s="2">
        <v>11</v>
      </c>
      <c r="Q45" s="2">
        <v>1136.6542118155617</v>
      </c>
      <c r="R45" s="2">
        <v>-241.65421181556167</v>
      </c>
      <c r="T45" s="2">
        <v>29.166666666666668</v>
      </c>
      <c r="U45" s="2">
        <v>686</v>
      </c>
    </row>
    <row r="46" spans="1:21" x14ac:dyDescent="0.25">
      <c r="I46" s="2">
        <v>-63.557146441466102</v>
      </c>
      <c r="J46">
        <f t="shared" si="1"/>
        <v>-127.23413181289379</v>
      </c>
      <c r="K46">
        <f t="shared" si="2"/>
        <v>16188.524298180831</v>
      </c>
      <c r="L46">
        <f t="shared" si="0"/>
        <v>4039.5108637819671</v>
      </c>
      <c r="P46" s="2">
        <v>12</v>
      </c>
      <c r="Q46" s="2">
        <v>423.31018534840894</v>
      </c>
      <c r="R46" s="2">
        <v>111.68981465159106</v>
      </c>
      <c r="T46" s="2">
        <v>31.944444444444443</v>
      </c>
      <c r="U46" s="2">
        <v>716</v>
      </c>
    </row>
    <row r="47" spans="1:21" x14ac:dyDescent="0.25">
      <c r="I47" s="2">
        <v>-174.28854147984737</v>
      </c>
      <c r="J47">
        <f t="shared" si="1"/>
        <v>-110.73139503838127</v>
      </c>
      <c r="K47">
        <f t="shared" si="2"/>
        <v>12261.441847146047</v>
      </c>
      <c r="L47">
        <f t="shared" si="0"/>
        <v>30376.495691172477</v>
      </c>
      <c r="P47" s="2">
        <v>13</v>
      </c>
      <c r="Q47" s="2">
        <v>1192.1096644256138</v>
      </c>
      <c r="R47" s="2">
        <v>121.8903355743862</v>
      </c>
      <c r="T47" s="2">
        <v>34.722222222222214</v>
      </c>
      <c r="U47" s="2">
        <v>733</v>
      </c>
    </row>
    <row r="48" spans="1:21" x14ac:dyDescent="0.25">
      <c r="I48" s="2">
        <v>29.218595180520424</v>
      </c>
      <c r="J48">
        <f t="shared" si="1"/>
        <v>203.50713666036779</v>
      </c>
      <c r="K48">
        <f t="shared" si="2"/>
        <v>41415.15467170161</v>
      </c>
      <c r="L48">
        <f t="shared" si="0"/>
        <v>853.72630432313133</v>
      </c>
      <c r="P48" s="2">
        <v>14</v>
      </c>
      <c r="Q48" s="2">
        <v>253.83450667785942</v>
      </c>
      <c r="R48" s="2">
        <v>175.16549332214058</v>
      </c>
      <c r="T48" s="2">
        <v>37.499999999999993</v>
      </c>
      <c r="U48" s="2">
        <v>746</v>
      </c>
    </row>
    <row r="49" spans="9:21" x14ac:dyDescent="0.25">
      <c r="I49" s="2">
        <v>-105.76183387973504</v>
      </c>
      <c r="J49">
        <f t="shared" si="1"/>
        <v>-134.98042906025546</v>
      </c>
      <c r="K49">
        <f t="shared" si="2"/>
        <v>18219.716229290658</v>
      </c>
      <c r="L49">
        <f t="shared" si="0"/>
        <v>11185.565505604669</v>
      </c>
      <c r="P49" s="2">
        <v>15</v>
      </c>
      <c r="Q49" s="2">
        <v>717.24112887187982</v>
      </c>
      <c r="R49" s="2">
        <v>15.758871128120177</v>
      </c>
      <c r="T49" s="2">
        <v>40.277777777777771</v>
      </c>
      <c r="U49" s="2">
        <v>794</v>
      </c>
    </row>
    <row r="50" spans="9:21" x14ac:dyDescent="0.25">
      <c r="I50" s="2">
        <v>-131.83405064388478</v>
      </c>
      <c r="J50">
        <f t="shared" si="1"/>
        <v>-26.072216764149744</v>
      </c>
      <c r="K50">
        <f t="shared" si="2"/>
        <v>679.76048699681087</v>
      </c>
      <c r="L50">
        <f t="shared" si="0"/>
        <v>17380.216909174378</v>
      </c>
      <c r="P50" s="2">
        <v>16</v>
      </c>
      <c r="Q50" s="2">
        <v>746.55403673244348</v>
      </c>
      <c r="R50" s="2">
        <v>-171.55403673244348</v>
      </c>
      <c r="T50" s="2">
        <v>43.05555555555555</v>
      </c>
      <c r="U50" s="2">
        <v>835</v>
      </c>
    </row>
    <row r="51" spans="9:21" x14ac:dyDescent="0.25">
      <c r="I51" s="2">
        <v>232.80842175103567</v>
      </c>
      <c r="J51">
        <f t="shared" si="1"/>
        <v>364.64247239492045</v>
      </c>
      <c r="K51">
        <f t="shared" si="2"/>
        <v>132964.13267428032</v>
      </c>
      <c r="L51">
        <f t="shared" si="0"/>
        <v>54199.761238208099</v>
      </c>
      <c r="P51" s="2">
        <v>17</v>
      </c>
      <c r="Q51" s="2">
        <v>1164.1203591334383</v>
      </c>
      <c r="R51" s="2">
        <v>-116.12035913343834</v>
      </c>
      <c r="T51" s="2">
        <v>45.833333333333329</v>
      </c>
      <c r="U51" s="2">
        <v>841</v>
      </c>
    </row>
    <row r="52" spans="9:21" x14ac:dyDescent="0.25">
      <c r="I52" s="2">
        <v>-241.65421181556167</v>
      </c>
      <c r="J52">
        <f t="shared" si="1"/>
        <v>-474.46263356659733</v>
      </c>
      <c r="K52">
        <f t="shared" si="2"/>
        <v>225114.79065095121</v>
      </c>
      <c r="L52">
        <f t="shared" si="0"/>
        <v>58396.758088200346</v>
      </c>
      <c r="P52" s="2">
        <v>18</v>
      </c>
      <c r="Q52" s="2">
        <v>1173.6042807984172</v>
      </c>
      <c r="R52" s="2">
        <v>56.395719201582779</v>
      </c>
      <c r="T52" s="2">
        <v>48.611111111111107</v>
      </c>
      <c r="U52" s="2">
        <v>883</v>
      </c>
    </row>
    <row r="53" spans="9:21" x14ac:dyDescent="0.25">
      <c r="I53" s="2">
        <v>111.68981465159106</v>
      </c>
      <c r="J53">
        <f t="shared" si="1"/>
        <v>353.34402646715273</v>
      </c>
      <c r="K53">
        <f t="shared" si="2"/>
        <v>124852.00104001992</v>
      </c>
      <c r="L53">
        <f t="shared" si="0"/>
        <v>12474.614696906767</v>
      </c>
      <c r="P53" s="2">
        <v>19</v>
      </c>
      <c r="Q53" s="2">
        <v>1294.9404823916577</v>
      </c>
      <c r="R53" s="2">
        <v>128.05951760834228</v>
      </c>
      <c r="T53" s="2">
        <v>51.388888888888886</v>
      </c>
      <c r="U53" s="2">
        <v>883</v>
      </c>
    </row>
    <row r="54" spans="9:21" x14ac:dyDescent="0.25">
      <c r="I54" s="2">
        <v>121.8903355743862</v>
      </c>
      <c r="J54">
        <f t="shared" si="1"/>
        <v>10.200520922795135</v>
      </c>
      <c r="K54">
        <f t="shared" si="2"/>
        <v>104.05062709638132</v>
      </c>
      <c r="L54">
        <f t="shared" si="0"/>
        <v>14857.253906436477</v>
      </c>
      <c r="P54" s="2">
        <v>20</v>
      </c>
      <c r="Q54" s="2">
        <v>696.78906383102981</v>
      </c>
      <c r="R54" s="2">
        <v>97.210936168970193</v>
      </c>
      <c r="T54" s="2">
        <v>54.166666666666664</v>
      </c>
      <c r="U54" s="2">
        <v>895</v>
      </c>
    </row>
    <row r="55" spans="9:21" x14ac:dyDescent="0.25">
      <c r="I55" s="2">
        <v>175.16549332214058</v>
      </c>
      <c r="J55">
        <f t="shared" si="1"/>
        <v>53.275157747754378</v>
      </c>
      <c r="K55">
        <f t="shared" si="2"/>
        <v>2838.2424330481131</v>
      </c>
      <c r="L55">
        <f t="shared" si="0"/>
        <v>30682.950050788873</v>
      </c>
      <c r="P55" s="2">
        <v>21</v>
      </c>
      <c r="Q55" s="2">
        <v>1229.7549171607586</v>
      </c>
      <c r="R55" s="2">
        <v>-346.75491716075862</v>
      </c>
      <c r="T55" s="2">
        <v>56.944444444444443</v>
      </c>
      <c r="U55" s="2">
        <v>973</v>
      </c>
    </row>
    <row r="56" spans="9:21" x14ac:dyDescent="0.25">
      <c r="I56" s="2">
        <v>15.758871128120177</v>
      </c>
      <c r="J56">
        <f t="shared" si="1"/>
        <v>-159.4066221940204</v>
      </c>
      <c r="K56">
        <f t="shared" si="2"/>
        <v>25410.471199307158</v>
      </c>
      <c r="L56">
        <f t="shared" si="0"/>
        <v>248.3420192326997</v>
      </c>
      <c r="P56" s="2">
        <v>22</v>
      </c>
      <c r="Q56" s="2">
        <v>712.9039962868801</v>
      </c>
      <c r="R56" s="2">
        <v>-107.9039962868801</v>
      </c>
      <c r="T56" s="2">
        <v>59.722222222222214</v>
      </c>
      <c r="U56" s="2">
        <v>1005</v>
      </c>
    </row>
    <row r="57" spans="9:21" x14ac:dyDescent="0.25">
      <c r="I57" s="2">
        <v>-171.55403673244348</v>
      </c>
      <c r="J57">
        <f t="shared" si="1"/>
        <v>-187.31290786056366</v>
      </c>
      <c r="K57">
        <f t="shared" si="2"/>
        <v>35086.125451180007</v>
      </c>
      <c r="L57">
        <f t="shared" si="0"/>
        <v>29430.787519196565</v>
      </c>
      <c r="P57" s="2">
        <v>23</v>
      </c>
      <c r="Q57" s="2">
        <v>1219.367102788611</v>
      </c>
      <c r="R57" s="2">
        <v>119.63289721138904</v>
      </c>
      <c r="T57" s="2">
        <v>62.499999999999993</v>
      </c>
      <c r="U57" s="2">
        <v>1025</v>
      </c>
    </row>
    <row r="58" spans="9:21" x14ac:dyDescent="0.25">
      <c r="I58" s="2">
        <v>-116.12035913343834</v>
      </c>
      <c r="J58">
        <f t="shared" si="1"/>
        <v>55.433677599005136</v>
      </c>
      <c r="K58">
        <f t="shared" si="2"/>
        <v>3072.8926121504437</v>
      </c>
      <c r="L58">
        <f t="shared" si="0"/>
        <v>13483.937805278698</v>
      </c>
      <c r="P58" s="2">
        <v>24</v>
      </c>
      <c r="Q58" s="2">
        <v>1129.501281003513</v>
      </c>
      <c r="R58" s="2">
        <v>237.49871899648701</v>
      </c>
      <c r="T58" s="2">
        <v>65.277777777777771</v>
      </c>
      <c r="U58" s="2">
        <v>1048</v>
      </c>
    </row>
    <row r="59" spans="9:21" x14ac:dyDescent="0.25">
      <c r="I59" s="2">
        <v>56.395719201582779</v>
      </c>
      <c r="J59">
        <f t="shared" si="1"/>
        <v>172.51607833502112</v>
      </c>
      <c r="K59">
        <f t="shared" si="2"/>
        <v>29761.797284095144</v>
      </c>
      <c r="L59">
        <f t="shared" si="0"/>
        <v>3180.4771442637725</v>
      </c>
      <c r="P59" s="2">
        <v>25</v>
      </c>
      <c r="Q59" s="2">
        <v>525.68889288564537</v>
      </c>
      <c r="R59" s="2">
        <v>128.31110711435463</v>
      </c>
      <c r="T59" s="2">
        <v>68.055555555555543</v>
      </c>
      <c r="U59" s="2">
        <v>1054</v>
      </c>
    </row>
    <row r="60" spans="9:21" x14ac:dyDescent="0.25">
      <c r="I60" s="2">
        <v>128.05951760834228</v>
      </c>
      <c r="J60">
        <f t="shared" si="1"/>
        <v>71.663798406759497</v>
      </c>
      <c r="K60">
        <f t="shared" si="2"/>
        <v>5135.7000020846654</v>
      </c>
      <c r="L60">
        <f t="shared" si="0"/>
        <v>16399.240050081324</v>
      </c>
      <c r="P60" s="2">
        <v>26</v>
      </c>
      <c r="Q60" s="2">
        <v>638.00307313225244</v>
      </c>
      <c r="R60" s="2">
        <v>244.99692686774756</v>
      </c>
      <c r="T60" s="2">
        <v>70.833333333333329</v>
      </c>
      <c r="U60" s="2">
        <v>1111</v>
      </c>
    </row>
    <row r="61" spans="9:21" x14ac:dyDescent="0.25">
      <c r="I61" s="2">
        <v>97.210936168970193</v>
      </c>
      <c r="J61">
        <f t="shared" si="1"/>
        <v>-30.848581439372083</v>
      </c>
      <c r="K61">
        <f t="shared" si="2"/>
        <v>951.63497682157174</v>
      </c>
      <c r="L61">
        <f t="shared" si="0"/>
        <v>9449.9661108475975</v>
      </c>
      <c r="P61" s="2">
        <v>27</v>
      </c>
      <c r="Q61" s="2">
        <v>1715.3854651487998</v>
      </c>
      <c r="R61" s="2">
        <v>-33.385465148799767</v>
      </c>
      <c r="T61" s="2">
        <v>73.6111111111111</v>
      </c>
      <c r="U61" s="2">
        <v>1230</v>
      </c>
    </row>
    <row r="62" spans="9:21" x14ac:dyDescent="0.25">
      <c r="I62" s="2">
        <v>-346.75491716075862</v>
      </c>
      <c r="J62">
        <f t="shared" si="1"/>
        <v>-443.96585332972882</v>
      </c>
      <c r="K62">
        <f t="shared" si="2"/>
        <v>197105.67892279429</v>
      </c>
      <c r="L62">
        <f t="shared" si="0"/>
        <v>120238.97257516457</v>
      </c>
      <c r="P62" s="2">
        <v>28</v>
      </c>
      <c r="Q62" s="2">
        <v>1001.071650940631</v>
      </c>
      <c r="R62" s="2">
        <v>109.928349059369</v>
      </c>
      <c r="T62" s="2">
        <v>76.388888888888886</v>
      </c>
      <c r="U62" s="2">
        <v>1314</v>
      </c>
    </row>
    <row r="63" spans="9:21" x14ac:dyDescent="0.25">
      <c r="I63" s="2">
        <v>-107.9039962868801</v>
      </c>
      <c r="J63">
        <f t="shared" si="1"/>
        <v>238.85092087387852</v>
      </c>
      <c r="K63">
        <f t="shared" si="2"/>
        <v>57049.762402299777</v>
      </c>
      <c r="L63">
        <f t="shared" si="0"/>
        <v>11643.272414679035</v>
      </c>
      <c r="P63" s="2">
        <v>29</v>
      </c>
      <c r="Q63" s="2">
        <v>647.39943600195022</v>
      </c>
      <c r="R63" s="2">
        <v>38.600563998049779</v>
      </c>
      <c r="T63" s="2">
        <v>79.166666666666657</v>
      </c>
      <c r="U63" s="2">
        <v>1339</v>
      </c>
    </row>
    <row r="64" spans="9:21" x14ac:dyDescent="0.25">
      <c r="I64" s="2">
        <v>119.63289721138904</v>
      </c>
      <c r="J64">
        <f t="shared" si="1"/>
        <v>227.53689349826914</v>
      </c>
      <c r="K64">
        <f t="shared" si="2"/>
        <v>51773.037902842669</v>
      </c>
      <c r="L64">
        <f t="shared" si="0"/>
        <v>14312.030095190774</v>
      </c>
      <c r="P64" s="2">
        <v>30</v>
      </c>
      <c r="Q64" s="2">
        <v>559.02535733997502</v>
      </c>
      <c r="R64" s="2">
        <v>-185.02535733997502</v>
      </c>
      <c r="T64" s="2">
        <v>81.944444444444443</v>
      </c>
      <c r="U64" s="2">
        <v>1367</v>
      </c>
    </row>
    <row r="65" spans="9:21" x14ac:dyDescent="0.25">
      <c r="I65" s="2">
        <v>237.49871899648701</v>
      </c>
      <c r="J65">
        <f t="shared" si="1"/>
        <v>117.86582178509798</v>
      </c>
      <c r="K65">
        <f t="shared" si="2"/>
        <v>13892.351945076478</v>
      </c>
      <c r="L65">
        <f t="shared" si="0"/>
        <v>56405.6415249723</v>
      </c>
      <c r="P65" s="2">
        <v>31</v>
      </c>
      <c r="Q65" s="2">
        <v>1110.0463245705573</v>
      </c>
      <c r="R65" s="2">
        <v>-56.046324570557317</v>
      </c>
      <c r="T65" s="2">
        <v>84.722222222222214</v>
      </c>
      <c r="U65" s="2">
        <v>1423</v>
      </c>
    </row>
    <row r="66" spans="9:21" x14ac:dyDescent="0.25">
      <c r="I66" s="2">
        <v>128.31110711435463</v>
      </c>
      <c r="J66">
        <f t="shared" si="1"/>
        <v>-109.18761188213239</v>
      </c>
      <c r="K66">
        <f t="shared" si="2"/>
        <v>11921.934588523178</v>
      </c>
      <c r="L66">
        <f t="shared" si="0"/>
        <v>16463.740208911386</v>
      </c>
      <c r="P66" s="2">
        <v>32</v>
      </c>
      <c r="Q66" s="2">
        <v>519.96807920695346</v>
      </c>
      <c r="R66" s="2">
        <v>-40.968079206953462</v>
      </c>
      <c r="T66" s="2">
        <v>87.5</v>
      </c>
      <c r="U66" s="2">
        <v>1471</v>
      </c>
    </row>
    <row r="67" spans="9:21" x14ac:dyDescent="0.25">
      <c r="I67" s="2">
        <v>244.99692686774756</v>
      </c>
      <c r="J67">
        <f t="shared" si="1"/>
        <v>116.68581975339293</v>
      </c>
      <c r="K67">
        <f t="shared" si="2"/>
        <v>13615.580531521304</v>
      </c>
      <c r="L67">
        <f t="shared" si="0"/>
        <v>60023.494174640444</v>
      </c>
      <c r="P67" s="2">
        <v>33</v>
      </c>
      <c r="Q67" s="2">
        <v>569.15540515362841</v>
      </c>
      <c r="R67" s="2">
        <v>48.844594846371592</v>
      </c>
      <c r="T67" s="2">
        <v>90.277777777777771</v>
      </c>
      <c r="U67" s="2">
        <v>1493</v>
      </c>
    </row>
    <row r="68" spans="9:21" x14ac:dyDescent="0.25">
      <c r="I68" s="2">
        <v>-33.385465148799767</v>
      </c>
      <c r="J68">
        <f t="shared" si="1"/>
        <v>-278.38239201654733</v>
      </c>
      <c r="K68">
        <f t="shared" si="2"/>
        <v>77496.756184854632</v>
      </c>
      <c r="L68">
        <f t="shared" si="0"/>
        <v>1114.5892832017239</v>
      </c>
      <c r="P68" s="2">
        <v>34</v>
      </c>
      <c r="Q68" s="2">
        <v>689.46431244163307</v>
      </c>
      <c r="R68" s="2">
        <v>-103.46431244163307</v>
      </c>
      <c r="T68" s="2">
        <v>93.055555555555543</v>
      </c>
      <c r="U68" s="2">
        <v>1516</v>
      </c>
    </row>
    <row r="69" spans="9:21" x14ac:dyDescent="0.25">
      <c r="I69" s="2">
        <v>109.928349059369</v>
      </c>
      <c r="J69">
        <f t="shared" si="1"/>
        <v>143.31381420816876</v>
      </c>
      <c r="K69">
        <f t="shared" si="2"/>
        <v>20538.849342893514</v>
      </c>
      <c r="L69">
        <f t="shared" si="0"/>
        <v>12084.241926918472</v>
      </c>
      <c r="P69" s="2">
        <v>35</v>
      </c>
      <c r="Q69" s="2">
        <v>876.86778969043496</v>
      </c>
      <c r="R69" s="2">
        <v>-41.867789690434961</v>
      </c>
      <c r="T69" s="2">
        <v>95.833333333333329</v>
      </c>
      <c r="U69" s="2">
        <v>1609</v>
      </c>
    </row>
    <row r="70" spans="9:21" ht="15.75" thickBot="1" x14ac:dyDescent="0.3">
      <c r="I70" s="2">
        <v>38.600563998049779</v>
      </c>
      <c r="J70">
        <f t="shared" si="1"/>
        <v>-71.327785061319219</v>
      </c>
      <c r="K70">
        <f t="shared" si="2"/>
        <v>5087.6529217537527</v>
      </c>
      <c r="L70">
        <f t="shared" si="0"/>
        <v>1490.0035409675368</v>
      </c>
      <c r="P70" s="3">
        <v>36</v>
      </c>
      <c r="Q70" s="3">
        <v>1075.9162201403487</v>
      </c>
      <c r="R70" s="3">
        <v>-102.91622014034874</v>
      </c>
      <c r="T70" s="3">
        <v>98.6111111111111</v>
      </c>
      <c r="U70" s="3">
        <v>1682</v>
      </c>
    </row>
    <row r="71" spans="9:21" x14ac:dyDescent="0.25">
      <c r="I71" s="2">
        <v>-185.02535733997502</v>
      </c>
      <c r="J71">
        <f t="shared" si="1"/>
        <v>-223.6259213380248</v>
      </c>
      <c r="K71">
        <f t="shared" si="2"/>
        <v>50008.552694280457</v>
      </c>
      <c r="L71">
        <f t="shared" si="0"/>
        <v>34234.382858785444</v>
      </c>
    </row>
    <row r="72" spans="9:21" x14ac:dyDescent="0.25">
      <c r="I72" s="2">
        <v>-56.046324570557317</v>
      </c>
      <c r="J72">
        <f t="shared" si="1"/>
        <v>128.9790327694177</v>
      </c>
      <c r="K72">
        <f t="shared" si="2"/>
        <v>16635.590894134526</v>
      </c>
      <c r="L72">
        <f t="shared" si="0"/>
        <v>3141.1904978682569</v>
      </c>
    </row>
    <row r="73" spans="9:21" x14ac:dyDescent="0.25">
      <c r="I73" s="2">
        <v>-40.968079206953462</v>
      </c>
      <c r="J73">
        <f t="shared" si="1"/>
        <v>15.078245363603855</v>
      </c>
      <c r="K73">
        <f t="shared" si="2"/>
        <v>227.35348324504116</v>
      </c>
      <c r="L73">
        <f t="shared" si="0"/>
        <v>1678.3835139072125</v>
      </c>
    </row>
    <row r="74" spans="9:21" x14ac:dyDescent="0.25">
      <c r="I74" s="2">
        <v>48.844594846371592</v>
      </c>
      <c r="J74">
        <f t="shared" si="1"/>
        <v>89.812674053325054</v>
      </c>
      <c r="K74">
        <f t="shared" si="2"/>
        <v>8066.3164206088077</v>
      </c>
      <c r="L74">
        <f t="shared" si="0"/>
        <v>2385.7944457061903</v>
      </c>
    </row>
    <row r="75" spans="9:21" x14ac:dyDescent="0.25">
      <c r="I75" s="2">
        <v>-103.46431244163307</v>
      </c>
      <c r="J75">
        <f t="shared" si="1"/>
        <v>-152.30890728800466</v>
      </c>
      <c r="K75">
        <f t="shared" si="2"/>
        <v>23198.003239266</v>
      </c>
      <c r="L75">
        <f t="shared" si="0"/>
        <v>10704.863949019868</v>
      </c>
    </row>
    <row r="76" spans="9:21" x14ac:dyDescent="0.25">
      <c r="I76" s="2">
        <v>-41.867789690434961</v>
      </c>
      <c r="J76">
        <f t="shared" si="1"/>
        <v>61.596522751198108</v>
      </c>
      <c r="K76">
        <f t="shared" si="2"/>
        <v>3794.1316150388661</v>
      </c>
      <c r="L76">
        <f t="shared" si="0"/>
        <v>1752.9118135624919</v>
      </c>
    </row>
    <row r="77" spans="9:21" ht="15.75" thickBot="1" x14ac:dyDescent="0.3">
      <c r="I77" s="3">
        <v>-102.91622014034874</v>
      </c>
      <c r="J77">
        <f t="shared" si="1"/>
        <v>-61.048430449913781</v>
      </c>
      <c r="K77">
        <f t="shared" si="2"/>
        <v>3726.9108603979603</v>
      </c>
      <c r="L77">
        <f t="shared" si="0"/>
        <v>10591.748367976725</v>
      </c>
    </row>
    <row r="78" spans="9:21" x14ac:dyDescent="0.25">
      <c r="K78" s="9">
        <f>SUM(K43:K77)</f>
        <v>1751408.6566251628</v>
      </c>
      <c r="L78" s="9">
        <f>SUM(L42:L77)</f>
        <v>841125.91900955234</v>
      </c>
    </row>
    <row r="79" spans="9:21" x14ac:dyDescent="0.25">
      <c r="J79" s="10" t="s">
        <v>48</v>
      </c>
      <c r="K79">
        <f>K78/L78</f>
        <v>2.0822193408181882</v>
      </c>
    </row>
    <row r="94" spans="10:11" x14ac:dyDescent="0.25">
      <c r="J94" s="8" t="s">
        <v>49</v>
      </c>
      <c r="K94" s="8"/>
    </row>
    <row r="95" spans="10:11" x14ac:dyDescent="0.25">
      <c r="J95" s="8"/>
      <c r="K95" s="8"/>
    </row>
    <row r="96" spans="10:11" x14ac:dyDescent="0.25">
      <c r="J96" s="8"/>
      <c r="K96" s="8"/>
    </row>
    <row r="97" spans="8:14" x14ac:dyDescent="0.25">
      <c r="J97" s="8"/>
      <c r="K97" s="8"/>
    </row>
    <row r="98" spans="8:14" x14ac:dyDescent="0.25">
      <c r="J98" s="8"/>
      <c r="K98" s="8"/>
    </row>
    <row r="99" spans="8:14" x14ac:dyDescent="0.25">
      <c r="J99" s="8"/>
      <c r="K99" s="8"/>
    </row>
    <row r="100" spans="8:14" x14ac:dyDescent="0.25">
      <c r="J100" s="8"/>
      <c r="K100" s="8"/>
    </row>
    <row r="101" spans="8:14" x14ac:dyDescent="0.25">
      <c r="J101" s="8"/>
      <c r="K101" s="8"/>
    </row>
    <row r="105" spans="8:14" x14ac:dyDescent="0.25">
      <c r="H105" s="7" t="s">
        <v>50</v>
      </c>
      <c r="I105" s="7"/>
      <c r="K105" s="7" t="s">
        <v>52</v>
      </c>
      <c r="L105" s="7"/>
      <c r="M105" s="7"/>
      <c r="N105" s="7"/>
    </row>
    <row r="118" spans="8:13" x14ac:dyDescent="0.25">
      <c r="H118" s="8" t="s">
        <v>51</v>
      </c>
      <c r="I118" s="8"/>
      <c r="K118" s="7" t="s">
        <v>53</v>
      </c>
      <c r="L118" s="7"/>
      <c r="M118" s="7"/>
    </row>
    <row r="119" spans="8:13" x14ac:dyDescent="0.25">
      <c r="H119" s="8"/>
      <c r="I119" s="8"/>
    </row>
    <row r="184" spans="6:7" x14ac:dyDescent="0.25">
      <c r="F184" s="8" t="s">
        <v>44</v>
      </c>
      <c r="G184" s="8"/>
    </row>
    <row r="185" spans="6:7" x14ac:dyDescent="0.25">
      <c r="F185" s="8"/>
      <c r="G185" s="8"/>
    </row>
    <row r="186" spans="6:7" x14ac:dyDescent="0.25">
      <c r="F186" s="8"/>
      <c r="G186" s="8"/>
    </row>
    <row r="187" spans="6:7" x14ac:dyDescent="0.25">
      <c r="F187" s="8"/>
      <c r="G187" s="8"/>
    </row>
    <row r="188" spans="6:7" x14ac:dyDescent="0.25">
      <c r="F188" s="8"/>
      <c r="G188" s="8"/>
    </row>
    <row r="189" spans="6:7" x14ac:dyDescent="0.25">
      <c r="F189" s="8"/>
      <c r="G189" s="8"/>
    </row>
    <row r="190" spans="6:7" x14ac:dyDescent="0.25">
      <c r="F190" s="8"/>
      <c r="G190" s="8"/>
    </row>
  </sheetData>
  <sortState xmlns:xlrd2="http://schemas.microsoft.com/office/spreadsheetml/2017/richdata2" ref="U35:U70">
    <sortCondition ref="U35"/>
  </sortState>
  <mergeCells count="7">
    <mergeCell ref="E39:G39"/>
    <mergeCell ref="F184:G190"/>
    <mergeCell ref="J94:K101"/>
    <mergeCell ref="H105:I105"/>
    <mergeCell ref="H118:I119"/>
    <mergeCell ref="K105:N105"/>
    <mergeCell ref="K118:M118"/>
  </mergeCells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Acerto Fiscal</cp:lastModifiedBy>
  <dcterms:created xsi:type="dcterms:W3CDTF">2024-11-20T01:54:52Z</dcterms:created>
  <dcterms:modified xsi:type="dcterms:W3CDTF">2025-02-21T02:55:26Z</dcterms:modified>
</cp:coreProperties>
</file>