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tu-my.sharepoint.com/personal/fmukendi_bryant_edu/Documents/"/>
    </mc:Choice>
  </mc:AlternateContent>
  <xr:revisionPtr revIDLastSave="925" documentId="8_{350F5FB0-5A8C-4C56-9E08-1169E6F8E75F}" xr6:coauthVersionLast="47" xr6:coauthVersionMax="47" xr10:uidLastSave="{A3AF3D7E-1F1D-4627-8FAC-D7F58967560E}"/>
  <bookViews>
    <workbookView xWindow="-110" yWindow="-110" windowWidth="19420" windowHeight="10420" xr2:uid="{C2A68800-D9B7-41CB-8F6E-A2761C0248F0}"/>
  </bookViews>
  <sheets>
    <sheet name="Months" sheetId="2" r:id="rId1"/>
    <sheet name="Payments" sheetId="1" r:id="rId2"/>
  </sheets>
  <definedNames>
    <definedName name="solver_adj" localSheetId="0" hidden="1">Months!$J$5:$J$23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Months!$J$5:$J$23</definedName>
    <definedName name="solver_lhs2" localSheetId="0" hidden="1">Months!$M$24:$U$24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Months!$J$24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2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Months!$M$25:$U$25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" i="2" l="1"/>
  <c r="Q17" i="2" l="1" a="1"/>
  <c r="Q17" i="2" s="1"/>
  <c r="M5" i="2" a="1"/>
  <c r="M5" i="2" s="1"/>
  <c r="K5" i="2"/>
  <c r="K6" i="2"/>
  <c r="K7" i="2"/>
  <c r="K8" i="2"/>
  <c r="N8" i="2" s="1" a="1"/>
  <c r="N8" i="2" s="1"/>
  <c r="K9" i="2"/>
  <c r="K10" i="2"/>
  <c r="O10" i="2" s="1" a="1"/>
  <c r="O10" i="2" s="1"/>
  <c r="K11" i="2"/>
  <c r="K12" i="2"/>
  <c r="K13" i="2"/>
  <c r="K14" i="2"/>
  <c r="K15" i="2"/>
  <c r="K16" i="2"/>
  <c r="K17" i="2"/>
  <c r="K18" i="2"/>
  <c r="O18" i="2" s="1" a="1"/>
  <c r="O18" i="2" s="1"/>
  <c r="K19" i="2"/>
  <c r="K20" i="2"/>
  <c r="K21" i="2"/>
  <c r="K22" i="2"/>
  <c r="K23" i="2"/>
  <c r="N7" i="2" a="1"/>
  <c r="N7" i="2" s="1"/>
  <c r="N9" i="2" a="1"/>
  <c r="N9" i="2" s="1"/>
  <c r="N11" i="2" a="1"/>
  <c r="N11" i="2" s="1"/>
  <c r="N12" i="2" a="1"/>
  <c r="N12" i="2" s="1"/>
  <c r="N13" i="2" a="1"/>
  <c r="N13" i="2" s="1"/>
  <c r="N14" i="2" a="1"/>
  <c r="N14" i="2" s="1"/>
  <c r="N15" i="2" a="1"/>
  <c r="N15" i="2" s="1"/>
  <c r="N16" i="2" a="1"/>
  <c r="N16" i="2" s="1"/>
  <c r="N17" i="2" a="1"/>
  <c r="N17" i="2" s="1"/>
  <c r="N19" i="2" a="1"/>
  <c r="N19" i="2" s="1"/>
  <c r="N20" i="2" a="1"/>
  <c r="N20" i="2" s="1"/>
  <c r="N21" i="2" a="1"/>
  <c r="N21" i="2" s="1"/>
  <c r="N22" i="2" a="1"/>
  <c r="N22" i="2" s="1"/>
  <c r="N23" i="2" a="1"/>
  <c r="N23" i="2" s="1"/>
  <c r="U23" i="2" a="1"/>
  <c r="U23" i="2" s="1"/>
  <c r="T23" i="2" a="1"/>
  <c r="T23" i="2" s="1"/>
  <c r="S23" i="2" a="1"/>
  <c r="S23" i="2" s="1"/>
  <c r="R23" i="2" a="1"/>
  <c r="R23" i="2" s="1"/>
  <c r="Q23" i="2" a="1"/>
  <c r="Q23" i="2" s="1"/>
  <c r="P23" i="2" a="1"/>
  <c r="P23" i="2" s="1"/>
  <c r="O23" i="2" a="1"/>
  <c r="O23" i="2" s="1"/>
  <c r="M23" i="2" a="1"/>
  <c r="M23" i="2" s="1"/>
  <c r="L23" i="2" a="1"/>
  <c r="L23" i="2" s="1"/>
  <c r="U22" i="2" a="1"/>
  <c r="U22" i="2" s="1"/>
  <c r="T22" i="2" a="1"/>
  <c r="T22" i="2" s="1"/>
  <c r="S22" i="2" a="1"/>
  <c r="S22" i="2" s="1"/>
  <c r="R22" i="2" a="1"/>
  <c r="R22" i="2" s="1"/>
  <c r="Q22" i="2" a="1"/>
  <c r="Q22" i="2" s="1"/>
  <c r="P22" i="2" a="1"/>
  <c r="P22" i="2" s="1"/>
  <c r="O22" i="2" a="1"/>
  <c r="O22" i="2" s="1"/>
  <c r="M22" i="2" a="1"/>
  <c r="M22" i="2" s="1"/>
  <c r="L22" i="2" a="1"/>
  <c r="L22" i="2" s="1"/>
  <c r="U21" i="2" a="1"/>
  <c r="U21" i="2" s="1"/>
  <c r="T21" i="2" a="1"/>
  <c r="T21" i="2" s="1"/>
  <c r="S21" i="2" a="1"/>
  <c r="S21" i="2" s="1"/>
  <c r="R21" i="2" a="1"/>
  <c r="R21" i="2" s="1"/>
  <c r="Q21" i="2" a="1"/>
  <c r="Q21" i="2" s="1"/>
  <c r="P21" i="2" a="1"/>
  <c r="P21" i="2" s="1"/>
  <c r="O21" i="2" a="1"/>
  <c r="O21" i="2" s="1"/>
  <c r="M21" i="2" a="1"/>
  <c r="M21" i="2" s="1"/>
  <c r="L21" i="2" a="1"/>
  <c r="L21" i="2" s="1"/>
  <c r="U20" i="2" a="1"/>
  <c r="U20" i="2" s="1"/>
  <c r="T20" i="2" a="1"/>
  <c r="T20" i="2" s="1"/>
  <c r="S20" i="2" a="1"/>
  <c r="S20" i="2" s="1"/>
  <c r="R20" i="2" a="1"/>
  <c r="R20" i="2" s="1"/>
  <c r="Q20" i="2" a="1"/>
  <c r="Q20" i="2" s="1"/>
  <c r="P20" i="2" a="1"/>
  <c r="P20" i="2" s="1"/>
  <c r="O20" i="2" a="1"/>
  <c r="O20" i="2" s="1"/>
  <c r="M20" i="2" a="1"/>
  <c r="M20" i="2" s="1"/>
  <c r="L20" i="2" a="1"/>
  <c r="L20" i="2" s="1"/>
  <c r="U19" i="2" a="1"/>
  <c r="U19" i="2" s="1"/>
  <c r="T19" i="2" a="1"/>
  <c r="T19" i="2" s="1"/>
  <c r="S19" i="2" a="1"/>
  <c r="S19" i="2" s="1"/>
  <c r="R19" i="2" a="1"/>
  <c r="R19" i="2" s="1"/>
  <c r="Q19" i="2" a="1"/>
  <c r="Q19" i="2" s="1"/>
  <c r="P19" i="2" a="1"/>
  <c r="P19" i="2" s="1"/>
  <c r="O19" i="2" a="1"/>
  <c r="O19" i="2" s="1"/>
  <c r="M19" i="2" a="1"/>
  <c r="M19" i="2" s="1"/>
  <c r="L19" i="2" a="1"/>
  <c r="L19" i="2" s="1"/>
  <c r="R18" i="2" a="1"/>
  <c r="R18" i="2" s="1"/>
  <c r="U17" i="2" a="1"/>
  <c r="U17" i="2" s="1"/>
  <c r="T17" i="2" a="1"/>
  <c r="T17" i="2" s="1"/>
  <c r="S17" i="2" a="1"/>
  <c r="S17" i="2" s="1"/>
  <c r="R17" i="2" a="1"/>
  <c r="R17" i="2" s="1"/>
  <c r="P17" i="2" a="1"/>
  <c r="P17" i="2" s="1"/>
  <c r="O17" i="2" a="1"/>
  <c r="O17" i="2" s="1"/>
  <c r="M17" i="2" a="1"/>
  <c r="M17" i="2" s="1"/>
  <c r="L17" i="2" a="1"/>
  <c r="L17" i="2" s="1"/>
  <c r="U16" i="2" a="1"/>
  <c r="U16" i="2" s="1"/>
  <c r="T16" i="2" a="1"/>
  <c r="T16" i="2" s="1"/>
  <c r="S16" i="2" a="1"/>
  <c r="S16" i="2" s="1"/>
  <c r="R16" i="2" a="1"/>
  <c r="R16" i="2" s="1"/>
  <c r="Q16" i="2" a="1"/>
  <c r="Q16" i="2" s="1"/>
  <c r="P16" i="2" a="1"/>
  <c r="P16" i="2" s="1"/>
  <c r="O16" i="2" a="1"/>
  <c r="O16" i="2" s="1"/>
  <c r="M16" i="2" a="1"/>
  <c r="M16" i="2" s="1"/>
  <c r="L16" i="2" a="1"/>
  <c r="L16" i="2" s="1"/>
  <c r="U15" i="2" a="1"/>
  <c r="U15" i="2" s="1"/>
  <c r="T15" i="2" a="1"/>
  <c r="T15" i="2" s="1"/>
  <c r="S15" i="2" a="1"/>
  <c r="S15" i="2" s="1"/>
  <c r="R15" i="2" a="1"/>
  <c r="R15" i="2" s="1"/>
  <c r="Q15" i="2" a="1"/>
  <c r="Q15" i="2" s="1"/>
  <c r="P15" i="2" a="1"/>
  <c r="P15" i="2" s="1"/>
  <c r="O15" i="2" a="1"/>
  <c r="O15" i="2" s="1"/>
  <c r="M15" i="2" a="1"/>
  <c r="M15" i="2" s="1"/>
  <c r="L15" i="2" a="1"/>
  <c r="L15" i="2" s="1"/>
  <c r="U14" i="2" a="1"/>
  <c r="U14" i="2" s="1"/>
  <c r="T14" i="2" a="1"/>
  <c r="T14" i="2" s="1"/>
  <c r="S14" i="2" a="1"/>
  <c r="S14" i="2" s="1"/>
  <c r="R14" i="2" a="1"/>
  <c r="R14" i="2" s="1"/>
  <c r="Q14" i="2" a="1"/>
  <c r="Q14" i="2" s="1"/>
  <c r="P14" i="2" a="1"/>
  <c r="P14" i="2" s="1"/>
  <c r="O14" i="2" a="1"/>
  <c r="O14" i="2" s="1"/>
  <c r="M14" i="2" a="1"/>
  <c r="M14" i="2" s="1"/>
  <c r="L14" i="2" a="1"/>
  <c r="L14" i="2" s="1"/>
  <c r="U13" i="2" a="1"/>
  <c r="U13" i="2" s="1"/>
  <c r="T13" i="2" a="1"/>
  <c r="T13" i="2" s="1"/>
  <c r="S13" i="2" a="1"/>
  <c r="S13" i="2" s="1"/>
  <c r="R13" i="2" a="1"/>
  <c r="R13" i="2" s="1"/>
  <c r="Q13" i="2" a="1"/>
  <c r="Q13" i="2" s="1"/>
  <c r="P13" i="2" a="1"/>
  <c r="P13" i="2" s="1"/>
  <c r="O13" i="2" a="1"/>
  <c r="O13" i="2" s="1"/>
  <c r="M13" i="2" a="1"/>
  <c r="M13" i="2" s="1"/>
  <c r="L13" i="2" a="1"/>
  <c r="L13" i="2" s="1"/>
  <c r="U12" i="2" a="1"/>
  <c r="U12" i="2" s="1"/>
  <c r="T12" i="2" a="1"/>
  <c r="T12" i="2" s="1"/>
  <c r="S12" i="2" a="1"/>
  <c r="S12" i="2" s="1"/>
  <c r="R12" i="2" a="1"/>
  <c r="R12" i="2" s="1"/>
  <c r="Q12" i="2" a="1"/>
  <c r="Q12" i="2" s="1"/>
  <c r="P12" i="2" a="1"/>
  <c r="P12" i="2" s="1"/>
  <c r="O12" i="2" a="1"/>
  <c r="O12" i="2" s="1"/>
  <c r="M12" i="2" a="1"/>
  <c r="M12" i="2" s="1"/>
  <c r="L12" i="2" a="1"/>
  <c r="L12" i="2" s="1"/>
  <c r="U11" i="2" a="1"/>
  <c r="U11" i="2" s="1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M11" i="2" a="1"/>
  <c r="M11" i="2" s="1"/>
  <c r="L11" i="2" a="1"/>
  <c r="L11" i="2" s="1"/>
  <c r="R10" i="2" a="1"/>
  <c r="R10" i="2" s="1"/>
  <c r="U9" i="2" a="1"/>
  <c r="U9" i="2" s="1"/>
  <c r="T9" i="2" a="1"/>
  <c r="T9" i="2" s="1"/>
  <c r="S9" i="2" a="1"/>
  <c r="S9" i="2" s="1"/>
  <c r="R9" i="2" a="1"/>
  <c r="R9" i="2" s="1"/>
  <c r="Q9" i="2" a="1"/>
  <c r="Q9" i="2" s="1"/>
  <c r="P9" i="2" a="1"/>
  <c r="P9" i="2" s="1"/>
  <c r="O9" i="2" a="1"/>
  <c r="O9" i="2" s="1"/>
  <c r="M9" i="2" a="1"/>
  <c r="M9" i="2" s="1"/>
  <c r="L9" i="2" a="1"/>
  <c r="L9" i="2" s="1"/>
  <c r="U8" i="2" a="1"/>
  <c r="U8" i="2" s="1"/>
  <c r="T8" i="2" a="1"/>
  <c r="T8" i="2" s="1"/>
  <c r="S8" i="2" a="1"/>
  <c r="S8" i="2" s="1"/>
  <c r="R8" i="2" a="1"/>
  <c r="R8" i="2" s="1"/>
  <c r="Q8" i="2" a="1"/>
  <c r="Q8" i="2" s="1"/>
  <c r="P8" i="2" a="1"/>
  <c r="P8" i="2" s="1"/>
  <c r="O8" i="2" a="1"/>
  <c r="O8" i="2" s="1"/>
  <c r="M8" i="2" a="1"/>
  <c r="M8" i="2" s="1"/>
  <c r="L8" i="2" a="1"/>
  <c r="L8" i="2" s="1"/>
  <c r="U7" i="2" a="1"/>
  <c r="U7" i="2" s="1"/>
  <c r="T7" i="2" a="1"/>
  <c r="T7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M7" i="2" a="1"/>
  <c r="M7" i="2" s="1"/>
  <c r="L7" i="2" a="1"/>
  <c r="L7" i="2" s="1"/>
  <c r="U6" i="2" a="1"/>
  <c r="U6" i="2" s="1"/>
  <c r="T6" i="2" a="1"/>
  <c r="T6" i="2" s="1"/>
  <c r="S6" i="2" a="1"/>
  <c r="S6" i="2" s="1"/>
  <c r="R6" i="2" a="1"/>
  <c r="R6" i="2" s="1"/>
  <c r="Q6" i="2" a="1"/>
  <c r="Q6" i="2" s="1"/>
  <c r="P6" i="2" a="1"/>
  <c r="P6" i="2" s="1"/>
  <c r="O6" i="2" a="1"/>
  <c r="O6" i="2" s="1"/>
  <c r="N6" i="2" a="1"/>
  <c r="N6" i="2" s="1"/>
  <c r="M6" i="2" a="1"/>
  <c r="M6" i="2" s="1"/>
  <c r="L6" i="2" a="1"/>
  <c r="L6" i="2" s="1"/>
  <c r="U5" i="2" a="1"/>
  <c r="U5" i="2" s="1"/>
  <c r="T5" i="2" a="1"/>
  <c r="T5" i="2" s="1"/>
  <c r="S5" i="2" a="1"/>
  <c r="S5" i="2" s="1"/>
  <c r="R5" i="2" a="1"/>
  <c r="R5" i="2" s="1"/>
  <c r="R24" i="2" s="1"/>
  <c r="Q5" i="2" a="1"/>
  <c r="Q5" i="2" s="1"/>
  <c r="P5" i="2" a="1"/>
  <c r="P5" i="2" s="1"/>
  <c r="O5" i="2" a="1"/>
  <c r="O5" i="2" s="1"/>
  <c r="O24" i="2" s="1"/>
  <c r="N5" i="2" a="1"/>
  <c r="N5" i="2" s="1"/>
  <c r="L5" i="2" a="1"/>
  <c r="L5" i="2" s="1"/>
  <c r="Q24" i="2" l="1"/>
  <c r="N24" i="2"/>
  <c r="P10" i="2" a="1"/>
  <c r="P10" i="2" s="1"/>
  <c r="P24" i="2" s="1"/>
  <c r="P18" i="2" a="1"/>
  <c r="P18" i="2" s="1"/>
  <c r="Q10" i="2" a="1"/>
  <c r="Q10" i="2" s="1"/>
  <c r="Q18" i="2" a="1"/>
  <c r="Q18" i="2" s="1"/>
  <c r="N18" i="2" a="1"/>
  <c r="N18" i="2" s="1"/>
  <c r="N10" i="2" a="1"/>
  <c r="N10" i="2" s="1"/>
  <c r="S10" i="2" a="1"/>
  <c r="S10" i="2" s="1"/>
  <c r="S24" i="2" s="1"/>
  <c r="S18" i="2" a="1"/>
  <c r="S18" i="2" s="1"/>
  <c r="T10" i="2" a="1"/>
  <c r="T10" i="2" s="1"/>
  <c r="T24" i="2" s="1"/>
  <c r="T18" i="2" a="1"/>
  <c r="T18" i="2" s="1"/>
  <c r="L10" i="2" a="1"/>
  <c r="L10" i="2" s="1"/>
  <c r="U10" i="2" a="1"/>
  <c r="U10" i="2" s="1"/>
  <c r="U24" i="2" s="1"/>
  <c r="L18" i="2" a="1"/>
  <c r="L18" i="2" s="1"/>
  <c r="U18" i="2" a="1"/>
  <c r="U18" i="2" s="1"/>
  <c r="M10" i="2" a="1"/>
  <c r="M10" i="2" s="1"/>
  <c r="M24" i="2" s="1"/>
  <c r="M18" i="2" a="1"/>
  <c r="M1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<sst xmlns="http://schemas.openxmlformats.org/spreadsheetml/2006/main" count="49" uniqueCount="22">
  <si>
    <t>final_payment_start_of_year</t>
  </si>
  <si>
    <t>first_payment_year</t>
  </si>
  <si>
    <t>second_payment_year</t>
  </si>
  <si>
    <t>RockCandy Returns</t>
  </si>
  <si>
    <t>Peppermint Profit Partners</t>
  </si>
  <si>
    <t>LuxeLollipop Asset Management</t>
  </si>
  <si>
    <t>Gumball Growth Group</t>
  </si>
  <si>
    <t>FudgeFund Futures</t>
  </si>
  <si>
    <t>investment_pct</t>
  </si>
  <si>
    <t>investment_name</t>
  </si>
  <si>
    <t xml:space="preserve">Investement </t>
  </si>
  <si>
    <t xml:space="preserve">Months to Mature </t>
  </si>
  <si>
    <t xml:space="preserve">Return </t>
  </si>
  <si>
    <t xml:space="preserve">Inflow </t>
  </si>
  <si>
    <t>Outflow</t>
  </si>
  <si>
    <t>Years to Mature</t>
  </si>
  <si>
    <t>Year start</t>
  </si>
  <si>
    <t xml:space="preserve">Amount </t>
  </si>
  <si>
    <t xml:space="preserve">Total Invested in Month 1 </t>
  </si>
  <si>
    <t xml:space="preserve">Surplus Funds </t>
  </si>
  <si>
    <t xml:space="preserve">Required Payments 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</si>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</sst>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$&quot;_ ;_ * \(#,##0.00\)\ &quot;$&quot;_ ;_ * &quot;-&quot;??_)\ &quot;$&quot;_ ;_ @_ "/>
    <numFmt numFmtId="164" formatCode="0.0%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9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0" fontId="0" fillId="0" borderId="0" xfId="2" applyNumberFormat="1" applyFont="1"/>
    <xf numFmtId="44" fontId="0" fillId="0" borderId="0" xfId="1" applyFont="1"/>
    <xf numFmtId="0" fontId="0" fillId="0" borderId="0" xfId="0" applyAlignment="1">
      <alignment horizontal="center"/>
    </xf>
    <xf numFmtId="0" fontId="18" fillId="34" borderId="0" xfId="0" applyFont="1" applyFill="1"/>
    <xf numFmtId="44" fontId="19" fillId="34" borderId="0" xfId="1" applyFont="1" applyFill="1" applyAlignment="1"/>
    <xf numFmtId="0" fontId="16" fillId="35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44" fontId="0" fillId="0" borderId="0" xfId="1" applyFont="1" applyAlignment="1">
      <alignment horizontal="center"/>
    </xf>
    <xf numFmtId="164" fontId="0" fillId="0" borderId="0" xfId="2" applyNumberFormat="1" applyFont="1" applyAlignment="1">
      <alignment horizontal="center"/>
    </xf>
    <xf numFmtId="0" fontId="0" fillId="36" borderId="0" xfId="0" applyFill="1"/>
    <xf numFmtId="0" fontId="16" fillId="34" borderId="0" xfId="0" applyFont="1" applyFill="1" applyAlignment="1">
      <alignment horizontal="center"/>
    </xf>
    <xf numFmtId="0" fontId="16" fillId="37" borderId="0" xfId="0" applyFont="1" applyFill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FA41-16AA-4DD6-894F-8E81116FF510}">
  <dimension ref="A1:U25"/>
  <sheetViews>
    <sheetView tabSelected="1" zoomScale="56" zoomScaleNormal="70" workbookViewId="0">
      <selection activeCell="J24" sqref="J24"/>
    </sheetView>
  </sheetViews>
  <sheetFormatPr defaultRowHeight="14.5" x14ac:dyDescent="0.35"/>
  <cols>
    <col min="1" max="1" width="27.6328125" bestFit="1" customWidth="1"/>
    <col min="2" max="2" width="13.36328125" bestFit="1" customWidth="1"/>
    <col min="3" max="3" width="22.7265625" bestFit="1" customWidth="1"/>
    <col min="7" max="7" width="26.453125" customWidth="1"/>
    <col min="8" max="8" width="12.81640625" customWidth="1"/>
    <col min="9" max="9" width="14.54296875" customWidth="1"/>
    <col min="10" max="10" width="10.6328125" bestFit="1" customWidth="1"/>
    <col min="11" max="11" width="10.36328125" bestFit="1" customWidth="1"/>
    <col min="12" max="12" width="17.08984375" bestFit="1" customWidth="1"/>
    <col min="13" max="13" width="9.7265625" bestFit="1" customWidth="1"/>
    <col min="14" max="14" width="8.81640625" customWidth="1"/>
    <col min="15" max="15" width="9.7265625" bestFit="1" customWidth="1"/>
    <col min="16" max="16" width="8.81640625" bestFit="1" customWidth="1"/>
    <col min="17" max="17" width="9.7265625" bestFit="1" customWidth="1"/>
    <col min="18" max="18" width="8.81640625" bestFit="1" customWidth="1"/>
    <col min="19" max="19" width="9.7265625" bestFit="1" customWidth="1"/>
    <col min="20" max="20" width="8.81640625" bestFit="1" customWidth="1"/>
    <col min="21" max="21" width="9.7265625" bestFit="1" customWidth="1"/>
  </cols>
  <sheetData>
    <row r="1" spans="1:21" x14ac:dyDescent="0.35">
      <c r="A1" t="s">
        <v>9</v>
      </c>
      <c r="B1" t="s">
        <v>8</v>
      </c>
      <c r="C1" t="s">
        <v>16</v>
      </c>
      <c r="D1" t="s">
        <v>15</v>
      </c>
    </row>
    <row r="2" spans="1:21" x14ac:dyDescent="0.35">
      <c r="A2" t="s">
        <v>7</v>
      </c>
      <c r="B2">
        <v>1.9900000000000001E-2</v>
      </c>
      <c r="C2">
        <v>1</v>
      </c>
      <c r="D2">
        <v>1</v>
      </c>
    </row>
    <row r="3" spans="1:21" x14ac:dyDescent="0.35">
      <c r="A3" t="s">
        <v>6</v>
      </c>
      <c r="B3">
        <v>4.2299999999999997E-2</v>
      </c>
      <c r="C3">
        <v>1</v>
      </c>
      <c r="D3">
        <v>2</v>
      </c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35">
      <c r="A4" t="s">
        <v>5</v>
      </c>
      <c r="B4">
        <v>6.4799999999999996E-2</v>
      </c>
      <c r="C4">
        <v>2</v>
      </c>
      <c r="D4">
        <v>3</v>
      </c>
      <c r="H4" s="6" t="s">
        <v>13</v>
      </c>
      <c r="I4" s="6" t="s">
        <v>14</v>
      </c>
      <c r="J4" s="6" t="s">
        <v>17</v>
      </c>
      <c r="K4" s="6" t="s">
        <v>21</v>
      </c>
      <c r="L4" s="7">
        <v>1</v>
      </c>
      <c r="M4" s="7">
        <v>2</v>
      </c>
      <c r="N4" s="7">
        <v>3</v>
      </c>
      <c r="O4" s="7">
        <v>4</v>
      </c>
      <c r="P4" s="7">
        <v>5</v>
      </c>
      <c r="Q4" s="7">
        <v>6</v>
      </c>
      <c r="R4" s="7">
        <v>7</v>
      </c>
      <c r="S4" s="7">
        <v>8</v>
      </c>
      <c r="T4" s="7">
        <v>9</v>
      </c>
      <c r="U4" s="7">
        <v>10</v>
      </c>
    </row>
    <row r="5" spans="1:21" x14ac:dyDescent="0.35">
      <c r="A5" t="s">
        <v>4</v>
      </c>
      <c r="B5">
        <v>8.7099999999999997E-2</v>
      </c>
      <c r="C5">
        <v>3</v>
      </c>
      <c r="D5">
        <v>4</v>
      </c>
      <c r="G5" s="10" t="s">
        <v>7</v>
      </c>
      <c r="H5" s="3">
        <v>1</v>
      </c>
      <c r="I5" s="3">
        <v>2</v>
      </c>
      <c r="J5" s="8">
        <v>245.12207079125403</v>
      </c>
      <c r="K5" s="9">
        <f t="shared" ref="K5:K23" si="0">VLOOKUP(G5,$A$15:$C$19,3,0)</f>
        <v>1.9900000000000001E-2</v>
      </c>
      <c r="L5" cm="1">
        <f t="array" ref="L5">_xlfn.IFS(
$H5=L$4,-1,
$I5=L$4,1+$K5,
AND($H5&lt;L$4,$I5&gt;L$4),"&lt;---&gt;",
TRUE,""
)</f>
        <v>-1</v>
      </c>
      <c r="M5" cm="1">
        <f t="array" ref="M5">_xlfn.IFS(
$H5=M$4,-1,
$I5=M$4,1+$K5,
AND($H5&lt;M$4,$I5&gt;M$4),"&lt;---&gt;",
TRUE,""
)</f>
        <v>1.0199</v>
      </c>
      <c r="N5" t="str" cm="1">
        <f t="array" ref="N5">_xlfn.IFS(
$H5=N$4,-1,
$I5=N$4,1+$K5,
AND($H5&lt;N$4,$I5&gt;N$4),"&lt;---&gt;",
TRUE,""
)</f>
        <v/>
      </c>
      <c r="O5" t="str" cm="1">
        <f t="array" ref="O5">_xlfn.IFS(
$H5=O$4,-1,
$I5=O$4,1+$K5,
AND($H5&lt;O$4,$I5&gt;O$4),"&lt;---&gt;",
TRUE,""
)</f>
        <v/>
      </c>
      <c r="P5" t="str" cm="1">
        <f t="array" ref="P5">_xlfn.IFS(
$H5=P$4,-1,
$I5=P$4,1+$K5,
AND($H5&lt;P$4,$I5&gt;P$4),"&lt;---&gt;",
TRUE,""
)</f>
        <v/>
      </c>
      <c r="Q5" t="str" cm="1">
        <f t="array" ref="Q5">_xlfn.IFS(
$H5=Q$4,-1,
$I5=Q$4,1+$K5,
AND($H5&lt;Q$4,$I5&gt;Q$4),"&lt;---&gt;",
TRUE,""
)</f>
        <v/>
      </c>
      <c r="R5" t="str" cm="1">
        <f t="array" ref="R5">_xlfn.IFS(
$H5=R$4,-1,
$I5=R$4,1+$K5,
AND($H5&lt;R$4,$I5&gt;R$4),"&lt;---&gt;",
TRUE,""
)</f>
        <v/>
      </c>
      <c r="S5" t="str" cm="1">
        <f t="array" ref="S5">_xlfn.IFS(
$H5=S$4,-1,
$I5=S$4,1+$K5,
AND($H5&lt;S$4,$I5&gt;S$4),"&lt;---&gt;",
TRUE,""
)</f>
        <v/>
      </c>
      <c r="T5" t="str" cm="1">
        <f t="array" ref="T5">_xlfn.IFS(
$H5=T$4,-1,
$I5=T$4,1+$K5,
AND($H5&lt;T$4,$I5&gt;T$4),"&lt;---&gt;",
TRUE,""
)</f>
        <v/>
      </c>
      <c r="U5" t="str" cm="1">
        <f t="array" ref="U5">_xlfn.IFS(
$H5=U$4,-1,
$I5=U$4,1+$K5,
AND($H5&lt;U$4,$I5&gt;U$4),"&lt;---&gt;",
TRUE,""
)</f>
        <v/>
      </c>
    </row>
    <row r="6" spans="1:21" x14ac:dyDescent="0.35">
      <c r="A6" t="s">
        <v>3</v>
      </c>
      <c r="B6">
        <v>0.1095</v>
      </c>
      <c r="C6">
        <v>1</v>
      </c>
      <c r="D6">
        <v>5</v>
      </c>
      <c r="G6" s="10" t="s">
        <v>6</v>
      </c>
      <c r="H6" s="3">
        <v>1</v>
      </c>
      <c r="I6" s="3">
        <v>3</v>
      </c>
      <c r="J6" s="8">
        <v>866.39448786579646</v>
      </c>
      <c r="K6" s="9">
        <f t="shared" si="0"/>
        <v>4.2299999999999997E-2</v>
      </c>
      <c r="L6" cm="1">
        <f t="array" ref="L6">_xlfn.IFS(
$H6=L$4,-1,
$I6=L$4,1+$K6,
AND($H6&lt;L$4,$I6&gt;L$4),"&lt;---&gt;",
TRUE,""
)</f>
        <v>-1</v>
      </c>
      <c r="M6" t="str" cm="1">
        <f t="array" ref="M6">_xlfn.IFS(
$H6=M$4,-1,
$I6=M$4,1+$K6,
AND($H6&lt;M$4,$I6&gt;M$4),"&lt;---&gt;",
TRUE,""
)</f>
        <v>&lt;---&gt;</v>
      </c>
      <c r="N6" cm="1">
        <f t="array" ref="N6">_xlfn.IFS(
$H6=N$4,-1,
$I6=N$4,1+$K6,
AND($H6&lt;N$4,$I6&gt;N$4),"&lt;---&gt;",
TRUE,""
)</f>
        <v>1.0423</v>
      </c>
      <c r="O6" t="str" cm="1">
        <f t="array" ref="O6">_xlfn.IFS(
$H6=O$4,-1,
$I6=O$4,1+$K6,
AND($H6&lt;O$4,$I6&gt;O$4),"&lt;---&gt;",
TRUE,""
)</f>
        <v/>
      </c>
      <c r="P6" t="str" cm="1">
        <f t="array" ref="P6">_xlfn.IFS(
$H6=P$4,-1,
$I6=P$4,1+$K6,
AND($H6&lt;P$4,$I6&gt;P$4),"&lt;---&gt;",
TRUE,""
)</f>
        <v/>
      </c>
      <c r="Q6" t="str" cm="1">
        <f t="array" ref="Q6">_xlfn.IFS(
$H6=Q$4,-1,
$I6=Q$4,1+$K6,
AND($H6&lt;Q$4,$I6&gt;Q$4),"&lt;---&gt;",
TRUE,""
)</f>
        <v/>
      </c>
      <c r="R6" t="str" cm="1">
        <f t="array" ref="R6">_xlfn.IFS(
$H6=R$4,-1,
$I6=R$4,1+$K6,
AND($H6&lt;R$4,$I6&gt;R$4),"&lt;---&gt;",
TRUE,""
)</f>
        <v/>
      </c>
      <c r="S6" t="str" cm="1">
        <f t="array" ref="S6">_xlfn.IFS(
$H6=S$4,-1,
$I6=S$4,1+$K6,
AND($H6&lt;S$4,$I6&gt;S$4),"&lt;---&gt;",
TRUE,""
)</f>
        <v/>
      </c>
      <c r="T6" t="str" cm="1">
        <f t="array" ref="T6">_xlfn.IFS(
$H6=T$4,-1,
$I6=T$4,1+$K6,
AND($H6&lt;T$4,$I6&gt;T$4),"&lt;---&gt;",
TRUE,""
)</f>
        <v/>
      </c>
      <c r="U6" t="str" cm="1">
        <f t="array" ref="U6">_xlfn.IFS(
$H6=U$4,-1,
$I6=U$4,1+$K6,
AND($H6&lt;U$4,$I6&gt;U$4),"&lt;---&gt;",
TRUE,""
)</f>
        <v/>
      </c>
    </row>
    <row r="7" spans="1:21" x14ac:dyDescent="0.35">
      <c r="G7" s="10" t="s">
        <v>3</v>
      </c>
      <c r="H7" s="3">
        <v>1</v>
      </c>
      <c r="I7" s="3">
        <v>6</v>
      </c>
      <c r="J7" s="8">
        <v>225.3267237494367</v>
      </c>
      <c r="K7" s="9">
        <f t="shared" si="0"/>
        <v>0.1095</v>
      </c>
      <c r="L7" cm="1">
        <f t="array" ref="L7">_xlfn.IFS(
$H7=L$4,-1,
$I7=L$4,1+$K7,
AND($H7&lt;L$4,$I7&gt;L$4),"&lt;---&gt;",
TRUE,""
)</f>
        <v>-1</v>
      </c>
      <c r="M7" t="str" cm="1">
        <f t="array" ref="M7">_xlfn.IFS(
$H7=M$4,-1,
$I7=M$4,1+$K7,
AND($H7&lt;M$4,$I7&gt;M$4),"&lt;---&gt;",
TRUE,""
)</f>
        <v>&lt;---&gt;</v>
      </c>
      <c r="N7" t="str" cm="1">
        <f t="array" ref="N7">_xlfn.IFS(
$H7=N$4,-1,
$I7=N$4,1+$K7,
AND($H7&lt;N$4,$I7&gt;N$4),"&lt;---&gt;",
TRUE,""
)</f>
        <v>&lt;---&gt;</v>
      </c>
      <c r="O7" t="str" cm="1">
        <f t="array" ref="O7">_xlfn.IFS(
$H7=O$4,-1,
$I7=O$4,1+$K7,
AND($H7&lt;O$4,$I7&gt;O$4),"&lt;---&gt;",
TRUE,""
)</f>
        <v>&lt;---&gt;</v>
      </c>
      <c r="P7" t="str" cm="1">
        <f t="array" ref="P7">_xlfn.IFS(
$H7=P$4,-1,
$I7=P$4,1+$K7,
AND($H7&lt;P$4,$I7&gt;P$4),"&lt;---&gt;",
TRUE,""
)</f>
        <v>&lt;---&gt;</v>
      </c>
      <c r="Q7" cm="1">
        <f t="array" ref="Q7">_xlfn.IFS(
$H7=Q$4,-1,
$I7=Q$4,1+$K7,
AND($H7&lt;Q$4,$I7&gt;Q$4),"&lt;---&gt;",
TRUE,""
)</f>
        <v>1.1094999999999999</v>
      </c>
      <c r="R7" t="str" cm="1">
        <f t="array" ref="R7">_xlfn.IFS(
$H7=R$4,-1,
$I7=R$4,1+$K7,
AND($H7&lt;R$4,$I7&gt;R$4),"&lt;---&gt;",
TRUE,""
)</f>
        <v/>
      </c>
      <c r="S7" t="str" cm="1">
        <f t="array" ref="S7">_xlfn.IFS(
$H7=S$4,-1,
$I7=S$4,1+$K7,
AND($H7&lt;S$4,$I7&gt;S$4),"&lt;---&gt;",
TRUE,""
)</f>
        <v/>
      </c>
      <c r="T7" t="str" cm="1">
        <f t="array" ref="T7">_xlfn.IFS(
$H7=T$4,-1,
$I7=T$4,1+$K7,
AND($H7&lt;T$4,$I7&gt;T$4),"&lt;---&gt;",
TRUE,""
)</f>
        <v/>
      </c>
      <c r="U7" t="str" cm="1">
        <f t="array" ref="U7">_xlfn.IFS(
$H7=U$4,-1,
$I7=U$4,1+$K7,
AND($H7&lt;U$4,$I7&gt;U$4),"&lt;---&gt;",
TRUE,""
)</f>
        <v/>
      </c>
    </row>
    <row r="8" spans="1:21" x14ac:dyDescent="0.35">
      <c r="G8" s="10" t="s">
        <v>7</v>
      </c>
      <c r="H8" s="3">
        <v>2</v>
      </c>
      <c r="I8" s="3">
        <v>3</v>
      </c>
      <c r="J8" s="8">
        <v>0</v>
      </c>
      <c r="K8" s="9">
        <f t="shared" si="0"/>
        <v>1.9900000000000001E-2</v>
      </c>
      <c r="L8" t="str" cm="1">
        <f t="array" ref="L8">_xlfn.IFS(
$H8=L$4,-1,
$I8=L$4,1+$K8,
AND($H8&lt;L$4,$I8&gt;L$4),"&lt;---&gt;",
TRUE,""
)</f>
        <v/>
      </c>
      <c r="M8" cm="1">
        <f t="array" ref="M8">_xlfn.IFS(
$H8=M$4,-1,
$I8=M$4,1+$K8,
AND($H8&lt;M$4,$I8&gt;M$4),"&lt;---&gt;",
TRUE,""
)</f>
        <v>-1</v>
      </c>
      <c r="N8" cm="1">
        <f t="array" ref="N8">_xlfn.IFS(
$H8=N$4,-1,
$I8=N$4,1+$K8,
AND($H8&lt;N$4,$I8&gt;N$4),"&lt;---&gt;",
TRUE,""
)</f>
        <v>1.0199</v>
      </c>
      <c r="O8" t="str" cm="1">
        <f t="array" ref="O8">_xlfn.IFS(
$H8=O$4,-1,
$I8=O$4,1+$K8,
AND($H8&lt;O$4,$I8&gt;O$4),"&lt;---&gt;",
TRUE,""
)</f>
        <v/>
      </c>
      <c r="P8" t="str" cm="1">
        <f t="array" ref="P8">_xlfn.IFS(
$H8=P$4,-1,
$I8=P$4,1+$K8,
AND($H8&lt;P$4,$I8&gt;P$4),"&lt;---&gt;",
TRUE,""
)</f>
        <v/>
      </c>
      <c r="Q8" t="str" cm="1">
        <f t="array" ref="Q8">_xlfn.IFS(
$H8=Q$4,-1,
$I8=Q$4,1+$K8,
AND($H8&lt;Q$4,$I8&gt;Q$4),"&lt;---&gt;",
TRUE,""
)</f>
        <v/>
      </c>
      <c r="R8" t="str" cm="1">
        <f t="array" ref="R8">_xlfn.IFS(
$H8=R$4,-1,
$I8=R$4,1+$K8,
AND($H8&lt;R$4,$I8&gt;R$4),"&lt;---&gt;",
TRUE,""
)</f>
        <v/>
      </c>
      <c r="S8" t="str" cm="1">
        <f t="array" ref="S8">_xlfn.IFS(
$H8=S$4,-1,
$I8=S$4,1+$K8,
AND($H8&lt;S$4,$I8&gt;S$4),"&lt;---&gt;",
TRUE,""
)</f>
        <v/>
      </c>
      <c r="T8" t="str" cm="1">
        <f t="array" ref="T8">_xlfn.IFS(
$H8=T$4,-1,
$I8=T$4,1+$K8,
AND($H8&lt;T$4,$I8&gt;T$4),"&lt;---&gt;",
TRUE,""
)</f>
        <v/>
      </c>
      <c r="U8" t="str" cm="1">
        <f t="array" ref="U8">_xlfn.IFS(
$H8=U$4,-1,
$I8=U$4,1+$K8,
AND($H8&lt;U$4,$I8&gt;U$4),"&lt;---&gt;",
TRUE,""
)</f>
        <v/>
      </c>
    </row>
    <row r="9" spans="1:21" x14ac:dyDescent="0.35">
      <c r="A9" t="s">
        <v>0</v>
      </c>
      <c r="B9" t="s">
        <v>1</v>
      </c>
      <c r="C9" t="s">
        <v>2</v>
      </c>
      <c r="G9" s="10" t="s">
        <v>5</v>
      </c>
      <c r="H9" s="3">
        <v>2</v>
      </c>
      <c r="I9" s="3">
        <v>5</v>
      </c>
      <c r="J9" s="8">
        <v>0</v>
      </c>
      <c r="K9" s="9">
        <f t="shared" si="0"/>
        <v>6.4799999999999996E-2</v>
      </c>
      <c r="L9" t="str" cm="1">
        <f t="array" ref="L9">_xlfn.IFS(
$H9=L$4,-1,
$I9=L$4,1+$K9,
AND($H9&lt;L$4,$I9&gt;L$4),"&lt;---&gt;",
TRUE,""
)</f>
        <v/>
      </c>
      <c r="M9" cm="1">
        <f t="array" ref="M9">_xlfn.IFS(
$H9=M$4,-1,
$I9=M$4,1+$K9,
AND($H9&lt;M$4,$I9&gt;M$4),"&lt;---&gt;",
TRUE,""
)</f>
        <v>-1</v>
      </c>
      <c r="N9" t="str" cm="1">
        <f t="array" ref="N9">_xlfn.IFS(
$H9=N$4,-1,
$I9=N$4,1+$K9,
AND($H9&lt;N$4,$I9&gt;N$4),"&lt;---&gt;",
TRUE,""
)</f>
        <v>&lt;---&gt;</v>
      </c>
      <c r="O9" t="str" cm="1">
        <f t="array" ref="O9">_xlfn.IFS(
$H9=O$4,-1,
$I9=O$4,1+$K9,
AND($H9&lt;O$4,$I9&gt;O$4),"&lt;---&gt;",
TRUE,""
)</f>
        <v>&lt;---&gt;</v>
      </c>
      <c r="P9" cm="1">
        <f t="array" ref="P9">_xlfn.IFS(
$H9=P$4,-1,
$I9=P$4,1+$K9,
AND($H9&lt;P$4,$I9&gt;P$4),"&lt;---&gt;",
TRUE,""
)</f>
        <v>1.0648</v>
      </c>
      <c r="Q9" t="str" cm="1">
        <f t="array" ref="Q9">_xlfn.IFS(
$H9=Q$4,-1,
$I9=Q$4,1+$K9,
AND($H9&lt;Q$4,$I9&gt;Q$4),"&lt;---&gt;",
TRUE,""
)</f>
        <v/>
      </c>
      <c r="R9" t="str" cm="1">
        <f t="array" ref="R9">_xlfn.IFS(
$H9=R$4,-1,
$I9=R$4,1+$K9,
AND($H9&lt;R$4,$I9&gt;R$4),"&lt;---&gt;",
TRUE,""
)</f>
        <v/>
      </c>
      <c r="S9" t="str" cm="1">
        <f t="array" ref="S9">_xlfn.IFS(
$H9=S$4,-1,
$I9=S$4,1+$K9,
AND($H9&lt;S$4,$I9&gt;S$4),"&lt;---&gt;",
TRUE,""
)</f>
        <v/>
      </c>
      <c r="T9" t="str" cm="1">
        <f t="array" ref="T9">_xlfn.IFS(
$H9=T$4,-1,
$I9=T$4,1+$K9,
AND($H9&lt;T$4,$I9&gt;T$4),"&lt;---&gt;",
TRUE,""
)</f>
        <v/>
      </c>
      <c r="U9" t="str" cm="1">
        <f t="array" ref="U9">_xlfn.IFS(
$H9=U$4,-1,
$I9=U$4,1+$K9,
AND($H9&lt;U$4,$I9&gt;U$4),"&lt;---&gt;",
TRUE,""
)</f>
        <v/>
      </c>
    </row>
    <row r="10" spans="1:21" x14ac:dyDescent="0.35">
      <c r="A10">
        <v>10</v>
      </c>
      <c r="B10">
        <v>3</v>
      </c>
      <c r="C10">
        <v>6</v>
      </c>
      <c r="G10" s="10" t="s">
        <v>7</v>
      </c>
      <c r="H10" s="3">
        <v>3</v>
      </c>
      <c r="I10" s="3">
        <v>4</v>
      </c>
      <c r="J10" s="8">
        <v>245.12207079125403</v>
      </c>
      <c r="K10" s="9">
        <f t="shared" si="0"/>
        <v>1.9900000000000001E-2</v>
      </c>
      <c r="L10" t="str" cm="1">
        <f t="array" ref="L10">_xlfn.IFS(
$H10=L$4,-1,
$I10=L$4,1+$K10,
AND($H10&lt;L$4,$I10&gt;L$4),"&lt;---&gt;",
TRUE,""
)</f>
        <v/>
      </c>
      <c r="M10" t="str" cm="1">
        <f t="array" ref="M10">_xlfn.IFS(
$H10=M$4,-1,
$I10=M$4,1+$K10,
AND($H10&lt;M$4,$I10&gt;M$4),"&lt;---&gt;",
TRUE,""
)</f>
        <v/>
      </c>
      <c r="N10" cm="1">
        <f t="array" ref="N10">_xlfn.IFS(
$H10=N$4,-1,
$I10=N$4,1+$K10,
AND($H10&lt;N$4,$I10&gt;N$4),"&lt;---&gt;",
TRUE,""
)</f>
        <v>-1</v>
      </c>
      <c r="O10" cm="1">
        <f t="array" ref="O10">_xlfn.IFS(
$H10=O$4,-1,
$I10=O$4,1+$K10,
AND($H10&lt;O$4,$I10&gt;O$4),"&lt;---&gt;",
TRUE,""
)</f>
        <v>1.0199</v>
      </c>
      <c r="P10" t="str" cm="1">
        <f t="array" ref="P10">_xlfn.IFS(
$H10=P$4,-1,
$I10=P$4,1+$K10,
AND($H10&lt;P$4,$I10&gt;P$4),"&lt;---&gt;",
TRUE,""
)</f>
        <v/>
      </c>
      <c r="Q10" t="str" cm="1">
        <f t="array" ref="Q10">_xlfn.IFS(
$H10=Q$4,-1,
$I10=Q$4,1+$K10,
AND($H10&lt;Q$4,$I10&gt;Q$4),"&lt;---&gt;",
TRUE,""
)</f>
        <v/>
      </c>
      <c r="R10" t="str" cm="1">
        <f t="array" ref="R10">_xlfn.IFS(
$H10=R$4,-1,
$I10=R$4,1+$K10,
AND($H10&lt;R$4,$I10&gt;R$4),"&lt;---&gt;",
TRUE,""
)</f>
        <v/>
      </c>
      <c r="S10" t="str" cm="1">
        <f t="array" ref="S10">_xlfn.IFS(
$H10=S$4,-1,
$I10=S$4,1+$K10,
AND($H10&lt;S$4,$I10&gt;S$4),"&lt;---&gt;",
TRUE,""
)</f>
        <v/>
      </c>
      <c r="T10" t="str" cm="1">
        <f t="array" ref="T10">_xlfn.IFS(
$H10=T$4,-1,
$I10=T$4,1+$K10,
AND($H10&lt;T$4,$I10&gt;T$4),"&lt;---&gt;",
TRUE,""
)</f>
        <v/>
      </c>
      <c r="U10" t="str" cm="1">
        <f t="array" ref="U10">_xlfn.IFS(
$H10=U$4,-1,
$I10=U$4,1+$K10,
AND($H10&lt;U$4,$I10&gt;U$4),"&lt;---&gt;",
TRUE,""
)</f>
        <v/>
      </c>
    </row>
    <row r="11" spans="1:21" x14ac:dyDescent="0.35">
      <c r="A11">
        <v>500</v>
      </c>
      <c r="B11">
        <v>250</v>
      </c>
      <c r="C11">
        <v>250</v>
      </c>
      <c r="G11" s="10" t="s">
        <v>6</v>
      </c>
      <c r="H11" s="3">
        <v>3</v>
      </c>
      <c r="I11" s="3">
        <v>5</v>
      </c>
      <c r="J11" s="8">
        <v>225.25748372037134</v>
      </c>
      <c r="K11" s="9">
        <f t="shared" si="0"/>
        <v>4.2299999999999997E-2</v>
      </c>
      <c r="L11" t="str" cm="1">
        <f t="array" ref="L11">_xlfn.IFS(
$H11=L$4,-1,
$I11=L$4,1+$K11,
AND($H11&lt;L$4,$I11&gt;L$4),"&lt;---&gt;",
TRUE,""
)</f>
        <v/>
      </c>
      <c r="M11" t="str" cm="1">
        <f t="array" ref="M11">_xlfn.IFS(
$H11=M$4,-1,
$I11=M$4,1+$K11,
AND($H11&lt;M$4,$I11&gt;M$4),"&lt;---&gt;",
TRUE,""
)</f>
        <v/>
      </c>
      <c r="N11" cm="1">
        <f t="array" ref="N11">_xlfn.IFS(
$H11=N$4,-1,
$I11=N$4,1+$K11,
AND($H11&lt;N$4,$I11&gt;N$4),"&lt;---&gt;",
TRUE,""
)</f>
        <v>-1</v>
      </c>
      <c r="O11" t="str" cm="1">
        <f t="array" ref="O11">_xlfn.IFS(
$H11=O$4,-1,
$I11=O$4,1+$K11,
AND($H11&lt;O$4,$I11&gt;O$4),"&lt;---&gt;",
TRUE,""
)</f>
        <v>&lt;---&gt;</v>
      </c>
      <c r="P11" cm="1">
        <f t="array" ref="P11">_xlfn.IFS(
$H11=P$4,-1,
$I11=P$4,1+$K11,
AND($H11&lt;P$4,$I11&gt;P$4),"&lt;---&gt;",
TRUE,""
)</f>
        <v>1.0423</v>
      </c>
      <c r="Q11" t="str" cm="1">
        <f t="array" ref="Q11">_xlfn.IFS(
$H11=Q$4,-1,
$I11=Q$4,1+$K11,
AND($H11&lt;Q$4,$I11&gt;Q$4),"&lt;---&gt;",
TRUE,""
)</f>
        <v/>
      </c>
      <c r="R11" t="str" cm="1">
        <f t="array" ref="R11">_xlfn.IFS(
$H11=R$4,-1,
$I11=R$4,1+$K11,
AND($H11&lt;R$4,$I11&gt;R$4),"&lt;---&gt;",
TRUE,""
)</f>
        <v/>
      </c>
      <c r="S11" t="str" cm="1">
        <f t="array" ref="S11">_xlfn.IFS(
$H11=S$4,-1,
$I11=S$4,1+$K11,
AND($H11&lt;S$4,$I11&gt;S$4),"&lt;---&gt;",
TRUE,""
)</f>
        <v/>
      </c>
      <c r="T11" t="str" cm="1">
        <f t="array" ref="T11">_xlfn.IFS(
$H11=T$4,-1,
$I11=T$4,1+$K11,
AND($H11&lt;T$4,$I11&gt;T$4),"&lt;---&gt;",
TRUE,""
)</f>
        <v/>
      </c>
      <c r="U11" t="str" cm="1">
        <f t="array" ref="U11">_xlfn.IFS(
$H11=U$4,-1,
$I11=U$4,1+$K11,
AND($H11&lt;U$4,$I11&gt;U$4),"&lt;---&gt;",
TRUE,""
)</f>
        <v/>
      </c>
    </row>
    <row r="12" spans="1:21" x14ac:dyDescent="0.35">
      <c r="G12" s="10" t="s">
        <v>4</v>
      </c>
      <c r="H12" s="3">
        <v>3</v>
      </c>
      <c r="I12" s="3">
        <v>7</v>
      </c>
      <c r="J12" s="8">
        <v>432.66342019089439</v>
      </c>
      <c r="K12" s="9">
        <f t="shared" si="0"/>
        <v>8.7099999999999997E-2</v>
      </c>
      <c r="L12" t="str" cm="1">
        <f t="array" ref="L12">_xlfn.IFS(
$H12=L$4,-1,
$I12=L$4,1+$K12,
AND($H12&lt;L$4,$I12&gt;L$4),"&lt;---&gt;",
TRUE,""
)</f>
        <v/>
      </c>
      <c r="M12" t="str" cm="1">
        <f t="array" ref="M12">_xlfn.IFS(
$H12=M$4,-1,
$I12=M$4,1+$K12,
AND($H12&lt;M$4,$I12&gt;M$4),"&lt;---&gt;",
TRUE,""
)</f>
        <v/>
      </c>
      <c r="N12" cm="1">
        <f t="array" ref="N12">_xlfn.IFS(
$H12=N$4,-1,
$I12=N$4,1+$K12,
AND($H12&lt;N$4,$I12&gt;N$4),"&lt;---&gt;",
TRUE,""
)</f>
        <v>-1</v>
      </c>
      <c r="O12" t="str" cm="1">
        <f t="array" ref="O12">_xlfn.IFS(
$H12=O$4,-1,
$I12=O$4,1+$K12,
AND($H12&lt;O$4,$I12&gt;O$4),"&lt;---&gt;",
TRUE,""
)</f>
        <v>&lt;---&gt;</v>
      </c>
      <c r="P12" t="str" cm="1">
        <f t="array" ref="P12">_xlfn.IFS(
$H12=P$4,-1,
$I12=P$4,1+$K12,
AND($H12&lt;P$4,$I12&gt;P$4),"&lt;---&gt;",
TRUE,""
)</f>
        <v>&lt;---&gt;</v>
      </c>
      <c r="Q12" t="str" cm="1">
        <f t="array" ref="Q12">_xlfn.IFS(
$H12=Q$4,-1,
$I12=Q$4,1+$K12,
AND($H12&lt;Q$4,$I12&gt;Q$4),"&lt;---&gt;",
TRUE,""
)</f>
        <v>&lt;---&gt;</v>
      </c>
      <c r="R12" cm="1">
        <f t="array" ref="R12">_xlfn.IFS(
$H12=R$4,-1,
$I12=R$4,1+$K12,
AND($H12&lt;R$4,$I12&gt;R$4),"&lt;---&gt;",
TRUE,""
)</f>
        <v>1.0871</v>
      </c>
      <c r="S12" t="str" cm="1">
        <f t="array" ref="S12">_xlfn.IFS(
$H12=S$4,-1,
$I12=S$4,1+$K12,
AND($H12&lt;S$4,$I12&gt;S$4),"&lt;---&gt;",
TRUE,""
)</f>
        <v/>
      </c>
      <c r="T12" t="str" cm="1">
        <f t="array" ref="T12">_xlfn.IFS(
$H12=T$4,-1,
$I12=T$4,1+$K12,
AND($H12&lt;T$4,$I12&gt;T$4),"&lt;---&gt;",
TRUE,""
)</f>
        <v/>
      </c>
      <c r="U12" t="str" cm="1">
        <f t="array" ref="U12">_xlfn.IFS(
$H12=U$4,-1,
$I12=U$4,1+$K12,
AND($H12&lt;U$4,$I12&gt;U$4),"&lt;---&gt;",
TRUE,""
)</f>
        <v/>
      </c>
    </row>
    <row r="13" spans="1:21" x14ac:dyDescent="0.35">
      <c r="G13" s="10" t="s">
        <v>7</v>
      </c>
      <c r="H13" s="3">
        <v>4</v>
      </c>
      <c r="I13" s="3">
        <v>5</v>
      </c>
      <c r="J13" s="8">
        <v>0</v>
      </c>
      <c r="K13" s="9">
        <f t="shared" si="0"/>
        <v>1.9900000000000001E-2</v>
      </c>
      <c r="L13" t="str" cm="1">
        <f t="array" ref="L13">_xlfn.IFS(
$H13=L$4,-1,
$I13=L$4,1+$K13,
AND($H13&lt;L$4,$I13&gt;L$4),"&lt;---&gt;",
TRUE,""
)</f>
        <v/>
      </c>
      <c r="M13" t="str" cm="1">
        <f t="array" ref="M13">_xlfn.IFS(
$H13=M$4,-1,
$I13=M$4,1+$K13,
AND($H13&lt;M$4,$I13&gt;M$4),"&lt;---&gt;",
TRUE,""
)</f>
        <v/>
      </c>
      <c r="N13" t="str" cm="1">
        <f t="array" ref="N13">_xlfn.IFS(
$H13=N$4,-1,
$I13=N$4,1+$K13,
AND($H13&lt;N$4,$I13&gt;N$4),"&lt;---&gt;",
TRUE,""
)</f>
        <v/>
      </c>
      <c r="O13" cm="1">
        <f t="array" ref="O13">_xlfn.IFS(
$H13=O$4,-1,
$I13=O$4,1+$K13,
AND($H13&lt;O$4,$I13&gt;O$4),"&lt;---&gt;",
TRUE,""
)</f>
        <v>-1</v>
      </c>
      <c r="P13" cm="1">
        <f t="array" ref="P13">_xlfn.IFS(
$H13=P$4,-1,
$I13=P$4,1+$K13,
AND($H13&lt;P$4,$I13&gt;P$4),"&lt;---&gt;",
TRUE,""
)</f>
        <v>1.0199</v>
      </c>
      <c r="Q13" t="str" cm="1">
        <f t="array" ref="Q13">_xlfn.IFS(
$H13=Q$4,-1,
$I13=Q$4,1+$K13,
AND($H13&lt;Q$4,$I13&gt;Q$4),"&lt;---&gt;",
TRUE,""
)</f>
        <v/>
      </c>
      <c r="R13" t="str" cm="1">
        <f t="array" ref="R13">_xlfn.IFS(
$H13=R$4,-1,
$I13=R$4,1+$K13,
AND($H13&lt;R$4,$I13&gt;R$4),"&lt;---&gt;",
TRUE,""
)</f>
        <v/>
      </c>
      <c r="S13" t="str" cm="1">
        <f t="array" ref="S13">_xlfn.IFS(
$H13=S$4,-1,
$I13=S$4,1+$K13,
AND($H13&lt;S$4,$I13&gt;S$4),"&lt;---&gt;",
TRUE,""
)</f>
        <v/>
      </c>
      <c r="T13" t="str" cm="1">
        <f t="array" ref="T13">_xlfn.IFS(
$H13=T$4,-1,
$I13=T$4,1+$K13,
AND($H13&lt;T$4,$I13&gt;T$4),"&lt;---&gt;",
TRUE,""
)</f>
        <v/>
      </c>
      <c r="U13" t="str" cm="1">
        <f t="array" ref="U13">_xlfn.IFS(
$H13=U$4,-1,
$I13=U$4,1+$K13,
AND($H13&lt;U$4,$I13&gt;U$4),"&lt;---&gt;",
TRUE,""
)</f>
        <v/>
      </c>
    </row>
    <row r="14" spans="1:21" x14ac:dyDescent="0.35">
      <c r="A14" t="s">
        <v>10</v>
      </c>
      <c r="B14" t="s">
        <v>11</v>
      </c>
      <c r="C14" t="s">
        <v>12</v>
      </c>
      <c r="G14" s="10" t="s">
        <v>7</v>
      </c>
      <c r="H14" s="3">
        <v>5</v>
      </c>
      <c r="I14" s="3">
        <v>6</v>
      </c>
      <c r="J14" s="8">
        <v>0</v>
      </c>
      <c r="K14" s="9">
        <f t="shared" si="0"/>
        <v>1.9900000000000001E-2</v>
      </c>
      <c r="L14" t="str" cm="1">
        <f t="array" ref="L14">_xlfn.IFS(
$H14=L$4,-1,
$I14=L$4,1+$K14,
AND($H14&lt;L$4,$I14&gt;L$4),"&lt;---&gt;",
TRUE,""
)</f>
        <v/>
      </c>
      <c r="M14" t="str" cm="1">
        <f t="array" ref="M14">_xlfn.IFS(
$H14=M$4,-1,
$I14=M$4,1+$K14,
AND($H14&lt;M$4,$I14&gt;M$4),"&lt;---&gt;",
TRUE,""
)</f>
        <v/>
      </c>
      <c r="N14" t="str" cm="1">
        <f t="array" ref="N14">_xlfn.IFS(
$H14=N$4,-1,
$I14=N$4,1+$K14,
AND($H14&lt;N$4,$I14&gt;N$4),"&lt;---&gt;",
TRUE,""
)</f>
        <v/>
      </c>
      <c r="O14" t="str" cm="1">
        <f t="array" ref="O14">_xlfn.IFS(
$H14=O$4,-1,
$I14=O$4,1+$K14,
AND($H14&lt;O$4,$I14&gt;O$4),"&lt;---&gt;",
TRUE,""
)</f>
        <v/>
      </c>
      <c r="P14" cm="1">
        <f t="array" ref="P14">_xlfn.IFS(
$H14=P$4,-1,
$I14=P$4,1+$K14,
AND($H14&lt;P$4,$I14&gt;P$4),"&lt;---&gt;",
TRUE,""
)</f>
        <v>-1</v>
      </c>
      <c r="Q14" cm="1">
        <f t="array" ref="Q14">_xlfn.IFS(
$H14=Q$4,-1,
$I14=Q$4,1+$K14,
AND($H14&lt;Q$4,$I14&gt;Q$4),"&lt;---&gt;",
TRUE,""
)</f>
        <v>1.0199</v>
      </c>
      <c r="R14" t="str" cm="1">
        <f t="array" ref="R14">_xlfn.IFS(
$H14=R$4,-1,
$I14=R$4,1+$K14,
AND($H14&lt;R$4,$I14&gt;R$4),"&lt;---&gt;",
TRUE,""
)</f>
        <v/>
      </c>
      <c r="S14" t="str" cm="1">
        <f t="array" ref="S14">_xlfn.IFS(
$H14=S$4,-1,
$I14=S$4,1+$K14,
AND($H14&lt;S$4,$I14&gt;S$4),"&lt;---&gt;",
TRUE,""
)</f>
        <v/>
      </c>
      <c r="T14" t="str" cm="1">
        <f t="array" ref="T14">_xlfn.IFS(
$H14=T$4,-1,
$I14=T$4,1+$K14,
AND($H14&lt;T$4,$I14&gt;T$4),"&lt;---&gt;",
TRUE,""
)</f>
        <v/>
      </c>
      <c r="U14" t="str" cm="1">
        <f t="array" ref="U14">_xlfn.IFS(
$H14=U$4,-1,
$I14=U$4,1+$K14,
AND($H14&lt;U$4,$I14&gt;U$4),"&lt;---&gt;",
TRUE,""
)</f>
        <v/>
      </c>
    </row>
    <row r="15" spans="1:21" x14ac:dyDescent="0.35">
      <c r="A15" t="s">
        <v>7</v>
      </c>
      <c r="B15">
        <v>1</v>
      </c>
      <c r="C15" s="1">
        <v>1.9900000000000001E-2</v>
      </c>
      <c r="G15" s="10" t="s">
        <v>6</v>
      </c>
      <c r="H15" s="3">
        <v>5</v>
      </c>
      <c r="I15" s="3">
        <v>7</v>
      </c>
      <c r="J15" s="8">
        <v>0</v>
      </c>
      <c r="K15" s="9">
        <f t="shared" si="0"/>
        <v>4.2299999999999997E-2</v>
      </c>
      <c r="L15" t="str" cm="1">
        <f t="array" ref="L15">_xlfn.IFS(
$H15=L$4,-1,
$I15=L$4,1+$K15,
AND($H15&lt;L$4,$I15&gt;L$4),"&lt;---&gt;",
TRUE,""
)</f>
        <v/>
      </c>
      <c r="M15" t="str" cm="1">
        <f t="array" ref="M15">_xlfn.IFS(
$H15=M$4,-1,
$I15=M$4,1+$K15,
AND($H15&lt;M$4,$I15&gt;M$4),"&lt;---&gt;",
TRUE,""
)</f>
        <v/>
      </c>
      <c r="N15" t="str" cm="1">
        <f t="array" ref="N15">_xlfn.IFS(
$H15=N$4,-1,
$I15=N$4,1+$K15,
AND($H15&lt;N$4,$I15&gt;N$4),"&lt;---&gt;",
TRUE,""
)</f>
        <v/>
      </c>
      <c r="O15" t="str" cm="1">
        <f t="array" ref="O15">_xlfn.IFS(
$H15=O$4,-1,
$I15=O$4,1+$K15,
AND($H15&lt;O$4,$I15&gt;O$4),"&lt;---&gt;",
TRUE,""
)</f>
        <v/>
      </c>
      <c r="P15" cm="1">
        <f t="array" ref="P15">_xlfn.IFS(
$H15=P$4,-1,
$I15=P$4,1+$K15,
AND($H15&lt;P$4,$I15&gt;P$4),"&lt;---&gt;",
TRUE,""
)</f>
        <v>-1</v>
      </c>
      <c r="Q15" t="str" cm="1">
        <f t="array" ref="Q15">_xlfn.IFS(
$H15=Q$4,-1,
$I15=Q$4,1+$K15,
AND($H15&lt;Q$4,$I15&gt;Q$4),"&lt;---&gt;",
TRUE,""
)</f>
        <v>&lt;---&gt;</v>
      </c>
      <c r="R15" cm="1">
        <f t="array" ref="R15">_xlfn.IFS(
$H15=R$4,-1,
$I15=R$4,1+$K15,
AND($H15&lt;R$4,$I15&gt;R$4),"&lt;---&gt;",
TRUE,""
)</f>
        <v>1.0423</v>
      </c>
      <c r="S15" t="str" cm="1">
        <f t="array" ref="S15">_xlfn.IFS(
$H15=S$4,-1,
$I15=S$4,1+$K15,
AND($H15&lt;S$4,$I15&gt;S$4),"&lt;---&gt;",
TRUE,""
)</f>
        <v/>
      </c>
      <c r="T15" t="str" cm="1">
        <f t="array" ref="T15">_xlfn.IFS(
$H15=T$4,-1,
$I15=T$4,1+$K15,
AND($H15&lt;T$4,$I15&gt;T$4),"&lt;---&gt;",
TRUE,""
)</f>
        <v/>
      </c>
      <c r="U15" t="str" cm="1">
        <f t="array" ref="U15">_xlfn.IFS(
$H15=U$4,-1,
$I15=U$4,1+$K15,
AND($H15&lt;U$4,$I15&gt;U$4),"&lt;---&gt;",
TRUE,""
)</f>
        <v/>
      </c>
    </row>
    <row r="16" spans="1:21" x14ac:dyDescent="0.35">
      <c r="A16" t="s">
        <v>6</v>
      </c>
      <c r="B16">
        <v>1</v>
      </c>
      <c r="C16" s="1">
        <v>4.2299999999999997E-2</v>
      </c>
      <c r="G16" s="10" t="s">
        <v>5</v>
      </c>
      <c r="H16" s="3">
        <v>5</v>
      </c>
      <c r="I16" s="3">
        <v>8</v>
      </c>
      <c r="J16" s="8">
        <v>234.78587528174305</v>
      </c>
      <c r="K16" s="9">
        <f t="shared" si="0"/>
        <v>6.4799999999999996E-2</v>
      </c>
      <c r="L16" t="str" cm="1">
        <f t="array" ref="L16">_xlfn.IFS(
$H16=L$4,-1,
$I16=L$4,1+$K16,
AND($H16&lt;L$4,$I16&gt;L$4),"&lt;---&gt;",
TRUE,""
)</f>
        <v/>
      </c>
      <c r="M16" t="str" cm="1">
        <f t="array" ref="M16">_xlfn.IFS(
$H16=M$4,-1,
$I16=M$4,1+$K16,
AND($H16&lt;M$4,$I16&gt;M$4),"&lt;---&gt;",
TRUE,""
)</f>
        <v/>
      </c>
      <c r="N16" t="str" cm="1">
        <f t="array" ref="N16">_xlfn.IFS(
$H16=N$4,-1,
$I16=N$4,1+$K16,
AND($H16&lt;N$4,$I16&gt;N$4),"&lt;---&gt;",
TRUE,""
)</f>
        <v/>
      </c>
      <c r="O16" t="str" cm="1">
        <f t="array" ref="O16">_xlfn.IFS(
$H16=O$4,-1,
$I16=O$4,1+$K16,
AND($H16&lt;O$4,$I16&gt;O$4),"&lt;---&gt;",
TRUE,""
)</f>
        <v/>
      </c>
      <c r="P16" cm="1">
        <f t="array" ref="P16">_xlfn.IFS(
$H16=P$4,-1,
$I16=P$4,1+$K16,
AND($H16&lt;P$4,$I16&gt;P$4),"&lt;---&gt;",
TRUE,""
)</f>
        <v>-1</v>
      </c>
      <c r="Q16" t="str" cm="1">
        <f t="array" ref="Q16">_xlfn.IFS(
$H16=Q$4,-1,
$I16=Q$4,1+$K16,
AND($H16&lt;Q$4,$I16&gt;Q$4),"&lt;---&gt;",
TRUE,""
)</f>
        <v>&lt;---&gt;</v>
      </c>
      <c r="R16" t="str" cm="1">
        <f t="array" ref="R16">_xlfn.IFS(
$H16=R$4,-1,
$I16=R$4,1+$K16,
AND($H16&lt;R$4,$I16&gt;R$4),"&lt;---&gt;",
TRUE,""
)</f>
        <v>&lt;---&gt;</v>
      </c>
      <c r="S16" cm="1">
        <f t="array" ref="S16">_xlfn.IFS(
$H16=S$4,-1,
$I16=S$4,1+$K16,
AND($H16&lt;S$4,$I16&gt;S$4),"&lt;---&gt;",
TRUE,""
)</f>
        <v>1.0648</v>
      </c>
      <c r="T16" t="str" cm="1">
        <f t="array" ref="T16">_xlfn.IFS(
$H16=T$4,-1,
$I16=T$4,1+$K16,
AND($H16&lt;T$4,$I16&gt;T$4),"&lt;---&gt;",
TRUE,""
)</f>
        <v/>
      </c>
      <c r="U16" t="str" cm="1">
        <f t="array" ref="U16">_xlfn.IFS(
$H16=U$4,-1,
$I16=U$4,1+$K16,
AND($H16&lt;U$4,$I16&gt;U$4),"&lt;---&gt;",
TRUE,""
)</f>
        <v/>
      </c>
    </row>
    <row r="17" spans="1:21" x14ac:dyDescent="0.35">
      <c r="A17" t="s">
        <v>5</v>
      </c>
      <c r="B17">
        <v>2</v>
      </c>
      <c r="C17" s="1">
        <v>6.4799999999999996E-2</v>
      </c>
      <c r="G17" s="10" t="s">
        <v>7</v>
      </c>
      <c r="H17" s="3">
        <v>6</v>
      </c>
      <c r="I17" s="3">
        <v>7</v>
      </c>
      <c r="J17" s="8">
        <v>0</v>
      </c>
      <c r="K17" s="9">
        <f t="shared" si="0"/>
        <v>1.9900000000000001E-2</v>
      </c>
      <c r="L17" t="str" cm="1">
        <f t="array" ref="L17">_xlfn.IFS(
$H17=L$4,-1,
$I17=L$4,1+$K17,
AND($H17&lt;L$4,$I17&gt;L$4),"&lt;---&gt;",
TRUE,""
)</f>
        <v/>
      </c>
      <c r="M17" t="str" cm="1">
        <f t="array" ref="M17">_xlfn.IFS(
$H17=M$4,-1,
$I17=M$4,1+$K17,
AND($H17&lt;M$4,$I17&gt;M$4),"&lt;---&gt;",
TRUE,""
)</f>
        <v/>
      </c>
      <c r="N17" t="str" cm="1">
        <f t="array" ref="N17">_xlfn.IFS(
$H17=N$4,-1,
$I17=N$4,1+$K17,
AND($H17&lt;N$4,$I17&gt;N$4),"&lt;---&gt;",
TRUE,""
)</f>
        <v/>
      </c>
      <c r="O17" t="str" cm="1">
        <f t="array" ref="O17">_xlfn.IFS(
$H17=O$4,-1,
$I17=O$4,1+$K17,
AND($H17&lt;O$4,$I17&gt;O$4),"&lt;---&gt;",
TRUE,""
)</f>
        <v/>
      </c>
      <c r="P17" t="str" cm="1">
        <f t="array" ref="P17">_xlfn.IFS(
$H17=P$4,-1,
$I17=P$4,1+$K17,
AND($H17&lt;P$4,$I17&gt;P$4),"&lt;---&gt;",
TRUE,""
)</f>
        <v/>
      </c>
      <c r="Q17" cm="1">
        <f t="array" ref="Q17">_xlfn.IFS(
$H17=Q$4,-1,
$I17=Q$4,1+$K17,
AND($H17&lt;Q$4,$I17&gt;Q$4),"&lt;---&gt;",
TRUE,""
)</f>
        <v>-1</v>
      </c>
      <c r="R17" cm="1">
        <f t="array" ref="R17">_xlfn.IFS(
$H17=R$4,-1,
$I17=R$4,1+$K17,
AND($H17&lt;R$4,$I17&gt;R$4),"&lt;---&gt;",
TRUE,""
)</f>
        <v>1.0199</v>
      </c>
      <c r="S17" t="str" cm="1">
        <f t="array" ref="S17">_xlfn.IFS(
$H17=S$4,-1,
$I17=S$4,1+$K17,
AND($H17&lt;S$4,$I17&gt;S$4),"&lt;---&gt;",
TRUE,""
)</f>
        <v/>
      </c>
      <c r="T17" t="str" cm="1">
        <f t="array" ref="T17">_xlfn.IFS(
$H17=T$4,-1,
$I17=T$4,1+$K17,
AND($H17&lt;T$4,$I17&gt;T$4),"&lt;---&gt;",
TRUE,""
)</f>
        <v/>
      </c>
      <c r="U17" t="str" cm="1">
        <f t="array" ref="U17">_xlfn.IFS(
$H17=U$4,-1,
$I17=U$4,1+$K17,
AND($H17&lt;U$4,$I17&gt;U$4),"&lt;---&gt;",
TRUE,""
)</f>
        <v/>
      </c>
    </row>
    <row r="18" spans="1:21" x14ac:dyDescent="0.35">
      <c r="A18" t="s">
        <v>4</v>
      </c>
      <c r="B18">
        <v>3</v>
      </c>
      <c r="C18" s="1">
        <v>8.7099999999999997E-2</v>
      </c>
      <c r="G18" s="10" t="s">
        <v>7</v>
      </c>
      <c r="H18" s="3">
        <v>7</v>
      </c>
      <c r="I18" s="3">
        <v>8</v>
      </c>
      <c r="J18" s="8">
        <v>0</v>
      </c>
      <c r="K18" s="9">
        <f t="shared" si="0"/>
        <v>1.9900000000000001E-2</v>
      </c>
      <c r="L18" t="str" cm="1">
        <f t="array" ref="L18">_xlfn.IFS(
$H18=L$4,-1,
$I18=L$4,1+$K18,
AND($H18&lt;L$4,$I18&gt;L$4),"&lt;---&gt;",
TRUE,""
)</f>
        <v/>
      </c>
      <c r="M18" t="str" cm="1">
        <f t="array" ref="M18">_xlfn.IFS(
$H18=M$4,-1,
$I18=M$4,1+$K18,
AND($H18&lt;M$4,$I18&gt;M$4),"&lt;---&gt;",
TRUE,""
)</f>
        <v/>
      </c>
      <c r="N18" t="str" cm="1">
        <f t="array" ref="N18">_xlfn.IFS(
$H18=N$4,-1,
$I18=N$4,1+$K18,
AND($H18&lt;N$4,$I18&gt;N$4),"&lt;---&gt;",
TRUE,""
)</f>
        <v/>
      </c>
      <c r="O18" t="str" cm="1">
        <f t="array" ref="O18">_xlfn.IFS(
$H18=O$4,-1,
$I18=O$4,1+$K18,
AND($H18&lt;O$4,$I18&gt;O$4),"&lt;---&gt;",
TRUE,""
)</f>
        <v/>
      </c>
      <c r="P18" t="str" cm="1">
        <f t="array" ref="P18">_xlfn.IFS(
$H18=P$4,-1,
$I18=P$4,1+$K18,
AND($H18&lt;P$4,$I18&gt;P$4),"&lt;---&gt;",
TRUE,""
)</f>
        <v/>
      </c>
      <c r="Q18" t="str" cm="1">
        <f t="array" ref="Q18">_xlfn.IFS(
$H18=Q$4,-1,
$I18=Q$4,1+$K18,
AND($H18&lt;Q$4,$I18&gt;Q$4),"&lt;---&gt;",
TRUE,""
)</f>
        <v/>
      </c>
      <c r="R18" cm="1">
        <f t="array" ref="R18">_xlfn.IFS(
$H18=R$4,-1,
$I18=R$4,1+$K18,
AND($H18&lt;R$4,$I18&gt;R$4),"&lt;---&gt;",
TRUE,""
)</f>
        <v>-1</v>
      </c>
      <c r="S18" cm="1">
        <f t="array" ref="S18">_xlfn.IFS(
$H18=S$4,-1,
$I18=S$4,1+$K18,
AND($H18&lt;S$4,$I18&gt;S$4),"&lt;---&gt;",
TRUE,""
)</f>
        <v>1.0199</v>
      </c>
      <c r="T18" t="str" cm="1">
        <f t="array" ref="T18">_xlfn.IFS(
$H18=T$4,-1,
$I18=T$4,1+$K18,
AND($H18&lt;T$4,$I18&gt;T$4),"&lt;---&gt;",
TRUE,""
)</f>
        <v/>
      </c>
      <c r="U18" t="str" cm="1">
        <f t="array" ref="U18">_xlfn.IFS(
$H18=U$4,-1,
$I18=U$4,1+$K18,
AND($H18&lt;U$4,$I18&gt;U$4),"&lt;---&gt;",
TRUE,""
)</f>
        <v/>
      </c>
    </row>
    <row r="19" spans="1:21" x14ac:dyDescent="0.35">
      <c r="A19" t="s">
        <v>3</v>
      </c>
      <c r="B19">
        <v>1</v>
      </c>
      <c r="C19" s="1">
        <v>0.1095</v>
      </c>
      <c r="G19" s="10" t="s">
        <v>6</v>
      </c>
      <c r="H19" s="3">
        <v>7</v>
      </c>
      <c r="I19" s="3">
        <v>9</v>
      </c>
      <c r="J19" s="8">
        <v>470.3484040895213</v>
      </c>
      <c r="K19" s="9">
        <f t="shared" si="0"/>
        <v>4.2299999999999997E-2</v>
      </c>
      <c r="L19" t="str" cm="1">
        <f t="array" ref="L19">_xlfn.IFS(
$H19=L$4,-1,
$I19=L$4,1+$K19,
AND($H19&lt;L$4,$I19&gt;L$4),"&lt;---&gt;",
TRUE,""
)</f>
        <v/>
      </c>
      <c r="M19" t="str" cm="1">
        <f t="array" ref="M19">_xlfn.IFS(
$H19=M$4,-1,
$I19=M$4,1+$K19,
AND($H19&lt;M$4,$I19&gt;M$4),"&lt;---&gt;",
TRUE,""
)</f>
        <v/>
      </c>
      <c r="N19" t="str" cm="1">
        <f t="array" ref="N19">_xlfn.IFS(
$H19=N$4,-1,
$I19=N$4,1+$K19,
AND($H19&lt;N$4,$I19&gt;N$4),"&lt;---&gt;",
TRUE,""
)</f>
        <v/>
      </c>
      <c r="O19" t="str" cm="1">
        <f t="array" ref="O19">_xlfn.IFS(
$H19=O$4,-1,
$I19=O$4,1+$K19,
AND($H19&lt;O$4,$I19&gt;O$4),"&lt;---&gt;",
TRUE,""
)</f>
        <v/>
      </c>
      <c r="P19" t="str" cm="1">
        <f t="array" ref="P19">_xlfn.IFS(
$H19=P$4,-1,
$I19=P$4,1+$K19,
AND($H19&lt;P$4,$I19&gt;P$4),"&lt;---&gt;",
TRUE,""
)</f>
        <v/>
      </c>
      <c r="Q19" t="str" cm="1">
        <f t="array" ref="Q19">_xlfn.IFS(
$H19=Q$4,-1,
$I19=Q$4,1+$K19,
AND($H19&lt;Q$4,$I19&gt;Q$4),"&lt;---&gt;",
TRUE,""
)</f>
        <v/>
      </c>
      <c r="R19" cm="1">
        <f t="array" ref="R19">_xlfn.IFS(
$H19=R$4,-1,
$I19=R$4,1+$K19,
AND($H19&lt;R$4,$I19&gt;R$4),"&lt;---&gt;",
TRUE,""
)</f>
        <v>-1</v>
      </c>
      <c r="S19" t="str" cm="1">
        <f t="array" ref="S19">_xlfn.IFS(
$H19=S$4,-1,
$I19=S$4,1+$K19,
AND($H19&lt;S$4,$I19&gt;S$4),"&lt;---&gt;",
TRUE,""
)</f>
        <v>&lt;---&gt;</v>
      </c>
      <c r="T19" cm="1">
        <f t="array" ref="T19">_xlfn.IFS(
$H19=T$4,-1,
$I19=T$4,1+$K19,
AND($H19&lt;T$4,$I19&gt;T$4),"&lt;---&gt;",
TRUE,""
)</f>
        <v>1.0423</v>
      </c>
      <c r="U19" t="str" cm="1">
        <f t="array" ref="U19">_xlfn.IFS(
$H19=U$4,-1,
$I19=U$4,1+$K19,
AND($H19&lt;U$4,$I19&gt;U$4),"&lt;---&gt;",
TRUE,""
)</f>
        <v/>
      </c>
    </row>
    <row r="20" spans="1:21" x14ac:dyDescent="0.35">
      <c r="G20" s="10" t="s">
        <v>7</v>
      </c>
      <c r="H20" s="3">
        <v>8</v>
      </c>
      <c r="I20" s="3">
        <v>9</v>
      </c>
      <c r="J20" s="8">
        <v>0</v>
      </c>
      <c r="K20" s="9">
        <f t="shared" si="0"/>
        <v>1.9900000000000001E-2</v>
      </c>
      <c r="L20" t="str" cm="1">
        <f t="array" ref="L20">_xlfn.IFS(
$H20=L$4,-1,
$I20=L$4,1+$K20,
AND($H20&lt;L$4,$I20&gt;L$4),"&lt;---&gt;",
TRUE,""
)</f>
        <v/>
      </c>
      <c r="M20" t="str" cm="1">
        <f t="array" ref="M20">_xlfn.IFS(
$H20=M$4,-1,
$I20=M$4,1+$K20,
AND($H20&lt;M$4,$I20&gt;M$4),"&lt;---&gt;",
TRUE,""
)</f>
        <v/>
      </c>
      <c r="N20" t="str" cm="1">
        <f t="array" ref="N20">_xlfn.IFS(
$H20=N$4,-1,
$I20=N$4,1+$K20,
AND($H20&lt;N$4,$I20&gt;N$4),"&lt;---&gt;",
TRUE,""
)</f>
        <v/>
      </c>
      <c r="O20" t="str" cm="1">
        <f t="array" ref="O20">_xlfn.IFS(
$H20=O$4,-1,
$I20=O$4,1+$K20,
AND($H20&lt;O$4,$I20&gt;O$4),"&lt;---&gt;",
TRUE,""
)</f>
        <v/>
      </c>
      <c r="P20" t="str" cm="1">
        <f t="array" ref="P20">_xlfn.IFS(
$H20=P$4,-1,
$I20=P$4,1+$K20,
AND($H20&lt;P$4,$I20&gt;P$4),"&lt;---&gt;",
TRUE,""
)</f>
        <v/>
      </c>
      <c r="Q20" t="str" cm="1">
        <f t="array" ref="Q20">_xlfn.IFS(
$H20=Q$4,-1,
$I20=Q$4,1+$K20,
AND($H20&lt;Q$4,$I20&gt;Q$4),"&lt;---&gt;",
TRUE,""
)</f>
        <v/>
      </c>
      <c r="R20" t="str" cm="1">
        <f t="array" ref="R20">_xlfn.IFS(
$H20=R$4,-1,
$I20=R$4,1+$K20,
AND($H20&lt;R$4,$I20&gt;R$4),"&lt;---&gt;",
TRUE,""
)</f>
        <v/>
      </c>
      <c r="S20" cm="1">
        <f t="array" ref="S20">_xlfn.IFS(
$H20=S$4,-1,
$I20=S$4,1+$K20,
AND($H20&lt;S$4,$I20&gt;S$4),"&lt;---&gt;",
TRUE,""
)</f>
        <v>-1</v>
      </c>
      <c r="T20" cm="1">
        <f t="array" ref="T20">_xlfn.IFS(
$H20=T$4,-1,
$I20=T$4,1+$K20,
AND($H20&lt;T$4,$I20&gt;T$4),"&lt;---&gt;",
TRUE,""
)</f>
        <v>1.0199</v>
      </c>
      <c r="U20" t="str" cm="1">
        <f t="array" ref="U20">_xlfn.IFS(
$H20=U$4,-1,
$I20=U$4,1+$K20,
AND($H20&lt;U$4,$I20&gt;U$4),"&lt;---&gt;",
TRUE,""
)</f>
        <v/>
      </c>
    </row>
    <row r="21" spans="1:21" x14ac:dyDescent="0.35">
      <c r="G21" s="10" t="s">
        <v>7</v>
      </c>
      <c r="H21" s="3">
        <v>9</v>
      </c>
      <c r="I21" s="3">
        <v>10</v>
      </c>
      <c r="J21" s="8">
        <v>490.24414158250806</v>
      </c>
      <c r="K21" s="9">
        <f t="shared" si="0"/>
        <v>1.9900000000000001E-2</v>
      </c>
      <c r="L21" t="str" cm="1">
        <f t="array" ref="L21">_xlfn.IFS(
$H21=L$4,-1,
$I21=L$4,1+$K21,
AND($H21&lt;L$4,$I21&gt;L$4),"&lt;---&gt;",
TRUE,""
)</f>
        <v/>
      </c>
      <c r="M21" t="str" cm="1">
        <f t="array" ref="M21">_xlfn.IFS(
$H21=M$4,-1,
$I21=M$4,1+$K21,
AND($H21&lt;M$4,$I21&gt;M$4),"&lt;---&gt;",
TRUE,""
)</f>
        <v/>
      </c>
      <c r="N21" t="str" cm="1">
        <f t="array" ref="N21">_xlfn.IFS(
$H21=N$4,-1,
$I21=N$4,1+$K21,
AND($H21&lt;N$4,$I21&gt;N$4),"&lt;---&gt;",
TRUE,""
)</f>
        <v/>
      </c>
      <c r="O21" t="str" cm="1">
        <f t="array" ref="O21">_xlfn.IFS(
$H21=O$4,-1,
$I21=O$4,1+$K21,
AND($H21&lt;O$4,$I21&gt;O$4),"&lt;---&gt;",
TRUE,""
)</f>
        <v/>
      </c>
      <c r="P21" t="str" cm="1">
        <f t="array" ref="P21">_xlfn.IFS(
$H21=P$4,-1,
$I21=P$4,1+$K21,
AND($H21&lt;P$4,$I21&gt;P$4),"&lt;---&gt;",
TRUE,""
)</f>
        <v/>
      </c>
      <c r="Q21" t="str" cm="1">
        <f t="array" ref="Q21">_xlfn.IFS(
$H21=Q$4,-1,
$I21=Q$4,1+$K21,
AND($H21&lt;Q$4,$I21&gt;Q$4),"&lt;---&gt;",
TRUE,""
)</f>
        <v/>
      </c>
      <c r="R21" t="str" cm="1">
        <f t="array" ref="R21">_xlfn.IFS(
$H21=R$4,-1,
$I21=R$4,1+$K21,
AND($H21&lt;R$4,$I21&gt;R$4),"&lt;---&gt;",
TRUE,""
)</f>
        <v/>
      </c>
      <c r="S21" t="str" cm="1">
        <f t="array" ref="S21">_xlfn.IFS(
$H21=S$4,-1,
$I21=S$4,1+$K21,
AND($H21&lt;S$4,$I21&gt;S$4),"&lt;---&gt;",
TRUE,""
)</f>
        <v/>
      </c>
      <c r="T21" cm="1">
        <f t="array" ref="T21">_xlfn.IFS(
$H21=T$4,-1,
$I21=T$4,1+$K21,
AND($H21&lt;T$4,$I21&gt;T$4),"&lt;---&gt;",
TRUE,""
)</f>
        <v>-1</v>
      </c>
      <c r="U21" cm="1">
        <f t="array" ref="U21">_xlfn.IFS(
$H21=U$4,-1,
$I21=U$4,1+$K21,
AND($H21&lt;U$4,$I21&gt;U$4),"&lt;---&gt;",
TRUE,""
)</f>
        <v>1.0199</v>
      </c>
    </row>
    <row r="22" spans="1:21" x14ac:dyDescent="0.35">
      <c r="G22" s="10" t="s">
        <v>7</v>
      </c>
      <c r="H22" s="3">
        <v>10</v>
      </c>
      <c r="I22" s="3">
        <v>11</v>
      </c>
      <c r="J22" s="8">
        <v>0</v>
      </c>
      <c r="K22" s="9">
        <f t="shared" si="0"/>
        <v>1.9900000000000001E-2</v>
      </c>
      <c r="L22" t="str" cm="1">
        <f t="array" ref="L22">_xlfn.IFS(
$H22=L$4,-1,
$I22=L$4,1+$K22,
AND($H22&lt;L$4,$I22&gt;L$4),"&lt;---&gt;",
TRUE,""
)</f>
        <v/>
      </c>
      <c r="M22" t="str" cm="1">
        <f t="array" ref="M22">_xlfn.IFS(
$H22=M$4,-1,
$I22=M$4,1+$K22,
AND($H22&lt;M$4,$I22&gt;M$4),"&lt;---&gt;",
TRUE,""
)</f>
        <v/>
      </c>
      <c r="N22" t="str" cm="1">
        <f t="array" ref="N22">_xlfn.IFS(
$H22=N$4,-1,
$I22=N$4,1+$K22,
AND($H22&lt;N$4,$I22&gt;N$4),"&lt;---&gt;",
TRUE,""
)</f>
        <v/>
      </c>
      <c r="O22" t="str" cm="1">
        <f t="array" ref="O22">_xlfn.IFS(
$H22=O$4,-1,
$I22=O$4,1+$K22,
AND($H22&lt;O$4,$I22&gt;O$4),"&lt;---&gt;",
TRUE,""
)</f>
        <v/>
      </c>
      <c r="P22" t="str" cm="1">
        <f t="array" ref="P22">_xlfn.IFS(
$H22=P$4,-1,
$I22=P$4,1+$K22,
AND($H22&lt;P$4,$I22&gt;P$4),"&lt;---&gt;",
TRUE,""
)</f>
        <v/>
      </c>
      <c r="Q22" t="str" cm="1">
        <f t="array" ref="Q22">_xlfn.IFS(
$H22=Q$4,-1,
$I22=Q$4,1+$K22,
AND($H22&lt;Q$4,$I22&gt;Q$4),"&lt;---&gt;",
TRUE,""
)</f>
        <v/>
      </c>
      <c r="R22" t="str" cm="1">
        <f t="array" ref="R22">_xlfn.IFS(
$H22=R$4,-1,
$I22=R$4,1+$K22,
AND($H22&lt;R$4,$I22&gt;R$4),"&lt;---&gt;",
TRUE,""
)</f>
        <v/>
      </c>
      <c r="S22" t="str" cm="1">
        <f t="array" ref="S22">_xlfn.IFS(
$H22=S$4,-1,
$I22=S$4,1+$K22,
AND($H22&lt;S$4,$I22&gt;S$4),"&lt;---&gt;",
TRUE,""
)</f>
        <v/>
      </c>
      <c r="T22" t="str" cm="1">
        <f t="array" ref="T22">_xlfn.IFS(
$H22=T$4,-1,
$I22=T$4,1+$K22,
AND($H22&lt;T$4,$I22&gt;T$4),"&lt;---&gt;",
TRUE,""
)</f>
        <v/>
      </c>
      <c r="U22" cm="1">
        <f t="array" ref="U22">_xlfn.IFS(
$H22=U$4,-1,
$I22=U$4,1+$K22,
AND($H22&lt;U$4,$I22&gt;U$4),"&lt;---&gt;",
TRUE,""
)</f>
        <v>-1</v>
      </c>
    </row>
    <row r="23" spans="1:21" x14ac:dyDescent="0.35">
      <c r="G23" s="10" t="s">
        <v>7</v>
      </c>
      <c r="H23" s="3">
        <v>11</v>
      </c>
      <c r="I23" s="3">
        <v>12</v>
      </c>
      <c r="J23" s="8">
        <v>0</v>
      </c>
      <c r="K23" s="9">
        <f t="shared" si="0"/>
        <v>1.9900000000000001E-2</v>
      </c>
      <c r="L23" t="str" cm="1">
        <f t="array" ref="L23">_xlfn.IFS(
$H23=L$4,-1,
$I23=L$4,1+$K23,
AND($H23&lt;L$4,$I23&gt;L$4),"&lt;---&gt;",
TRUE,""
)</f>
        <v/>
      </c>
      <c r="M23" t="str" cm="1">
        <f t="array" ref="M23">_xlfn.IFS(
$H23=M$4,-1,
$I23=M$4,1+$K23,
AND($H23&lt;M$4,$I23&gt;M$4),"&lt;---&gt;",
TRUE,""
)</f>
        <v/>
      </c>
      <c r="N23" t="str" cm="1">
        <f t="array" ref="N23">_xlfn.IFS(
$H23=N$4,-1,
$I23=N$4,1+$K23,
AND($H23&lt;N$4,$I23&gt;N$4),"&lt;---&gt;",
TRUE,""
)</f>
        <v/>
      </c>
      <c r="O23" t="str" cm="1">
        <f t="array" ref="O23">_xlfn.IFS(
$H23=O$4,-1,
$I23=O$4,1+$K23,
AND($H23&lt;O$4,$I23&gt;O$4),"&lt;---&gt;",
TRUE,""
)</f>
        <v/>
      </c>
      <c r="P23" t="str" cm="1">
        <f t="array" ref="P23">_xlfn.IFS(
$H23=P$4,-1,
$I23=P$4,1+$K23,
AND($H23&lt;P$4,$I23&gt;P$4),"&lt;---&gt;",
TRUE,""
)</f>
        <v/>
      </c>
      <c r="Q23" t="str" cm="1">
        <f t="array" ref="Q23">_xlfn.IFS(
$H23=Q$4,-1,
$I23=Q$4,1+$K23,
AND($H23&lt;Q$4,$I23&gt;Q$4),"&lt;---&gt;",
TRUE,""
)</f>
        <v/>
      </c>
      <c r="R23" t="str" cm="1">
        <f t="array" ref="R23">_xlfn.IFS(
$H23=R$4,-1,
$I23=R$4,1+$K23,
AND($H23&lt;R$4,$I23&gt;R$4),"&lt;---&gt;",
TRUE,""
)</f>
        <v/>
      </c>
      <c r="S23" t="str" cm="1">
        <f t="array" ref="S23">_xlfn.IFS(
$H23=S$4,-1,
$I23=S$4,1+$K23,
AND($H23&lt;S$4,$I23&gt;S$4),"&lt;---&gt;",
TRUE,""
)</f>
        <v/>
      </c>
      <c r="T23" t="str" cm="1">
        <f t="array" ref="T23">_xlfn.IFS(
$H23=T$4,-1,
$I23=T$4,1+$K23,
AND($H23&lt;T$4,$I23&gt;T$4),"&lt;---&gt;",
TRUE,""
)</f>
        <v/>
      </c>
      <c r="U23" t="str" cm="1">
        <f t="array" ref="U23">_xlfn.IFS(
$H23=U$4,-1,
$I23=U$4,1+$K23,
AND($H23&lt;U$4,$I23&gt;U$4),"&lt;---&gt;",
TRUE,""
)</f>
        <v/>
      </c>
    </row>
    <row r="24" spans="1:21" x14ac:dyDescent="0.35">
      <c r="H24" s="12" t="s">
        <v>18</v>
      </c>
      <c r="I24" s="12"/>
      <c r="J24" s="2">
        <f>SUMIF(H5:H7,H5,J5:J7)</f>
        <v>1336.8432824064873</v>
      </c>
      <c r="K24" s="11" t="s">
        <v>19</v>
      </c>
      <c r="L24" s="11"/>
      <c r="M24" s="5">
        <f>SUMPRODUCT(M5:M23,$J$5:$J$23)</f>
        <v>250</v>
      </c>
      <c r="N24" s="5">
        <f t="shared" ref="N24:U24" si="1">SUMPRODUCT(N5:N23,$J$5:$J$23)</f>
        <v>-5.6843418860808015E-14</v>
      </c>
      <c r="O24" s="5">
        <f t="shared" si="1"/>
        <v>250</v>
      </c>
      <c r="P24" s="5">
        <f t="shared" si="1"/>
        <v>0</v>
      </c>
      <c r="Q24" s="5">
        <f t="shared" si="1"/>
        <v>250</v>
      </c>
      <c r="R24" s="5">
        <f t="shared" si="1"/>
        <v>-5.6843418860808015E-14</v>
      </c>
      <c r="S24" s="5">
        <f t="shared" si="1"/>
        <v>250</v>
      </c>
      <c r="T24" s="5">
        <f t="shared" si="1"/>
        <v>0</v>
      </c>
      <c r="U24" s="5">
        <f t="shared" si="1"/>
        <v>500</v>
      </c>
    </row>
    <row r="25" spans="1:21" x14ac:dyDescent="0.35">
      <c r="K25" s="11" t="s">
        <v>20</v>
      </c>
      <c r="L25" s="11"/>
      <c r="M25" s="4">
        <v>250</v>
      </c>
      <c r="N25" s="4">
        <v>0</v>
      </c>
      <c r="O25" s="4">
        <v>250</v>
      </c>
      <c r="P25" s="4">
        <v>0</v>
      </c>
      <c r="Q25" s="4">
        <v>250</v>
      </c>
      <c r="R25" s="4">
        <v>0</v>
      </c>
      <c r="S25" s="4">
        <v>250</v>
      </c>
      <c r="T25" s="4">
        <v>0</v>
      </c>
      <c r="U25" s="4">
        <v>500</v>
      </c>
    </row>
  </sheetData>
  <sortState xmlns:xlrd2="http://schemas.microsoft.com/office/spreadsheetml/2017/richdata2" ref="G5:I23">
    <sortCondition ref="H5:H23"/>
    <sortCondition ref="I5:I23"/>
  </sortState>
  <mergeCells count="3">
    <mergeCell ref="K24:L24"/>
    <mergeCell ref="K25:L25"/>
    <mergeCell ref="H24:I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5D1B-7115-4343-AAB6-DF6DFC130B51}">
  <dimension ref="A1:C2"/>
  <sheetViews>
    <sheetView workbookViewId="0">
      <selection activeCell="D18" sqref="D18"/>
    </sheetView>
  </sheetViews>
  <sheetFormatPr defaultRowHeight="14.5" x14ac:dyDescent="0.35"/>
  <cols>
    <col min="1" max="1" width="23.6328125" bestFit="1" customWidth="1"/>
    <col min="2" max="2" width="16.1796875" bestFit="1" customWidth="1"/>
    <col min="3" max="3" width="19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>
        <v>3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Months</vt:lpstr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Fabrice Mukendi</cp:lastModifiedBy>
  <dcterms:created xsi:type="dcterms:W3CDTF">2025-02-27T00:23:34Z</dcterms:created>
  <dcterms:modified xsi:type="dcterms:W3CDTF">2025-03-05T14:09:57Z</dcterms:modified>
</cp:coreProperties>
</file>