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Raphael\Google Drive\University - 002 Atividades e Trabalhos\PFS_II\Academicci_II\academicci_documentacao\gerencia_projeto\"/>
    </mc:Choice>
  </mc:AlternateContent>
  <xr:revisionPtr revIDLastSave="0" documentId="10_ncr:8100000_{A22E01E1-DF3E-4938-BC71-ED10DD1C9CE3}" xr6:coauthVersionLast="32" xr6:coauthVersionMax="32" xr10:uidLastSave="{00000000-0000-0000-0000-000000000000}"/>
  <bookViews>
    <workbookView xWindow="0" yWindow="0" windowWidth="10215" windowHeight="7770" activeTab="5" xr2:uid="{00000000-000D-0000-FFFF-FFFF00000000}"/>
  </bookViews>
  <sheets>
    <sheet name="Sprint01" sheetId="2" r:id="rId1"/>
    <sheet name="Sprint02" sheetId="3" r:id="rId2"/>
    <sheet name="Sprint03" sheetId="4" r:id="rId3"/>
    <sheet name="Sprint04" sheetId="5" r:id="rId4"/>
    <sheet name="Sprint05" sheetId="6" r:id="rId5"/>
    <sheet name="Dados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C73" i="1"/>
  <c r="D73" i="1" s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C72" i="1"/>
  <c r="D72" i="1" s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C56" i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C55" i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D34" i="1" l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C19" i="1" l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D7" i="1" l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</calcChain>
</file>

<file path=xl/sharedStrings.xml><?xml version="1.0" encoding="utf-8"?>
<sst xmlns="http://schemas.openxmlformats.org/spreadsheetml/2006/main" count="108" uniqueCount="93">
  <si>
    <t>Dia 01</t>
  </si>
  <si>
    <t>Dia 02</t>
  </si>
  <si>
    <t>Dia 03</t>
  </si>
  <si>
    <t>Dia 04</t>
  </si>
  <si>
    <t>Dia 05</t>
  </si>
  <si>
    <t>Dia 06</t>
  </si>
  <si>
    <t>Dia 07</t>
  </si>
  <si>
    <t>Dia 08</t>
  </si>
  <si>
    <t>Dia 09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</si>
  <si>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</si>
  <si>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</si>
  <si>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</si>
  <si>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</si>
  <si>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</si>
  <si>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</si>
  <si>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</si>
  <si>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</si>
  <si>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</si>
  <si>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</si>
  <si>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</si>
  <si>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</si>
  <si>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</si>
  <si>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</si>
  <si>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</si>
  <si>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</si>
  <si>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</si>
  <si>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</si>
  <si>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</si>
  <si>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</si>
  <si>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</si>
  <si>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Atividades</t>
  </si>
  <si>
    <t>Horas</t>
  </si>
  <si>
    <t>Horas Restantes</t>
  </si>
  <si>
    <t>Horas Estimadas</t>
  </si>
  <si>
    <t>Cadastrar Usuário</t>
  </si>
  <si>
    <t>Sprint</t>
  </si>
  <si>
    <t>01</t>
  </si>
  <si>
    <t>Realizar Login</t>
  </si>
  <si>
    <t>Candidatar a Monitor</t>
  </si>
  <si>
    <t>Dia 31</t>
  </si>
  <si>
    <t>Dia 32</t>
  </si>
  <si>
    <t>Dia 33</t>
  </si>
  <si>
    <t>Dia 34</t>
  </si>
  <si>
    <t>Dia 35</t>
  </si>
  <si>
    <t>Dia 36</t>
  </si>
  <si>
    <t>Dia 37</t>
  </si>
  <si>
    <t>Dia 38</t>
  </si>
  <si>
    <t>Dia 39</t>
  </si>
  <si>
    <t>Dia 40</t>
  </si>
  <si>
    <t>Definir Framework Back-End</t>
  </si>
  <si>
    <t>Definir Framework Front-End</t>
  </si>
  <si>
    <t>Organizar Gestão de Projeto</t>
  </si>
  <si>
    <t>Documento de Arquitetura</t>
  </si>
  <si>
    <t>Reestruturação do RepositórioAcademicci</t>
  </si>
  <si>
    <t>Treinar Equipe</t>
  </si>
  <si>
    <t>Refinar Documentação do Projeto</t>
  </si>
  <si>
    <t>02</t>
  </si>
  <si>
    <t>03</t>
  </si>
  <si>
    <t>Refinar Documento de Arquitetura</t>
  </si>
  <si>
    <t>Criar Disciplina</t>
  </si>
  <si>
    <t>Editar Disciplina</t>
  </si>
  <si>
    <t>Listar Disciplina</t>
  </si>
  <si>
    <t>Autenticar Usuário</t>
  </si>
  <si>
    <t>Editar Usuário</t>
  </si>
  <si>
    <t>Aitvar Disciplina</t>
  </si>
  <si>
    <t>05</t>
  </si>
  <si>
    <t>Criar Publicação</t>
  </si>
  <si>
    <t>Editar Publicação</t>
  </si>
  <si>
    <t>Excluir Publicação</t>
  </si>
  <si>
    <t>Buscar Publicações</t>
  </si>
  <si>
    <t>Listar Publicações</t>
  </si>
  <si>
    <t>Iniciar Fórum</t>
  </si>
  <si>
    <t>Editar Fórum</t>
  </si>
  <si>
    <t>Ativar Fórum</t>
  </si>
  <si>
    <t>Desativar Fórum</t>
  </si>
  <si>
    <t>Cadastrar Pergunta</t>
  </si>
  <si>
    <t>Editar Pergunta</t>
  </si>
  <si>
    <t>Excluir Pergunta</t>
  </si>
  <si>
    <t>Buscar Pergunta</t>
  </si>
  <si>
    <t>Listar Pergunta</t>
  </si>
  <si>
    <t>Cadastrar Resposta</t>
  </si>
  <si>
    <t>Editar Resposta</t>
  </si>
  <si>
    <t>Excluir Resposta</t>
  </si>
  <si>
    <t>04</t>
  </si>
  <si>
    <t>Baixar Publicação</t>
  </si>
  <si>
    <t>Criar Aviso</t>
  </si>
  <si>
    <t>Editar Aviso</t>
  </si>
  <si>
    <t>Excluir Aviso</t>
  </si>
  <si>
    <t>Listar Aviso</t>
  </si>
  <si>
    <t>Expirar Aviso</t>
  </si>
  <si>
    <t>Desativar Disciplina</t>
  </si>
  <si>
    <t>Refinamento Projeto</t>
  </si>
  <si>
    <t>Ataulizar Valores Winnie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</si>
</sst>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i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sz val="16"/>
      <color theme="1"/>
      <name val="Arial"/>
      <family val="2"/>
    </font>
    <font>
      <sz val="26"/>
      <color theme="1"/>
      <name val="Arial"/>
      <family val="2"/>
    </font>
    <font>
      <i/>
      <sz val="10"/>
      <color rgb="FFFF0000"/>
      <name val="Calibri"/>
      <family val="2"/>
      <scheme val="minor"/>
    </font>
    <font>
      <b/>
      <i/>
      <sz val="10"/>
      <color rgb="FFFF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7A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0" fillId="0" borderId="0" xfId="0" applyFill="1"/>
    <xf numFmtId="0" fontId="3" fillId="0" borderId="0" xfId="0" applyFont="1" applyBorder="1"/>
    <xf numFmtId="2" fontId="4" fillId="5" borderId="1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49" fontId="7" fillId="0" borderId="0" xfId="0" applyNumberFormat="1" applyFont="1" applyBorder="1" applyAlignment="1">
      <alignment horizontal="center" vertical="center" textRotation="90"/>
    </xf>
    <xf numFmtId="0" fontId="0" fillId="0" borderId="1" xfId="0" applyBorder="1"/>
    <xf numFmtId="165" fontId="1" fillId="0" borderId="1" xfId="0" applyNumberFormat="1" applyFont="1" applyBorder="1" applyAlignment="1">
      <alignment horizontal="center"/>
    </xf>
    <xf numFmtId="0" fontId="0" fillId="0" borderId="0" xfId="0" applyBorder="1"/>
    <xf numFmtId="0" fontId="8" fillId="0" borderId="2" xfId="0" applyFont="1" applyBorder="1"/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 textRotation="90"/>
    </xf>
    <xf numFmtId="49" fontId="6" fillId="0" borderId="6" xfId="0" applyNumberFormat="1" applyFont="1" applyBorder="1" applyAlignment="1">
      <alignment horizontal="center" vertical="center" textRotation="90"/>
    </xf>
    <xf numFmtId="49" fontId="6" fillId="0" borderId="4" xfId="0" applyNumberFormat="1" applyFont="1" applyBorder="1" applyAlignment="1">
      <alignment horizontal="center" vertical="center" textRotation="90"/>
    </xf>
    <xf numFmtId="49" fontId="7" fillId="0" borderId="7" xfId="0" applyNumberFormat="1" applyFont="1" applyBorder="1" applyAlignment="1">
      <alignment horizontal="center" vertical="center" textRotation="90"/>
    </xf>
    <xf numFmtId="49" fontId="7" fillId="0" borderId="8" xfId="0" applyNumberFormat="1" applyFont="1" applyBorder="1" applyAlignment="1">
      <alignment horizontal="center" vertical="center" textRotation="90"/>
    </xf>
    <xf numFmtId="49" fontId="7" fillId="0" borderId="9" xfId="0" applyNumberFormat="1" applyFont="1" applyBorder="1" applyAlignment="1">
      <alignment horizontal="center" vertical="center" textRotation="90"/>
    </xf>
    <xf numFmtId="49" fontId="7" fillId="0" borderId="5" xfId="0" applyNumberFormat="1" applyFont="1" applyBorder="1" applyAlignment="1">
      <alignment horizontal="center" vertical="center" textRotation="90"/>
    </xf>
    <xf numFmtId="49" fontId="7" fillId="0" borderId="6" xfId="0" applyNumberFormat="1" applyFont="1" applyBorder="1" applyAlignment="1">
      <alignment horizontal="center" vertical="center" textRotation="90"/>
    </xf>
    <xf numFmtId="49" fontId="7" fillId="0" borderId="4" xfId="0" applyNumberFormat="1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Black" panose="020B0A04020102020204" pitchFamily="34" charset="0"/>
              </a:rPr>
              <a:t>Gráfico BurnDown - Sprint 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Dados!$B$6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Dados!$D$6:$AQ$6</c:f>
              <c:numCache>
                <c:formatCode>0.0</c:formatCode>
                <c:ptCount val="4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21</c:v>
                </c:pt>
                <c:pt idx="18">
                  <c:v>17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9</c:v>
                </c:pt>
                <c:pt idx="38">
                  <c:v>5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8-425A-9F52-997F618F7A6D}"/>
            </c:ext>
          </c:extLst>
        </c:ser>
        <c:ser>
          <c:idx val="1"/>
          <c:order val="1"/>
          <c:tx>
            <c:strRef>
              <c:f>Dados!$B$7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Dados!$D$7:$AQ$7</c:f>
              <c:numCache>
                <c:formatCode>0.0</c:formatCode>
                <c:ptCount val="40"/>
                <c:pt idx="0">
                  <c:v>22.425000000000001</c:v>
                </c:pt>
                <c:pt idx="1">
                  <c:v>21.85</c:v>
                </c:pt>
                <c:pt idx="2">
                  <c:v>21.275000000000002</c:v>
                </c:pt>
                <c:pt idx="3">
                  <c:v>20.700000000000003</c:v>
                </c:pt>
                <c:pt idx="4">
                  <c:v>20.125000000000004</c:v>
                </c:pt>
                <c:pt idx="5">
                  <c:v>19.550000000000004</c:v>
                </c:pt>
                <c:pt idx="6">
                  <c:v>18.975000000000005</c:v>
                </c:pt>
                <c:pt idx="7">
                  <c:v>18.400000000000006</c:v>
                </c:pt>
                <c:pt idx="8">
                  <c:v>17.825000000000006</c:v>
                </c:pt>
                <c:pt idx="9">
                  <c:v>17.250000000000007</c:v>
                </c:pt>
                <c:pt idx="10">
                  <c:v>16.675000000000008</c:v>
                </c:pt>
                <c:pt idx="11">
                  <c:v>16.100000000000009</c:v>
                </c:pt>
                <c:pt idx="12">
                  <c:v>15.525000000000009</c:v>
                </c:pt>
                <c:pt idx="13">
                  <c:v>14.95000000000001</c:v>
                </c:pt>
                <c:pt idx="14">
                  <c:v>14.375000000000011</c:v>
                </c:pt>
                <c:pt idx="15">
                  <c:v>13.800000000000011</c:v>
                </c:pt>
                <c:pt idx="16">
                  <c:v>13.225000000000012</c:v>
                </c:pt>
                <c:pt idx="17">
                  <c:v>12.650000000000013</c:v>
                </c:pt>
                <c:pt idx="18">
                  <c:v>12.075000000000014</c:v>
                </c:pt>
                <c:pt idx="19">
                  <c:v>11.500000000000014</c:v>
                </c:pt>
                <c:pt idx="20">
                  <c:v>10.925000000000015</c:v>
                </c:pt>
                <c:pt idx="21">
                  <c:v>10.350000000000016</c:v>
                </c:pt>
                <c:pt idx="22">
                  <c:v>9.7750000000000163</c:v>
                </c:pt>
                <c:pt idx="23">
                  <c:v>9.2000000000000171</c:v>
                </c:pt>
                <c:pt idx="24">
                  <c:v>8.6250000000000178</c:v>
                </c:pt>
                <c:pt idx="25">
                  <c:v>8.0500000000000185</c:v>
                </c:pt>
                <c:pt idx="26">
                  <c:v>7.4750000000000183</c:v>
                </c:pt>
                <c:pt idx="27">
                  <c:v>6.9000000000000181</c:v>
                </c:pt>
                <c:pt idx="28">
                  <c:v>6.3250000000000179</c:v>
                </c:pt>
                <c:pt idx="29">
                  <c:v>5.7500000000000178</c:v>
                </c:pt>
                <c:pt idx="30">
                  <c:v>5.1750000000000176</c:v>
                </c:pt>
                <c:pt idx="31">
                  <c:v>4.6000000000000174</c:v>
                </c:pt>
                <c:pt idx="32">
                  <c:v>4.0250000000000172</c:v>
                </c:pt>
                <c:pt idx="33">
                  <c:v>3.4500000000000171</c:v>
                </c:pt>
                <c:pt idx="34">
                  <c:v>2.8750000000000169</c:v>
                </c:pt>
                <c:pt idx="35">
                  <c:v>2.3000000000000167</c:v>
                </c:pt>
                <c:pt idx="36">
                  <c:v>1.7250000000000167</c:v>
                </c:pt>
                <c:pt idx="37">
                  <c:v>1.1500000000000168</c:v>
                </c:pt>
                <c:pt idx="38">
                  <c:v>0.57500000000001683</c:v>
                </c:pt>
                <c:pt idx="39">
                  <c:v>1.6875389974302379E-14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8-425A-9F52-997F618F7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39600"/>
        <c:axId val="778635856"/>
      </c:lineChart>
      <c:catAx>
        <c:axId val="7786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635856"/>
        <c:crosses val="autoZero"/>
        <c:auto val="1"/>
        <c:lblAlgn val="ctr"/>
        <c:lblOffset val="100"/>
        <c:noMultiLvlLbl val="0"/>
      </c:catAx>
      <c:valAx>
        <c:axId val="778635856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Hoaras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63960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Black" panose="020B0A04020102020204" pitchFamily="34" charset="0"/>
              </a:rPr>
              <a:t>Gráfico BurnDown - Sprint 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Dados!$B$18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Dados!$D$18:$R$18</c:f>
              <c:numCache>
                <c:formatCode>0.0</c:formatCode>
                <c:ptCount val="15"/>
                <c:pt idx="0">
                  <c:v>81</c:v>
                </c:pt>
                <c:pt idx="1">
                  <c:v>78.5</c:v>
                </c:pt>
                <c:pt idx="2">
                  <c:v>76.5</c:v>
                </c:pt>
                <c:pt idx="3">
                  <c:v>74.5</c:v>
                </c:pt>
                <c:pt idx="4">
                  <c:v>72.5</c:v>
                </c:pt>
                <c:pt idx="5">
                  <c:v>66</c:v>
                </c:pt>
                <c:pt idx="6">
                  <c:v>59</c:v>
                </c:pt>
                <c:pt idx="7">
                  <c:v>54</c:v>
                </c:pt>
                <c:pt idx="8">
                  <c:v>46</c:v>
                </c:pt>
                <c:pt idx="9">
                  <c:v>35</c:v>
                </c:pt>
                <c:pt idx="10">
                  <c:v>25</c:v>
                </c:pt>
                <c:pt idx="11">
                  <c:v>15</c:v>
                </c:pt>
                <c:pt idx="12">
                  <c:v>14.5</c:v>
                </c:pt>
                <c:pt idx="13">
                  <c:v>14.5</c:v>
                </c:pt>
                <c:pt idx="14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6-46DD-87A7-77FEA2980EB5}"/>
            </c:ext>
          </c:extLst>
        </c:ser>
        <c:ser>
          <c:idx val="1"/>
          <c:order val="1"/>
          <c:tx>
            <c:strRef>
              <c:f>Dados!$B$19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Dados!$D$19:$R$19</c:f>
              <c:numCache>
                <c:formatCode>0.00</c:formatCode>
                <c:ptCount val="15"/>
                <c:pt idx="0">
                  <c:v>75.599999999999994</c:v>
                </c:pt>
                <c:pt idx="1">
                  <c:v>70.199999999999989</c:v>
                </c:pt>
                <c:pt idx="2">
                  <c:v>64.799999999999983</c:v>
                </c:pt>
                <c:pt idx="3">
                  <c:v>59.399999999999984</c:v>
                </c:pt>
                <c:pt idx="4">
                  <c:v>53.999999999999986</c:v>
                </c:pt>
                <c:pt idx="5">
                  <c:v>48.599999999999987</c:v>
                </c:pt>
                <c:pt idx="6">
                  <c:v>43.199999999999989</c:v>
                </c:pt>
                <c:pt idx="7">
                  <c:v>37.79999999999999</c:v>
                </c:pt>
                <c:pt idx="8">
                  <c:v>32.399999999999991</c:v>
                </c:pt>
                <c:pt idx="9">
                  <c:v>26.999999999999993</c:v>
                </c:pt>
                <c:pt idx="10">
                  <c:v>21.599999999999994</c:v>
                </c:pt>
                <c:pt idx="11">
                  <c:v>16.199999999999996</c:v>
                </c:pt>
                <c:pt idx="12">
                  <c:v>10.799999999999995</c:v>
                </c:pt>
                <c:pt idx="13">
                  <c:v>5.399999999999995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6-46DD-87A7-77FEA2980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39600"/>
        <c:axId val="778635856"/>
      </c:lineChart>
      <c:catAx>
        <c:axId val="7786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635856"/>
        <c:crosses val="autoZero"/>
        <c:auto val="1"/>
        <c:lblAlgn val="ctr"/>
        <c:lblOffset val="100"/>
        <c:noMultiLvlLbl val="0"/>
      </c:catAx>
      <c:valAx>
        <c:axId val="778635856"/>
        <c:scaling>
          <c:orientation val="minMax"/>
          <c:max val="8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Hoaras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639600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Black" panose="020B0A04020102020204" pitchFamily="34" charset="0"/>
              </a:rPr>
              <a:t>Gráfico BurnDown - Sprint 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Dados!$B$33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Dados!$D$33:$R$33</c:f>
              <c:numCache>
                <c:formatCode>0.0</c:formatCode>
                <c:ptCount val="15"/>
                <c:pt idx="0">
                  <c:v>27.5</c:v>
                </c:pt>
                <c:pt idx="1">
                  <c:v>24.5</c:v>
                </c:pt>
                <c:pt idx="2">
                  <c:v>24.5</c:v>
                </c:pt>
                <c:pt idx="3">
                  <c:v>24.5</c:v>
                </c:pt>
                <c:pt idx="4">
                  <c:v>24.5</c:v>
                </c:pt>
                <c:pt idx="5">
                  <c:v>24.5</c:v>
                </c:pt>
                <c:pt idx="6">
                  <c:v>23.5</c:v>
                </c:pt>
                <c:pt idx="7">
                  <c:v>23.5</c:v>
                </c:pt>
                <c:pt idx="8">
                  <c:v>23.5</c:v>
                </c:pt>
                <c:pt idx="9">
                  <c:v>20.5</c:v>
                </c:pt>
                <c:pt idx="10">
                  <c:v>20.5</c:v>
                </c:pt>
                <c:pt idx="11">
                  <c:v>19.5</c:v>
                </c:pt>
                <c:pt idx="12">
                  <c:v>17.5</c:v>
                </c:pt>
                <c:pt idx="13">
                  <c:v>16.5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9-4386-934C-DBF33CA211DA}"/>
            </c:ext>
          </c:extLst>
        </c:ser>
        <c:ser>
          <c:idx val="1"/>
          <c:order val="1"/>
          <c:tx>
            <c:strRef>
              <c:f>Dados!$B$34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Dados!$D$34:$R$34</c:f>
              <c:numCache>
                <c:formatCode>0.00</c:formatCode>
                <c:ptCount val="15"/>
                <c:pt idx="0">
                  <c:v>30.8</c:v>
                </c:pt>
                <c:pt idx="1">
                  <c:v>28.6</c:v>
                </c:pt>
                <c:pt idx="2">
                  <c:v>26.400000000000002</c:v>
                </c:pt>
                <c:pt idx="3">
                  <c:v>24.200000000000003</c:v>
                </c:pt>
                <c:pt idx="4">
                  <c:v>22.000000000000004</c:v>
                </c:pt>
                <c:pt idx="5">
                  <c:v>19.800000000000004</c:v>
                </c:pt>
                <c:pt idx="6">
                  <c:v>17.600000000000005</c:v>
                </c:pt>
                <c:pt idx="7">
                  <c:v>15.400000000000006</c:v>
                </c:pt>
                <c:pt idx="8">
                  <c:v>13.200000000000006</c:v>
                </c:pt>
                <c:pt idx="9">
                  <c:v>11.000000000000007</c:v>
                </c:pt>
                <c:pt idx="10">
                  <c:v>8.8000000000000078</c:v>
                </c:pt>
                <c:pt idx="11">
                  <c:v>6.6000000000000076</c:v>
                </c:pt>
                <c:pt idx="12">
                  <c:v>4.4000000000000075</c:v>
                </c:pt>
                <c:pt idx="13">
                  <c:v>2.2000000000000073</c:v>
                </c:pt>
                <c:pt idx="14">
                  <c:v>7.1054273576010019E-15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9-4386-934C-DBF33CA21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39600"/>
        <c:axId val="778635856"/>
      </c:lineChart>
      <c:catAx>
        <c:axId val="7786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635856"/>
        <c:crosses val="autoZero"/>
        <c:auto val="1"/>
        <c:lblAlgn val="ctr"/>
        <c:lblOffset val="100"/>
        <c:noMultiLvlLbl val="0"/>
      </c:catAx>
      <c:valAx>
        <c:axId val="778635856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Hoaras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639600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Black" panose="020B0A04020102020204" pitchFamily="34" charset="0"/>
              </a:rPr>
              <a:t>Gráfico BurnDown - Sprint 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Dados!$B$55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Dados!$D$55:$R$55</c:f>
              <c:numCache>
                <c:formatCode>0.0</c:formatCode>
                <c:ptCount val="15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A-4862-82CA-F5E1BD7DD06A}"/>
            </c:ext>
          </c:extLst>
        </c:ser>
        <c:ser>
          <c:idx val="1"/>
          <c:order val="1"/>
          <c:tx>
            <c:strRef>
              <c:f>Dados!$B$56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Dados!$D$56:$R$56</c:f>
              <c:numCache>
                <c:formatCode>0.00</c:formatCode>
                <c:ptCount val="15"/>
                <c:pt idx="0">
                  <c:v>15.866666666666667</c:v>
                </c:pt>
                <c:pt idx="1">
                  <c:v>14.733333333333334</c:v>
                </c:pt>
                <c:pt idx="2">
                  <c:v>13.600000000000001</c:v>
                </c:pt>
                <c:pt idx="3">
                  <c:v>12.466666666666669</c:v>
                </c:pt>
                <c:pt idx="4">
                  <c:v>11.333333333333336</c:v>
                </c:pt>
                <c:pt idx="5">
                  <c:v>10.200000000000003</c:v>
                </c:pt>
                <c:pt idx="6">
                  <c:v>9.06666666666667</c:v>
                </c:pt>
                <c:pt idx="7">
                  <c:v>7.9333333333333371</c:v>
                </c:pt>
                <c:pt idx="8">
                  <c:v>6.8000000000000043</c:v>
                </c:pt>
                <c:pt idx="9">
                  <c:v>5.6666666666666714</c:v>
                </c:pt>
                <c:pt idx="10">
                  <c:v>4.5333333333333385</c:v>
                </c:pt>
                <c:pt idx="11">
                  <c:v>3.4000000000000052</c:v>
                </c:pt>
                <c:pt idx="12">
                  <c:v>2.2666666666666719</c:v>
                </c:pt>
                <c:pt idx="13">
                  <c:v>1.1333333333333386</c:v>
                </c:pt>
                <c:pt idx="14">
                  <c:v>5.3290705182007514E-15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A-4862-82CA-F5E1BD7DD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39600"/>
        <c:axId val="778635856"/>
      </c:lineChart>
      <c:catAx>
        <c:axId val="7786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635856"/>
        <c:crosses val="autoZero"/>
        <c:auto val="1"/>
        <c:lblAlgn val="ctr"/>
        <c:lblOffset val="100"/>
        <c:noMultiLvlLbl val="0"/>
      </c:catAx>
      <c:valAx>
        <c:axId val="778635856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Hoaras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639600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Black" panose="020B0A04020102020204" pitchFamily="34" charset="0"/>
              </a:rPr>
              <a:t>Gráfico BurnDown - Sprint 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Dados!$B$72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Dados!$D$72:$R$72</c:f>
              <c:numCache>
                <c:formatCode>0.0</c:formatCode>
                <c:ptCount val="1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F-43A9-9454-3F3E3B642534}"/>
            </c:ext>
          </c:extLst>
        </c:ser>
        <c:ser>
          <c:idx val="1"/>
          <c:order val="1"/>
          <c:tx>
            <c:strRef>
              <c:f>Dados!$B$73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Dados!$D$73:$R$73</c:f>
              <c:numCache>
                <c:formatCode>0.00</c:formatCode>
                <c:ptCount val="15"/>
                <c:pt idx="0">
                  <c:v>11.2</c:v>
                </c:pt>
                <c:pt idx="1">
                  <c:v>10.399999999999999</c:v>
                </c:pt>
                <c:pt idx="2">
                  <c:v>9.5999999999999979</c:v>
                </c:pt>
                <c:pt idx="3">
                  <c:v>8.7999999999999972</c:v>
                </c:pt>
                <c:pt idx="4">
                  <c:v>7.9999999999999973</c:v>
                </c:pt>
                <c:pt idx="5">
                  <c:v>7.1999999999999975</c:v>
                </c:pt>
                <c:pt idx="6">
                  <c:v>6.3999999999999977</c:v>
                </c:pt>
                <c:pt idx="7">
                  <c:v>5.5999999999999979</c:v>
                </c:pt>
                <c:pt idx="8">
                  <c:v>4.799999999999998</c:v>
                </c:pt>
                <c:pt idx="9">
                  <c:v>3.9999999999999982</c:v>
                </c:pt>
                <c:pt idx="10">
                  <c:v>3.1999999999999984</c:v>
                </c:pt>
                <c:pt idx="11">
                  <c:v>2.3999999999999986</c:v>
                </c:pt>
                <c:pt idx="12">
                  <c:v>1.5999999999999985</c:v>
                </c:pt>
                <c:pt idx="13">
                  <c:v>0.79999999999999849</c:v>
                </c:pt>
                <c:pt idx="14">
                  <c:v>-1.5543122344752192E-15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F-43A9-9454-3F3E3B64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39600"/>
        <c:axId val="778635856"/>
      </c:lineChart>
      <c:catAx>
        <c:axId val="7786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635856"/>
        <c:crosses val="autoZero"/>
        <c:auto val="1"/>
        <c:lblAlgn val="ctr"/>
        <c:lblOffset val="100"/>
        <c:noMultiLvlLbl val="0"/>
      </c:catAx>
      <c:valAx>
        <c:axId val="778635856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Hoaras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639600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180973</xdr:rowOff>
    </xdr:from>
    <xdr:to>
      <xdr:col>16</xdr:col>
      <xdr:colOff>9525</xdr:colOff>
      <xdr:row>23</xdr:row>
      <xdr:rowOff>66674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180973</xdr:rowOff>
    </xdr:from>
    <xdr:to>
      <xdr:col>17</xdr:col>
      <xdr:colOff>266700</xdr:colOff>
      <xdr:row>23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FE61B1-19C7-4FED-A857-23140CA48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180973</xdr:rowOff>
    </xdr:from>
    <xdr:to>
      <xdr:col>17</xdr:col>
      <xdr:colOff>266700</xdr:colOff>
      <xdr:row>23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6C56C6-908F-4B79-9850-05F273683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180973</xdr:rowOff>
    </xdr:from>
    <xdr:to>
      <xdr:col>17</xdr:col>
      <xdr:colOff>266700</xdr:colOff>
      <xdr:row>23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544A8C-36F3-400A-9B2C-BBDD930B4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180973</xdr:rowOff>
    </xdr:from>
    <xdr:to>
      <xdr:col>17</xdr:col>
      <xdr:colOff>266700</xdr:colOff>
      <xdr:row>23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A1905D-24F2-4314-B128-3319D3897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26" sqref="E26"/>
    </sheetView>
  </sheetViews>
  <sheetFormatPr defaultRowHeight="15" x14ac:dyDescent="0.25"/>
  <cols>
    <col min="1" max="16384" width="9.140625" style="1"/>
  </cols>
  <sheetData>
    <row r="1" spans="1:1" x14ac:dyDescent="0.25">
      <c r="A1" s="13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S12" sqref="S12"/>
    </sheetView>
  </sheetViews>
  <sheetFormatPr defaultRowHeight="15" x14ac:dyDescent="0.25"/>
  <cols>
    <col min="1" max="16384" width="9.140625" style="1"/>
  </cols>
  <sheetData>
    <row r="1" spans="1:1" x14ac:dyDescent="0.25">
      <c r="A1" s="13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0" sqref="E30"/>
    </sheetView>
  </sheetViews>
  <sheetFormatPr defaultRowHeight="15" x14ac:dyDescent="0.25"/>
  <cols>
    <col min="1" max="16384" width="9.140625" style="1"/>
  </cols>
  <sheetData>
    <row r="1" spans="1:1" x14ac:dyDescent="0.25">
      <c r="A1" s="13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C10C-68E7-4C96-ADDC-5269E3F21B89}">
  <dimension ref="A1"/>
  <sheetViews>
    <sheetView workbookViewId="0">
      <selection activeCell="M30" sqref="M30"/>
    </sheetView>
  </sheetViews>
  <sheetFormatPr defaultRowHeight="15" x14ac:dyDescent="0.25"/>
  <cols>
    <col min="1" max="16384" width="9.140625" style="1"/>
  </cols>
  <sheetData>
    <row r="1" spans="1:1" x14ac:dyDescent="0.25">
      <c r="A1" s="13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C8455-4116-4A00-9ACD-923688475F1E}">
  <dimension ref="A1"/>
  <sheetViews>
    <sheetView workbookViewId="0">
      <selection activeCell="F31" sqref="F31"/>
    </sheetView>
  </sheetViews>
  <sheetFormatPr defaultRowHeight="15" x14ac:dyDescent="0.25"/>
  <cols>
    <col min="1" max="16384" width="9.140625" style="1"/>
  </cols>
  <sheetData>
    <row r="1" spans="1:1" x14ac:dyDescent="0.25">
      <c r="A1" s="13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73"/>
  <sheetViews>
    <sheetView tabSelected="1" topLeftCell="A13" zoomScale="80" zoomScaleNormal="80" workbookViewId="0">
      <selection activeCell="D22" sqref="D22:R31"/>
    </sheetView>
  </sheetViews>
  <sheetFormatPr defaultRowHeight="15" x14ac:dyDescent="0.25"/>
  <cols>
    <col min="1" max="1" width="7.42578125" bestFit="1" customWidth="1"/>
    <col min="2" max="2" width="37.42578125" bestFit="1" customWidth="1"/>
    <col min="3" max="3" width="7" bestFit="1" customWidth="1"/>
    <col min="4" max="43" width="7.140625" bestFit="1" customWidth="1"/>
    <col min="44" max="63" width="6.28515625" bestFit="1" customWidth="1"/>
  </cols>
  <sheetData>
    <row r="1" spans="1:43" s="2" customFormat="1" x14ac:dyDescent="0.25">
      <c r="A1" s="5" t="s">
        <v>35</v>
      </c>
      <c r="B1" s="5" t="s">
        <v>30</v>
      </c>
      <c r="C1" s="5" t="s">
        <v>31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39</v>
      </c>
      <c r="AI1" s="5" t="s">
        <v>40</v>
      </c>
      <c r="AJ1" s="5" t="s">
        <v>41</v>
      </c>
      <c r="AK1" s="5" t="s">
        <v>42</v>
      </c>
      <c r="AL1" s="5" t="s">
        <v>43</v>
      </c>
      <c r="AM1" s="5" t="s">
        <v>44</v>
      </c>
      <c r="AN1" s="5" t="s">
        <v>45</v>
      </c>
      <c r="AO1" s="5" t="s">
        <v>46</v>
      </c>
      <c r="AP1" s="5" t="s">
        <v>47</v>
      </c>
      <c r="AQ1" s="5" t="s">
        <v>48</v>
      </c>
    </row>
    <row r="2" spans="1:43" s="14" customFormat="1" ht="12.75" x14ac:dyDescent="0.2">
      <c r="A2" s="28" t="s">
        <v>36</v>
      </c>
      <c r="B2" s="3" t="s">
        <v>34</v>
      </c>
      <c r="C2" s="10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>
        <v>2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>
        <v>3</v>
      </c>
      <c r="AP2" s="4"/>
      <c r="AQ2" s="4"/>
    </row>
    <row r="3" spans="1:43" s="14" customFormat="1" ht="12.75" x14ac:dyDescent="0.2">
      <c r="A3" s="29"/>
      <c r="B3" s="3" t="s">
        <v>37</v>
      </c>
      <c r="C3" s="10">
        <v>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>
        <v>4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>
        <v>4</v>
      </c>
      <c r="AQ3" s="4"/>
    </row>
    <row r="4" spans="1:43" ht="15" customHeight="1" x14ac:dyDescent="0.25">
      <c r="A4" s="29"/>
      <c r="B4" s="3" t="s">
        <v>38</v>
      </c>
      <c r="C4" s="10">
        <v>10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>
        <v>5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>
        <v>5</v>
      </c>
    </row>
    <row r="5" spans="1:43" x14ac:dyDescent="0.25">
      <c r="A5" s="29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</row>
    <row r="6" spans="1:43" x14ac:dyDescent="0.25">
      <c r="A6" s="29"/>
      <c r="B6" s="6" t="s">
        <v>32</v>
      </c>
      <c r="C6" s="8">
        <f>SUM(C2:C4)</f>
        <v>23</v>
      </c>
      <c r="D6" s="18">
        <f>C6-SUM(D2:D4)</f>
        <v>23</v>
      </c>
      <c r="E6" s="18">
        <f t="shared" ref="E6:AG6" si="0">D6-SUM(E2:E4)</f>
        <v>23</v>
      </c>
      <c r="F6" s="18">
        <f t="shared" si="0"/>
        <v>23</v>
      </c>
      <c r="G6" s="18">
        <f t="shared" si="0"/>
        <v>23</v>
      </c>
      <c r="H6" s="18">
        <f t="shared" si="0"/>
        <v>23</v>
      </c>
      <c r="I6" s="18">
        <f t="shared" si="0"/>
        <v>23</v>
      </c>
      <c r="J6" s="18">
        <f t="shared" si="0"/>
        <v>23</v>
      </c>
      <c r="K6" s="18">
        <f t="shared" si="0"/>
        <v>23</v>
      </c>
      <c r="L6" s="18">
        <f t="shared" si="0"/>
        <v>23</v>
      </c>
      <c r="M6" s="18">
        <f t="shared" si="0"/>
        <v>23</v>
      </c>
      <c r="N6" s="18">
        <f t="shared" si="0"/>
        <v>23</v>
      </c>
      <c r="O6" s="18">
        <f t="shared" si="0"/>
        <v>23</v>
      </c>
      <c r="P6" s="18">
        <f t="shared" si="0"/>
        <v>23</v>
      </c>
      <c r="Q6" s="18">
        <f t="shared" si="0"/>
        <v>23</v>
      </c>
      <c r="R6" s="18">
        <f t="shared" si="0"/>
        <v>23</v>
      </c>
      <c r="S6" s="18">
        <f t="shared" si="0"/>
        <v>23</v>
      </c>
      <c r="T6" s="18">
        <f t="shared" si="0"/>
        <v>23</v>
      </c>
      <c r="U6" s="18">
        <f t="shared" si="0"/>
        <v>21</v>
      </c>
      <c r="V6" s="18">
        <f t="shared" si="0"/>
        <v>17</v>
      </c>
      <c r="W6" s="18">
        <f t="shared" si="0"/>
        <v>12</v>
      </c>
      <c r="X6" s="18">
        <f t="shared" si="0"/>
        <v>12</v>
      </c>
      <c r="Y6" s="18">
        <f t="shared" si="0"/>
        <v>12</v>
      </c>
      <c r="Z6" s="18">
        <f t="shared" si="0"/>
        <v>12</v>
      </c>
      <c r="AA6" s="18">
        <f t="shared" si="0"/>
        <v>12</v>
      </c>
      <c r="AB6" s="18">
        <f t="shared" si="0"/>
        <v>12</v>
      </c>
      <c r="AC6" s="18">
        <f t="shared" si="0"/>
        <v>12</v>
      </c>
      <c r="AD6" s="18">
        <f t="shared" si="0"/>
        <v>12</v>
      </c>
      <c r="AE6" s="18">
        <f t="shared" si="0"/>
        <v>12</v>
      </c>
      <c r="AF6" s="18">
        <f t="shared" si="0"/>
        <v>12</v>
      </c>
      <c r="AG6" s="18">
        <f t="shared" si="0"/>
        <v>12</v>
      </c>
      <c r="AH6" s="18">
        <f t="shared" ref="AH6:AQ6" si="1">AG6-SUM(AH2:AH4)</f>
        <v>12</v>
      </c>
      <c r="AI6" s="18">
        <f t="shared" si="1"/>
        <v>12</v>
      </c>
      <c r="AJ6" s="18">
        <f t="shared" si="1"/>
        <v>12</v>
      </c>
      <c r="AK6" s="18">
        <f t="shared" si="1"/>
        <v>12</v>
      </c>
      <c r="AL6" s="18">
        <f t="shared" si="1"/>
        <v>12</v>
      </c>
      <c r="AM6" s="18">
        <f t="shared" si="1"/>
        <v>12</v>
      </c>
      <c r="AN6" s="18">
        <f t="shared" si="1"/>
        <v>12</v>
      </c>
      <c r="AO6" s="18">
        <f t="shared" si="1"/>
        <v>9</v>
      </c>
      <c r="AP6" s="18">
        <f t="shared" si="1"/>
        <v>5</v>
      </c>
      <c r="AQ6" s="18">
        <f t="shared" si="1"/>
        <v>0</v>
      </c>
    </row>
    <row r="7" spans="1:43" x14ac:dyDescent="0.25">
      <c r="A7" s="30"/>
      <c r="B7" s="7" t="s">
        <v>33</v>
      </c>
      <c r="C7" s="17">
        <v>23</v>
      </c>
      <c r="D7" s="16">
        <f>C7-($C$7/COUNTA($D$1:$AQ$1))</f>
        <v>22.425000000000001</v>
      </c>
      <c r="E7" s="16">
        <f t="shared" ref="E7:AQ7" si="2">D7-($C$7/COUNTA($D$1:$AQ$1))</f>
        <v>21.85</v>
      </c>
      <c r="F7" s="16">
        <f t="shared" si="2"/>
        <v>21.275000000000002</v>
      </c>
      <c r="G7" s="16">
        <f t="shared" si="2"/>
        <v>20.700000000000003</v>
      </c>
      <c r="H7" s="16">
        <f t="shared" si="2"/>
        <v>20.125000000000004</v>
      </c>
      <c r="I7" s="16">
        <f t="shared" si="2"/>
        <v>19.550000000000004</v>
      </c>
      <c r="J7" s="16">
        <f t="shared" si="2"/>
        <v>18.975000000000005</v>
      </c>
      <c r="K7" s="16">
        <f t="shared" si="2"/>
        <v>18.400000000000006</v>
      </c>
      <c r="L7" s="16">
        <f t="shared" si="2"/>
        <v>17.825000000000006</v>
      </c>
      <c r="M7" s="16">
        <f t="shared" si="2"/>
        <v>17.250000000000007</v>
      </c>
      <c r="N7" s="16">
        <f t="shared" si="2"/>
        <v>16.675000000000008</v>
      </c>
      <c r="O7" s="16">
        <f t="shared" si="2"/>
        <v>16.100000000000009</v>
      </c>
      <c r="P7" s="16">
        <f t="shared" si="2"/>
        <v>15.525000000000009</v>
      </c>
      <c r="Q7" s="16">
        <f t="shared" si="2"/>
        <v>14.95000000000001</v>
      </c>
      <c r="R7" s="16">
        <f t="shared" si="2"/>
        <v>14.375000000000011</v>
      </c>
      <c r="S7" s="16">
        <f t="shared" si="2"/>
        <v>13.800000000000011</v>
      </c>
      <c r="T7" s="16">
        <f t="shared" si="2"/>
        <v>13.225000000000012</v>
      </c>
      <c r="U7" s="16">
        <f t="shared" si="2"/>
        <v>12.650000000000013</v>
      </c>
      <c r="V7" s="16">
        <f t="shared" si="2"/>
        <v>12.075000000000014</v>
      </c>
      <c r="W7" s="16">
        <f t="shared" si="2"/>
        <v>11.500000000000014</v>
      </c>
      <c r="X7" s="16">
        <f t="shared" si="2"/>
        <v>10.925000000000015</v>
      </c>
      <c r="Y7" s="16">
        <f t="shared" si="2"/>
        <v>10.350000000000016</v>
      </c>
      <c r="Z7" s="16">
        <f t="shared" si="2"/>
        <v>9.7750000000000163</v>
      </c>
      <c r="AA7" s="16">
        <f t="shared" si="2"/>
        <v>9.2000000000000171</v>
      </c>
      <c r="AB7" s="16">
        <f t="shared" si="2"/>
        <v>8.6250000000000178</v>
      </c>
      <c r="AC7" s="16">
        <f t="shared" si="2"/>
        <v>8.0500000000000185</v>
      </c>
      <c r="AD7" s="16">
        <f t="shared" si="2"/>
        <v>7.4750000000000183</v>
      </c>
      <c r="AE7" s="16">
        <f t="shared" si="2"/>
        <v>6.9000000000000181</v>
      </c>
      <c r="AF7" s="16">
        <f t="shared" si="2"/>
        <v>6.3250000000000179</v>
      </c>
      <c r="AG7" s="16">
        <f t="shared" si="2"/>
        <v>5.7500000000000178</v>
      </c>
      <c r="AH7" s="16">
        <f t="shared" si="2"/>
        <v>5.1750000000000176</v>
      </c>
      <c r="AI7" s="16">
        <f t="shared" si="2"/>
        <v>4.6000000000000174</v>
      </c>
      <c r="AJ7" s="16">
        <f t="shared" si="2"/>
        <v>4.0250000000000172</v>
      </c>
      <c r="AK7" s="16">
        <f t="shared" si="2"/>
        <v>3.4500000000000171</v>
      </c>
      <c r="AL7" s="16">
        <f t="shared" si="2"/>
        <v>2.8750000000000169</v>
      </c>
      <c r="AM7" s="16">
        <f t="shared" si="2"/>
        <v>2.3000000000000167</v>
      </c>
      <c r="AN7" s="16">
        <f t="shared" si="2"/>
        <v>1.7250000000000167</v>
      </c>
      <c r="AO7" s="16">
        <f t="shared" si="2"/>
        <v>1.1500000000000168</v>
      </c>
      <c r="AP7" s="16">
        <f t="shared" si="2"/>
        <v>0.57500000000001683</v>
      </c>
      <c r="AQ7" s="16">
        <f t="shared" si="2"/>
        <v>1.6875389974302379E-14</v>
      </c>
    </row>
    <row r="10" spans="1:43" ht="15.75" customHeight="1" x14ac:dyDescent="0.25">
      <c r="A10" s="31" t="s">
        <v>56</v>
      </c>
      <c r="B10" s="3" t="s">
        <v>49</v>
      </c>
      <c r="C10" s="10">
        <v>6.5</v>
      </c>
      <c r="D10" s="4"/>
      <c r="E10" s="4"/>
      <c r="F10" s="4"/>
      <c r="G10" s="4"/>
      <c r="H10" s="4"/>
      <c r="I10" s="4">
        <v>0.5</v>
      </c>
      <c r="J10" s="4"/>
      <c r="K10" s="4"/>
      <c r="L10" s="4"/>
      <c r="M10" s="4"/>
      <c r="N10" s="4"/>
      <c r="O10" s="4">
        <v>8</v>
      </c>
      <c r="P10" s="4"/>
      <c r="Q10" s="4"/>
      <c r="R10" s="4"/>
    </row>
    <row r="11" spans="1:43" x14ac:dyDescent="0.25">
      <c r="A11" s="32"/>
      <c r="B11" s="19" t="s">
        <v>50</v>
      </c>
      <c r="C11" s="10">
        <v>4</v>
      </c>
      <c r="D11" s="4"/>
      <c r="E11" s="4"/>
      <c r="F11" s="4"/>
      <c r="G11" s="4"/>
      <c r="H11" s="4"/>
      <c r="I11" s="4"/>
      <c r="J11" s="4"/>
      <c r="K11" s="4"/>
      <c r="L11" s="4"/>
      <c r="M11" s="4">
        <v>2</v>
      </c>
      <c r="N11" s="4">
        <v>2</v>
      </c>
      <c r="O11" s="4"/>
      <c r="P11" s="4"/>
      <c r="Q11" s="4"/>
      <c r="R11" s="4"/>
    </row>
    <row r="12" spans="1:43" x14ac:dyDescent="0.25">
      <c r="A12" s="32"/>
      <c r="B12" s="19" t="s">
        <v>51</v>
      </c>
      <c r="C12" s="10">
        <v>13</v>
      </c>
      <c r="D12" s="4"/>
      <c r="E12" s="4">
        <v>0.5</v>
      </c>
      <c r="F12" s="4"/>
      <c r="G12" s="4"/>
      <c r="H12" s="4"/>
      <c r="I12" s="4"/>
      <c r="J12" s="4"/>
      <c r="K12" s="4"/>
      <c r="L12" s="4">
        <v>2</v>
      </c>
      <c r="M12" s="4">
        <v>6.5</v>
      </c>
      <c r="N12" s="4">
        <v>2.5</v>
      </c>
      <c r="O12" s="4">
        <v>1</v>
      </c>
      <c r="P12" s="4">
        <v>0.5</v>
      </c>
      <c r="Q12" s="4"/>
      <c r="R12" s="4"/>
    </row>
    <row r="13" spans="1:43" x14ac:dyDescent="0.25">
      <c r="A13" s="32"/>
      <c r="B13" s="19" t="s">
        <v>52</v>
      </c>
      <c r="C13" s="10">
        <v>12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43" x14ac:dyDescent="0.25">
      <c r="A14" s="32"/>
      <c r="B14" s="19" t="s">
        <v>53</v>
      </c>
      <c r="C14" s="10">
        <v>12.5</v>
      </c>
      <c r="D14" s="4"/>
      <c r="E14" s="4"/>
      <c r="F14" s="4"/>
      <c r="G14" s="4"/>
      <c r="H14" s="4"/>
      <c r="I14" s="4">
        <v>4</v>
      </c>
      <c r="J14" s="4">
        <v>3</v>
      </c>
      <c r="K14" s="4">
        <v>2</v>
      </c>
      <c r="L14" s="4">
        <v>3</v>
      </c>
      <c r="M14" s="4"/>
      <c r="N14" s="4">
        <v>0.5</v>
      </c>
      <c r="O14" s="4"/>
      <c r="P14" s="4"/>
      <c r="Q14" s="4"/>
      <c r="R14" s="4"/>
    </row>
    <row r="15" spans="1:43" x14ac:dyDescent="0.25">
      <c r="A15" s="32"/>
      <c r="B15" s="20" t="s">
        <v>55</v>
      </c>
      <c r="C15" s="10">
        <v>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>
        <v>3</v>
      </c>
      <c r="O15" s="4"/>
      <c r="P15" s="4"/>
      <c r="Q15" s="4"/>
      <c r="R15" s="4"/>
    </row>
    <row r="16" spans="1:43" x14ac:dyDescent="0.25">
      <c r="A16" s="32"/>
      <c r="B16" s="20" t="s">
        <v>54</v>
      </c>
      <c r="C16" s="10">
        <v>30</v>
      </c>
      <c r="D16" s="4"/>
      <c r="E16" s="4">
        <v>2</v>
      </c>
      <c r="F16" s="4">
        <v>2</v>
      </c>
      <c r="G16" s="4">
        <v>2</v>
      </c>
      <c r="H16" s="4">
        <v>2</v>
      </c>
      <c r="I16" s="4">
        <v>2</v>
      </c>
      <c r="J16" s="4">
        <v>4</v>
      </c>
      <c r="K16" s="4">
        <v>3</v>
      </c>
      <c r="L16" s="4">
        <v>3</v>
      </c>
      <c r="M16" s="4">
        <v>2.5</v>
      </c>
      <c r="N16" s="4">
        <v>2</v>
      </c>
      <c r="O16" s="4">
        <v>1</v>
      </c>
      <c r="P16" s="4"/>
      <c r="Q16" s="4"/>
      <c r="R16" s="4"/>
    </row>
    <row r="17" spans="1:19" x14ac:dyDescent="0.25">
      <c r="A17" s="3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 spans="1:19" x14ac:dyDescent="0.25">
      <c r="A18" s="32"/>
      <c r="B18" s="6" t="s">
        <v>32</v>
      </c>
      <c r="C18" s="8">
        <f>SUM(C10:C16)</f>
        <v>81</v>
      </c>
      <c r="D18" s="18">
        <f>C18-SUM(D10:D16)</f>
        <v>81</v>
      </c>
      <c r="E18" s="18">
        <f t="shared" ref="E18:R18" si="3">D18-SUM(E10:E16)</f>
        <v>78.5</v>
      </c>
      <c r="F18" s="18">
        <f t="shared" si="3"/>
        <v>76.5</v>
      </c>
      <c r="G18" s="18">
        <f t="shared" si="3"/>
        <v>74.5</v>
      </c>
      <c r="H18" s="18">
        <f t="shared" si="3"/>
        <v>72.5</v>
      </c>
      <c r="I18" s="18">
        <f t="shared" si="3"/>
        <v>66</v>
      </c>
      <c r="J18" s="18">
        <f t="shared" si="3"/>
        <v>59</v>
      </c>
      <c r="K18" s="18">
        <f t="shared" si="3"/>
        <v>54</v>
      </c>
      <c r="L18" s="18">
        <f t="shared" si="3"/>
        <v>46</v>
      </c>
      <c r="M18" s="18">
        <f t="shared" si="3"/>
        <v>35</v>
      </c>
      <c r="N18" s="18">
        <f t="shared" si="3"/>
        <v>25</v>
      </c>
      <c r="O18" s="18">
        <f t="shared" si="3"/>
        <v>15</v>
      </c>
      <c r="P18" s="18">
        <f t="shared" si="3"/>
        <v>14.5</v>
      </c>
      <c r="Q18" s="18">
        <f t="shared" si="3"/>
        <v>14.5</v>
      </c>
      <c r="R18" s="18">
        <f t="shared" si="3"/>
        <v>14.5</v>
      </c>
    </row>
    <row r="19" spans="1:19" x14ac:dyDescent="0.25">
      <c r="A19" s="33"/>
      <c r="B19" s="7" t="s">
        <v>33</v>
      </c>
      <c r="C19" s="9">
        <f>SUM(C10:C16)</f>
        <v>81</v>
      </c>
      <c r="D19" s="15">
        <f t="shared" ref="D19:R19" si="4">C19-($C$19/COUNTA($D$1:$R$1))</f>
        <v>75.599999999999994</v>
      </c>
      <c r="E19" s="15">
        <f t="shared" si="4"/>
        <v>70.199999999999989</v>
      </c>
      <c r="F19" s="15">
        <f t="shared" si="4"/>
        <v>64.799999999999983</v>
      </c>
      <c r="G19" s="15">
        <f t="shared" si="4"/>
        <v>59.399999999999984</v>
      </c>
      <c r="H19" s="15">
        <f t="shared" si="4"/>
        <v>53.999999999999986</v>
      </c>
      <c r="I19" s="15">
        <f t="shared" si="4"/>
        <v>48.599999999999987</v>
      </c>
      <c r="J19" s="15">
        <f t="shared" si="4"/>
        <v>43.199999999999989</v>
      </c>
      <c r="K19" s="15">
        <f t="shared" si="4"/>
        <v>37.79999999999999</v>
      </c>
      <c r="L19" s="15">
        <f t="shared" si="4"/>
        <v>32.399999999999991</v>
      </c>
      <c r="M19" s="15">
        <f t="shared" si="4"/>
        <v>26.999999999999993</v>
      </c>
      <c r="N19" s="15">
        <f t="shared" si="4"/>
        <v>21.599999999999994</v>
      </c>
      <c r="O19" s="15">
        <f t="shared" si="4"/>
        <v>16.199999999999996</v>
      </c>
      <c r="P19" s="15">
        <f t="shared" si="4"/>
        <v>10.799999999999995</v>
      </c>
      <c r="Q19" s="15">
        <f t="shared" si="4"/>
        <v>5.399999999999995</v>
      </c>
      <c r="R19" s="15">
        <f t="shared" si="4"/>
        <v>0</v>
      </c>
    </row>
    <row r="21" spans="1:19" x14ac:dyDescent="0.25">
      <c r="A21" s="24"/>
      <c r="B21" s="22"/>
      <c r="C21" s="22"/>
      <c r="D21" s="23">
        <v>43186</v>
      </c>
      <c r="E21" s="23">
        <v>43187</v>
      </c>
      <c r="F21" s="23">
        <v>43188</v>
      </c>
      <c r="G21" s="23">
        <v>43220</v>
      </c>
      <c r="H21" s="23">
        <v>43192</v>
      </c>
      <c r="I21" s="23">
        <v>43193</v>
      </c>
      <c r="J21" s="23">
        <v>43194</v>
      </c>
      <c r="K21" s="23">
        <v>43196</v>
      </c>
      <c r="L21" s="23">
        <v>43199</v>
      </c>
      <c r="M21" s="23">
        <v>43200</v>
      </c>
      <c r="N21" s="23">
        <v>43201</v>
      </c>
      <c r="O21" s="23">
        <v>43202</v>
      </c>
      <c r="P21" s="23">
        <v>43203</v>
      </c>
      <c r="Q21" s="23">
        <v>43206</v>
      </c>
      <c r="R21" s="23">
        <v>43207</v>
      </c>
    </row>
    <row r="22" spans="1:19" ht="15" customHeight="1" x14ac:dyDescent="0.25">
      <c r="A22" s="34" t="s">
        <v>57</v>
      </c>
      <c r="B22" s="3" t="s">
        <v>91</v>
      </c>
      <c r="C22" s="10">
        <v>2</v>
      </c>
      <c r="D22" s="4"/>
      <c r="E22" s="4"/>
      <c r="F22" s="4"/>
      <c r="G22" s="4"/>
      <c r="H22" s="4"/>
      <c r="I22" s="4"/>
      <c r="J22" s="4">
        <v>1</v>
      </c>
      <c r="K22" s="4"/>
      <c r="L22" s="4"/>
      <c r="M22" s="4"/>
      <c r="N22" s="4"/>
      <c r="O22" s="4"/>
      <c r="P22" s="4"/>
      <c r="Q22" s="4"/>
      <c r="R22" s="4">
        <v>1</v>
      </c>
    </row>
    <row r="23" spans="1:19" ht="15" customHeight="1" x14ac:dyDescent="0.25">
      <c r="A23" s="35"/>
      <c r="B23" s="3" t="s">
        <v>58</v>
      </c>
      <c r="C23" s="10">
        <v>12</v>
      </c>
      <c r="D23" s="4">
        <v>3.5</v>
      </c>
      <c r="E23" s="4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</row>
    <row r="24" spans="1:19" ht="15" customHeight="1" x14ac:dyDescent="0.25">
      <c r="A24" s="35"/>
      <c r="B24" s="25" t="s">
        <v>34</v>
      </c>
      <c r="C24" s="26">
        <v>5.5</v>
      </c>
      <c r="D24" s="27"/>
      <c r="E24" s="27">
        <v>0.5</v>
      </c>
      <c r="F24" s="27"/>
      <c r="G24" s="27"/>
      <c r="H24" s="27"/>
      <c r="I24" s="27"/>
      <c r="J24" s="27"/>
      <c r="K24" s="27"/>
      <c r="L24" s="27"/>
      <c r="M24" s="27">
        <v>0.25</v>
      </c>
      <c r="N24" s="27"/>
      <c r="O24" s="27"/>
      <c r="P24" s="27"/>
      <c r="Q24" s="27"/>
      <c r="R24" s="27"/>
      <c r="S24" t="s">
        <v>92</v>
      </c>
    </row>
    <row r="25" spans="1:19" ht="15" customHeight="1" x14ac:dyDescent="0.25">
      <c r="A25" s="35"/>
      <c r="B25" s="19" t="s">
        <v>62</v>
      </c>
      <c r="C25" s="10">
        <v>7.5</v>
      </c>
      <c r="D25" s="4"/>
      <c r="E25" s="4">
        <v>0.5</v>
      </c>
      <c r="F25" s="4"/>
      <c r="G25" s="4"/>
      <c r="H25" s="4"/>
      <c r="I25" s="4"/>
      <c r="J25" s="4"/>
      <c r="K25" s="4"/>
      <c r="L25" s="4"/>
      <c r="M25" s="4">
        <v>1.25</v>
      </c>
      <c r="N25" s="4"/>
      <c r="O25" s="4">
        <v>1</v>
      </c>
      <c r="P25" s="4">
        <v>2</v>
      </c>
      <c r="Q25" s="4">
        <v>1</v>
      </c>
      <c r="R25" s="4">
        <v>3.5</v>
      </c>
    </row>
    <row r="26" spans="1:19" x14ac:dyDescent="0.25">
      <c r="A26" s="35"/>
      <c r="B26" s="3" t="s">
        <v>63</v>
      </c>
      <c r="C26" s="10">
        <v>1</v>
      </c>
      <c r="D26" s="4"/>
      <c r="E26" s="4">
        <v>0.5</v>
      </c>
      <c r="F26" s="4"/>
      <c r="G26" s="4"/>
      <c r="H26" s="4"/>
      <c r="I26" s="4"/>
      <c r="J26" s="4"/>
      <c r="K26" s="4"/>
      <c r="L26" s="4"/>
      <c r="M26" s="4">
        <v>0.25</v>
      </c>
      <c r="N26" s="4"/>
      <c r="O26" s="4"/>
      <c r="P26" s="4"/>
      <c r="Q26" s="4"/>
      <c r="R26" s="4"/>
    </row>
    <row r="27" spans="1:19" x14ac:dyDescent="0.25">
      <c r="A27" s="35"/>
      <c r="B27" s="19" t="s">
        <v>59</v>
      </c>
      <c r="C27" s="10">
        <v>1</v>
      </c>
      <c r="D27" s="4"/>
      <c r="E27" s="4">
        <v>0.5</v>
      </c>
      <c r="F27" s="4"/>
      <c r="G27" s="4"/>
      <c r="H27" s="4"/>
      <c r="I27" s="4"/>
      <c r="J27" s="4"/>
      <c r="K27" s="4"/>
      <c r="L27" s="4"/>
      <c r="M27" s="4">
        <v>0.25</v>
      </c>
      <c r="N27" s="4"/>
      <c r="O27" s="4"/>
      <c r="P27" s="4"/>
      <c r="Q27" s="4"/>
      <c r="R27" s="4"/>
    </row>
    <row r="28" spans="1:19" x14ac:dyDescent="0.25">
      <c r="A28" s="35"/>
      <c r="B28" s="19" t="s">
        <v>60</v>
      </c>
      <c r="C28" s="10">
        <v>1</v>
      </c>
      <c r="D28" s="4">
        <v>0.5</v>
      </c>
      <c r="E28" s="4"/>
      <c r="F28" s="4"/>
      <c r="G28" s="4"/>
      <c r="H28" s="4"/>
      <c r="I28" s="4"/>
      <c r="J28" s="4"/>
      <c r="K28" s="4"/>
      <c r="L28" s="4"/>
      <c r="M28" s="4">
        <v>0.25</v>
      </c>
      <c r="N28" s="4"/>
      <c r="O28" s="4"/>
      <c r="P28" s="4"/>
      <c r="Q28" s="4"/>
      <c r="R28" s="4"/>
    </row>
    <row r="29" spans="1:19" x14ac:dyDescent="0.25">
      <c r="A29" s="35"/>
      <c r="B29" s="19" t="s">
        <v>61</v>
      </c>
      <c r="C29" s="10">
        <v>1</v>
      </c>
      <c r="D29" s="4">
        <v>0.5</v>
      </c>
      <c r="E29" s="4"/>
      <c r="F29" s="4"/>
      <c r="G29" s="4"/>
      <c r="H29" s="4"/>
      <c r="I29" s="4"/>
      <c r="J29" s="4"/>
      <c r="K29" s="4"/>
      <c r="L29" s="4"/>
      <c r="M29" s="4">
        <v>0.25</v>
      </c>
      <c r="N29" s="4"/>
      <c r="O29" s="4"/>
      <c r="P29" s="4"/>
      <c r="Q29" s="4"/>
      <c r="R29" s="4"/>
    </row>
    <row r="30" spans="1:19" x14ac:dyDescent="0.25">
      <c r="A30" s="35"/>
      <c r="B30" s="19" t="s">
        <v>64</v>
      </c>
      <c r="C30" s="10">
        <v>1</v>
      </c>
      <c r="D30" s="4">
        <v>0.5</v>
      </c>
      <c r="E30" s="4"/>
      <c r="F30" s="4"/>
      <c r="G30" s="4"/>
      <c r="H30" s="4"/>
      <c r="I30" s="4"/>
      <c r="J30" s="4"/>
      <c r="K30" s="4"/>
      <c r="L30" s="4"/>
      <c r="M30" s="4">
        <v>0.25</v>
      </c>
      <c r="N30" s="4"/>
      <c r="O30" s="4"/>
      <c r="P30" s="4"/>
      <c r="Q30" s="4"/>
      <c r="R30" s="4"/>
    </row>
    <row r="31" spans="1:19" x14ac:dyDescent="0.25">
      <c r="A31" s="35"/>
      <c r="B31" s="20" t="s">
        <v>90</v>
      </c>
      <c r="C31" s="10">
        <v>1</v>
      </c>
      <c r="D31" s="4">
        <v>0.5</v>
      </c>
      <c r="E31" s="4"/>
      <c r="F31" s="4"/>
      <c r="G31" s="4"/>
      <c r="H31" s="4"/>
      <c r="I31" s="4"/>
      <c r="J31" s="4"/>
      <c r="K31" s="4"/>
      <c r="L31" s="4"/>
      <c r="M31" s="4">
        <v>0.25</v>
      </c>
      <c r="N31" s="4"/>
      <c r="O31" s="4"/>
      <c r="P31" s="4"/>
      <c r="Q31" s="4"/>
      <c r="R31" s="4"/>
    </row>
    <row r="32" spans="1:19" x14ac:dyDescent="0.25">
      <c r="A32" s="35"/>
      <c r="B32" s="12"/>
      <c r="C32" s="12"/>
      <c r="D32" s="4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 x14ac:dyDescent="0.25">
      <c r="A33" s="35"/>
      <c r="B33" s="6" t="s">
        <v>32</v>
      </c>
      <c r="C33" s="8">
        <f>SUM(C22:C31)</f>
        <v>33</v>
      </c>
      <c r="D33" s="18">
        <f>C33-SUM(D22:D31)</f>
        <v>27.5</v>
      </c>
      <c r="E33" s="18">
        <f t="shared" ref="E33:R33" si="5">D33-SUM(E22:E31)</f>
        <v>24.5</v>
      </c>
      <c r="F33" s="18">
        <f t="shared" si="5"/>
        <v>24.5</v>
      </c>
      <c r="G33" s="18">
        <f t="shared" si="5"/>
        <v>24.5</v>
      </c>
      <c r="H33" s="18">
        <f t="shared" si="5"/>
        <v>24.5</v>
      </c>
      <c r="I33" s="18">
        <f t="shared" si="5"/>
        <v>24.5</v>
      </c>
      <c r="J33" s="18">
        <f t="shared" si="5"/>
        <v>23.5</v>
      </c>
      <c r="K33" s="18">
        <f t="shared" si="5"/>
        <v>23.5</v>
      </c>
      <c r="L33" s="18">
        <f t="shared" si="5"/>
        <v>23.5</v>
      </c>
      <c r="M33" s="18">
        <f t="shared" si="5"/>
        <v>20.5</v>
      </c>
      <c r="N33" s="18">
        <f t="shared" si="5"/>
        <v>20.5</v>
      </c>
      <c r="O33" s="18">
        <f t="shared" si="5"/>
        <v>19.5</v>
      </c>
      <c r="P33" s="18">
        <f t="shared" si="5"/>
        <v>17.5</v>
      </c>
      <c r="Q33" s="18">
        <f t="shared" si="5"/>
        <v>16.5</v>
      </c>
      <c r="R33" s="18">
        <f t="shared" si="5"/>
        <v>11</v>
      </c>
    </row>
    <row r="34" spans="1:18" ht="15" customHeight="1" x14ac:dyDescent="0.25">
      <c r="A34" s="36"/>
      <c r="B34" s="7" t="s">
        <v>33</v>
      </c>
      <c r="C34" s="9">
        <f>SUM(C22:C31)</f>
        <v>33</v>
      </c>
      <c r="D34" s="15">
        <f t="shared" ref="D34:R34" si="6">C34-($C$34/COUNTA($D$1:$R$1))</f>
        <v>30.8</v>
      </c>
      <c r="E34" s="15">
        <f t="shared" si="6"/>
        <v>28.6</v>
      </c>
      <c r="F34" s="15">
        <f t="shared" si="6"/>
        <v>26.400000000000002</v>
      </c>
      <c r="G34" s="15">
        <f t="shared" si="6"/>
        <v>24.200000000000003</v>
      </c>
      <c r="H34" s="15">
        <f t="shared" si="6"/>
        <v>22.000000000000004</v>
      </c>
      <c r="I34" s="15">
        <f t="shared" si="6"/>
        <v>19.800000000000004</v>
      </c>
      <c r="J34" s="15">
        <f t="shared" si="6"/>
        <v>17.600000000000005</v>
      </c>
      <c r="K34" s="15">
        <f t="shared" si="6"/>
        <v>15.400000000000006</v>
      </c>
      <c r="L34" s="15">
        <f t="shared" si="6"/>
        <v>13.200000000000006</v>
      </c>
      <c r="M34" s="15">
        <f t="shared" si="6"/>
        <v>11.000000000000007</v>
      </c>
      <c r="N34" s="15">
        <f t="shared" si="6"/>
        <v>8.8000000000000078</v>
      </c>
      <c r="O34" s="15">
        <f t="shared" si="6"/>
        <v>6.6000000000000076</v>
      </c>
      <c r="P34" s="15">
        <f t="shared" si="6"/>
        <v>4.4000000000000075</v>
      </c>
      <c r="Q34" s="15">
        <f t="shared" si="6"/>
        <v>2.2000000000000073</v>
      </c>
      <c r="R34" s="15">
        <f t="shared" si="6"/>
        <v>7.1054273576010019E-15</v>
      </c>
    </row>
    <row r="35" spans="1:18" x14ac:dyDescent="0.25">
      <c r="A35" s="21"/>
    </row>
    <row r="36" spans="1:18" ht="37.5" customHeight="1" x14ac:dyDescent="0.25">
      <c r="B36" s="22"/>
      <c r="C36" s="22"/>
      <c r="D36" s="23">
        <v>43213</v>
      </c>
      <c r="E36" s="23">
        <v>43214</v>
      </c>
      <c r="F36" s="23">
        <v>43215</v>
      </c>
      <c r="G36" s="23">
        <v>43216</v>
      </c>
      <c r="H36" s="23">
        <v>43217</v>
      </c>
      <c r="I36" s="23">
        <v>43222</v>
      </c>
      <c r="J36" s="23">
        <v>43223</v>
      </c>
      <c r="K36" s="23">
        <v>43224</v>
      </c>
      <c r="L36" s="23">
        <v>43227</v>
      </c>
      <c r="M36" s="23">
        <v>43228</v>
      </c>
      <c r="N36" s="23">
        <v>43229</v>
      </c>
      <c r="O36" s="23">
        <v>43230</v>
      </c>
      <c r="P36" s="23">
        <v>43231</v>
      </c>
      <c r="Q36" s="23">
        <v>43234</v>
      </c>
      <c r="R36" s="23">
        <v>43235</v>
      </c>
    </row>
    <row r="37" spans="1:18" x14ac:dyDescent="0.25">
      <c r="A37" s="31" t="s">
        <v>83</v>
      </c>
      <c r="B37" s="3" t="s">
        <v>63</v>
      </c>
      <c r="C37" s="10">
        <v>1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25">
      <c r="A38" s="32"/>
      <c r="B38" s="19" t="s">
        <v>59</v>
      </c>
      <c r="C38" s="10">
        <v>1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25">
      <c r="A39" s="32"/>
      <c r="B39" s="19" t="s">
        <v>60</v>
      </c>
      <c r="C39" s="10">
        <v>1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x14ac:dyDescent="0.25">
      <c r="A40" s="32"/>
      <c r="B40" s="19" t="s">
        <v>61</v>
      </c>
      <c r="C40" s="10">
        <v>1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x14ac:dyDescent="0.25">
      <c r="A41" s="32"/>
      <c r="B41" s="19" t="s">
        <v>64</v>
      </c>
      <c r="C41" s="10">
        <v>1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x14ac:dyDescent="0.25">
      <c r="A42" s="32"/>
      <c r="B42" s="20" t="s">
        <v>90</v>
      </c>
      <c r="C42" s="10">
        <v>1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x14ac:dyDescent="0.25">
      <c r="A43" s="32"/>
      <c r="B43" s="3" t="s">
        <v>66</v>
      </c>
      <c r="C43" s="10">
        <v>1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x14ac:dyDescent="0.25">
      <c r="A44" s="32"/>
      <c r="B44" s="19" t="s">
        <v>67</v>
      </c>
      <c r="C44" s="10">
        <v>1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x14ac:dyDescent="0.25">
      <c r="A45" s="32"/>
      <c r="B45" s="19" t="s">
        <v>68</v>
      </c>
      <c r="C45" s="10">
        <v>1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x14ac:dyDescent="0.25">
      <c r="A46" s="32"/>
      <c r="B46" s="20" t="s">
        <v>69</v>
      </c>
      <c r="C46" s="10">
        <v>1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x14ac:dyDescent="0.25">
      <c r="A47" s="32"/>
      <c r="B47" s="20" t="s">
        <v>70</v>
      </c>
      <c r="C47" s="10">
        <v>1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x14ac:dyDescent="0.25">
      <c r="A48" s="32"/>
      <c r="B48" s="20" t="s">
        <v>84</v>
      </c>
      <c r="C48" s="10">
        <v>1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25">
      <c r="A49" s="32"/>
      <c r="B49" s="20" t="s">
        <v>85</v>
      </c>
      <c r="C49" s="10">
        <v>1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x14ac:dyDescent="0.25">
      <c r="A50" s="32"/>
      <c r="B50" s="20" t="s">
        <v>86</v>
      </c>
      <c r="C50" s="10">
        <v>1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x14ac:dyDescent="0.25">
      <c r="A51" s="32"/>
      <c r="B51" s="20" t="s">
        <v>87</v>
      </c>
      <c r="C51" s="10">
        <v>1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x14ac:dyDescent="0.25">
      <c r="A52" s="32"/>
      <c r="B52" s="20" t="s">
        <v>88</v>
      </c>
      <c r="C52" s="10">
        <v>1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x14ac:dyDescent="0.25">
      <c r="A53" s="32"/>
      <c r="B53" s="20" t="s">
        <v>89</v>
      </c>
      <c r="C53" s="10">
        <v>1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x14ac:dyDescent="0.25">
      <c r="A54" s="3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 x14ac:dyDescent="0.25">
      <c r="A55" s="32"/>
      <c r="B55" s="6" t="s">
        <v>32</v>
      </c>
      <c r="C55" s="8">
        <f>SUM(C37:C53)</f>
        <v>17</v>
      </c>
      <c r="D55" s="18">
        <f t="shared" ref="D55:R55" si="7">C55-SUM(D37:D53)</f>
        <v>17</v>
      </c>
      <c r="E55" s="18">
        <f t="shared" si="7"/>
        <v>17</v>
      </c>
      <c r="F55" s="18">
        <f t="shared" si="7"/>
        <v>17</v>
      </c>
      <c r="G55" s="18">
        <f t="shared" si="7"/>
        <v>17</v>
      </c>
      <c r="H55" s="18">
        <f t="shared" si="7"/>
        <v>17</v>
      </c>
      <c r="I55" s="18">
        <f t="shared" si="7"/>
        <v>17</v>
      </c>
      <c r="J55" s="18">
        <f t="shared" si="7"/>
        <v>17</v>
      </c>
      <c r="K55" s="18">
        <f t="shared" si="7"/>
        <v>17</v>
      </c>
      <c r="L55" s="18">
        <f t="shared" si="7"/>
        <v>17</v>
      </c>
      <c r="M55" s="18">
        <f t="shared" si="7"/>
        <v>17</v>
      </c>
      <c r="N55" s="18">
        <f t="shared" si="7"/>
        <v>17</v>
      </c>
      <c r="O55" s="18">
        <f t="shared" si="7"/>
        <v>17</v>
      </c>
      <c r="P55" s="18">
        <f t="shared" si="7"/>
        <v>17</v>
      </c>
      <c r="Q55" s="18">
        <f t="shared" si="7"/>
        <v>17</v>
      </c>
      <c r="R55" s="18">
        <f t="shared" si="7"/>
        <v>17</v>
      </c>
    </row>
    <row r="56" spans="1:18" x14ac:dyDescent="0.25">
      <c r="A56" s="33"/>
      <c r="B56" s="7" t="s">
        <v>33</v>
      </c>
      <c r="C56" s="9">
        <f>SUM(C37:C53)</f>
        <v>17</v>
      </c>
      <c r="D56" s="15">
        <f t="shared" ref="D56:R56" si="8">C56-($C$56/COUNTA($D$1:$R$1))</f>
        <v>15.866666666666667</v>
      </c>
      <c r="E56" s="15">
        <f t="shared" si="8"/>
        <v>14.733333333333334</v>
      </c>
      <c r="F56" s="15">
        <f t="shared" si="8"/>
        <v>13.600000000000001</v>
      </c>
      <c r="G56" s="15">
        <f t="shared" si="8"/>
        <v>12.466666666666669</v>
      </c>
      <c r="H56" s="15">
        <f t="shared" si="8"/>
        <v>11.333333333333336</v>
      </c>
      <c r="I56" s="15">
        <f t="shared" si="8"/>
        <v>10.200000000000003</v>
      </c>
      <c r="J56" s="15">
        <f t="shared" si="8"/>
        <v>9.06666666666667</v>
      </c>
      <c r="K56" s="15">
        <f t="shared" si="8"/>
        <v>7.9333333333333371</v>
      </c>
      <c r="L56" s="15">
        <f t="shared" si="8"/>
        <v>6.8000000000000043</v>
      </c>
      <c r="M56" s="15">
        <f t="shared" si="8"/>
        <v>5.6666666666666714</v>
      </c>
      <c r="N56" s="15">
        <f t="shared" si="8"/>
        <v>4.5333333333333385</v>
      </c>
      <c r="O56" s="15">
        <f t="shared" si="8"/>
        <v>3.4000000000000052</v>
      </c>
      <c r="P56" s="15">
        <f t="shared" si="8"/>
        <v>2.2666666666666719</v>
      </c>
      <c r="Q56" s="15">
        <f t="shared" si="8"/>
        <v>1.1333333333333386</v>
      </c>
      <c r="R56" s="15">
        <f t="shared" si="8"/>
        <v>5.3290705182007514E-15</v>
      </c>
    </row>
    <row r="57" spans="1:18" x14ac:dyDescent="0.25">
      <c r="A57" s="21"/>
    </row>
    <row r="58" spans="1:18" x14ac:dyDescent="0.25">
      <c r="B58" s="23"/>
      <c r="C58" s="23"/>
      <c r="D58" s="23">
        <v>43241</v>
      </c>
      <c r="E58" s="23">
        <v>43242</v>
      </c>
      <c r="F58" s="23">
        <v>43243</v>
      </c>
      <c r="G58" s="23">
        <v>43244</v>
      </c>
      <c r="H58" s="23">
        <v>43245</v>
      </c>
      <c r="I58" s="23">
        <v>43248</v>
      </c>
      <c r="J58" s="23">
        <v>43249</v>
      </c>
      <c r="K58" s="23">
        <v>43250</v>
      </c>
      <c r="L58" s="23">
        <v>43255</v>
      </c>
      <c r="M58" s="23">
        <v>43256</v>
      </c>
      <c r="N58" s="23">
        <v>43258</v>
      </c>
      <c r="O58" s="23">
        <v>43259</v>
      </c>
      <c r="P58" s="23">
        <v>43261</v>
      </c>
      <c r="Q58" s="23">
        <v>43262</v>
      </c>
      <c r="R58" s="23">
        <v>43263</v>
      </c>
    </row>
    <row r="59" spans="1:18" x14ac:dyDescent="0.25">
      <c r="A59" s="31" t="s">
        <v>65</v>
      </c>
      <c r="B59" s="19" t="s">
        <v>71</v>
      </c>
      <c r="C59" s="10">
        <v>1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x14ac:dyDescent="0.25">
      <c r="A60" s="32"/>
      <c r="B60" s="19" t="s">
        <v>72</v>
      </c>
      <c r="C60" s="10">
        <v>1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x14ac:dyDescent="0.25">
      <c r="A61" s="32"/>
      <c r="B61" s="19" t="s">
        <v>73</v>
      </c>
      <c r="C61" s="10">
        <v>1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x14ac:dyDescent="0.25">
      <c r="A62" s="32"/>
      <c r="B62" s="19" t="s">
        <v>74</v>
      </c>
      <c r="C62" s="10">
        <v>1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x14ac:dyDescent="0.25">
      <c r="A63" s="32"/>
      <c r="B63" s="19" t="s">
        <v>75</v>
      </c>
      <c r="C63" s="10">
        <v>1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x14ac:dyDescent="0.25">
      <c r="A64" s="32"/>
      <c r="B64" s="19" t="s">
        <v>76</v>
      </c>
      <c r="C64" s="10">
        <v>1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x14ac:dyDescent="0.25">
      <c r="A65" s="32"/>
      <c r="B65" s="19" t="s">
        <v>77</v>
      </c>
      <c r="C65" s="10">
        <v>1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x14ac:dyDescent="0.25">
      <c r="A66" s="32"/>
      <c r="B66" s="19" t="s">
        <v>78</v>
      </c>
      <c r="C66" s="10">
        <v>1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x14ac:dyDescent="0.25">
      <c r="A67" s="32"/>
      <c r="B67" s="20" t="s">
        <v>79</v>
      </c>
      <c r="C67" s="10">
        <v>1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x14ac:dyDescent="0.25">
      <c r="A68" s="32"/>
      <c r="B68" s="20" t="s">
        <v>80</v>
      </c>
      <c r="C68" s="10">
        <v>1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 x14ac:dyDescent="0.25">
      <c r="A69" s="32"/>
      <c r="B69" s="20" t="s">
        <v>81</v>
      </c>
      <c r="C69" s="10">
        <v>1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 x14ac:dyDescent="0.25">
      <c r="A70" s="32"/>
      <c r="B70" s="20" t="s">
        <v>82</v>
      </c>
      <c r="C70" s="10">
        <v>1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 x14ac:dyDescent="0.25">
      <c r="A71" s="3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 x14ac:dyDescent="0.25">
      <c r="A72" s="32"/>
      <c r="B72" s="6" t="s">
        <v>32</v>
      </c>
      <c r="C72" s="8">
        <f>SUM(C59:C70)</f>
        <v>12</v>
      </c>
      <c r="D72" s="18">
        <f t="shared" ref="D72:R72" si="9">C72-SUM(D59:D70)</f>
        <v>12</v>
      </c>
      <c r="E72" s="18">
        <f t="shared" si="9"/>
        <v>12</v>
      </c>
      <c r="F72" s="18">
        <f t="shared" si="9"/>
        <v>12</v>
      </c>
      <c r="G72" s="18">
        <f t="shared" si="9"/>
        <v>12</v>
      </c>
      <c r="H72" s="18">
        <f t="shared" si="9"/>
        <v>12</v>
      </c>
      <c r="I72" s="18">
        <f t="shared" si="9"/>
        <v>12</v>
      </c>
      <c r="J72" s="18">
        <f t="shared" si="9"/>
        <v>12</v>
      </c>
      <c r="K72" s="18">
        <f t="shared" si="9"/>
        <v>12</v>
      </c>
      <c r="L72" s="18">
        <f t="shared" si="9"/>
        <v>12</v>
      </c>
      <c r="M72" s="18">
        <f t="shared" si="9"/>
        <v>12</v>
      </c>
      <c r="N72" s="18">
        <f t="shared" si="9"/>
        <v>12</v>
      </c>
      <c r="O72" s="18">
        <f t="shared" si="9"/>
        <v>12</v>
      </c>
      <c r="P72" s="18">
        <f t="shared" si="9"/>
        <v>12</v>
      </c>
      <c r="Q72" s="18">
        <f t="shared" si="9"/>
        <v>12</v>
      </c>
      <c r="R72" s="18">
        <f t="shared" si="9"/>
        <v>12</v>
      </c>
    </row>
    <row r="73" spans="1:18" x14ac:dyDescent="0.25">
      <c r="A73" s="33"/>
      <c r="B73" s="7" t="s">
        <v>33</v>
      </c>
      <c r="C73" s="9">
        <f>SUM(C59:C70)</f>
        <v>12</v>
      </c>
      <c r="D73" s="15">
        <f t="shared" ref="D73:R73" si="10">C73-($C$73/COUNTA($D$1:$R$1))</f>
        <v>11.2</v>
      </c>
      <c r="E73" s="15">
        <f t="shared" si="10"/>
        <v>10.399999999999999</v>
      </c>
      <c r="F73" s="15">
        <f t="shared" si="10"/>
        <v>9.5999999999999979</v>
      </c>
      <c r="G73" s="15">
        <f t="shared" si="10"/>
        <v>8.7999999999999972</v>
      </c>
      <c r="H73" s="15">
        <f t="shared" si="10"/>
        <v>7.9999999999999973</v>
      </c>
      <c r="I73" s="15">
        <f t="shared" si="10"/>
        <v>7.1999999999999975</v>
      </c>
      <c r="J73" s="15">
        <f t="shared" si="10"/>
        <v>6.3999999999999977</v>
      </c>
      <c r="K73" s="15">
        <f t="shared" si="10"/>
        <v>5.5999999999999979</v>
      </c>
      <c r="L73" s="15">
        <f t="shared" si="10"/>
        <v>4.799999999999998</v>
      </c>
      <c r="M73" s="15">
        <f t="shared" si="10"/>
        <v>3.9999999999999982</v>
      </c>
      <c r="N73" s="15">
        <f t="shared" si="10"/>
        <v>3.1999999999999984</v>
      </c>
      <c r="O73" s="15">
        <f t="shared" si="10"/>
        <v>2.3999999999999986</v>
      </c>
      <c r="P73" s="15">
        <f t="shared" si="10"/>
        <v>1.5999999999999985</v>
      </c>
      <c r="Q73" s="15">
        <f t="shared" si="10"/>
        <v>0.79999999999999849</v>
      </c>
      <c r="R73" s="15">
        <f t="shared" si="10"/>
        <v>-1.5543122344752192E-15</v>
      </c>
    </row>
  </sheetData>
  <mergeCells count="5">
    <mergeCell ref="A2:A7"/>
    <mergeCell ref="A10:A19"/>
    <mergeCell ref="A59:A73"/>
    <mergeCell ref="A37:A56"/>
    <mergeCell ref="A22:A3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Sprint01</vt:lpstr>
      <vt:lpstr>Sprint02</vt:lpstr>
      <vt:lpstr>Sprint03</vt:lpstr>
      <vt:lpstr>Sprint04</vt:lpstr>
      <vt:lpstr>Sprint05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Raphael</cp:lastModifiedBy>
  <dcterms:created xsi:type="dcterms:W3CDTF">2017-12-14T15:25:31Z</dcterms:created>
  <dcterms:modified xsi:type="dcterms:W3CDTF">2018-05-08T05:09:00Z</dcterms:modified>
</cp:coreProperties>
</file>