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600" windowHeight="9180" tabRatio="920" activeTab="6"/>
  </bookViews>
  <sheets>
    <sheet name="Geral" sheetId="1" r:id="rId1"/>
    <sheet name="Tickets Por ÁreaProcesso" sheetId="4" r:id="rId2"/>
    <sheet name="Horas Zeradas ÁreaProcesso" sheetId="5" r:id="rId3"/>
    <sheet name="Tickets Por Tipo" sheetId="10" r:id="rId4"/>
    <sheet name="Desvio de Escopo" sheetId="8" r:id="rId5"/>
    <sheet name="Desvio de Tempo" sheetId="11" r:id="rId6"/>
    <sheet name="Tickets Inúteis" sheetId="13" r:id="rId7"/>
  </sheets>
  <definedNames>
    <definedName name="_xlnm._FilterDatabase" localSheetId="0" hidden="1">Geral!$A$1:$AA$330</definedName>
  </definedNames>
  <calcPr calcId="124519"/>
  <pivotCaches>
    <pivotCache cacheId="6" r:id="rId8"/>
  </pivotCaches>
</workbook>
</file>

<file path=xl/calcChain.xml><?xml version="1.0" encoding="utf-8"?>
<calcChain xmlns="http://schemas.openxmlformats.org/spreadsheetml/2006/main">
  <c r="D14" i="11"/>
  <c r="D9" i="8"/>
  <c r="D8"/>
  <c r="D7"/>
  <c r="D6"/>
  <c r="D5"/>
  <c r="D4"/>
  <c r="D3"/>
  <c r="D2"/>
  <c r="D13" i="11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<sst xmlns="http://schemas.openxmlformats.org/spreadsheetml/2006/main" count="4230" uniqueCount="894">
  <si>
    <t>#</t>
  </si>
  <si>
    <t>Projeto</t>
  </si>
  <si>
    <t>Tipo</t>
  </si>
  <si>
    <t>Tarefa pai</t>
  </si>
  <si>
    <t>Situação</t>
  </si>
  <si>
    <t>Prioridade</t>
  </si>
  <si>
    <t>Título</t>
  </si>
  <si>
    <t>Autor</t>
  </si>
  <si>
    <t>Atribuído para</t>
  </si>
  <si>
    <t>Alterado em</t>
  </si>
  <si>
    <t>Categoria</t>
  </si>
  <si>
    <t>Versão</t>
  </si>
  <si>
    <t>Início</t>
  </si>
  <si>
    <t>Data prevista</t>
  </si>
  <si>
    <t>Tempo estimado</t>
  </si>
  <si>
    <t>Tempo gasto</t>
  </si>
  <si>
    <t>% Terminado</t>
  </si>
  <si>
    <t>Criado em</t>
  </si>
  <si>
    <t>Tamanho</t>
  </si>
  <si>
    <t>URL Docs</t>
  </si>
  <si>
    <t>Apoio 01</t>
  </si>
  <si>
    <t>Apoio 02</t>
  </si>
  <si>
    <t>Apoio 03</t>
  </si>
  <si>
    <t>Revisão SVN</t>
  </si>
  <si>
    <t>URL Requisitos</t>
  </si>
  <si>
    <t>Area de processo</t>
  </si>
  <si>
    <t>Privado</t>
  </si>
  <si>
    <t>relprev-022013</t>
  </si>
  <si>
    <t>Defeito</t>
  </si>
  <si>
    <t>Aberta</t>
  </si>
  <si>
    <t>Urgente</t>
  </si>
  <si>
    <t>Caso de Teste ID relprev022013-4 - falha</t>
  </si>
  <si>
    <t>Rafael Braga</t>
  </si>
  <si>
    <t>Hálisson Bruno Vitor</t>
  </si>
  <si>
    <t>10/12/2013 15:37 h</t>
  </si>
  <si>
    <t>VeV</t>
  </si>
  <si>
    <t>false</t>
  </si>
  <si>
    <t>Caso de Teste ID relprev022013-1 - falha</t>
  </si>
  <si>
    <t>10/12/2013 15:33 h</t>
  </si>
  <si>
    <t>Configuração</t>
  </si>
  <si>
    <t>Em andamento</t>
  </si>
  <si>
    <t>Normal</t>
  </si>
  <si>
    <t>Configurar integração de assemblies deploy no Hudson</t>
  </si>
  <si>
    <t>Bruno César</t>
  </si>
  <si>
    <t>12/12/2013 11:22 h</t>
  </si>
  <si>
    <t>09/12/2013 11:58 h</t>
  </si>
  <si>
    <t>Danillo Guimaraes de Oliveira</t>
  </si>
  <si>
    <t>GCO</t>
  </si>
  <si>
    <t>Correção/Ajuste</t>
  </si>
  <si>
    <t>Sprint #326: Sprint 11</t>
  </si>
  <si>
    <t>Concluida</t>
  </si>
  <si>
    <t>Correção do plano de comunicações</t>
  </si>
  <si>
    <t>Lucas Carvalho Lima</t>
  </si>
  <si>
    <t>09/12/2013 00:00 h</t>
  </si>
  <si>
    <t>08/12/2013 23:59 h</t>
  </si>
  <si>
    <t>GPR</t>
  </si>
  <si>
    <t>Desenvolvimento</t>
  </si>
  <si>
    <t>Sprint #293: Sprint 9</t>
  </si>
  <si>
    <t>Alta</t>
  </si>
  <si>
    <t>Finalização da tela de dados gerais.</t>
  </si>
  <si>
    <t>Danillo Pinheiro Neto</t>
  </si>
  <si>
    <t>08/12/2013 16:02 h</t>
  </si>
  <si>
    <t>PCP</t>
  </si>
  <si>
    <t>Funcionalidade</t>
  </si>
  <si>
    <t>Externalizar configurações dos serviços no Módulo relprev-client</t>
  </si>
  <si>
    <t>08/12/2013 13:38 h</t>
  </si>
  <si>
    <t>06/12/2013 21:43 h</t>
  </si>
  <si>
    <t>Verificação/Validação</t>
  </si>
  <si>
    <t>Realizar auditoria de baseline</t>
  </si>
  <si>
    <t>Daniella  de Oliveira Costa</t>
  </si>
  <si>
    <t>Thais Cardoso Moura de Souza</t>
  </si>
  <si>
    <t>12/12/2013 14:04 h</t>
  </si>
  <si>
    <t>06/12/2013 21:24 h</t>
  </si>
  <si>
    <t>Configuração #109: Preencher Planilha do MPS.BR</t>
  </si>
  <si>
    <t>Preencher Planilha do MPS.BR - VV</t>
  </si>
  <si>
    <t>Jonathan da Silva Pereira</t>
  </si>
  <si>
    <t>12/12/2013 12:50 h</t>
  </si>
  <si>
    <t>06/12/2013 20:12 h</t>
  </si>
  <si>
    <t>Ana Cláudia Santana Moreira</t>
  </si>
  <si>
    <t>GQA</t>
  </si>
  <si>
    <t>Adequação da Medição aos Objetivos Organizacionais</t>
  </si>
  <si>
    <t>Rhaissa Nogueira Arantes</t>
  </si>
  <si>
    <t>06/12/2013 20:09 h</t>
  </si>
  <si>
    <t>06/12/2013 20:02 h</t>
  </si>
  <si>
    <t>Bruno Luz Martins</t>
  </si>
  <si>
    <t>MED</t>
  </si>
  <si>
    <t>Preencher Planilha do MPS.BR - DRE</t>
  </si>
  <si>
    <t>Vinicius Dantas Coutinho</t>
  </si>
  <si>
    <t>12/12/2013 10:59 h</t>
  </si>
  <si>
    <t>06/12/2013 20:01 h</t>
  </si>
  <si>
    <t>Preencher Planilha do MPS.BR - MED</t>
  </si>
  <si>
    <t>06/12/2013 20:43 h</t>
  </si>
  <si>
    <t>06/12/2013 20:00 h</t>
  </si>
  <si>
    <t>Preencher Planilha do MPS.BR - GQA</t>
  </si>
  <si>
    <t>06/12/2013 19:59 h</t>
  </si>
  <si>
    <t>Preencher Planilha do MPS.BR - GCO</t>
  </si>
  <si>
    <t>Gustavo Martins Teixeira Borges</t>
  </si>
  <si>
    <t>06/12/2013 20:24 h</t>
  </si>
  <si>
    <t>06/12/2013 19:58 h</t>
  </si>
  <si>
    <t>Preencher Planilha do MPS.BR - GRE</t>
  </si>
  <si>
    <t>Emerson José Porfírio</t>
  </si>
  <si>
    <t>08/12/2013 08:25 h</t>
  </si>
  <si>
    <t>06/12/2013 19:57 h</t>
  </si>
  <si>
    <t>Preencher Planilha do MPS.BR - GPR</t>
  </si>
  <si>
    <t>Antônio Carlos de Freitas Silva</t>
  </si>
  <si>
    <t>06/12/2013 19:56 h</t>
  </si>
  <si>
    <t>Gabriel Benicio Lopes Alves Damasceno</t>
  </si>
  <si>
    <t>Ajustar integração no Web Service</t>
  </si>
  <si>
    <t>12/12/2013 13:43 h</t>
  </si>
  <si>
    <t>06/12/2013 00:13 h</t>
  </si>
  <si>
    <t>Atualizar relatório de valiação</t>
  </si>
  <si>
    <t>05/12/2013 21:16 h</t>
  </si>
  <si>
    <t>Andressa  Guimaraes</t>
  </si>
  <si>
    <t>Colocar Área de Processo em todos os tickets</t>
  </si>
  <si>
    <t>05/12/2013 20:36 h</t>
  </si>
  <si>
    <t>Versão 0.1</t>
  </si>
  <si>
    <t>Relatório de Validação</t>
  </si>
  <si>
    <t>05/12/2013 19:40 h</t>
  </si>
  <si>
    <t>05/12/2013 19:39 h</t>
  </si>
  <si>
    <t>VAL</t>
  </si>
  <si>
    <t xml:space="preserve">Executar testes de aceitação </t>
  </si>
  <si>
    <t>12/12/2013 09:45 h</t>
  </si>
  <si>
    <t>05/12/2013 08:54 h</t>
  </si>
  <si>
    <t>Arthur Melo</t>
  </si>
  <si>
    <t>GRE</t>
  </si>
  <si>
    <t>Sprint #314: Sprint10</t>
  </si>
  <si>
    <t>Elabora casos de testes de aceitação</t>
  </si>
  <si>
    <t>06/12/2013 09:05 h</t>
  </si>
  <si>
    <t>05/12/2013 08:53 h</t>
  </si>
  <si>
    <t>Sprint</t>
  </si>
  <si>
    <t>Sprint 11</t>
  </si>
  <si>
    <t>05/12/2013 08:52 h</t>
  </si>
  <si>
    <t>Validar serviços no client para integração</t>
  </si>
  <si>
    <t>Augusto  Cesar Fernandes Borges</t>
  </si>
  <si>
    <t>05/12/2013 21:22 h</t>
  </si>
  <si>
    <t>03/12/2013 09:59 h</t>
  </si>
  <si>
    <t>Finalizar integração</t>
  </si>
  <si>
    <t>08/12/2013 19:24 h</t>
  </si>
  <si>
    <t>02/12/2013 19:17 h</t>
  </si>
  <si>
    <t>Cláudio Cavalcante Tonhá</t>
  </si>
  <si>
    <t>Refatorar a tela do relatório, substituindo o campo do contato pelos campos de telefone e email.</t>
  </si>
  <si>
    <t>01/12/2013 17:52 h</t>
  </si>
  <si>
    <t>01/12/2013 17:49 h</t>
  </si>
  <si>
    <t>Execução/Confecção</t>
  </si>
  <si>
    <t>Documentação dos endpoints REST disponibilizados</t>
  </si>
  <si>
    <t>08/12/2013 16:34 h</t>
  </si>
  <si>
    <t>01/12/2013 10:37 h</t>
  </si>
  <si>
    <t>Framework de persistência não deve retornar entidades "compositoras" que são Hidden</t>
  </si>
  <si>
    <t>03/12/2013 09:02 h</t>
  </si>
  <si>
    <t>01/12/2013 10:31 h</t>
  </si>
  <si>
    <t>Ajustar o código do Web Service conforme as métricas de Código Fonte</t>
  </si>
  <si>
    <t>Raul Barca</t>
  </si>
  <si>
    <t>12/12/2013 08:47 h</t>
  </si>
  <si>
    <t>01/12/2013 10:20 h</t>
  </si>
  <si>
    <t>Verificação/Validação #318: Casos de Teste da API</t>
  </si>
  <si>
    <t>Testar API</t>
  </si>
  <si>
    <t>30/11/2013 12:16 h</t>
  </si>
  <si>
    <t>Casos de Teste da API</t>
  </si>
  <si>
    <t>30/11/2013 12:15 h</t>
  </si>
  <si>
    <t>Tutorial Teste API</t>
  </si>
  <si>
    <t>02/12/2013 23:18 h</t>
  </si>
  <si>
    <t>Análise/Estudo</t>
  </si>
  <si>
    <t>Definição das Atividades da Sprint 10</t>
  </si>
  <si>
    <t>30/11/2013 12:14 h</t>
  </si>
  <si>
    <t>Relatório Individual - Sprint 10</t>
  </si>
  <si>
    <t>30/11/2013 12:13 h</t>
  </si>
  <si>
    <t>Sprint10</t>
  </si>
  <si>
    <t>30/11/2013 12:12 h</t>
  </si>
  <si>
    <t xml:space="preserve">Correção de inconsistências </t>
  </si>
  <si>
    <t>Gabriel de Oliveira Moreira</t>
  </si>
  <si>
    <t>Ciro Anacleto Dias Junior</t>
  </si>
  <si>
    <t>02/12/2013 19:23 h</t>
  </si>
  <si>
    <t>29/11/2013 22:11 h</t>
  </si>
  <si>
    <t>Elaborar Relatório de estado da configuração</t>
  </si>
  <si>
    <t>29/11/2013 14:10 h</t>
  </si>
  <si>
    <t>28/11/2013 20:49 h</t>
  </si>
  <si>
    <t>Marcos Paulo Vieira De Melo Junior</t>
  </si>
  <si>
    <t>Criar Baseline</t>
  </si>
  <si>
    <t>28/11/2013 20:47 h</t>
  </si>
  <si>
    <t xml:space="preserve">Mudança item de Baseline </t>
  </si>
  <si>
    <t>29/11/2013 14:09 h</t>
  </si>
  <si>
    <t>28/11/2013 20:42 h</t>
  </si>
  <si>
    <t>Verificação/Validação #307: Validação e Verificação dos Requisitos, Caso de Uso e Protótipos</t>
  </si>
  <si>
    <t>Dúvidas referente a interface em relação aos requisitos</t>
  </si>
  <si>
    <t>12/12/2013 00:04 h</t>
  </si>
  <si>
    <t>28/11/2013 13:34 h</t>
  </si>
  <si>
    <t>Validação e Verificação dos Requisitos, Caso de Uso e Protótipos</t>
  </si>
  <si>
    <t>28/11/2013 22:46 h</t>
  </si>
  <si>
    <t>28/11/2013 13:31 h</t>
  </si>
  <si>
    <t>VER</t>
  </si>
  <si>
    <t>Verificação/Validação #263: Validação de Requisitos</t>
  </si>
  <si>
    <t>Corrigir  não conformidade requisito</t>
  </si>
  <si>
    <t>06/12/2013 20:40 h</t>
  </si>
  <si>
    <t>27/11/2013 21:25 h</t>
  </si>
  <si>
    <t>Verificação/Validação #243: Executar checklists de medição e testes</t>
  </si>
  <si>
    <t>Corrigir não conformidade Teste</t>
  </si>
  <si>
    <t>04/12/2013 23:42 h</t>
  </si>
  <si>
    <t>27/11/2013 21:21 h</t>
  </si>
  <si>
    <t>Corrigir medição</t>
  </si>
  <si>
    <t>05/12/2013 20:47 h</t>
  </si>
  <si>
    <t>27/11/2013 21:19 h</t>
  </si>
  <si>
    <t>Validação e Verificação entre Requisitos e Arquitetura e Requisitos e Modelo Lógico</t>
  </si>
  <si>
    <t>29/11/2013 22:14 h</t>
  </si>
  <si>
    <t>27/11/2013 08:49 h</t>
  </si>
  <si>
    <t>Verificação/Validação #264: Validação do Projeto e Construção do Produto</t>
  </si>
  <si>
    <t>Atualizar documento de arquitetura</t>
  </si>
  <si>
    <t>03/12/2013 21:42 h</t>
  </si>
  <si>
    <t>26/11/2013 11:08 h</t>
  </si>
  <si>
    <t>05/12/2013 20:07 h</t>
  </si>
  <si>
    <t>26/11/2013 11:07 h</t>
  </si>
  <si>
    <t>Verificar e Validar os Casos de Uso de acordo com a EOR</t>
  </si>
  <si>
    <t>05/12/2013 08:57 h</t>
  </si>
  <si>
    <t>24/11/2013 17:25 h</t>
  </si>
  <si>
    <t>DRE</t>
  </si>
  <si>
    <t>Confeccionar o Termo de Aceitação de Requisitos</t>
  </si>
  <si>
    <t>29/11/2013 19:39 h</t>
  </si>
  <si>
    <t>24/11/2013 17:10 h</t>
  </si>
  <si>
    <t>Sprint #247: Sprint 8</t>
  </si>
  <si>
    <t>Relatório Individual - Sprint 8</t>
  </si>
  <si>
    <t>24/11/2013 11:01 h</t>
  </si>
  <si>
    <t>24/11/2013 10:58 h</t>
  </si>
  <si>
    <t>Relatório Individual - Sprint 9</t>
  </si>
  <si>
    <t>22/11/2013 09:31 h</t>
  </si>
  <si>
    <t>Definição das Equipes da Sprint 9</t>
  </si>
  <si>
    <t>29/11/2013 08:17 h</t>
  </si>
  <si>
    <t>22/11/2013 09:30 h</t>
  </si>
  <si>
    <t>Sprint 9</t>
  </si>
  <si>
    <t>22/11/2013 09:29 h</t>
  </si>
  <si>
    <t>Verificação/Validação #270: Verificar o Plano de Qualidade</t>
  </si>
  <si>
    <t>Não conformidades no Plano de Qualidade</t>
  </si>
  <si>
    <t>Benedito Cardoso dos Santos Neto</t>
  </si>
  <si>
    <t>21/11/2013 22:53 h</t>
  </si>
  <si>
    <t>Elaborar Relatório de Estado da Configuração</t>
  </si>
  <si>
    <t>21/11/2013 21:26 h</t>
  </si>
  <si>
    <t>29/11/2013 14:08 h</t>
  </si>
  <si>
    <t>21/11/2013 20:52 h</t>
  </si>
  <si>
    <t>Criar diretórios dos relatórios individuais</t>
  </si>
  <si>
    <t>29/11/2013 08:18 h</t>
  </si>
  <si>
    <t>21/11/2013 19:45 h</t>
  </si>
  <si>
    <t>12/12/2013 00:09 h</t>
  </si>
  <si>
    <t>21/11/2013 19:21 h</t>
  </si>
  <si>
    <t>Criação de WebServices para consumo das entidades de Persistência e Interação do RELPREV</t>
  </si>
  <si>
    <t>29/11/2013 20:38 h</t>
  </si>
  <si>
    <t>19/11/2013 13:32 h</t>
  </si>
  <si>
    <t>Mapear entidades de Persitência e criar respectivos Repositórios</t>
  </si>
  <si>
    <t>02/12/2013 06:44 h</t>
  </si>
  <si>
    <t>19/11/2013 13:30 h</t>
  </si>
  <si>
    <t>Geração de relatórios</t>
  </si>
  <si>
    <t>Guilherme Pereira de Paula</t>
  </si>
  <si>
    <t>Ulysses  Alexandre Alves</t>
  </si>
  <si>
    <t>12/12/2013 00:10 h</t>
  </si>
  <si>
    <t>18/11/2013 23:41 h</t>
  </si>
  <si>
    <t xml:space="preserve">Apresentação do Desenvolvimento </t>
  </si>
  <si>
    <t>12/12/2013 00:12 h</t>
  </si>
  <si>
    <t>18/11/2013 23:24 h</t>
  </si>
  <si>
    <t>Configuração #133: Tratamento de não conformidades até Sprint 5</t>
  </si>
  <si>
    <t>Disponibilizar os Relatórios de Testes Funcionias</t>
  </si>
  <si>
    <t>12/12/2013 10:21 h</t>
  </si>
  <si>
    <t>18/11/2013 12:34 h</t>
  </si>
  <si>
    <t>Definir Casos de Testes Funcionais</t>
  </si>
  <si>
    <t>09/12/2013 17:43 h</t>
  </si>
  <si>
    <t>18/11/2013 12:33 h</t>
  </si>
  <si>
    <t>Definir Modelo de Dados</t>
  </si>
  <si>
    <t>28/11/2013 20:36 h</t>
  </si>
  <si>
    <t>18/11/2013 12:31 h</t>
  </si>
  <si>
    <t>Definir Casos de Uso</t>
  </si>
  <si>
    <t>29/11/2013 19:48 h</t>
  </si>
  <si>
    <t>18/11/2013 12:28 h</t>
  </si>
  <si>
    <t>Disponibilizar os Relatórios de Medição</t>
  </si>
  <si>
    <t>12/12/2013 00:15 h</t>
  </si>
  <si>
    <t>18/11/2013 12:26 h</t>
  </si>
  <si>
    <t>Disponibilizar Logs de Defeitos de Validação</t>
  </si>
  <si>
    <t>12/12/2013 00:17 h</t>
  </si>
  <si>
    <t>18/11/2013 12:24 h</t>
  </si>
  <si>
    <t>Disponibilizar Documento de Custos do Projeto</t>
  </si>
  <si>
    <t>12/12/2013 10:23 h</t>
  </si>
  <si>
    <t>18/11/2013 12:21 h</t>
  </si>
  <si>
    <t>Alterar o Processo Padrão</t>
  </si>
  <si>
    <t>29/11/2013 20:00 h</t>
  </si>
  <si>
    <t>18/11/2013 12:18 h</t>
  </si>
  <si>
    <t>Criar Documento de Análise de Viabilidade do Projeto</t>
  </si>
  <si>
    <t>12/12/2013 00:18 h</t>
  </si>
  <si>
    <t>18/11/2013 12:16 h</t>
  </si>
  <si>
    <t>Definir a Matriz de Rastreabilidade</t>
  </si>
  <si>
    <t>29/11/2013 19:47 h</t>
  </si>
  <si>
    <t>18/11/2013 12:12 h</t>
  </si>
  <si>
    <t>Criar o Termo de Abertura do Projeto</t>
  </si>
  <si>
    <t>29/11/2013 20:09 h</t>
  </si>
  <si>
    <t>18/11/2013 12:08 h</t>
  </si>
  <si>
    <t>Inspeção nos artefatos PCP</t>
  </si>
  <si>
    <t>29/11/2013 20:08 h</t>
  </si>
  <si>
    <t>18/11/2013 09:21 h</t>
  </si>
  <si>
    <t>Elaborar Roteiros de Teste</t>
  </si>
  <si>
    <t>06/12/2013 09:03 h</t>
  </si>
  <si>
    <t>18/11/2013 08:37 h</t>
  </si>
  <si>
    <t>Verificar o Plano de Qualidade</t>
  </si>
  <si>
    <t>18/11/2013 08:29 h</t>
  </si>
  <si>
    <t>Definir equipes Sprint 8</t>
  </si>
  <si>
    <t>16/11/2013 11:20 h</t>
  </si>
  <si>
    <t xml:space="preserve">Armazenamento de anexos </t>
  </si>
  <si>
    <t>05/12/2013 23:44 h</t>
  </si>
  <si>
    <t>16/11/2013 11:19 h</t>
  </si>
  <si>
    <t xml:space="preserve">Documentar Serviços </t>
  </si>
  <si>
    <t>05/12/2013 21:00 h</t>
  </si>
  <si>
    <t>16/11/2013 11:18 h</t>
  </si>
  <si>
    <t>Danilo Guimarães Justino Lemes</t>
  </si>
  <si>
    <t>Homologação</t>
  </si>
  <si>
    <t>29/11/2013 20:10 h</t>
  </si>
  <si>
    <t>14/11/2013 21:53 h</t>
  </si>
  <si>
    <t>Validação do Projeto e Construção do Produto</t>
  </si>
  <si>
    <t>14/11/2013 21:44 h</t>
  </si>
  <si>
    <t>Validação de Requisitos</t>
  </si>
  <si>
    <t>14/11/2013 21:38 h</t>
  </si>
  <si>
    <t>Componentes de seleção de data e hora</t>
  </si>
  <si>
    <t>03/12/2013 08:22 h</t>
  </si>
  <si>
    <t>14/11/2013 21:31 h</t>
  </si>
  <si>
    <t>Implementar layout da tela de impressão</t>
  </si>
  <si>
    <t>08/12/2013 16:04 h</t>
  </si>
  <si>
    <t>14/11/2013 21:30 h</t>
  </si>
  <si>
    <t>Validação do Laudo de qualidade de produto e processo</t>
  </si>
  <si>
    <t>29/11/2013 20:12 h</t>
  </si>
  <si>
    <t>14/11/2013 21:27 h</t>
  </si>
  <si>
    <t>Apoiar implantação do projeto 'relprev-webservice' no ambiente de homologação da Fábrica</t>
  </si>
  <si>
    <t>28/11/2013 20:43 h</t>
  </si>
  <si>
    <t>14/11/2013 21:26 h</t>
  </si>
  <si>
    <t>Validação de Relatório de acompanhamento do projeto</t>
  </si>
  <si>
    <t>29/11/2013 20:13 h</t>
  </si>
  <si>
    <t>14/11/2013 21:19 h</t>
  </si>
  <si>
    <t>Validação da Medição</t>
  </si>
  <si>
    <t>14/11/2013 21:11 h</t>
  </si>
  <si>
    <t>Manter diagrama ER</t>
  </si>
  <si>
    <t>14/11/2013 19:15 h</t>
  </si>
  <si>
    <t>Muryllo Tiraza Santos</t>
  </si>
  <si>
    <t>Sprint #138: Sprint 7</t>
  </si>
  <si>
    <t>Relatório Individual - Sprint 7</t>
  </si>
  <si>
    <t>14/11/2013 14:03 h</t>
  </si>
  <si>
    <t>Elaborar Plano de Gerenciamento de Custos</t>
  </si>
  <si>
    <t>Não conformidades de tarefas não concluídas</t>
  </si>
  <si>
    <t>12/12/2013 00:20 h</t>
  </si>
  <si>
    <t>13/11/2013 15:33 h</t>
  </si>
  <si>
    <t>Sprint 8</t>
  </si>
  <si>
    <t>13/11/2013 15:27 h</t>
  </si>
  <si>
    <t>Configurar/preparar ambiente de homologação</t>
  </si>
  <si>
    <t>21/11/2013 19:28 h</t>
  </si>
  <si>
    <t>13/11/2013 13:17 h</t>
  </si>
  <si>
    <t>Corrigir inconsistências no plano de validação</t>
  </si>
  <si>
    <t>29/11/2013 20:14 h</t>
  </si>
  <si>
    <t>13/11/2013 13:16 h</t>
  </si>
  <si>
    <t>Executar checklists de medição e testes</t>
  </si>
  <si>
    <t>13/11/2013 11:47 h</t>
  </si>
  <si>
    <t>Binding dos objetos dos controllers nos arquivos JSP</t>
  </si>
  <si>
    <t>03/12/2013 08:21 h</t>
  </si>
  <si>
    <t>12/11/2013 23:53 h</t>
  </si>
  <si>
    <t>Imediata</t>
  </si>
  <si>
    <t>Fazer levantamento de inconsistências e corrigir artefatos</t>
  </si>
  <si>
    <t>12/12/2013 00:21 h</t>
  </si>
  <si>
    <t>12/11/2013 20:12 h</t>
  </si>
  <si>
    <t>Artur Pascualote  Santos</t>
  </si>
  <si>
    <t>Implementar layout da tela de dados gerais da ocorrência</t>
  </si>
  <si>
    <t>03/12/2013 08:20 h</t>
  </si>
  <si>
    <t>12/11/2013 00:07 h</t>
  </si>
  <si>
    <t>Problema/Ação</t>
  </si>
  <si>
    <t>Fazer a coleta dos dados citados na descrição deste ticket da sprint 7</t>
  </si>
  <si>
    <t>12/12/2013 00:22 h</t>
  </si>
  <si>
    <t>11/11/2013 19:36 h</t>
  </si>
  <si>
    <t>Herbert Batista Nunes</t>
  </si>
  <si>
    <t>29/11/2013 00:25 h</t>
  </si>
  <si>
    <t>11/11/2013 19:33 h</t>
  </si>
  <si>
    <t>Aplicar checklist para gerência de configuração e projetos.</t>
  </si>
  <si>
    <t>29/11/2013 20:16 h</t>
  </si>
  <si>
    <t>11/11/2013 19:13 h</t>
  </si>
  <si>
    <t>Configurar métricas no Sonar</t>
  </si>
  <si>
    <t>12/12/2013 00:23 h</t>
  </si>
  <si>
    <t>Versão 0.2</t>
  </si>
  <si>
    <t>11/11/2013 16:42 h</t>
  </si>
  <si>
    <t>Fellipe Cesar  Fernandes Pinheiro</t>
  </si>
  <si>
    <t>Configuração #58: Laudo de qualidade de produto e processo</t>
  </si>
  <si>
    <t>Aplicar Checklists de Verificação de Testes e Preencher a Planilha MPS.BR</t>
  </si>
  <si>
    <t>12/12/2013 00:27 h</t>
  </si>
  <si>
    <t>11/11/2013 08:57 h</t>
  </si>
  <si>
    <t>Aplicar Checklists de Verificação de Arquitetura e Projeto Detalhado e Preencher a Planilha MPS.BR</t>
  </si>
  <si>
    <t>12/12/2013 00:31 h</t>
  </si>
  <si>
    <t>11/11/2013 08:55 h</t>
  </si>
  <si>
    <t>Aplicar Checklists de Verificação de Gerência de Projetos e Preencher a Planilha MPS.BR</t>
  </si>
  <si>
    <t>12/12/2013 00:34 h</t>
  </si>
  <si>
    <t>11/11/2013 08:51 h</t>
  </si>
  <si>
    <t>Aplicar Checklists de Verificação de Gerência de Configuração e Preencher a Planilha MPS.BR</t>
  </si>
  <si>
    <t>12/12/2013 00:40 h</t>
  </si>
  <si>
    <t>11/11/2013 08:37 h</t>
  </si>
  <si>
    <t>Aplicar Checklists de Verificação de Medição e Requisitos e Preencher a Planilha MPS.BR</t>
  </si>
  <si>
    <t>12/12/2013 10:04 h</t>
  </si>
  <si>
    <t>11/11/2013 08:32 h</t>
  </si>
  <si>
    <t>Ajustar framework de persistência a regras de Auditoria e Versionamento</t>
  </si>
  <si>
    <t>11/11/2013 08:04 h</t>
  </si>
  <si>
    <t>Criação de repositórios e webservices de CRUD</t>
  </si>
  <si>
    <t>10/11/2013 21:57 h</t>
  </si>
  <si>
    <t>Configuração do Build Maven para Construção local e no ambiente da Fábrica</t>
  </si>
  <si>
    <t>02/12/2013 06:43 h</t>
  </si>
  <si>
    <t>10/11/2013 21:54 h</t>
  </si>
  <si>
    <t>Criar CRUD de relatorio e eloSipaer no client</t>
  </si>
  <si>
    <t>10/11/2013 13:15 h</t>
  </si>
  <si>
    <t>Implementação de sessão, alteração dos caminhos das páginas, autenticação</t>
  </si>
  <si>
    <t>12/12/2013 10:05 h</t>
  </si>
  <si>
    <t>10/11/2013 11:56 h</t>
  </si>
  <si>
    <t>Implementar template/layout das demais páginas</t>
  </si>
  <si>
    <t>10/11/2013 11:13 h</t>
  </si>
  <si>
    <t>Definição das Equipes da Sprint 6</t>
  </si>
  <si>
    <t>Versão 1.0</t>
  </si>
  <si>
    <t>10/11/2013 10:46 h</t>
  </si>
  <si>
    <t>Atualização do plano de Validação</t>
  </si>
  <si>
    <t>09/11/2013 14:56 h</t>
  </si>
  <si>
    <t>09/11/2013 14:39 h</t>
  </si>
  <si>
    <t>Criação de relatório estado de configuração</t>
  </si>
  <si>
    <t>12/12/2013 10:07 h</t>
  </si>
  <si>
    <t>08/11/2013 21:51 h</t>
  </si>
  <si>
    <t>Criação de WebService de Relator</t>
  </si>
  <si>
    <t>Rogério Tristao Junior</t>
  </si>
  <si>
    <t>08/11/2013 15:14 h</t>
  </si>
  <si>
    <t>Sprint #118: Sprint 6</t>
  </si>
  <si>
    <t>Verificar Projeto Detalhado</t>
  </si>
  <si>
    <t>12/12/2013 14:09 h</t>
  </si>
  <si>
    <t>08/11/2013 00:17 h</t>
  </si>
  <si>
    <t>Internacionalização do front-end</t>
  </si>
  <si>
    <t>07/11/2013 23:13 h</t>
  </si>
  <si>
    <t>Relatório estado da configuração</t>
  </si>
  <si>
    <t>29/11/2013 14:13 h</t>
  </si>
  <si>
    <t>07/11/2013 18:18 h</t>
  </si>
  <si>
    <t>Criar relatório de não conformidades</t>
  </si>
  <si>
    <t>29/11/2013 14:15 h</t>
  </si>
  <si>
    <t>07/11/2013 17:58 h</t>
  </si>
  <si>
    <t>Atualizar lista de artefatos controlados</t>
  </si>
  <si>
    <t>29/11/2013 14:18 h</t>
  </si>
  <si>
    <t>07/11/2013 17:57 h</t>
  </si>
  <si>
    <t>Verificar Documento de Arquitetura</t>
  </si>
  <si>
    <t>29/11/2013 20:17 h</t>
  </si>
  <si>
    <t>05/11/2013 15:18 h</t>
  </si>
  <si>
    <t>Registrar e comunicar a baseline</t>
  </si>
  <si>
    <t>07/11/2013 18:17 h</t>
  </si>
  <si>
    <t>05/11/2013 14:24 h</t>
  </si>
  <si>
    <t>05/11/2013 14:21 h</t>
  </si>
  <si>
    <t>Tratar inconformidades de tarefas não concluidas nas respectivas sprints</t>
  </si>
  <si>
    <t>05/11/2013 13:04 h</t>
  </si>
  <si>
    <t>Thiago Fernandes De Aguiar</t>
  </si>
  <si>
    <t>Atualizar plano de GCO</t>
  </si>
  <si>
    <t>05/11/2013 12:50 h</t>
  </si>
  <si>
    <t>05/11/2013 12:48 h</t>
  </si>
  <si>
    <t>Integração inicial do front-end</t>
  </si>
  <si>
    <t>03/12/2013 08:19 h</t>
  </si>
  <si>
    <t>04/11/2013 19:19 h</t>
  </si>
  <si>
    <t>Implementar layout das telas de configuração</t>
  </si>
  <si>
    <t>03/12/2013 08:18 h</t>
  </si>
  <si>
    <t>03/11/2013 23:43 h</t>
  </si>
  <si>
    <t>Implementar layout das telas de "Impressão" e "RSV"</t>
  </si>
  <si>
    <t>03/11/2013 23:41 h</t>
  </si>
  <si>
    <t>Emitir relatório de não conformidades</t>
  </si>
  <si>
    <t>03/11/2013 01:06 h</t>
  </si>
  <si>
    <t>03/11/2013 00:54 h</t>
  </si>
  <si>
    <t>Emitir relatório de tarefas não concluidas em sprints já encerrados</t>
  </si>
  <si>
    <t>03/11/2013 00:53 h</t>
  </si>
  <si>
    <t>02/11/2013 23:58 h</t>
  </si>
  <si>
    <t>Correção/Ajuste #117: Não conformidades GCO</t>
  </si>
  <si>
    <t>Não conformidades de nome de arquivos</t>
  </si>
  <si>
    <t>12/12/2013 10:08 h</t>
  </si>
  <si>
    <t>01/11/2013 20:59 h</t>
  </si>
  <si>
    <t>12/12/2013 10:09 h</t>
  </si>
  <si>
    <t>29/11/2013 08:19 h</t>
  </si>
  <si>
    <t>01/11/2013 20:58 h</t>
  </si>
  <si>
    <t>01/11/2013 20:57 h</t>
  </si>
  <si>
    <t>12/12/2013 10:10 h</t>
  </si>
  <si>
    <t>12/12/2013 10:11 h</t>
  </si>
  <si>
    <t>01/11/2013 20:56 h</t>
  </si>
  <si>
    <t>Rúben Borges Ramos</t>
  </si>
  <si>
    <t>01/12/2013 15:18 h</t>
  </si>
  <si>
    <t>01/11/2013 20:55 h</t>
  </si>
  <si>
    <t>12/12/2013 10:12 h</t>
  </si>
  <si>
    <t>01/11/2013 20:54 h</t>
  </si>
  <si>
    <t>07/11/2013 20:00 h</t>
  </si>
  <si>
    <t>Natan Pimenta da Silva</t>
  </si>
  <si>
    <t>13/11/2013 21:34 h</t>
  </si>
  <si>
    <t>01/11/2013 20:53 h</t>
  </si>
  <si>
    <t>12/12/2013 10:13 h</t>
  </si>
  <si>
    <t>01/11/2013 20:52 h</t>
  </si>
  <si>
    <t>12/12/2013 10:14 h</t>
  </si>
  <si>
    <t>01/11/2013 20:49 h</t>
  </si>
  <si>
    <t>02/12/2013 06:46 h</t>
  </si>
  <si>
    <t>05/12/2013 21:31 h</t>
  </si>
  <si>
    <t>05/12/2013 21:30 h</t>
  </si>
  <si>
    <t>01/11/2013 20:48 h</t>
  </si>
  <si>
    <t>01/11/2013 20:47 h</t>
  </si>
  <si>
    <t>01/11/2013 20:44 h</t>
  </si>
  <si>
    <t>Correção de Não Conformidade de mensagem de commit</t>
  </si>
  <si>
    <t>05/12/2013 21:29 h</t>
  </si>
  <si>
    <t>01/11/2013 20:43 h</t>
  </si>
  <si>
    <t>05/12/2013 21:28 h</t>
  </si>
  <si>
    <t>01/11/2013 20:41 h</t>
  </si>
  <si>
    <t>05/12/2013 21:27 h</t>
  </si>
  <si>
    <t>01/11/2013 20:40 h</t>
  </si>
  <si>
    <t>01/11/2013 20:39 h</t>
  </si>
  <si>
    <t>05/12/2013 21:26 h</t>
  </si>
  <si>
    <t>01/11/2013 20:38 h</t>
  </si>
  <si>
    <t>05/12/2013 21:25 h</t>
  </si>
  <si>
    <t>01/11/2013 20:37 h</t>
  </si>
  <si>
    <t>01/11/2013 20:36 h</t>
  </si>
  <si>
    <t>05/12/2013 21:24 h</t>
  </si>
  <si>
    <t>01/11/2013 20:35 h</t>
  </si>
  <si>
    <t>Correção de Não Conformidade de nome de arquivos</t>
  </si>
  <si>
    <t>01/11/2013 20:34 h</t>
  </si>
  <si>
    <t>05/12/2013 21:23 h</t>
  </si>
  <si>
    <t>01/11/2013 20:33 h</t>
  </si>
  <si>
    <t>05/12/2013 21:21 h</t>
  </si>
  <si>
    <t>01/11/2013 20:32 h</t>
  </si>
  <si>
    <t>Correção de Não Conformidade de estrutura de diretório</t>
  </si>
  <si>
    <t>29/11/2013 19:45 h</t>
  </si>
  <si>
    <t>01/11/2013 20:31 h</t>
  </si>
  <si>
    <t>29/11/2013 08:20 h</t>
  </si>
  <si>
    <t>05/12/2013 21:20 h</t>
  </si>
  <si>
    <t>01/11/2013 20:28 h</t>
  </si>
  <si>
    <t>01/11/2013 20:25 h</t>
  </si>
  <si>
    <t>05/12/2013 21:19 h</t>
  </si>
  <si>
    <t>01/11/2013 20:24 h</t>
  </si>
  <si>
    <t>Fazer a validação do Plano de medição</t>
  </si>
  <si>
    <t>29/11/2013 20:19 h</t>
  </si>
  <si>
    <t>01/11/2013 20:04 h</t>
  </si>
  <si>
    <t>Criação de WebService de Relatórios de Prevenção</t>
  </si>
  <si>
    <t>02/12/2013 06:45 h</t>
  </si>
  <si>
    <t>01/11/2013 19:54 h</t>
  </si>
  <si>
    <t>Definir Relatórios</t>
  </si>
  <si>
    <t>12/12/2013 13:42 h</t>
  </si>
  <si>
    <t>01/11/2013 16:46 h</t>
  </si>
  <si>
    <t>Criar artefato "procedimentos de implantação"</t>
  </si>
  <si>
    <t>28/11/2013 20:45 h</t>
  </si>
  <si>
    <t>01/11/2013 16:42 h</t>
  </si>
  <si>
    <t>Especificar API do crud de relatórios</t>
  </si>
  <si>
    <t>02/12/2013 19:22 h</t>
  </si>
  <si>
    <t>01/11/2013 16:40 h</t>
  </si>
  <si>
    <t>Criar Banco de Dados</t>
  </si>
  <si>
    <t>28/11/2013 20:37 h</t>
  </si>
  <si>
    <t>01/11/2013 13:34 h</t>
  </si>
  <si>
    <t>Sprint 7</t>
  </si>
  <si>
    <t>01/11/2013 13:23 h</t>
  </si>
  <si>
    <t>Registro de testes unitários e de integração</t>
  </si>
  <si>
    <t>01/11/2013 13:21 h</t>
  </si>
  <si>
    <t>Laudo de qualidade do requisito(Aderência a ieee 830)</t>
  </si>
  <si>
    <t>05/12/2013 21:18 h</t>
  </si>
  <si>
    <t>01/11/2013 13:20 h</t>
  </si>
  <si>
    <t>Análise de dados coletados pela medição</t>
  </si>
  <si>
    <t>29/11/2013 00:34 h</t>
  </si>
  <si>
    <t>01/11/2013 13:18 h</t>
  </si>
  <si>
    <t>Laudo de qualidade de produto e processo</t>
  </si>
  <si>
    <t>05/12/2013 21:17 h</t>
  </si>
  <si>
    <t>Tratamento de não conformidades até Sprint 5</t>
  </si>
  <si>
    <t>01/11/2013 13:17 h</t>
  </si>
  <si>
    <t>Relatório de status da configuração da Sprint 5</t>
  </si>
  <si>
    <t>01/11/2013 13:15 h</t>
  </si>
  <si>
    <t>Auditoria de configuração até a Sprint 5</t>
  </si>
  <si>
    <t>Definir Orçamento</t>
  </si>
  <si>
    <t>29/11/2013 19:53 h</t>
  </si>
  <si>
    <t>01/11/2013 13:12 h</t>
  </si>
  <si>
    <t>Estimativas de tamanho/complexidade</t>
  </si>
  <si>
    <t>01/11/2013 13:11 h</t>
  </si>
  <si>
    <t>História</t>
  </si>
  <si>
    <t>Definição das Atividades da Sprint 6</t>
  </si>
  <si>
    <t>01/11/2013 08:58 h</t>
  </si>
  <si>
    <t>01/11/2013 08:55 h</t>
  </si>
  <si>
    <t>Relatório Individual - Sprint 6</t>
  </si>
  <si>
    <t>29/11/2013 08:21 h</t>
  </si>
  <si>
    <t>01/11/2013 08:41 h</t>
  </si>
  <si>
    <t>Sprint #99: Sprint 5</t>
  </si>
  <si>
    <t>Criação dos Diretórios dos Relatórios Individuais</t>
  </si>
  <si>
    <t>01/11/2013 08:27 h</t>
  </si>
  <si>
    <t>Configurações do framework vraptor</t>
  </si>
  <si>
    <t>05/12/2013 21:15 h</t>
  </si>
  <si>
    <t>31/10/2013 20:37 h</t>
  </si>
  <si>
    <t>Criação do documento sobre a api de requisição ajax dos gráficos</t>
  </si>
  <si>
    <t>05/12/2013 21:14 h</t>
  </si>
  <si>
    <t>27/10/2013 15:41 h</t>
  </si>
  <si>
    <t>Preencher planilha GRE</t>
  </si>
  <si>
    <t>10/12/2013 08:27 h</t>
  </si>
  <si>
    <t>26/10/2013 07:25 h</t>
  </si>
  <si>
    <t>Relatório Individual - Sprint 5</t>
  </si>
  <si>
    <t>25/10/2013 22:03 h</t>
  </si>
  <si>
    <t>Sprint #64: Sprint 4</t>
  </si>
  <si>
    <t>Relatório Individual - Sprint 4</t>
  </si>
  <si>
    <t>27/10/2013 11:59 h</t>
  </si>
  <si>
    <t>Corrigir nomenclatura dos arquivos do GRE</t>
  </si>
  <si>
    <t>29/11/2013 08:22 h</t>
  </si>
  <si>
    <t>25/10/2013 22:00 h</t>
  </si>
  <si>
    <t>Sprint 6</t>
  </si>
  <si>
    <t>25/10/2013 21:57 h</t>
  </si>
  <si>
    <t>Não conformidades GCO</t>
  </si>
  <si>
    <t>25/10/2013 21:20 h</t>
  </si>
  <si>
    <t>Implementar layout das abas "Ações Recomendadas" e "Observações"</t>
  </si>
  <si>
    <t>22/10/2013 23:53 h</t>
  </si>
  <si>
    <t>Implementar layout das abas "Encaminhamento" e "Resposta"</t>
  </si>
  <si>
    <t>03/12/2013 08:17 h</t>
  </si>
  <si>
    <t>22/10/2013 23:51 h</t>
  </si>
  <si>
    <t>Criar layout da tela inicial</t>
  </si>
  <si>
    <t>03/12/2013 08:16 h</t>
  </si>
  <si>
    <t>22/10/2013 23:45 h</t>
  </si>
  <si>
    <t xml:space="preserve">Configurar Hudson e Sonar </t>
  </si>
  <si>
    <t>05/12/2013 21:13 h</t>
  </si>
  <si>
    <t>22/10/2013 23:15 h</t>
  </si>
  <si>
    <t>Tutorial Artifactory</t>
  </si>
  <si>
    <t>21/10/2013 10:03 h</t>
  </si>
  <si>
    <t>Tutorial Hudson</t>
  </si>
  <si>
    <t>01/12/2013 15:22 h</t>
  </si>
  <si>
    <t>21/10/2013 10:02 h</t>
  </si>
  <si>
    <t>Implementar layout da tela de login</t>
  </si>
  <si>
    <t>03/12/2013 08:15 h</t>
  </si>
  <si>
    <t>20/10/2013 01:56 h</t>
  </si>
  <si>
    <t>Preencher Planilha do MPS.BR</t>
  </si>
  <si>
    <t>18/10/2013 23:14 h</t>
  </si>
  <si>
    <t>Teste</t>
  </si>
  <si>
    <t>18/10/2013 21:42 h</t>
  </si>
  <si>
    <t xml:space="preserve">Definir Depência de Componentes externos </t>
  </si>
  <si>
    <t>18/10/2013 21:41 h</t>
  </si>
  <si>
    <t>Definir Usabilidade</t>
  </si>
  <si>
    <t>03/12/2013 21:43 h</t>
  </si>
  <si>
    <t>18/10/2013 21:39 h</t>
  </si>
  <si>
    <t xml:space="preserve">Definir Manutenibilidade </t>
  </si>
  <si>
    <t>05/12/2013 21:03 h</t>
  </si>
  <si>
    <t>18/10/2013 21:38 h</t>
  </si>
  <si>
    <t xml:space="preserve">Definir Desempenho </t>
  </si>
  <si>
    <t>05/12/2013 21:12 h</t>
  </si>
  <si>
    <t>18/10/2013 21:37 h</t>
  </si>
  <si>
    <t xml:space="preserve">Definir Portabilidade </t>
  </si>
  <si>
    <t>18/10/2013 21:36 h</t>
  </si>
  <si>
    <t>Confiabilidade e Tolerãncia a falhas</t>
  </si>
  <si>
    <t>03/12/2013 21:39 h</t>
  </si>
  <si>
    <t>18/10/2013 21:35 h</t>
  </si>
  <si>
    <t xml:space="preserve">Aspecto de Segurança </t>
  </si>
  <si>
    <t>18/10/2013 21:33 h</t>
  </si>
  <si>
    <t xml:space="preserve">Manual de Usuário </t>
  </si>
  <si>
    <t>05/12/2013 21:11 h</t>
  </si>
  <si>
    <t>18/10/2013 21:31 h</t>
  </si>
  <si>
    <t>Sprint 5</t>
  </si>
  <si>
    <t>18/10/2013 21:30 h</t>
  </si>
  <si>
    <t>Análise de Dados da Medição Sprint 6 e 7</t>
  </si>
  <si>
    <t>Coleta de Dados da Medição 6 e 7 Sprint</t>
  </si>
  <si>
    <t>05/12/2013 21:10 h</t>
  </si>
  <si>
    <t>18/10/2013 21:29 h</t>
  </si>
  <si>
    <t xml:space="preserve">Interação de Interface </t>
  </si>
  <si>
    <t>05/12/2013 19:10 h</t>
  </si>
  <si>
    <t>18/10/2013 21:25 h</t>
  </si>
  <si>
    <t>Padrões e Métricas de Código</t>
  </si>
  <si>
    <t>05/12/2013 21:09 h</t>
  </si>
  <si>
    <t>18/10/2013 21:24 h</t>
  </si>
  <si>
    <t xml:space="preserve">Implementar Protótipos </t>
  </si>
  <si>
    <t>18/10/2013 21:22 h</t>
  </si>
  <si>
    <t>Diagrama de Entidade Relacionamento</t>
  </si>
  <si>
    <t>18/10/2013 21:21 h</t>
  </si>
  <si>
    <t xml:space="preserve">Elaborar Diagrama de Sequência </t>
  </si>
  <si>
    <t>01/12/2013 15:23 h</t>
  </si>
  <si>
    <t>18/10/2013 21:19 h</t>
  </si>
  <si>
    <t xml:space="preserve">Elaborar Diagrama de Classe </t>
  </si>
  <si>
    <t>18/10/2013 21:17 h</t>
  </si>
  <si>
    <t xml:space="preserve">Apresentar Requisitos </t>
  </si>
  <si>
    <t>05/12/2013 21:08 h</t>
  </si>
  <si>
    <t>18/10/2013 21:15 h</t>
  </si>
  <si>
    <t>Verificação/Validação #62: Verificação da Sprint 1 e 2</t>
  </si>
  <si>
    <t>Verificação do Plano de Medição</t>
  </si>
  <si>
    <t>29/11/2013 20:20 h</t>
  </si>
  <si>
    <t>17/10/2013 23:40 h</t>
  </si>
  <si>
    <t>Verificação do Plano de Gerência de Configuração</t>
  </si>
  <si>
    <t>29/11/2013 20:21 h</t>
  </si>
  <si>
    <t>17/10/2013 23:34 h</t>
  </si>
  <si>
    <t>Verificação/Validação #80: Inspeção do Documento de Requisitos</t>
  </si>
  <si>
    <t>Corrigir Inconformidades no Documento de Requisitos</t>
  </si>
  <si>
    <t>17/10/2013 23:27 h</t>
  </si>
  <si>
    <t>Auditoria de Configuração da Sprint 3</t>
  </si>
  <si>
    <t>17/10/2013 20:08 h</t>
  </si>
  <si>
    <t>Acompanhar Mudança de Requisitos</t>
  </si>
  <si>
    <t>05/12/2013 08:49 h</t>
  </si>
  <si>
    <t>17/10/2013 20:04 h</t>
  </si>
  <si>
    <t>Sprint #44: Sprint 3</t>
  </si>
  <si>
    <t>Listar ferramentas do projeto</t>
  </si>
  <si>
    <t>05/12/2013 21:07 h</t>
  </si>
  <si>
    <t>17/10/2013 20:03 h</t>
  </si>
  <si>
    <t>Definição das Equipes da Sprint 4</t>
  </si>
  <si>
    <t>17/10/2013 19:57 h</t>
  </si>
  <si>
    <t>Relatório Individual - Sprint 3</t>
  </si>
  <si>
    <t>01/11/2013 13:29 h</t>
  </si>
  <si>
    <t>17/10/2013 19:47 h</t>
  </si>
  <si>
    <t>Inspeção do Documento de Requisitos</t>
  </si>
  <si>
    <t>15/10/2013 08:35 h</t>
  </si>
  <si>
    <t>Definição das equipes da Sprint 3</t>
  </si>
  <si>
    <t>05/12/2013 21:06 h</t>
  </si>
  <si>
    <t>11/10/2013 19:16 h</t>
  </si>
  <si>
    <t xml:space="preserve">Criar Design de Interface </t>
  </si>
  <si>
    <t>10/10/2013 21:55 h</t>
  </si>
  <si>
    <t>Criação do formulário de envio do RELPREV</t>
  </si>
  <si>
    <t>10/10/2013 21:53 h</t>
  </si>
  <si>
    <t>Criar estrutura de diretórios do projeto</t>
  </si>
  <si>
    <t>10/10/2013 21:50 h</t>
  </si>
  <si>
    <t>Refinar arquitetura</t>
  </si>
  <si>
    <t>05/12/2013 21:05 h</t>
  </si>
  <si>
    <t>10/10/2013 21:48 h</t>
  </si>
  <si>
    <t>Apresentação da arquitetura proposta</t>
  </si>
  <si>
    <t>28/11/2013 20:46 h</t>
  </si>
  <si>
    <t>10/10/2013 21:47 h</t>
  </si>
  <si>
    <t>Coleta dos dados de medição da sprint 1 e 2</t>
  </si>
  <si>
    <t>10/10/2013 21:40 h</t>
  </si>
  <si>
    <t>Criação do projeto em maven</t>
  </si>
  <si>
    <t>05/12/2013 21:04 h</t>
  </si>
  <si>
    <t>10/10/2013 20:51 h</t>
  </si>
  <si>
    <t>Tutorial Sonar</t>
  </si>
  <si>
    <t>10/10/2013 20:50 h</t>
  </si>
  <si>
    <t>Tutorial Redmine</t>
  </si>
  <si>
    <t>10/10/2013 20:49 h</t>
  </si>
  <si>
    <t>Início do projeto detalhado</t>
  </si>
  <si>
    <t>Sprint #37: Sprint 2</t>
  </si>
  <si>
    <t>Políticas de conscientização de GCO</t>
  </si>
  <si>
    <t>05/12/2013 21:02 h</t>
  </si>
  <si>
    <t>10/10/2013 19:39 h</t>
  </si>
  <si>
    <t>Criação dos Diretórios de Artefatos do RELPREV</t>
  </si>
  <si>
    <t>10/10/2013 19:29 h</t>
  </si>
  <si>
    <t>Definição das Atividades da Sprint 3</t>
  </si>
  <si>
    <t>29/11/2013 08:23 h</t>
  </si>
  <si>
    <t>10/10/2013 19:25 h</t>
  </si>
  <si>
    <t xml:space="preserve">Relatório Individual </t>
  </si>
  <si>
    <t>27/10/2013 11:58 h</t>
  </si>
  <si>
    <t>08/10/2013 20:51 h</t>
  </si>
  <si>
    <t>Sprint 4</t>
  </si>
  <si>
    <t>Verificação e Validação entre os documentos de requisitos, diagramas e projeto detalhado</t>
  </si>
  <si>
    <t>29/11/2013 20:24 h</t>
  </si>
  <si>
    <t>08/10/2013 20:47 h</t>
  </si>
  <si>
    <t>Verificação da Sprint 1 e 2</t>
  </si>
  <si>
    <t>29/11/2013 20:23 h</t>
  </si>
  <si>
    <t>08/10/2013 20:46 h</t>
  </si>
  <si>
    <t>Apresentação da arquitetura preliminar proposta</t>
  </si>
  <si>
    <t>08/10/2013 20:45 h</t>
  </si>
  <si>
    <t xml:space="preserve">Projeto Detalhado </t>
  </si>
  <si>
    <t>12/12/2013 13:45 h</t>
  </si>
  <si>
    <t>08/10/2013 20:44 h</t>
  </si>
  <si>
    <t>Registro de decisões e Ações relacionados aos indicadores</t>
  </si>
  <si>
    <t>05/12/2013 20:27 h</t>
  </si>
  <si>
    <t>08/10/2013 20:43 h</t>
  </si>
  <si>
    <t>08/10/2013 20:41 h</t>
  </si>
  <si>
    <t xml:space="preserve">Tratamento de não conformidades da Sprint </t>
  </si>
  <si>
    <t>08/10/2013 20:40 h</t>
  </si>
  <si>
    <t>Comunicação da linha base</t>
  </si>
  <si>
    <t>05/12/2013 19:42 h</t>
  </si>
  <si>
    <t>08/10/2013 20:39 h</t>
  </si>
  <si>
    <t>Status da configuração</t>
  </si>
  <si>
    <t>08/10/2013 20:38 h</t>
  </si>
  <si>
    <t>Auditoria de configuração</t>
  </si>
  <si>
    <t>05/12/2013 19:43 h</t>
  </si>
  <si>
    <t xml:space="preserve">Acompanhameto dos Requisitos </t>
  </si>
  <si>
    <t>05/12/2013 08:47 h</t>
  </si>
  <si>
    <t>08/10/2013 20:37 h</t>
  </si>
  <si>
    <t xml:space="preserve">Comprometimento da Equipe </t>
  </si>
  <si>
    <t>29/11/2013 19:44 h</t>
  </si>
  <si>
    <t>08/10/2013 20:35 h</t>
  </si>
  <si>
    <t xml:space="preserve">Rastreabilidade de Requisitos </t>
  </si>
  <si>
    <t>10/12/2013 08:25 h</t>
  </si>
  <si>
    <t>08/10/2013 20:34 h</t>
  </si>
  <si>
    <t>Elaborar Protótipo</t>
  </si>
  <si>
    <t>29/11/2013 19:33 h</t>
  </si>
  <si>
    <t>08/10/2013 20:33 h</t>
  </si>
  <si>
    <t xml:space="preserve">Especificação de Requisitos </t>
  </si>
  <si>
    <t>05/12/2013 20:59 h</t>
  </si>
  <si>
    <t>08/10/2013 20:32 h</t>
  </si>
  <si>
    <t xml:space="preserve">Documento de Visão </t>
  </si>
  <si>
    <t>05/12/2013 20:57 h</t>
  </si>
  <si>
    <t>08/10/2013 20:31 h</t>
  </si>
  <si>
    <t>Template de Mudanção de Requisitos</t>
  </si>
  <si>
    <t>29/11/2013 19:42 h</t>
  </si>
  <si>
    <t>08/10/2013 20:30 h</t>
  </si>
  <si>
    <t xml:space="preserve">Análise de Viabilidade </t>
  </si>
  <si>
    <t>05/12/2013 20:56 h</t>
  </si>
  <si>
    <t>08/10/2013 20:27 h</t>
  </si>
  <si>
    <t xml:space="preserve">Definição do Escopo </t>
  </si>
  <si>
    <t>08/10/2013 20:23 h</t>
  </si>
  <si>
    <t>Sprint 3</t>
  </si>
  <si>
    <t>08/10/2013 20:19 h</t>
  </si>
  <si>
    <t>Verificar Documento de Requisitos</t>
  </si>
  <si>
    <t>29/11/2013 20:22 h</t>
  </si>
  <si>
    <t>08/10/2013 13:22 h</t>
  </si>
  <si>
    <t>Definição das Equipes da Sprint 2</t>
  </si>
  <si>
    <t>04/10/2013 20:31 h</t>
  </si>
  <si>
    <t>Sprint 2</t>
  </si>
  <si>
    <t>05/12/2013 20:55 h</t>
  </si>
  <si>
    <t>04/10/2013 20:24 h</t>
  </si>
  <si>
    <t xml:space="preserve">Tutorial Maven </t>
  </si>
  <si>
    <t>05/12/2013 20:54 h</t>
  </si>
  <si>
    <t>Tutorial SVN</t>
  </si>
  <si>
    <t>04/10/2013 20:22 h</t>
  </si>
  <si>
    <t>Sprint 1</t>
  </si>
  <si>
    <t>29/11/2013 08:26 h</t>
  </si>
  <si>
    <t>04/10/2013 19:14 h</t>
  </si>
  <si>
    <t>Sprint #34: Sprint 1</t>
  </si>
  <si>
    <t>Definir Arquitetura</t>
  </si>
  <si>
    <t>02/12/2013 19:21 h</t>
  </si>
  <si>
    <t>04/10/2013 00:11 h</t>
  </si>
  <si>
    <t>Estudar tecnologias JAVASCRIPT, HTML, CSS e SVN</t>
  </si>
  <si>
    <t>05/12/2013 20:52 h</t>
  </si>
  <si>
    <t>04/10/2013 00:09 h</t>
  </si>
  <si>
    <t>Estudar tecnologias JAVA e SVN</t>
  </si>
  <si>
    <t>12/12/2013 10:15 h</t>
  </si>
  <si>
    <t>04/10/2013 00:08 h</t>
  </si>
  <si>
    <t xml:space="preserve">Template de Registro de Homologação </t>
  </si>
  <si>
    <t>04/10/2013 00:07 h</t>
  </si>
  <si>
    <t xml:space="preserve">Template de Registro de Atividades de Inspeção de Validação </t>
  </si>
  <si>
    <t>05/12/2013 20:50 h</t>
  </si>
  <si>
    <t>04/10/2013 00:06 h</t>
  </si>
  <si>
    <t xml:space="preserve">Plano de Validação </t>
  </si>
  <si>
    <t>04/10/2013 00:05 h</t>
  </si>
  <si>
    <t xml:space="preserve">Template de Registro de Testes Unitários e Integração </t>
  </si>
  <si>
    <t>05/12/2013 20:49 h</t>
  </si>
  <si>
    <t>04/10/2013 00:02 h</t>
  </si>
  <si>
    <t xml:space="preserve">Template de Registro de Atividades de Inspeção </t>
  </si>
  <si>
    <t>04/10/2013 00:01 h</t>
  </si>
  <si>
    <t>Plano de verificação</t>
  </si>
  <si>
    <t>05/12/2013 20:48 h</t>
  </si>
  <si>
    <t>04/10/2013 00:00 h</t>
  </si>
  <si>
    <t xml:space="preserve">Template de Especificação de Requisitos </t>
  </si>
  <si>
    <t>03/10/2013 23:59 h</t>
  </si>
  <si>
    <t>Template de Documento de Visão</t>
  </si>
  <si>
    <t>03/10/2013 23:58 h</t>
  </si>
  <si>
    <t xml:space="preserve">Planejar Engenharia de Requisitos </t>
  </si>
  <si>
    <t>Definir Templates de Medição</t>
  </si>
  <si>
    <t>03/10/2013 23:56 h</t>
  </si>
  <si>
    <t xml:space="preserve">Planejamento das Medições das Sprints </t>
  </si>
  <si>
    <t>05/12/2013 20:46 h</t>
  </si>
  <si>
    <t>Plano de Medição</t>
  </si>
  <si>
    <t>05/12/2013 20:44 h</t>
  </si>
  <si>
    <t>03/10/2013 23:55 h</t>
  </si>
  <si>
    <t>Métricas de Qualidade</t>
  </si>
  <si>
    <t>03/10/2013 23:54 h</t>
  </si>
  <si>
    <t>Template de tratamento de não conformidades</t>
  </si>
  <si>
    <t>03/10/2013 23:53 h</t>
  </si>
  <si>
    <t>Template de laudo de qualidade de produto e processo</t>
  </si>
  <si>
    <t>05/12/2013 20:40 h</t>
  </si>
  <si>
    <t>03/10/2013 23:52 h</t>
  </si>
  <si>
    <t>Elaborar Plano de Qualidade do Projeto</t>
  </si>
  <si>
    <t>05/12/2013 20:39 h</t>
  </si>
  <si>
    <t>03/10/2013 23:51 h</t>
  </si>
  <si>
    <t>Planejar Auditorias de GCO</t>
  </si>
  <si>
    <t>05/12/2013 20:38 h</t>
  </si>
  <si>
    <t>03/10/2013 23:50 h</t>
  </si>
  <si>
    <t>Definir Template de Tratamento de mudanças em configuração</t>
  </si>
  <si>
    <t>03/10/2013 23:49 h</t>
  </si>
  <si>
    <t>Elaborar Plano de Gerência de Configuração</t>
  </si>
  <si>
    <t>05/12/2013 20:37 h</t>
  </si>
  <si>
    <t>03/10/2013 23:48 h</t>
  </si>
  <si>
    <t xml:space="preserve">Planejar Reunião de Requisitos </t>
  </si>
  <si>
    <t>29/11/2013 19:41 h</t>
  </si>
  <si>
    <t>03/10/2013 23:47 h</t>
  </si>
  <si>
    <t>Registro de Comprometimento</t>
  </si>
  <si>
    <t>05/12/2013 20:33 h</t>
  </si>
  <si>
    <t>03/10/2013 23:46 h</t>
  </si>
  <si>
    <t>Elaborar plano de Comunicação</t>
  </si>
  <si>
    <t>03/10/2013 23:45 h</t>
  </si>
  <si>
    <t>Definições de RH</t>
  </si>
  <si>
    <t>05/12/2013 20:32 h</t>
  </si>
  <si>
    <t>03/10/2013 23:44 h</t>
  </si>
  <si>
    <t>Elaborar Plano de Riscos</t>
  </si>
  <si>
    <t>05/12/2013 20:31 h</t>
  </si>
  <si>
    <t>03/10/2013 23:41 h</t>
  </si>
  <si>
    <t>Definir Cronograma</t>
  </si>
  <si>
    <t>03/10/2013 23:40 h</t>
  </si>
  <si>
    <t>Definição da EAP</t>
  </si>
  <si>
    <t>03/10/2013 23:39 h</t>
  </si>
  <si>
    <t>Definição das Equipes da Sprint 1</t>
  </si>
  <si>
    <t>29/11/2013 08:25 h</t>
  </si>
  <si>
    <t>03/10/2013 23:37 h</t>
  </si>
  <si>
    <t>Elaborar o Plano de Projetos.</t>
  </si>
  <si>
    <t>05/12/2013 20:30 h</t>
  </si>
  <si>
    <t>03/10/2013 23:35 h</t>
  </si>
  <si>
    <t>Relatório Individual - Sprint 1</t>
  </si>
  <si>
    <t>10/10/2013 20:28 h</t>
  </si>
  <si>
    <t>03/10/2013 23:25 h</t>
  </si>
  <si>
    <t>Definição e ajustes no macro fluxo do Processo</t>
  </si>
  <si>
    <t>29/11/2013 08:24 h</t>
  </si>
  <si>
    <t>03/10/2013 23:21 h</t>
  </si>
  <si>
    <t>Rótulos de Linha</t>
  </si>
  <si>
    <t>Total geral</t>
  </si>
  <si>
    <t>(Tudo)</t>
  </si>
  <si>
    <t>Contar de Situação</t>
  </si>
  <si>
    <t>(vazio)</t>
  </si>
  <si>
    <t>(Vários itens)</t>
  </si>
  <si>
    <t>Contar de Tempo gasto</t>
  </si>
  <si>
    <t>Número de Atividades</t>
  </si>
  <si>
    <t>Nº de Atividades Não Realizadas</t>
  </si>
  <si>
    <t>Desvio de Escopo (%)</t>
  </si>
  <si>
    <t>Verificação e Validação</t>
  </si>
  <si>
    <t>Melhorou</t>
  </si>
  <si>
    <t>Piorou</t>
  </si>
  <si>
    <t>Manteve</t>
  </si>
  <si>
    <t>Soma de Tempo gasto</t>
  </si>
  <si>
    <t>Valores</t>
  </si>
  <si>
    <t>Soma de Tempo estimado</t>
  </si>
  <si>
    <t>Desvio de Tempo</t>
  </si>
  <si>
    <t>Contar de #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</si>
</sst>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CFE7F5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10" fontId="0" fillId="2" borderId="1" xfId="0" applyNumberFormat="1" applyFont="1" applyFill="1" applyBorder="1" applyAlignment="1">
      <alignment horizontal="center" wrapText="1"/>
    </xf>
    <xf numFmtId="0" fontId="0" fillId="0" borderId="1" xfId="0" pivotButton="1" applyBorder="1"/>
    <xf numFmtId="0" fontId="0" fillId="0" borderId="0" xfId="0" applyFont="1"/>
    <xf numFmtId="0" fontId="0" fillId="4" borderId="1" xfId="0" applyFill="1" applyBorder="1" applyAlignment="1">
      <alignment horizontal="left"/>
    </xf>
    <xf numFmtId="0" fontId="0" fillId="0" borderId="1" xfId="0" applyBorder="1"/>
    <xf numFmtId="0" fontId="2" fillId="2" borderId="2" xfId="0" applyFont="1" applyFill="1" applyBorder="1" applyAlignment="1">
      <alignment wrapText="1"/>
    </xf>
    <xf numFmtId="0" fontId="0" fillId="0" borderId="0" xfId="0" applyAlignment="1"/>
    <xf numFmtId="0" fontId="0" fillId="7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4" fillId="9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[Redmine.xlsx]Tickets Por ÁreaProcesso!Tabela dinâmica1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'Tickets Por ÁreaProcesso'!$B$3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'Tickets Por ÁreaProcesso'!$A$4:$A$15</c:f>
              <c:strCache>
                <c:ptCount val="11"/>
                <c:pt idx="0">
                  <c:v>DRE</c:v>
                </c:pt>
                <c:pt idx="1">
                  <c:v>GCO</c:v>
                </c:pt>
                <c:pt idx="2">
                  <c:v>GPR</c:v>
                </c:pt>
                <c:pt idx="3">
                  <c:v>GQA</c:v>
                </c:pt>
                <c:pt idx="4">
                  <c:v>GRE</c:v>
                </c:pt>
                <c:pt idx="5">
                  <c:v>MED</c:v>
                </c:pt>
                <c:pt idx="6">
                  <c:v>PCP</c:v>
                </c:pt>
                <c:pt idx="7">
                  <c:v>VAL</c:v>
                </c:pt>
                <c:pt idx="8">
                  <c:v>VER</c:v>
                </c:pt>
                <c:pt idx="9">
                  <c:v>VeV</c:v>
                </c:pt>
                <c:pt idx="10">
                  <c:v>(vazio)</c:v>
                </c:pt>
              </c:strCache>
            </c:strRef>
          </c:cat>
          <c:val>
            <c:numRef>
              <c:f>'Tickets Por ÁreaProcesso'!$B$4:$B$15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1</c:v>
                </c:pt>
                <c:pt idx="5">
                  <c:v>5</c:v>
                </c:pt>
                <c:pt idx="6">
                  <c:v>23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</c:ser>
        <c:axId val="63888000"/>
        <c:axId val="63902080"/>
      </c:barChart>
      <c:catAx>
        <c:axId val="63888000"/>
        <c:scaling>
          <c:orientation val="minMax"/>
        </c:scaling>
        <c:axPos val="b"/>
        <c:tickLblPos val="nextTo"/>
        <c:crossAx val="63902080"/>
        <c:crosses val="autoZero"/>
        <c:auto val="1"/>
        <c:lblAlgn val="ctr"/>
        <c:lblOffset val="100"/>
      </c:catAx>
      <c:valAx>
        <c:axId val="63902080"/>
        <c:scaling>
          <c:orientation val="minMax"/>
        </c:scaling>
        <c:axPos val="l"/>
        <c:majorGridlines/>
        <c:numFmt formatCode="General" sourceLinked="1"/>
        <c:tickLblPos val="nextTo"/>
        <c:crossAx val="6388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[Redmine.xlsx]Horas Zeradas ÁreaProcesso!Tabela dinâmica2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'Horas Zeradas ÁreaProcesso'!$B$3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'Horas Zeradas ÁreaProcesso'!$A$4:$A$15</c:f>
              <c:strCache>
                <c:ptCount val="11"/>
                <c:pt idx="0">
                  <c:v>DRE</c:v>
                </c:pt>
                <c:pt idx="1">
                  <c:v>GCO</c:v>
                </c:pt>
                <c:pt idx="2">
                  <c:v>GPR</c:v>
                </c:pt>
                <c:pt idx="3">
                  <c:v>GQA</c:v>
                </c:pt>
                <c:pt idx="4">
                  <c:v>GRE</c:v>
                </c:pt>
                <c:pt idx="5">
                  <c:v>MED</c:v>
                </c:pt>
                <c:pt idx="6">
                  <c:v>PCP</c:v>
                </c:pt>
                <c:pt idx="7">
                  <c:v>VAL</c:v>
                </c:pt>
                <c:pt idx="8">
                  <c:v>VER</c:v>
                </c:pt>
                <c:pt idx="9">
                  <c:v>VeV</c:v>
                </c:pt>
                <c:pt idx="10">
                  <c:v>(vazio)</c:v>
                </c:pt>
              </c:strCache>
            </c:strRef>
          </c:cat>
          <c:val>
            <c:numRef>
              <c:f>'Horas Zeradas ÁreaProcesso'!$B$4:$B$15</c:f>
              <c:numCache>
                <c:formatCode>General</c:formatCode>
                <c:ptCount val="11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19</c:v>
                </c:pt>
                <c:pt idx="4">
                  <c:v>3</c:v>
                </c:pt>
                <c:pt idx="5">
                  <c:v>6</c:v>
                </c:pt>
                <c:pt idx="6">
                  <c:v>32</c:v>
                </c:pt>
                <c:pt idx="7">
                  <c:v>8</c:v>
                </c:pt>
                <c:pt idx="8">
                  <c:v>2</c:v>
                </c:pt>
                <c:pt idx="9">
                  <c:v>17</c:v>
                </c:pt>
                <c:pt idx="10">
                  <c:v>22</c:v>
                </c:pt>
              </c:numCache>
            </c:numRef>
          </c:val>
        </c:ser>
        <c:axId val="64381696"/>
        <c:axId val="64383232"/>
      </c:barChart>
      <c:catAx>
        <c:axId val="64381696"/>
        <c:scaling>
          <c:orientation val="minMax"/>
        </c:scaling>
        <c:axPos val="b"/>
        <c:tickLblPos val="nextTo"/>
        <c:crossAx val="64383232"/>
        <c:crosses val="autoZero"/>
        <c:auto val="1"/>
        <c:lblAlgn val="ctr"/>
        <c:lblOffset val="100"/>
      </c:catAx>
      <c:valAx>
        <c:axId val="64383232"/>
        <c:scaling>
          <c:orientation val="minMax"/>
        </c:scaling>
        <c:axPos val="l"/>
        <c:majorGridlines/>
        <c:numFmt formatCode="General" sourceLinked="1"/>
        <c:tickLblPos val="nextTo"/>
        <c:crossAx val="643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[Redmine.xlsx]Tickets Por Tipo!Tabela dinâmica4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'Tickets Por Tipo'!$B$3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'Tickets Por Tipo'!$A$4:$A$16</c:f>
              <c:strCache>
                <c:ptCount val="12"/>
                <c:pt idx="0">
                  <c:v>Análise/Estudo</c:v>
                </c:pt>
                <c:pt idx="1">
                  <c:v>Configuração</c:v>
                </c:pt>
                <c:pt idx="2">
                  <c:v>Correção/Ajuste</c:v>
                </c:pt>
                <c:pt idx="3">
                  <c:v>Defeito</c:v>
                </c:pt>
                <c:pt idx="4">
                  <c:v>Desenvolvimento</c:v>
                </c:pt>
                <c:pt idx="5">
                  <c:v>Execução/Confecção</c:v>
                </c:pt>
                <c:pt idx="6">
                  <c:v>Funcionalidade</c:v>
                </c:pt>
                <c:pt idx="7">
                  <c:v>História</c:v>
                </c:pt>
                <c:pt idx="8">
                  <c:v>Problema/Ação</c:v>
                </c:pt>
                <c:pt idx="9">
                  <c:v>Sprint</c:v>
                </c:pt>
                <c:pt idx="10">
                  <c:v>Teste</c:v>
                </c:pt>
                <c:pt idx="11">
                  <c:v>Verificação/Validação</c:v>
                </c:pt>
              </c:strCache>
            </c:strRef>
          </c:cat>
          <c:val>
            <c:numRef>
              <c:f>'Tickets Por Tipo'!$B$4:$B$16</c:f>
              <c:numCache>
                <c:formatCode>General</c:formatCode>
                <c:ptCount val="12"/>
                <c:pt idx="0">
                  <c:v>54</c:v>
                </c:pt>
                <c:pt idx="1">
                  <c:v>69</c:v>
                </c:pt>
                <c:pt idx="2">
                  <c:v>68</c:v>
                </c:pt>
                <c:pt idx="3">
                  <c:v>17</c:v>
                </c:pt>
                <c:pt idx="4">
                  <c:v>30</c:v>
                </c:pt>
                <c:pt idx="5">
                  <c:v>8</c:v>
                </c:pt>
                <c:pt idx="6">
                  <c:v>20</c:v>
                </c:pt>
                <c:pt idx="7">
                  <c:v>13</c:v>
                </c:pt>
                <c:pt idx="8">
                  <c:v>2</c:v>
                </c:pt>
                <c:pt idx="9">
                  <c:v>11</c:v>
                </c:pt>
                <c:pt idx="10">
                  <c:v>1</c:v>
                </c:pt>
                <c:pt idx="11">
                  <c:v>36</c:v>
                </c:pt>
              </c:numCache>
            </c:numRef>
          </c:val>
        </c:ser>
        <c:axId val="65763968"/>
        <c:axId val="65765760"/>
      </c:barChart>
      <c:catAx>
        <c:axId val="65763968"/>
        <c:scaling>
          <c:orientation val="minMax"/>
        </c:scaling>
        <c:axPos val="b"/>
        <c:tickLblPos val="nextTo"/>
        <c:crossAx val="65765760"/>
        <c:crosses val="autoZero"/>
        <c:auto val="1"/>
        <c:lblAlgn val="ctr"/>
        <c:lblOffset val="100"/>
      </c:catAx>
      <c:valAx>
        <c:axId val="65765760"/>
        <c:scaling>
          <c:orientation val="minMax"/>
        </c:scaling>
        <c:axPos val="l"/>
        <c:majorGridlines/>
        <c:numFmt formatCode="General" sourceLinked="1"/>
        <c:tickLblPos val="nextTo"/>
        <c:crossAx val="6576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[Redmine.xlsx]Desvio de Tempo!Tabela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'Desvio de Tempo'!$B$1:$B$2</c:f>
              <c:strCache>
                <c:ptCount val="1"/>
                <c:pt idx="0">
                  <c:v>Soma de Tempo estimado</c:v>
                </c:pt>
              </c:strCache>
            </c:strRef>
          </c:tx>
          <c:cat>
            <c:strRef>
              <c:f>'Desvio de Tempo'!$A$3:$A$14</c:f>
              <c:strCache>
                <c:ptCount val="11"/>
                <c:pt idx="0">
                  <c:v>DRE</c:v>
                </c:pt>
                <c:pt idx="1">
                  <c:v>GCO</c:v>
                </c:pt>
                <c:pt idx="2">
                  <c:v>GPR</c:v>
                </c:pt>
                <c:pt idx="3">
                  <c:v>GQA</c:v>
                </c:pt>
                <c:pt idx="4">
                  <c:v>GRE</c:v>
                </c:pt>
                <c:pt idx="5">
                  <c:v>MED</c:v>
                </c:pt>
                <c:pt idx="6">
                  <c:v>PCP</c:v>
                </c:pt>
                <c:pt idx="7">
                  <c:v>VAL</c:v>
                </c:pt>
                <c:pt idx="8">
                  <c:v>VER</c:v>
                </c:pt>
                <c:pt idx="9">
                  <c:v>VeV</c:v>
                </c:pt>
                <c:pt idx="10">
                  <c:v>(vazio)</c:v>
                </c:pt>
              </c:strCache>
            </c:strRef>
          </c:cat>
          <c:val>
            <c:numRef>
              <c:f>'Desvio de Tempo'!$B$3:$B$14</c:f>
              <c:numCache>
                <c:formatCode>General</c:formatCode>
                <c:ptCount val="11"/>
                <c:pt idx="0">
                  <c:v>168</c:v>
                </c:pt>
                <c:pt idx="1">
                  <c:v>51.2</c:v>
                </c:pt>
                <c:pt idx="2">
                  <c:v>155</c:v>
                </c:pt>
                <c:pt idx="3">
                  <c:v>60.3</c:v>
                </c:pt>
                <c:pt idx="4">
                  <c:v>59</c:v>
                </c:pt>
                <c:pt idx="5">
                  <c:v>70.7</c:v>
                </c:pt>
                <c:pt idx="6">
                  <c:v>544.79999999999995</c:v>
                </c:pt>
                <c:pt idx="7">
                  <c:v>67</c:v>
                </c:pt>
                <c:pt idx="8">
                  <c:v>80</c:v>
                </c:pt>
                <c:pt idx="9">
                  <c:v>68.2</c:v>
                </c:pt>
                <c:pt idx="10">
                  <c:v>837.6</c:v>
                </c:pt>
              </c:numCache>
            </c:numRef>
          </c:val>
        </c:ser>
        <c:ser>
          <c:idx val="1"/>
          <c:order val="1"/>
          <c:tx>
            <c:strRef>
              <c:f>'Desvio de Tempo'!$C$1:$C$2</c:f>
              <c:strCache>
                <c:ptCount val="1"/>
                <c:pt idx="0">
                  <c:v>Soma de Tempo gasto</c:v>
                </c:pt>
              </c:strCache>
            </c:strRef>
          </c:tx>
          <c:cat>
            <c:strRef>
              <c:f>'Desvio de Tempo'!$A$3:$A$14</c:f>
              <c:strCache>
                <c:ptCount val="11"/>
                <c:pt idx="0">
                  <c:v>DRE</c:v>
                </c:pt>
                <c:pt idx="1">
                  <c:v>GCO</c:v>
                </c:pt>
                <c:pt idx="2">
                  <c:v>GPR</c:v>
                </c:pt>
                <c:pt idx="3">
                  <c:v>GQA</c:v>
                </c:pt>
                <c:pt idx="4">
                  <c:v>GRE</c:v>
                </c:pt>
                <c:pt idx="5">
                  <c:v>MED</c:v>
                </c:pt>
                <c:pt idx="6">
                  <c:v>PCP</c:v>
                </c:pt>
                <c:pt idx="7">
                  <c:v>VAL</c:v>
                </c:pt>
                <c:pt idx="8">
                  <c:v>VER</c:v>
                </c:pt>
                <c:pt idx="9">
                  <c:v>VeV</c:v>
                </c:pt>
                <c:pt idx="10">
                  <c:v>(vazio)</c:v>
                </c:pt>
              </c:strCache>
            </c:strRef>
          </c:cat>
          <c:val>
            <c:numRef>
              <c:f>'Desvio de Tempo'!$C$3:$C$14</c:f>
              <c:numCache>
                <c:formatCode>General</c:formatCode>
                <c:ptCount val="11"/>
                <c:pt idx="0">
                  <c:v>158</c:v>
                </c:pt>
                <c:pt idx="1">
                  <c:v>40.25</c:v>
                </c:pt>
                <c:pt idx="2">
                  <c:v>68.5</c:v>
                </c:pt>
                <c:pt idx="3">
                  <c:v>20.3</c:v>
                </c:pt>
                <c:pt idx="4">
                  <c:v>177</c:v>
                </c:pt>
                <c:pt idx="5">
                  <c:v>59.7</c:v>
                </c:pt>
                <c:pt idx="6">
                  <c:v>528.29999999999995</c:v>
                </c:pt>
                <c:pt idx="7">
                  <c:v>22</c:v>
                </c:pt>
                <c:pt idx="8">
                  <c:v>68.5</c:v>
                </c:pt>
                <c:pt idx="9">
                  <c:v>68.7</c:v>
                </c:pt>
                <c:pt idx="10">
                  <c:v>4</c:v>
                </c:pt>
              </c:numCache>
            </c:numRef>
          </c:val>
        </c:ser>
        <c:axId val="87519616"/>
        <c:axId val="87521152"/>
      </c:barChart>
      <c:catAx>
        <c:axId val="87519616"/>
        <c:scaling>
          <c:orientation val="minMax"/>
        </c:scaling>
        <c:axPos val="b"/>
        <c:tickLblPos val="nextTo"/>
        <c:crossAx val="87521152"/>
        <c:crosses val="autoZero"/>
        <c:auto val="1"/>
        <c:lblAlgn val="ctr"/>
        <c:lblOffset val="100"/>
      </c:catAx>
      <c:valAx>
        <c:axId val="87521152"/>
        <c:scaling>
          <c:orientation val="minMax"/>
        </c:scaling>
        <c:axPos val="l"/>
        <c:majorGridlines/>
        <c:numFmt formatCode="General" sourceLinked="1"/>
        <c:tickLblPos val="nextTo"/>
        <c:crossAx val="8751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[Redmine.xlsx]Tickets Inúteis!Tabela dinâmica2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'Tickets Inúteis'!$B$5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'Tickets Inúteis'!$A$6:$A$8</c:f>
              <c:strCache>
                <c:ptCount val="2"/>
                <c:pt idx="0">
                  <c:v>GPR</c:v>
                </c:pt>
                <c:pt idx="1">
                  <c:v>(vazio)</c:v>
                </c:pt>
              </c:strCache>
            </c:strRef>
          </c:cat>
          <c:val>
            <c:numRef>
              <c:f>'Tickets Inúteis'!$B$6:$B$8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</c:ser>
        <c:axId val="92002944"/>
        <c:axId val="93997696"/>
      </c:barChart>
      <c:catAx>
        <c:axId val="92002944"/>
        <c:scaling>
          <c:orientation val="minMax"/>
        </c:scaling>
        <c:axPos val="b"/>
        <c:tickLblPos val="nextTo"/>
        <c:crossAx val="93997696"/>
        <c:crosses val="autoZero"/>
        <c:auto val="1"/>
        <c:lblAlgn val="ctr"/>
        <c:lblOffset val="100"/>
      </c:catAx>
      <c:valAx>
        <c:axId val="93997696"/>
        <c:scaling>
          <c:orientation val="minMax"/>
        </c:scaling>
        <c:axPos val="l"/>
        <c:majorGridlines/>
        <c:numFmt formatCode="General" sourceLinked="1"/>
        <c:tickLblPos val="nextTo"/>
        <c:crossAx val="9200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171450</xdr:rowOff>
    </xdr:from>
    <xdr:to>
      <xdr:col>11</xdr:col>
      <xdr:colOff>352425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76200</xdr:rowOff>
    </xdr:from>
    <xdr:to>
      <xdr:col>11</xdr:col>
      <xdr:colOff>314325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152400</xdr:rowOff>
    </xdr:from>
    <xdr:to>
      <xdr:col>3</xdr:col>
      <xdr:colOff>581025</xdr:colOff>
      <xdr:row>29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Luz" refreshedDate="41620.686031481484" createdVersion="3" refreshedVersion="3" minRefreshableVersion="3" recordCount="329">
  <cacheSource type="worksheet">
    <worksheetSource ref="A1:AA330" sheet="Geral"/>
  </cacheSource>
  <cacheFields count="27">
    <cacheField name="#" numFmtId="0">
      <sharedItems containsSemiMixedTypes="0" containsString="0" containsNumber="1" containsInteger="1" minValue="1" maxValue="350"/>
    </cacheField>
    <cacheField name="Projeto" numFmtId="0">
      <sharedItems/>
    </cacheField>
    <cacheField name="Tipo" numFmtId="0">
      <sharedItems count="12">
        <s v="Defeito"/>
        <s v="Configuração"/>
        <s v="Correção/Ajuste"/>
        <s v="Desenvolvimento"/>
        <s v="Funcionalidade"/>
        <s v="Verificação/Validação"/>
        <s v="Sprint"/>
        <s v="Execução/Confecção"/>
        <s v="Análise/Estudo"/>
        <s v="Problema/Ação"/>
        <s v="História"/>
        <s v="Teste"/>
      </sharedItems>
    </cacheField>
    <cacheField name="Tarefa pai" numFmtId="0">
      <sharedItems containsBlank="1" count="24">
        <m/>
        <s v="Sprint #326: Sprint 11"/>
        <s v="Sprint #293: Sprint 9"/>
        <s v="Configuração #109: Preencher Planilha do MPS.BR"/>
        <s v="Sprint #314: Sprint10"/>
        <s v="Verificação/Validação #318: Casos de Teste da API"/>
        <s v="Verificação/Validação #307: Validação e Verificação dos Requisitos, Caso de Uso e Protótipos"/>
        <s v="Verificação/Validação #263: Validação de Requisitos"/>
        <s v="Verificação/Validação #243: Executar checklists de medição e testes"/>
        <s v="Verificação/Validação #264: Validação do Projeto e Construção do Produto"/>
        <s v="Sprint #247: Sprint 8"/>
        <s v="Verificação/Validação #270: Verificar o Plano de Qualidade"/>
        <s v="Configuração #133: Tratamento de não conformidades até Sprint 5"/>
        <s v="Sprint #138: Sprint 7"/>
        <s v="Configuração #58: Laudo de qualidade de produto e processo"/>
        <s v="Sprint #118: Sprint 6"/>
        <s v="Correção/Ajuste #117: Não conformidades GCO"/>
        <s v="Sprint #99: Sprint 5"/>
        <s v="Sprint #64: Sprint 4"/>
        <s v="Verificação/Validação #62: Verificação da Sprint 1 e 2"/>
        <s v="Verificação/Validação #80: Inspeção do Documento de Requisitos"/>
        <s v="Sprint #44: Sprint 3"/>
        <s v="Sprint #37: Sprint 2"/>
        <s v="Sprint #34: Sprint 1"/>
      </sharedItems>
    </cacheField>
    <cacheField name="Situação" numFmtId="0">
      <sharedItems count="3">
        <s v="Aberta"/>
        <s v="Em andamento"/>
        <s v="Concluida"/>
      </sharedItems>
    </cacheField>
    <cacheField name="Prioridade" numFmtId="0">
      <sharedItems/>
    </cacheField>
    <cacheField name="Título" numFmtId="0">
      <sharedItems count="266">
        <s v="Caso de Teste ID relprev022013-4 - falha"/>
        <s v="Caso de Teste ID relprev022013-1 - falha"/>
        <s v="Configurar integração de assemblies deploy no Hudson"/>
        <s v="Correção do plano de comunicações"/>
        <s v="Finalização da tela de dados gerais."/>
        <s v="Externalizar configurações dos serviços no Módulo relprev-client"/>
        <s v="Realizar auditoria de baseline"/>
        <s v="Preencher Planilha do MPS.BR - VV"/>
        <s v="Adequação da Medição aos Objetivos Organizacionais"/>
        <s v="Preencher Planilha do MPS.BR - DRE"/>
        <s v="Preencher Planilha do MPS.BR - MED"/>
        <s v="Preencher Planilha do MPS.BR - GQA"/>
        <s v="Preencher Planilha do MPS.BR - GCO"/>
        <s v="Preencher Planilha do MPS.BR - GRE"/>
        <s v="Preencher Planilha do MPS.BR - GPR"/>
        <s v="Ajustar integração no Web Service"/>
        <s v="Atualizar relatório de valiação"/>
        <s v="Colocar Área de Processo em todos os tickets"/>
        <s v="Relatório de Validação"/>
        <s v="Executar testes de aceitação "/>
        <s v="Elabora casos de testes de aceitação"/>
        <s v="Sprint 11"/>
        <s v="Validar serviços no client para integração"/>
        <s v="Finalizar integração"/>
        <s v="Refatorar a tela do relatório, substituindo o campo do contato pelos campos de telefone e email."/>
        <s v="Documentação dos endpoints REST disponibilizados"/>
        <s v="Framework de persistência não deve retornar entidades &quot;compositoras&quot; que são Hidden"/>
        <s v="Ajustar o código do Web Service conforme as métricas de Código Fonte"/>
        <s v="Testar API"/>
        <s v="Casos de Teste da API"/>
        <s v="Tutorial Teste API"/>
        <s v="Definição das Atividades da Sprint 10"/>
        <s v="Relatório Individual - Sprint 10"/>
        <s v="Sprint10"/>
        <s v="Correção de inconsistências "/>
        <s v="Elaborar Relatório de estado da configuração"/>
        <s v="Criar Baseline"/>
        <s v="Mudança item de Baseline "/>
        <s v="Dúvidas referente a interface em relação aos requisitos"/>
        <s v="Validação e Verificação dos Requisitos, Caso de Uso e Protótipos"/>
        <s v="Corrigir  não conformidade requisito"/>
        <s v="Corrigir não conformidade Teste"/>
        <s v="Corrigir medição"/>
        <s v="Validação e Verificação entre Requisitos e Arquitetura e Requisitos e Modelo Lógico"/>
        <s v="Atualizar documento de arquitetura"/>
        <s v="Verificar e Validar os Casos de Uso de acordo com a EOR"/>
        <s v="Confeccionar o Termo de Aceitação de Requisitos"/>
        <s v="Relatório Individual - Sprint 8"/>
        <s v="Relatório Individual - Sprint 9"/>
        <s v="Definição das Equipes da Sprint 9"/>
        <s v="Sprint 9"/>
        <s v="Não conformidades no Plano de Qualidade"/>
        <s v="Criar diretórios dos relatórios individuais"/>
        <s v="Criação de WebServices para consumo das entidades de Persistência e Interação do RELPREV"/>
        <s v="Mapear entidades de Persitência e criar respectivos Repositórios"/>
        <s v="Geração de relatórios"/>
        <s v="Apresentação do Desenvolvimento "/>
        <s v="Disponibilizar os Relatórios de Testes Funcionias"/>
        <s v="Definir Casos de Testes Funcionais"/>
        <s v="Definir Modelo de Dados"/>
        <s v="Definir Casos de Uso"/>
        <s v="Disponibilizar os Relatórios de Medição"/>
        <s v="Disponibilizar Logs de Defeitos de Validação"/>
        <s v="Disponibilizar Documento de Custos do Projeto"/>
        <s v="Alterar o Processo Padrão"/>
        <s v="Criar Documento de Análise de Viabilidade do Projeto"/>
        <s v="Definir a Matriz de Rastreabilidade"/>
        <s v="Criar o Termo de Abertura do Projeto"/>
        <s v="Inspeção nos artefatos PCP"/>
        <s v="Elaborar Roteiros de Teste"/>
        <s v="Verificar o Plano de Qualidade"/>
        <s v="Definir equipes Sprint 8"/>
        <s v="Armazenamento de anexos "/>
        <s v="Documentar Serviços "/>
        <s v="Homologação"/>
        <s v="Validação do Projeto e Construção do Produto"/>
        <s v="Validação de Requisitos"/>
        <s v="Componentes de seleção de data e hora"/>
        <s v="Implementar layout da tela de impressão"/>
        <s v="Validação do Laudo de qualidade de produto e processo"/>
        <s v="Apoiar implantação do projeto 'relprev-webservice' no ambiente de homologação da Fábrica"/>
        <s v="Validação de Relatório de acompanhamento do projeto"/>
        <s v="Validação da Medição"/>
        <s v="Manter diagrama ER"/>
        <s v="Relatório Individual - Sprint 7"/>
        <s v="Elaborar Plano de Gerenciamento de Custos"/>
        <s v="Não conformidades de tarefas não concluídas"/>
        <s v="Sprint 8"/>
        <s v="Configurar/preparar ambiente de homologação"/>
        <s v="Corrigir inconsistências no plano de validação"/>
        <s v="Executar checklists de medição e testes"/>
        <s v="Binding dos objetos dos controllers nos arquivos JSP"/>
        <s v="Fazer levantamento de inconsistências e corrigir artefatos"/>
        <s v="Implementar layout da tela de dados gerais da ocorrência"/>
        <s v="Fazer a coleta dos dados citados na descrição deste ticket da sprint 7"/>
        <s v="Aplicar checklist para gerência de configuração e projetos."/>
        <s v="Configurar métricas no Sonar"/>
        <s v="Aplicar Checklists de Verificação de Testes e Preencher a Planilha MPS.BR"/>
        <s v="Aplicar Checklists de Verificação de Arquitetura e Projeto Detalhado e Preencher a Planilha MPS.BR"/>
        <s v="Aplicar Checklists de Verificação de Gerência de Projetos e Preencher a Planilha MPS.BR"/>
        <s v="Aplicar Checklists de Verificação de Gerência de Configuração e Preencher a Planilha MPS.BR"/>
        <s v="Aplicar Checklists de Verificação de Medição e Requisitos e Preencher a Planilha MPS.BR"/>
        <s v="Ajustar framework de persistência a regras de Auditoria e Versionamento"/>
        <s v="Criação de repositórios e webservices de CRUD"/>
        <s v="Configuração do Build Maven para Construção local e no ambiente da Fábrica"/>
        <s v="Criar CRUD de relatorio e eloSipaer no client"/>
        <s v="Implementação de sessão, alteração dos caminhos das páginas, autenticação"/>
        <s v="Implementar template/layout das demais páginas"/>
        <s v="Definição das Equipes da Sprint 6"/>
        <s v="Atualização do plano de Validação"/>
        <s v="Criação de relatório estado de configuração"/>
        <s v="Criação de WebService de Relator"/>
        <s v="Verificar Projeto Detalhado"/>
        <s v="Internacionalização do front-end"/>
        <s v="Relatório estado da configuração"/>
        <s v="Criar relatório de não conformidades"/>
        <s v="Atualizar lista de artefatos controlados"/>
        <s v="Verificar Documento de Arquitetura"/>
        <s v="Registrar e comunicar a baseline"/>
        <s v="Tratar inconformidades de tarefas não concluidas nas respectivas sprints"/>
        <s v="Atualizar plano de GCO"/>
        <s v="Integração inicial do front-end"/>
        <s v="Implementar layout das telas de configuração"/>
        <s v="Implementar layout das telas de &quot;Impressão&quot; e &quot;RSV&quot;"/>
        <s v="Emitir relatório de não conformidades"/>
        <s v="Emitir relatório de tarefas não concluidas em sprints já encerrados"/>
        <s v="Não conformidades de nome de arquivos"/>
        <s v="Correção de Não Conformidade de mensagem de commit"/>
        <s v="Correção de Não Conformidade de nome de arquivos"/>
        <s v="Correção de Não Conformidade de estrutura de diretório"/>
        <s v="Fazer a validação do Plano de medição"/>
        <s v="Criação de WebService de Relatórios de Prevenção"/>
        <s v="Definir Relatórios"/>
        <s v="Criar artefato &quot;procedimentos de implantação&quot;"/>
        <s v="Especificar API do crud de relatórios"/>
        <s v="Criar Banco de Dados"/>
        <s v="Sprint 7"/>
        <s v="Registro de testes unitários e de integração"/>
        <s v="Laudo de qualidade do requisito(Aderência a ieee 830)"/>
        <s v="Análise de dados coletados pela medição"/>
        <s v="Laudo de qualidade de produto e processo"/>
        <s v="Tratamento de não conformidades até Sprint 5"/>
        <s v="Relatório de status da configuração da Sprint 5"/>
        <s v="Auditoria de configuração até a Sprint 5"/>
        <s v="Definir Orçamento"/>
        <s v="Estimativas de tamanho/complexidade"/>
        <s v="Definição das Atividades da Sprint 6"/>
        <s v="Relatório Individual - Sprint 6"/>
        <s v="Criação dos Diretórios dos Relatórios Individuais"/>
        <s v="Configurações do framework vraptor"/>
        <s v="Criação do documento sobre a api de requisição ajax dos gráficos"/>
        <s v="Preencher planilha GRE"/>
        <s v="Relatório Individual - Sprint 5"/>
        <s v="Relatório Individual - Sprint 4"/>
        <s v="Corrigir nomenclatura dos arquivos do GRE"/>
        <s v="Sprint 6"/>
        <s v="Não conformidades GCO"/>
        <s v="Implementar layout das abas &quot;Ações Recomendadas&quot; e &quot;Observações&quot;"/>
        <s v="Implementar layout das abas &quot;Encaminhamento&quot; e &quot;Resposta&quot;"/>
        <s v="Criar layout da tela inicial"/>
        <s v="Configurar Hudson e Sonar "/>
        <s v="Tutorial Artifactory"/>
        <s v="Tutorial Hudson"/>
        <s v="Implementar layout da tela de login"/>
        <s v="Preencher Planilha do MPS.BR"/>
        <s v="Definir Depência de Componentes externos "/>
        <s v="Definir Usabilidade"/>
        <s v="Definir Manutenibilidade "/>
        <s v="Definir Desempenho "/>
        <s v="Definir Portabilidade "/>
        <s v="Confiabilidade e Tolerãncia a falhas"/>
        <s v="Aspecto de Segurança "/>
        <s v="Manual de Usuário "/>
        <s v="Sprint 5"/>
        <s v="Análise de Dados da Medição Sprint 6 e 7"/>
        <s v="Coleta de Dados da Medição 6 e 7 Sprint"/>
        <s v="Interação de Interface "/>
        <s v="Padrões e Métricas de Código"/>
        <s v="Implementar Protótipos "/>
        <s v="Diagrama de Entidade Relacionamento"/>
        <s v="Elaborar Diagrama de Sequência "/>
        <s v="Elaborar Diagrama de Classe "/>
        <s v="Apresentar Requisitos "/>
        <s v="Verificação do Plano de Medição"/>
        <s v="Verificação do Plano de Gerência de Configuração"/>
        <s v="Corrigir Inconformidades no Documento de Requisitos"/>
        <s v="Auditoria de Configuração da Sprint 3"/>
        <s v="Acompanhar Mudança de Requisitos"/>
        <s v="Listar ferramentas do projeto"/>
        <s v="Definição das Equipes da Sprint 4"/>
        <s v="Relatório Individual - Sprint 3"/>
        <s v="Inspeção do Documento de Requisitos"/>
        <s v="Definição das equipes da Sprint 3"/>
        <s v="Criar Design de Interface "/>
        <s v="Criação do formulário de envio do RELPREV"/>
        <s v="Criar estrutura de diretórios do projeto"/>
        <s v="Refinar arquitetura"/>
        <s v="Apresentação da arquitetura proposta"/>
        <s v="Coleta dos dados de medição da sprint 1 e 2"/>
        <s v="Criação do projeto em maven"/>
        <s v="Tutorial Sonar"/>
        <s v="Tutorial Redmine"/>
        <s v="Início do projeto detalhado"/>
        <s v="Políticas de conscientização de GCO"/>
        <s v="Criação dos Diretórios de Artefatos do RELPREV"/>
        <s v="Definição das Atividades da Sprint 3"/>
        <s v="Relatório Individual "/>
        <s v="Sprint 4"/>
        <s v="Verificação e Validação entre os documentos de requisitos, diagramas e projeto detalhado"/>
        <s v="Verificação da Sprint 1 e 2"/>
        <s v="Apresentação da arquitetura preliminar proposta"/>
        <s v="Projeto Detalhado "/>
        <s v="Registro de decisões e Ações relacionados aos indicadores"/>
        <s v="Tratamento de não conformidades da Sprint "/>
        <s v="Comunicação da linha base"/>
        <s v="Status da configuração"/>
        <s v="Auditoria de configuração"/>
        <s v="Acompanhameto dos Requisitos "/>
        <s v="Comprometimento da Equipe "/>
        <s v="Rastreabilidade de Requisitos "/>
        <s v="Elaborar Protótipo"/>
        <s v="Especificação de Requisitos "/>
        <s v="Documento de Visão "/>
        <s v="Template de Mudanção de Requisitos"/>
        <s v="Análise de Viabilidade "/>
        <s v="Definição do Escopo "/>
        <s v="Sprint 3"/>
        <s v="Verificar Documento de Requisitos"/>
        <s v="Definição das Equipes da Sprint 2"/>
        <s v="Sprint 2"/>
        <s v="Tutorial Maven "/>
        <s v="Tutorial SVN"/>
        <s v="Sprint 1"/>
        <s v="Definir Arquitetura"/>
        <s v="Estudar tecnologias JAVASCRIPT, HTML, CSS e SVN"/>
        <s v="Estudar tecnologias JAVA e SVN"/>
        <s v="Template de Registro de Homologação "/>
        <s v="Template de Registro de Atividades de Inspeção de Validação "/>
        <s v="Plano de Validação "/>
        <s v="Template de Registro de Testes Unitários e Integração "/>
        <s v="Template de Registro de Atividades de Inspeção "/>
        <s v="Plano de verificação"/>
        <s v="Template de Especificação de Requisitos "/>
        <s v="Template de Documento de Visão"/>
        <s v="Planejar Engenharia de Requisitos "/>
        <s v="Definir Templates de Medição"/>
        <s v="Planejamento das Medições das Sprints "/>
        <s v="Plano de Medição"/>
        <s v="Métricas de Qualidade"/>
        <s v="Template de tratamento de não conformidades"/>
        <s v="Template de laudo de qualidade de produto e processo"/>
        <s v="Elaborar Plano de Qualidade do Projeto"/>
        <s v="Planejar Auditorias de GCO"/>
        <s v="Definir Template de Tratamento de mudanças em configuração"/>
        <s v="Elaborar Plano de Gerência de Configuração"/>
        <s v="Planejar Reunião de Requisitos "/>
        <s v="Registro de Comprometimento"/>
        <s v="Elaborar plano de Comunicação"/>
        <s v="Definições de RH"/>
        <s v="Elaborar Plano de Riscos"/>
        <s v="Definir Cronograma"/>
        <s v="Definição da EAP"/>
        <s v="Definição das Equipes da Sprint 1"/>
        <s v="Elaborar o Plano de Projetos."/>
        <s v="Relatório Individual - Sprint 1"/>
        <s v="Definição e ajustes no macro fluxo do Processo"/>
      </sharedItems>
    </cacheField>
    <cacheField name="Autor" numFmtId="0">
      <sharedItems/>
    </cacheField>
    <cacheField name="Atribuído para" numFmtId="0">
      <sharedItems containsBlank="1" count="38">
        <s v="Hálisson Bruno Vitor"/>
        <s v="Bruno César"/>
        <s v="Lucas Carvalho Lima"/>
        <s v="Danillo Pinheiro Neto"/>
        <s v="Thais Cardoso Moura de Souza"/>
        <s v="Rhaissa Nogueira Arantes"/>
        <s v="Vinicius Dantas Coutinho"/>
        <s v="Jonathan da Silva Pereira"/>
        <s v="Gustavo Martins Teixeira Borges"/>
        <s v="Emerson José Porfírio"/>
        <s v="Antônio Carlos de Freitas Silva"/>
        <s v="Rafael Braga"/>
        <s v="Bruno Luz Martins"/>
        <m/>
        <s v="Augusto  Cesar Fernandes Borges"/>
        <s v="Raul Barca"/>
        <s v="Ciro Anacleto Dias Junior"/>
        <s v="Cláudio Cavalcante Tonhá"/>
        <s v="Ana Cláudia Santana Moreira"/>
        <s v="Gabriel de Oliveira Moreira"/>
        <s v="Benedito Cardoso dos Santos Neto"/>
        <s v="Ulysses  Alexandre Alves"/>
        <s v="Gabriel Benicio Lopes Alves Damasceno"/>
        <s v="Andressa  Guimaraes"/>
        <s v="Danilo Guimarães Justino Lemes"/>
        <s v="Daniella  de Oliveira Costa"/>
        <s v="Danillo Guimaraes de Oliveira"/>
        <s v="Fellipe Cesar  Fernandes Pinheiro"/>
        <s v="Marcos Paulo Vieira De Melo Junior"/>
        <s v="Guilherme Pereira de Paula"/>
        <s v="Artur Pascualote  Santos"/>
        <s v="Rúben Borges Ramos"/>
        <s v="Natan Pimenta da Silva"/>
        <s v="Muryllo Tiraza Santos"/>
        <s v="Arthur Melo"/>
        <s v="Thiago Fernandes De Aguiar"/>
        <s v="Herbert Batista Nunes"/>
        <s v="Rogério Tristao Junior"/>
      </sharedItems>
    </cacheField>
    <cacheField name="Alterado em" numFmtId="0">
      <sharedItems/>
    </cacheField>
    <cacheField name="Categoria" numFmtId="0">
      <sharedItems containsNonDate="0" containsString="0" containsBlank="1" count="1">
        <m/>
      </sharedItems>
    </cacheField>
    <cacheField name="Versão" numFmtId="0">
      <sharedItems containsBlank="1"/>
    </cacheField>
    <cacheField name="Início" numFmtId="14">
      <sharedItems containsSemiMixedTypes="0" containsNonDate="0" containsDate="1" containsString="0" minDate="2013-09-26T00:00:00" maxDate="2013-12-11T00:00:00"/>
    </cacheField>
    <cacheField name="Data prevista" numFmtId="0">
      <sharedItems containsNonDate="0" containsDate="1" containsString="0" containsBlank="1" minDate="2013-09-30T00:00:00" maxDate="2013-12-13T00:00:00"/>
    </cacheField>
    <cacheField name="Tempo estimado" numFmtId="0">
      <sharedItems containsString="0" containsBlank="1" containsNumber="1" minValue="0" maxValue="266" count="40">
        <n v="4"/>
        <n v="2.5"/>
        <n v="6"/>
        <m/>
        <n v="8"/>
        <n v="3"/>
        <n v="1"/>
        <n v="20"/>
        <n v="5"/>
        <n v="33.5"/>
        <n v="32"/>
        <n v="2"/>
        <n v="10"/>
        <n v="16"/>
        <n v="53"/>
        <n v="47"/>
        <n v="18"/>
        <n v="7"/>
        <n v="77"/>
        <n v="24"/>
        <n v="12"/>
        <n v="0.15"/>
        <n v="0.5"/>
        <n v="0.2"/>
        <n v="0.25"/>
        <n v="0.3"/>
        <n v="44"/>
        <n v="14"/>
        <n v="152.6"/>
        <n v="15.6"/>
        <n v="0"/>
        <n v="29"/>
        <n v="64"/>
        <n v="7.5"/>
        <n v="145"/>
        <n v="21"/>
        <n v="13"/>
        <n v="70"/>
        <n v="60"/>
        <n v="266"/>
      </sharedItems>
    </cacheField>
    <cacheField name="Tempo gasto" numFmtId="0">
      <sharedItems containsSemiMixedTypes="0" containsString="0" containsNumber="1" minValue="0" maxValue="80" count="37">
        <n v="0"/>
        <n v="3.2"/>
        <n v="2.5"/>
        <n v="6"/>
        <n v="2"/>
        <n v="1"/>
        <n v="3"/>
        <n v="12"/>
        <n v="4"/>
        <n v="16"/>
        <n v="16.5"/>
        <n v="7"/>
        <n v="0.5"/>
        <n v="8"/>
        <n v="1.5"/>
        <n v="5"/>
        <n v="7.5"/>
        <n v="18"/>
        <n v="10"/>
        <n v="9"/>
        <n v="24"/>
        <n v="0.15"/>
        <n v="0.1"/>
        <n v="0.2"/>
        <n v="0.3"/>
        <n v="19"/>
        <n v="15"/>
        <n v="80"/>
        <n v="29"/>
        <n v="13"/>
        <n v="17"/>
        <n v="31"/>
        <n v="36"/>
        <n v="50"/>
        <n v="5.5"/>
        <n v="32"/>
        <n v="14"/>
      </sharedItems>
    </cacheField>
    <cacheField name="% Terminado" numFmtId="0">
      <sharedItems containsSemiMixedTypes="0" containsString="0" containsNumber="1" containsInteger="1" minValue="0" maxValue="100"/>
    </cacheField>
    <cacheField name="Criado em" numFmtId="0">
      <sharedItems/>
    </cacheField>
    <cacheField name="Tamanho" numFmtId="0">
      <sharedItems containsNonDate="0" containsString="0" containsBlank="1"/>
    </cacheField>
    <cacheField name="URL Docs" numFmtId="0">
      <sharedItems containsNonDate="0" containsString="0" containsBlank="1"/>
    </cacheField>
    <cacheField name="Apoio 01" numFmtId="0">
      <sharedItems containsBlank="1"/>
    </cacheField>
    <cacheField name="Apoio 02" numFmtId="0">
      <sharedItems containsBlank="1"/>
    </cacheField>
    <cacheField name="Apoio 03" numFmtId="0">
      <sharedItems containsBlank="1"/>
    </cacheField>
    <cacheField name="Revisão SVN" numFmtId="0">
      <sharedItems containsString="0" containsBlank="1" containsNumber="1" containsInteger="1" minValue="29" maxValue="707"/>
    </cacheField>
    <cacheField name="URL Requisitos" numFmtId="0">
      <sharedItems containsNonDate="0" containsString="0" containsBlank="1"/>
    </cacheField>
    <cacheField name="Area de processo" numFmtId="0">
      <sharedItems containsBlank="1" count="11">
        <s v="VeV"/>
        <s v="GCO"/>
        <s v="GPR"/>
        <s v="PCP"/>
        <s v="GQA"/>
        <s v="MED"/>
        <s v="VAL"/>
        <s v="GRE"/>
        <s v="VER"/>
        <s v="DRE"/>
        <m/>
      </sharedItems>
    </cacheField>
    <cacheField name="Privado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n v="350"/>
    <s v="relprev-022013"/>
    <x v="0"/>
    <x v="0"/>
    <x v="0"/>
    <s v="Urgente"/>
    <x v="0"/>
    <s v="Rafael Braga"/>
    <x v="0"/>
    <s v="10/12/2013 15:37 h"/>
    <x v="0"/>
    <m/>
    <d v="2013-12-10T00:00:00"/>
    <m/>
    <x v="0"/>
    <x v="0"/>
    <n v="0"/>
    <s v="10/12/2013 15:37 h"/>
    <m/>
    <m/>
    <m/>
    <m/>
    <m/>
    <m/>
    <m/>
    <x v="0"/>
    <s v="false"/>
  </r>
  <r>
    <n v="349"/>
    <s v="relprev-022013"/>
    <x v="0"/>
    <x v="0"/>
    <x v="0"/>
    <s v="Urgente"/>
    <x v="1"/>
    <s v="Rafael Braga"/>
    <x v="0"/>
    <s v="10/12/2013 15:33 h"/>
    <x v="0"/>
    <m/>
    <d v="2013-12-10T00:00:00"/>
    <m/>
    <x v="0"/>
    <x v="0"/>
    <n v="0"/>
    <s v="10/12/2013 15:33 h"/>
    <m/>
    <m/>
    <m/>
    <m/>
    <m/>
    <m/>
    <m/>
    <x v="0"/>
    <s v="false"/>
  </r>
  <r>
    <n v="348"/>
    <s v="relprev-022013"/>
    <x v="1"/>
    <x v="0"/>
    <x v="1"/>
    <s v="Normal"/>
    <x v="2"/>
    <s v="Bruno César"/>
    <x v="1"/>
    <s v="12/12/2013 11:22 h"/>
    <x v="0"/>
    <m/>
    <d v="2013-12-09T00:00:00"/>
    <d v="2013-12-12T00:00:00"/>
    <x v="0"/>
    <x v="1"/>
    <n v="80"/>
    <s v="09/12/2013 11:58 h"/>
    <m/>
    <m/>
    <s v="Danillo Guimaraes de Oliveira"/>
    <m/>
    <m/>
    <n v="699"/>
    <m/>
    <x v="1"/>
    <s v="false"/>
  </r>
  <r>
    <n v="347"/>
    <s v="relprev-022013"/>
    <x v="2"/>
    <x v="1"/>
    <x v="2"/>
    <s v="Normal"/>
    <x v="3"/>
    <s v="Lucas Carvalho Lima"/>
    <x v="2"/>
    <s v="09/12/2013 00:00 h"/>
    <x v="0"/>
    <m/>
    <d v="2013-12-08T00:00:00"/>
    <m/>
    <x v="1"/>
    <x v="2"/>
    <n v="100"/>
    <s v="08/12/2013 23:59 h"/>
    <m/>
    <m/>
    <m/>
    <m/>
    <m/>
    <m/>
    <m/>
    <x v="2"/>
    <s v="false"/>
  </r>
  <r>
    <n v="346"/>
    <s v="relprev-022013"/>
    <x v="3"/>
    <x v="2"/>
    <x v="1"/>
    <s v="Alta"/>
    <x v="4"/>
    <s v="Danillo Pinheiro Neto"/>
    <x v="3"/>
    <s v="08/12/2013 16:02 h"/>
    <x v="0"/>
    <m/>
    <d v="2013-12-08T00:00:00"/>
    <d v="2013-12-12T00:00:00"/>
    <x v="2"/>
    <x v="0"/>
    <n v="20"/>
    <s v="08/12/2013 16:02 h"/>
    <m/>
    <m/>
    <m/>
    <m/>
    <m/>
    <m/>
    <m/>
    <x v="3"/>
    <s v="false"/>
  </r>
  <r>
    <n v="345"/>
    <s v="relprev-022013"/>
    <x v="4"/>
    <x v="1"/>
    <x v="2"/>
    <s v="Normal"/>
    <x v="5"/>
    <s v="Bruno César"/>
    <x v="1"/>
    <s v="08/12/2013 13:38 h"/>
    <x v="0"/>
    <m/>
    <d v="2013-12-06T00:00:00"/>
    <d v="2013-12-12T00:00:00"/>
    <x v="2"/>
    <x v="3"/>
    <n v="100"/>
    <s v="06/12/2013 21:43 h"/>
    <m/>
    <m/>
    <s v="Hálisson Bruno Vitor"/>
    <m/>
    <m/>
    <n v="680"/>
    <m/>
    <x v="3"/>
    <s v="false"/>
  </r>
  <r>
    <n v="344"/>
    <s v="relprev-022013"/>
    <x v="5"/>
    <x v="0"/>
    <x v="2"/>
    <s v="Alta"/>
    <x v="6"/>
    <s v="Daniella  de Oliveira Costa"/>
    <x v="4"/>
    <s v="12/12/2013 14:04 h"/>
    <x v="0"/>
    <m/>
    <d v="2013-12-06T00:00:00"/>
    <m/>
    <x v="3"/>
    <x v="4"/>
    <n v="100"/>
    <s v="06/12/2013 21:24 h"/>
    <m/>
    <m/>
    <m/>
    <m/>
    <m/>
    <m/>
    <m/>
    <x v="0"/>
    <s v="false"/>
  </r>
  <r>
    <n v="343"/>
    <s v="relprev-022013"/>
    <x v="1"/>
    <x v="3"/>
    <x v="2"/>
    <s v="Urgente"/>
    <x v="7"/>
    <s v="Jonathan da Silva Pereira"/>
    <x v="4"/>
    <s v="12/12/2013 12:50 h"/>
    <x v="0"/>
    <m/>
    <d v="2013-12-06T00:00:00"/>
    <m/>
    <x v="3"/>
    <x v="4"/>
    <n v="100"/>
    <s v="06/12/2013 20:12 h"/>
    <m/>
    <m/>
    <s v="Ana Cláudia Santana Moreira"/>
    <s v="Rafael Braga"/>
    <m/>
    <m/>
    <m/>
    <x v="4"/>
    <s v="false"/>
  </r>
  <r>
    <n v="342"/>
    <s v="relprev-022013"/>
    <x v="2"/>
    <x v="0"/>
    <x v="1"/>
    <s v="Normal"/>
    <x v="8"/>
    <s v="Rhaissa Nogueira Arantes"/>
    <x v="5"/>
    <s v="06/12/2013 20:09 h"/>
    <x v="0"/>
    <m/>
    <d v="2013-12-06T00:00:00"/>
    <d v="2013-12-08T00:00:00"/>
    <x v="4"/>
    <x v="0"/>
    <n v="30"/>
    <s v="06/12/2013 20:02 h"/>
    <m/>
    <m/>
    <s v="Bruno Luz Martins"/>
    <m/>
    <m/>
    <m/>
    <m/>
    <x v="5"/>
    <s v="false"/>
  </r>
  <r>
    <n v="341"/>
    <s v="relprev-022013"/>
    <x v="1"/>
    <x v="3"/>
    <x v="1"/>
    <s v="Urgente"/>
    <x v="9"/>
    <s v="Jonathan da Silva Pereira"/>
    <x v="6"/>
    <s v="12/12/2013 10:59 h"/>
    <x v="0"/>
    <m/>
    <d v="2013-12-06T00:00:00"/>
    <m/>
    <x v="5"/>
    <x v="0"/>
    <n v="50"/>
    <s v="06/12/2013 20:01 h"/>
    <m/>
    <m/>
    <m/>
    <m/>
    <m/>
    <m/>
    <m/>
    <x v="4"/>
    <s v="false"/>
  </r>
  <r>
    <n v="340"/>
    <s v="relprev-022013"/>
    <x v="1"/>
    <x v="3"/>
    <x v="2"/>
    <s v="Urgente"/>
    <x v="10"/>
    <s v="Jonathan da Silva Pereira"/>
    <x v="5"/>
    <s v="06/12/2013 20:43 h"/>
    <x v="0"/>
    <m/>
    <d v="2013-12-06T00:00:00"/>
    <d v="2013-12-06T00:00:00"/>
    <x v="6"/>
    <x v="5"/>
    <n v="100"/>
    <s v="06/12/2013 20:00 h"/>
    <m/>
    <m/>
    <m/>
    <m/>
    <m/>
    <m/>
    <m/>
    <x v="4"/>
    <s v="false"/>
  </r>
  <r>
    <n v="339"/>
    <s v="relprev-022013"/>
    <x v="1"/>
    <x v="3"/>
    <x v="0"/>
    <s v="Urgente"/>
    <x v="11"/>
    <s v="Jonathan da Silva Pereira"/>
    <x v="7"/>
    <s v="06/12/2013 20:02 h"/>
    <x v="0"/>
    <m/>
    <d v="2013-12-06T00:00:00"/>
    <m/>
    <x v="3"/>
    <x v="0"/>
    <n v="0"/>
    <s v="06/12/2013 19:59 h"/>
    <m/>
    <m/>
    <m/>
    <m/>
    <m/>
    <m/>
    <m/>
    <x v="4"/>
    <s v="false"/>
  </r>
  <r>
    <n v="338"/>
    <s v="relprev-022013"/>
    <x v="0"/>
    <x v="0"/>
    <x v="1"/>
    <s v="Urgente"/>
    <x v="12"/>
    <s v="Jonathan da Silva Pereira"/>
    <x v="8"/>
    <s v="06/12/2013 20:24 h"/>
    <x v="0"/>
    <m/>
    <d v="2013-12-06T00:00:00"/>
    <m/>
    <x v="3"/>
    <x v="0"/>
    <n v="0"/>
    <s v="06/12/2013 19:58 h"/>
    <m/>
    <m/>
    <m/>
    <m/>
    <m/>
    <m/>
    <m/>
    <x v="4"/>
    <s v="false"/>
  </r>
  <r>
    <n v="337"/>
    <s v="relprev-022013"/>
    <x v="1"/>
    <x v="3"/>
    <x v="2"/>
    <s v="Urgente"/>
    <x v="13"/>
    <s v="Jonathan da Silva Pereira"/>
    <x v="9"/>
    <s v="08/12/2013 08:25 h"/>
    <x v="0"/>
    <m/>
    <d v="2013-12-06T00:00:00"/>
    <d v="2013-12-06T00:00:00"/>
    <x v="5"/>
    <x v="6"/>
    <n v="100"/>
    <s v="06/12/2013 19:57 h"/>
    <m/>
    <m/>
    <m/>
    <m/>
    <m/>
    <m/>
    <m/>
    <x v="4"/>
    <s v="false"/>
  </r>
  <r>
    <n v="336"/>
    <s v="relprev-022013"/>
    <x v="1"/>
    <x v="3"/>
    <x v="0"/>
    <s v="Urgente"/>
    <x v="14"/>
    <s v="Jonathan da Silva Pereira"/>
    <x v="10"/>
    <s v="06/12/2013 20:02 h"/>
    <x v="0"/>
    <m/>
    <d v="2013-12-06T00:00:00"/>
    <m/>
    <x v="3"/>
    <x v="0"/>
    <n v="0"/>
    <s v="06/12/2013 19:56 h"/>
    <m/>
    <m/>
    <s v="Gabriel Benicio Lopes Alves Damasceno"/>
    <s v="Lucas Carvalho Lima"/>
    <m/>
    <m/>
    <m/>
    <x v="4"/>
    <s v="false"/>
  </r>
  <r>
    <n v="332"/>
    <s v="relprev-022013"/>
    <x v="2"/>
    <x v="1"/>
    <x v="1"/>
    <s v="Normal"/>
    <x v="15"/>
    <s v="Bruno César"/>
    <x v="1"/>
    <s v="12/12/2013 13:43 h"/>
    <x v="0"/>
    <m/>
    <d v="2013-12-06T00:00:00"/>
    <d v="2013-12-12T00:00:00"/>
    <x v="7"/>
    <x v="7"/>
    <n v="60"/>
    <s v="06/12/2013 00:13 h"/>
    <m/>
    <m/>
    <m/>
    <m/>
    <m/>
    <n v="707"/>
    <m/>
    <x v="3"/>
    <s v="false"/>
  </r>
  <r>
    <n v="331"/>
    <s v="relprev-022013"/>
    <x v="5"/>
    <x v="0"/>
    <x v="1"/>
    <s v="Normal"/>
    <x v="16"/>
    <s v="Rafael Braga"/>
    <x v="11"/>
    <s v="05/12/2013 21:16 h"/>
    <x v="0"/>
    <m/>
    <d v="2013-12-05T00:00:00"/>
    <m/>
    <x v="0"/>
    <x v="0"/>
    <n v="0"/>
    <s v="05/12/2013 21:16 h"/>
    <m/>
    <m/>
    <s v="Andressa  Guimaraes"/>
    <m/>
    <m/>
    <m/>
    <m/>
    <x v="0"/>
    <s v="false"/>
  </r>
  <r>
    <n v="330"/>
    <s v="relprev-022013"/>
    <x v="0"/>
    <x v="0"/>
    <x v="1"/>
    <s v="Normal"/>
    <x v="17"/>
    <s v="Bruno Luz Martins"/>
    <x v="12"/>
    <s v="05/12/2013 20:36 h"/>
    <x v="0"/>
    <s v="Versão 0.1"/>
    <d v="2013-12-05T00:00:00"/>
    <d v="2013-12-09T00:00:00"/>
    <x v="8"/>
    <x v="0"/>
    <n v="0"/>
    <s v="05/12/2013 20:36 h"/>
    <m/>
    <m/>
    <m/>
    <m/>
    <s v="Rhaissa Nogueira Arantes"/>
    <m/>
    <m/>
    <x v="5"/>
    <s v="false"/>
  </r>
  <r>
    <n v="329"/>
    <s v="relprev-022013"/>
    <x v="5"/>
    <x v="0"/>
    <x v="2"/>
    <s v="Normal"/>
    <x v="18"/>
    <s v="Rafael Braga"/>
    <x v="13"/>
    <s v="05/12/2013 19:40 h"/>
    <x v="0"/>
    <m/>
    <d v="2013-12-05T00:00:00"/>
    <m/>
    <x v="0"/>
    <x v="8"/>
    <n v="100"/>
    <s v="05/12/2013 19:39 h"/>
    <m/>
    <m/>
    <s v="Andressa  Guimaraes"/>
    <m/>
    <m/>
    <m/>
    <m/>
    <x v="6"/>
    <s v="false"/>
  </r>
  <r>
    <n v="328"/>
    <s v="relprev-022013"/>
    <x v="5"/>
    <x v="1"/>
    <x v="1"/>
    <s v="Normal"/>
    <x v="19"/>
    <s v="Antônio Carlos de Freitas Silva"/>
    <x v="9"/>
    <s v="12/12/2013 09:45 h"/>
    <x v="0"/>
    <m/>
    <d v="2013-12-05T00:00:00"/>
    <d v="2013-12-11T00:00:00"/>
    <x v="8"/>
    <x v="8"/>
    <n v="60"/>
    <s v="05/12/2013 08:54 h"/>
    <m/>
    <m/>
    <s v="Thais Cardoso Moura de Souza"/>
    <s v="Arthur Melo"/>
    <m/>
    <m/>
    <m/>
    <x v="7"/>
    <s v="false"/>
  </r>
  <r>
    <n v="327"/>
    <s v="relprev-022013"/>
    <x v="5"/>
    <x v="4"/>
    <x v="2"/>
    <s v="Normal"/>
    <x v="20"/>
    <s v="Antônio Carlos de Freitas Silva"/>
    <x v="4"/>
    <s v="06/12/2013 09:05 h"/>
    <x v="0"/>
    <m/>
    <d v="2013-12-05T00:00:00"/>
    <d v="2013-12-08T00:00:00"/>
    <x v="0"/>
    <x v="9"/>
    <n v="100"/>
    <s v="05/12/2013 08:53 h"/>
    <m/>
    <m/>
    <m/>
    <m/>
    <m/>
    <m/>
    <m/>
    <x v="0"/>
    <s v="false"/>
  </r>
  <r>
    <n v="326"/>
    <s v="relprev-022013"/>
    <x v="6"/>
    <x v="0"/>
    <x v="0"/>
    <s v="Normal"/>
    <x v="21"/>
    <s v="Antônio Carlos de Freitas Silva"/>
    <x v="13"/>
    <s v="12/12/2013 09:45 h"/>
    <x v="0"/>
    <m/>
    <d v="2013-12-05T00:00:00"/>
    <d v="2013-12-12T00:00:00"/>
    <x v="9"/>
    <x v="0"/>
    <n v="70"/>
    <s v="05/12/2013 08:52 h"/>
    <m/>
    <m/>
    <m/>
    <m/>
    <m/>
    <m/>
    <m/>
    <x v="2"/>
    <s v="false"/>
  </r>
  <r>
    <n v="325"/>
    <s v="relprev-022013"/>
    <x v="5"/>
    <x v="4"/>
    <x v="0"/>
    <s v="Normal"/>
    <x v="22"/>
    <s v="Antônio Carlos de Freitas Silva"/>
    <x v="14"/>
    <s v="05/12/2013 21:22 h"/>
    <x v="0"/>
    <m/>
    <d v="2013-12-03T00:00:00"/>
    <d v="2013-12-05T00:00:00"/>
    <x v="8"/>
    <x v="0"/>
    <n v="0"/>
    <s v="03/12/2013 09:59 h"/>
    <m/>
    <m/>
    <s v="Augusto  Cesar Fernandes Borges"/>
    <m/>
    <m/>
    <m/>
    <m/>
    <x v="0"/>
    <s v="false"/>
  </r>
  <r>
    <n v="324"/>
    <s v="relprev-022013"/>
    <x v="3"/>
    <x v="0"/>
    <x v="1"/>
    <s v="Normal"/>
    <x v="23"/>
    <s v="Hálisson Bruno Vitor"/>
    <x v="0"/>
    <s v="08/12/2013 19:24 h"/>
    <x v="0"/>
    <m/>
    <d v="2013-12-02T00:00:00"/>
    <m/>
    <x v="10"/>
    <x v="10"/>
    <n v="70"/>
    <s v="02/12/2013 19:17 h"/>
    <m/>
    <m/>
    <s v="Cláudio Cavalcante Tonhá"/>
    <s v="Bruno César"/>
    <m/>
    <n v="689"/>
    <m/>
    <x v="3"/>
    <s v="false"/>
  </r>
  <r>
    <n v="323"/>
    <s v="relprev-022013"/>
    <x v="3"/>
    <x v="2"/>
    <x v="2"/>
    <s v="Normal"/>
    <x v="24"/>
    <s v="Danillo Pinheiro Neto"/>
    <x v="3"/>
    <s v="01/12/2013 17:52 h"/>
    <x v="0"/>
    <m/>
    <d v="2013-12-01T00:00:00"/>
    <d v="2013-12-01T00:00:00"/>
    <x v="11"/>
    <x v="4"/>
    <n v="100"/>
    <s v="01/12/2013 17:49 h"/>
    <m/>
    <m/>
    <m/>
    <m/>
    <m/>
    <m/>
    <m/>
    <x v="3"/>
    <s v="false"/>
  </r>
  <r>
    <n v="322"/>
    <s v="relprev-022013"/>
    <x v="7"/>
    <x v="4"/>
    <x v="1"/>
    <s v="Normal"/>
    <x v="25"/>
    <s v="Bruno César"/>
    <x v="1"/>
    <s v="08/12/2013 16:34 h"/>
    <x v="0"/>
    <m/>
    <d v="2013-11-29T00:00:00"/>
    <d v="2013-12-05T00:00:00"/>
    <x v="12"/>
    <x v="11"/>
    <n v="60"/>
    <s v="01/12/2013 10:37 h"/>
    <m/>
    <m/>
    <m/>
    <m/>
    <m/>
    <n v="684"/>
    <m/>
    <x v="3"/>
    <s v="false"/>
  </r>
  <r>
    <n v="321"/>
    <s v="relprev-022013"/>
    <x v="2"/>
    <x v="4"/>
    <x v="1"/>
    <s v="Normal"/>
    <x v="26"/>
    <s v="Bruno César"/>
    <x v="1"/>
    <s v="03/12/2013 09:02 h"/>
    <x v="0"/>
    <m/>
    <d v="2013-11-29T00:00:00"/>
    <d v="2013-12-05T00:00:00"/>
    <x v="4"/>
    <x v="0"/>
    <n v="0"/>
    <s v="01/12/2013 10:31 h"/>
    <m/>
    <m/>
    <m/>
    <m/>
    <m/>
    <m/>
    <m/>
    <x v="3"/>
    <s v="false"/>
  </r>
  <r>
    <n v="320"/>
    <s v="relprev-022013"/>
    <x v="3"/>
    <x v="4"/>
    <x v="2"/>
    <s v="Normal"/>
    <x v="27"/>
    <s v="Bruno César"/>
    <x v="15"/>
    <s v="12/12/2013 08:47 h"/>
    <x v="0"/>
    <m/>
    <d v="2013-11-29T00:00:00"/>
    <d v="2013-12-05T00:00:00"/>
    <x v="13"/>
    <x v="9"/>
    <n v="100"/>
    <s v="01/12/2013 10:20 h"/>
    <m/>
    <m/>
    <s v="Bruno César"/>
    <m/>
    <m/>
    <m/>
    <m/>
    <x v="3"/>
    <s v="false"/>
  </r>
  <r>
    <n v="319"/>
    <s v="relprev-022013"/>
    <x v="5"/>
    <x v="5"/>
    <x v="0"/>
    <s v="Normal"/>
    <x v="28"/>
    <s v="Antônio Carlos de Freitas Silva"/>
    <x v="14"/>
    <s v="30/11/2013 12:16 h"/>
    <x v="0"/>
    <m/>
    <d v="2013-12-01T00:00:00"/>
    <d v="2013-12-05T00:00:00"/>
    <x v="5"/>
    <x v="0"/>
    <n v="0"/>
    <s v="30/11/2013 12:16 h"/>
    <m/>
    <m/>
    <m/>
    <m/>
    <m/>
    <m/>
    <m/>
    <x v="6"/>
    <s v="false"/>
  </r>
  <r>
    <n v="318"/>
    <s v="relprev-022013"/>
    <x v="5"/>
    <x v="4"/>
    <x v="0"/>
    <s v="Normal"/>
    <x v="29"/>
    <s v="Antônio Carlos de Freitas Silva"/>
    <x v="14"/>
    <s v="30/11/2013 12:16 h"/>
    <x v="0"/>
    <m/>
    <d v="2013-12-01T00:00:00"/>
    <d v="2013-12-05T00:00:00"/>
    <x v="5"/>
    <x v="0"/>
    <n v="0"/>
    <s v="30/11/2013 12:15 h"/>
    <m/>
    <m/>
    <m/>
    <m/>
    <m/>
    <m/>
    <m/>
    <x v="6"/>
    <s v="false"/>
  </r>
  <r>
    <n v="317"/>
    <s v="relprev-022013"/>
    <x v="5"/>
    <x v="4"/>
    <x v="2"/>
    <s v="Normal"/>
    <x v="30"/>
    <s v="Antônio Carlos de Freitas Silva"/>
    <x v="10"/>
    <s v="02/12/2013 23:18 h"/>
    <x v="0"/>
    <m/>
    <d v="2013-11-30T00:00:00"/>
    <d v="2013-12-01T00:00:00"/>
    <x v="0"/>
    <x v="8"/>
    <n v="100"/>
    <s v="30/11/2013 12:15 h"/>
    <m/>
    <m/>
    <m/>
    <m/>
    <m/>
    <m/>
    <m/>
    <x v="6"/>
    <s v="false"/>
  </r>
  <r>
    <n v="316"/>
    <s v="relprev-022013"/>
    <x v="8"/>
    <x v="4"/>
    <x v="1"/>
    <s v="Normal"/>
    <x v="31"/>
    <s v="Antônio Carlos de Freitas Silva"/>
    <x v="10"/>
    <s v="30/11/2013 12:14 h"/>
    <x v="0"/>
    <m/>
    <d v="2013-11-28T00:00:00"/>
    <d v="2013-11-30T00:00:00"/>
    <x v="5"/>
    <x v="0"/>
    <n v="50"/>
    <s v="30/11/2013 12:14 h"/>
    <m/>
    <m/>
    <m/>
    <m/>
    <m/>
    <m/>
    <m/>
    <x v="2"/>
    <s v="false"/>
  </r>
  <r>
    <n v="315"/>
    <s v="relprev-022013"/>
    <x v="1"/>
    <x v="4"/>
    <x v="0"/>
    <s v="Normal"/>
    <x v="32"/>
    <s v="Antônio Carlos de Freitas Silva"/>
    <x v="13"/>
    <s v="30/11/2013 12:13 h"/>
    <x v="0"/>
    <m/>
    <d v="2013-11-30T00:00:00"/>
    <d v="2013-12-05T00:00:00"/>
    <x v="3"/>
    <x v="12"/>
    <n v="0"/>
    <s v="30/11/2013 12:13 h"/>
    <m/>
    <m/>
    <m/>
    <m/>
    <m/>
    <m/>
    <m/>
    <x v="2"/>
    <s v="false"/>
  </r>
  <r>
    <n v="314"/>
    <s v="relprev-022013"/>
    <x v="6"/>
    <x v="0"/>
    <x v="0"/>
    <s v="Normal"/>
    <x v="33"/>
    <s v="Antônio Carlos de Freitas Silva"/>
    <x v="13"/>
    <s v="12/12/2013 08:47 h"/>
    <x v="0"/>
    <m/>
    <d v="2013-11-28T00:00:00"/>
    <d v="2013-12-08T00:00:00"/>
    <x v="14"/>
    <x v="0"/>
    <n v="53"/>
    <s v="30/11/2013 12:12 h"/>
    <m/>
    <m/>
    <m/>
    <m/>
    <m/>
    <m/>
    <m/>
    <x v="2"/>
    <s v="false"/>
  </r>
  <r>
    <n v="313"/>
    <s v="relprev-022013"/>
    <x v="0"/>
    <x v="0"/>
    <x v="1"/>
    <s v="Normal"/>
    <x v="34"/>
    <s v="Gabriel de Oliveira Moreira"/>
    <x v="16"/>
    <s v="02/12/2013 19:23 h"/>
    <x v="0"/>
    <m/>
    <d v="2013-11-29T00:00:00"/>
    <d v="2013-12-03T00:00:00"/>
    <x v="13"/>
    <x v="13"/>
    <n v="50"/>
    <s v="29/11/2013 22:11 h"/>
    <m/>
    <m/>
    <m/>
    <m/>
    <m/>
    <m/>
    <m/>
    <x v="3"/>
    <s v="false"/>
  </r>
  <r>
    <n v="311"/>
    <s v="relprev-022013"/>
    <x v="7"/>
    <x v="0"/>
    <x v="2"/>
    <s v="Normal"/>
    <x v="35"/>
    <s v="Gustavo Martins Teixeira Borges"/>
    <x v="8"/>
    <s v="29/11/2013 14:10 h"/>
    <x v="0"/>
    <m/>
    <d v="2013-11-28T00:00:00"/>
    <d v="2013-11-28T00:00:00"/>
    <x v="11"/>
    <x v="4"/>
    <n v="100"/>
    <s v="28/11/2013 20:49 h"/>
    <m/>
    <m/>
    <s v="Marcos Paulo Vieira De Melo Junior"/>
    <m/>
    <m/>
    <m/>
    <m/>
    <x v="1"/>
    <s v="false"/>
  </r>
  <r>
    <n v="310"/>
    <s v="relprev-022013"/>
    <x v="7"/>
    <x v="0"/>
    <x v="2"/>
    <s v="Normal"/>
    <x v="36"/>
    <s v="Gustavo Martins Teixeira Borges"/>
    <x v="8"/>
    <s v="29/11/2013 14:10 h"/>
    <x v="0"/>
    <m/>
    <d v="2013-11-28T00:00:00"/>
    <d v="2013-11-28T00:00:00"/>
    <x v="5"/>
    <x v="6"/>
    <n v="100"/>
    <s v="28/11/2013 20:47 h"/>
    <m/>
    <m/>
    <s v="Marcos Paulo Vieira De Melo Junior"/>
    <m/>
    <m/>
    <m/>
    <m/>
    <x v="1"/>
    <s v="false"/>
  </r>
  <r>
    <n v="309"/>
    <s v="relprev-022013"/>
    <x v="2"/>
    <x v="0"/>
    <x v="2"/>
    <s v="Alta"/>
    <x v="37"/>
    <s v="Marcos Paulo Vieira De Melo Junior"/>
    <x v="8"/>
    <s v="29/11/2013 14:09 h"/>
    <x v="0"/>
    <m/>
    <d v="2013-11-26T00:00:00"/>
    <d v="2013-11-28T00:00:00"/>
    <x v="6"/>
    <x v="14"/>
    <n v="100"/>
    <s v="28/11/2013 20:42 h"/>
    <m/>
    <m/>
    <s v="Marcos Paulo Vieira De Melo Junior"/>
    <m/>
    <m/>
    <m/>
    <m/>
    <x v="1"/>
    <s v="false"/>
  </r>
  <r>
    <n v="308"/>
    <s v="relprev-022013"/>
    <x v="0"/>
    <x v="6"/>
    <x v="0"/>
    <s v="Normal"/>
    <x v="38"/>
    <s v="Thais Cardoso Moura de Souza"/>
    <x v="17"/>
    <s v="12/12/2013 00:04 h"/>
    <x v="0"/>
    <m/>
    <d v="2013-11-28T00:00:00"/>
    <m/>
    <x v="3"/>
    <x v="0"/>
    <n v="0"/>
    <s v="28/11/2013 13:34 h"/>
    <m/>
    <m/>
    <s v="Danillo Pinheiro Neto"/>
    <m/>
    <m/>
    <m/>
    <m/>
    <x v="3"/>
    <s v="false"/>
  </r>
  <r>
    <n v="307"/>
    <s v="relprev-022013"/>
    <x v="5"/>
    <x v="2"/>
    <x v="1"/>
    <s v="Normal"/>
    <x v="39"/>
    <s v="Thais Cardoso Moura de Souza"/>
    <x v="18"/>
    <s v="28/11/2013 22:46 h"/>
    <x v="0"/>
    <m/>
    <d v="2013-11-28T00:00:00"/>
    <m/>
    <x v="3"/>
    <x v="9"/>
    <n v="0"/>
    <s v="28/11/2013 13:31 h"/>
    <m/>
    <m/>
    <s v="Thais Cardoso Moura de Souza"/>
    <m/>
    <m/>
    <m/>
    <m/>
    <x v="8"/>
    <s v="false"/>
  </r>
  <r>
    <n v="305"/>
    <s v="relprev-022013"/>
    <x v="0"/>
    <x v="7"/>
    <x v="2"/>
    <s v="Normal"/>
    <x v="40"/>
    <s v="Andressa  Guimaraes"/>
    <x v="9"/>
    <s v="06/12/2013 20:40 h"/>
    <x v="0"/>
    <m/>
    <d v="2013-11-27T00:00:00"/>
    <d v="2013-12-10T00:00:00"/>
    <x v="5"/>
    <x v="15"/>
    <n v="100"/>
    <s v="27/11/2013 21:25 h"/>
    <m/>
    <m/>
    <s v="Arthur Melo"/>
    <s v="Emerson José Porfírio"/>
    <m/>
    <m/>
    <m/>
    <x v="7"/>
    <s v="false"/>
  </r>
  <r>
    <n v="304"/>
    <s v="relprev-022013"/>
    <x v="0"/>
    <x v="8"/>
    <x v="2"/>
    <s v="Normal"/>
    <x v="41"/>
    <s v="Andressa  Guimaraes"/>
    <x v="4"/>
    <s v="04/12/2013 23:42 h"/>
    <x v="0"/>
    <m/>
    <d v="2013-11-27T00:00:00"/>
    <m/>
    <x v="5"/>
    <x v="6"/>
    <n v="100"/>
    <s v="27/11/2013 21:21 h"/>
    <m/>
    <m/>
    <m/>
    <m/>
    <m/>
    <m/>
    <m/>
    <x v="6"/>
    <s v="false"/>
  </r>
  <r>
    <n v="303"/>
    <s v="relprev-022013"/>
    <x v="0"/>
    <x v="8"/>
    <x v="2"/>
    <s v="Normal"/>
    <x v="42"/>
    <s v="Andressa  Guimaraes"/>
    <x v="5"/>
    <s v="05/12/2013 20:47 h"/>
    <x v="0"/>
    <m/>
    <d v="2013-11-27T00:00:00"/>
    <m/>
    <x v="5"/>
    <x v="5"/>
    <n v="100"/>
    <s v="27/11/2013 21:19 h"/>
    <m/>
    <m/>
    <m/>
    <m/>
    <m/>
    <m/>
    <m/>
    <x v="5"/>
    <s v="false"/>
  </r>
  <r>
    <n v="302"/>
    <s v="relprev-022013"/>
    <x v="5"/>
    <x v="2"/>
    <x v="2"/>
    <s v="Normal"/>
    <x v="43"/>
    <s v="Thais Cardoso Moura de Souza"/>
    <x v="19"/>
    <s v="29/11/2013 22:14 h"/>
    <x v="0"/>
    <m/>
    <d v="2013-11-25T00:00:00"/>
    <d v="2013-11-28T00:00:00"/>
    <x v="4"/>
    <x v="16"/>
    <n v="100"/>
    <s v="27/11/2013 08:49 h"/>
    <m/>
    <m/>
    <s v="Augusto  Cesar Fernandes Borges"/>
    <m/>
    <m/>
    <m/>
    <m/>
    <x v="8"/>
    <s v="false"/>
  </r>
  <r>
    <n v="300"/>
    <s v="relprev-022013"/>
    <x v="0"/>
    <x v="9"/>
    <x v="2"/>
    <s v="Normal"/>
    <x v="44"/>
    <s v="Rafael Braga"/>
    <x v="16"/>
    <s v="03/12/2013 21:42 h"/>
    <x v="0"/>
    <m/>
    <d v="2013-11-26T00:00:00"/>
    <d v="2013-11-29T00:00:00"/>
    <x v="11"/>
    <x v="5"/>
    <n v="100"/>
    <s v="26/11/2013 11:08 h"/>
    <m/>
    <m/>
    <m/>
    <m/>
    <m/>
    <m/>
    <m/>
    <x v="8"/>
    <s v="false"/>
  </r>
  <r>
    <n v="299"/>
    <s v="relprev-022013"/>
    <x v="0"/>
    <x v="9"/>
    <x v="1"/>
    <s v="Normal"/>
    <x v="44"/>
    <s v="Rafael Braga"/>
    <x v="16"/>
    <s v="05/12/2013 20:07 h"/>
    <x v="0"/>
    <m/>
    <d v="2013-11-26T00:00:00"/>
    <d v="2013-12-10T00:00:00"/>
    <x v="4"/>
    <x v="0"/>
    <n v="80"/>
    <s v="26/11/2013 11:07 h"/>
    <m/>
    <m/>
    <m/>
    <m/>
    <m/>
    <m/>
    <m/>
    <x v="3"/>
    <s v="false"/>
  </r>
  <r>
    <n v="298"/>
    <s v="relprev-022013"/>
    <x v="5"/>
    <x v="0"/>
    <x v="2"/>
    <s v="Alta"/>
    <x v="45"/>
    <s v="Emerson José Porfírio"/>
    <x v="6"/>
    <s v="05/12/2013 08:57 h"/>
    <x v="0"/>
    <m/>
    <d v="2013-11-24T00:00:00"/>
    <d v="2013-12-05T00:00:00"/>
    <x v="0"/>
    <x v="11"/>
    <n v="100"/>
    <s v="24/11/2013 17:25 h"/>
    <m/>
    <m/>
    <m/>
    <m/>
    <m/>
    <m/>
    <m/>
    <x v="9"/>
    <s v="false"/>
  </r>
  <r>
    <n v="297"/>
    <s v="relprev-022013"/>
    <x v="7"/>
    <x v="0"/>
    <x v="2"/>
    <s v="Alta"/>
    <x v="46"/>
    <s v="Emerson José Porfírio"/>
    <x v="9"/>
    <s v="29/11/2013 19:39 h"/>
    <x v="0"/>
    <m/>
    <d v="2013-11-24T00:00:00"/>
    <d v="2013-11-25T00:00:00"/>
    <x v="6"/>
    <x v="3"/>
    <n v="100"/>
    <s v="24/11/2013 17:10 h"/>
    <m/>
    <m/>
    <s v="Arthur Melo"/>
    <m/>
    <m/>
    <m/>
    <m/>
    <x v="7"/>
    <s v="false"/>
  </r>
  <r>
    <n v="296"/>
    <s v="relprev-022013"/>
    <x v="1"/>
    <x v="10"/>
    <x v="1"/>
    <s v="Normal"/>
    <x v="47"/>
    <s v="Danillo Pinheiro Neto"/>
    <x v="13"/>
    <s v="24/11/2013 11:01 h"/>
    <x v="0"/>
    <m/>
    <d v="2013-11-21T00:00:00"/>
    <d v="2013-11-21T00:00:00"/>
    <x v="3"/>
    <x v="0"/>
    <n v="0"/>
    <s v="24/11/2013 10:58 h"/>
    <m/>
    <m/>
    <m/>
    <m/>
    <m/>
    <m/>
    <m/>
    <x v="10"/>
    <s v="false"/>
  </r>
  <r>
    <n v="295"/>
    <s v="relprev-022013"/>
    <x v="1"/>
    <x v="2"/>
    <x v="0"/>
    <s v="Normal"/>
    <x v="48"/>
    <s v="Antônio Carlos de Freitas Silva"/>
    <x v="13"/>
    <s v="22/11/2013 09:31 h"/>
    <x v="0"/>
    <m/>
    <d v="2013-11-28T00:00:00"/>
    <d v="2013-11-28T00:00:00"/>
    <x v="3"/>
    <x v="0"/>
    <n v="0"/>
    <s v="22/11/2013 09:31 h"/>
    <m/>
    <m/>
    <m/>
    <m/>
    <m/>
    <m/>
    <m/>
    <x v="10"/>
    <s v="false"/>
  </r>
  <r>
    <n v="294"/>
    <s v="relprev-022013"/>
    <x v="8"/>
    <x v="2"/>
    <x v="2"/>
    <s v="Normal"/>
    <x v="49"/>
    <s v="Antônio Carlos de Freitas Silva"/>
    <x v="10"/>
    <s v="29/11/2013 08:17 h"/>
    <x v="0"/>
    <m/>
    <d v="2013-11-22T00:00:00"/>
    <d v="2013-11-22T00:00:00"/>
    <x v="6"/>
    <x v="5"/>
    <n v="100"/>
    <s v="22/11/2013 09:30 h"/>
    <m/>
    <m/>
    <s v="Gabriel Benicio Lopes Alves Damasceno"/>
    <m/>
    <m/>
    <m/>
    <m/>
    <x v="2"/>
    <s v="false"/>
  </r>
  <r>
    <n v="293"/>
    <s v="relprev-022013"/>
    <x v="6"/>
    <x v="0"/>
    <x v="0"/>
    <s v="Alta"/>
    <x v="50"/>
    <s v="Antônio Carlos de Freitas Silva"/>
    <x v="13"/>
    <s v="08/12/2013 16:02 h"/>
    <x v="0"/>
    <m/>
    <d v="2013-11-14T00:00:00"/>
    <d v="2013-12-12T00:00:00"/>
    <x v="15"/>
    <x v="0"/>
    <n v="57"/>
    <s v="22/11/2013 09:29 h"/>
    <m/>
    <m/>
    <m/>
    <m/>
    <m/>
    <m/>
    <m/>
    <x v="10"/>
    <s v="false"/>
  </r>
  <r>
    <n v="292"/>
    <s v="relprev-022013"/>
    <x v="0"/>
    <x v="11"/>
    <x v="1"/>
    <s v="Normal"/>
    <x v="51"/>
    <s v="Ana Cláudia Santana Moreira"/>
    <x v="20"/>
    <s v="05/12/2013 20:07 h"/>
    <x v="0"/>
    <m/>
    <d v="2013-11-21T00:00:00"/>
    <m/>
    <x v="0"/>
    <x v="0"/>
    <n v="0"/>
    <s v="21/11/2013 22:53 h"/>
    <m/>
    <m/>
    <m/>
    <m/>
    <m/>
    <m/>
    <m/>
    <x v="4"/>
    <s v="false"/>
  </r>
  <r>
    <n v="291"/>
    <s v="relprev-022013"/>
    <x v="7"/>
    <x v="0"/>
    <x v="2"/>
    <s v="Normal"/>
    <x v="35"/>
    <s v="Gustavo Martins Teixeira Borges"/>
    <x v="8"/>
    <s v="29/11/2013 14:09 h"/>
    <x v="0"/>
    <m/>
    <d v="2013-11-21T00:00:00"/>
    <d v="2013-11-21T00:00:00"/>
    <x v="0"/>
    <x v="6"/>
    <n v="100"/>
    <s v="21/11/2013 21:26 h"/>
    <m/>
    <m/>
    <s v="Marcos Paulo Vieira De Melo Junior"/>
    <m/>
    <m/>
    <m/>
    <m/>
    <x v="1"/>
    <s v="false"/>
  </r>
  <r>
    <n v="290"/>
    <s v="relprev-022013"/>
    <x v="7"/>
    <x v="0"/>
    <x v="2"/>
    <s v="Normal"/>
    <x v="36"/>
    <s v="Gustavo Martins Teixeira Borges"/>
    <x v="8"/>
    <s v="29/11/2013 14:08 h"/>
    <x v="0"/>
    <m/>
    <d v="2013-11-21T00:00:00"/>
    <d v="2013-11-21T00:00:00"/>
    <x v="0"/>
    <x v="6"/>
    <n v="100"/>
    <s v="21/11/2013 20:52 h"/>
    <m/>
    <m/>
    <s v="Marcos Paulo Vieira De Melo Junior"/>
    <m/>
    <m/>
    <m/>
    <m/>
    <x v="1"/>
    <s v="false"/>
  </r>
  <r>
    <n v="289"/>
    <s v="relprev-022013"/>
    <x v="1"/>
    <x v="10"/>
    <x v="2"/>
    <s v="Normal"/>
    <x v="52"/>
    <s v="Antônio Carlos de Freitas Silva"/>
    <x v="10"/>
    <s v="29/11/2013 08:18 h"/>
    <x v="0"/>
    <m/>
    <d v="2013-11-21T00:00:00"/>
    <d v="2013-11-21T00:00:00"/>
    <x v="6"/>
    <x v="5"/>
    <n v="100"/>
    <s v="21/11/2013 19:45 h"/>
    <m/>
    <m/>
    <m/>
    <m/>
    <m/>
    <m/>
    <m/>
    <x v="2"/>
    <s v="false"/>
  </r>
  <r>
    <n v="288"/>
    <s v="relprev-022013"/>
    <x v="7"/>
    <x v="0"/>
    <x v="2"/>
    <s v="Normal"/>
    <x v="35"/>
    <s v="Gustavo Martins Teixeira Borges"/>
    <x v="8"/>
    <s v="12/12/2013 00:09 h"/>
    <x v="0"/>
    <m/>
    <d v="2013-11-21T00:00:00"/>
    <m/>
    <x v="0"/>
    <x v="8"/>
    <n v="100"/>
    <s v="21/11/2013 19:21 h"/>
    <m/>
    <m/>
    <s v="Marcos Paulo Vieira De Melo Junior"/>
    <s v="Danillo Guimaraes de Oliveira"/>
    <m/>
    <m/>
    <m/>
    <x v="1"/>
    <s v="false"/>
  </r>
  <r>
    <n v="287"/>
    <s v="relprev-022013"/>
    <x v="3"/>
    <x v="2"/>
    <x v="2"/>
    <s v="Normal"/>
    <x v="53"/>
    <s v="Bruno César"/>
    <x v="1"/>
    <s v="29/11/2013 20:38 h"/>
    <x v="0"/>
    <m/>
    <d v="2013-11-22T00:00:00"/>
    <d v="2013-11-28T00:00:00"/>
    <x v="16"/>
    <x v="17"/>
    <n v="100"/>
    <s v="19/11/2013 13:32 h"/>
    <m/>
    <m/>
    <m/>
    <m/>
    <m/>
    <n v="565"/>
    <m/>
    <x v="3"/>
    <s v="false"/>
  </r>
  <r>
    <n v="286"/>
    <s v="relprev-022013"/>
    <x v="3"/>
    <x v="10"/>
    <x v="2"/>
    <s v="Normal"/>
    <x v="54"/>
    <s v="Bruno César"/>
    <x v="1"/>
    <s v="02/12/2013 06:44 h"/>
    <x v="0"/>
    <m/>
    <d v="2013-11-15T00:00:00"/>
    <d v="2013-11-21T00:00:00"/>
    <x v="16"/>
    <x v="17"/>
    <n v="100"/>
    <s v="19/11/2013 13:30 h"/>
    <m/>
    <m/>
    <m/>
    <m/>
    <m/>
    <n v="482"/>
    <m/>
    <x v="3"/>
    <s v="false"/>
  </r>
  <r>
    <n v="285"/>
    <s v="relprev-022013"/>
    <x v="4"/>
    <x v="0"/>
    <x v="0"/>
    <s v="Normal"/>
    <x v="55"/>
    <s v="Guilherme Pereira de Paula"/>
    <x v="21"/>
    <s v="12/12/2013 00:10 h"/>
    <x v="0"/>
    <m/>
    <d v="2013-11-18T00:00:00"/>
    <d v="2013-11-21T00:00:00"/>
    <x v="3"/>
    <x v="0"/>
    <n v="0"/>
    <s v="18/11/2013 23:41 h"/>
    <m/>
    <m/>
    <m/>
    <m/>
    <m/>
    <m/>
    <m/>
    <x v="3"/>
    <s v="false"/>
  </r>
  <r>
    <n v="284"/>
    <s v="relprev-022013"/>
    <x v="1"/>
    <x v="10"/>
    <x v="0"/>
    <s v="Normal"/>
    <x v="56"/>
    <s v="Antônio Carlos de Freitas Silva"/>
    <x v="0"/>
    <s v="12/12/2013 00:12 h"/>
    <x v="0"/>
    <m/>
    <d v="2013-11-18T00:00:00"/>
    <d v="2013-11-21T00:00:00"/>
    <x v="3"/>
    <x v="0"/>
    <n v="0"/>
    <s v="18/11/2013 23:24 h"/>
    <m/>
    <m/>
    <s v="Bruno César"/>
    <s v="Guilherme Pereira de Paula"/>
    <s v="Cláudio Cavalcante Tonhá"/>
    <m/>
    <m/>
    <x v="3"/>
    <s v="false"/>
  </r>
  <r>
    <n v="283"/>
    <s v="relprev-022013"/>
    <x v="1"/>
    <x v="12"/>
    <x v="0"/>
    <s v="Normal"/>
    <x v="57"/>
    <s v="Jonathan da Silva Pereira"/>
    <x v="13"/>
    <s v="12/12/2013 10:21 h"/>
    <x v="0"/>
    <m/>
    <d v="2013-11-18T00:00:00"/>
    <m/>
    <x v="3"/>
    <x v="0"/>
    <n v="0"/>
    <s v="18/11/2013 12:34 h"/>
    <m/>
    <m/>
    <m/>
    <m/>
    <m/>
    <m/>
    <m/>
    <x v="4"/>
    <s v="false"/>
  </r>
  <r>
    <n v="282"/>
    <s v="relprev-022013"/>
    <x v="5"/>
    <x v="12"/>
    <x v="2"/>
    <s v="Normal"/>
    <x v="58"/>
    <s v="Jonathan da Silva Pereira"/>
    <x v="11"/>
    <s v="09/12/2013 17:43 h"/>
    <x v="0"/>
    <m/>
    <d v="2013-11-18T00:00:00"/>
    <m/>
    <x v="0"/>
    <x v="8"/>
    <n v="100"/>
    <s v="18/11/2013 12:33 h"/>
    <m/>
    <m/>
    <m/>
    <m/>
    <m/>
    <m/>
    <m/>
    <x v="0"/>
    <s v="false"/>
  </r>
  <r>
    <n v="281"/>
    <s v="relprev-022013"/>
    <x v="1"/>
    <x v="12"/>
    <x v="2"/>
    <s v="Normal"/>
    <x v="59"/>
    <s v="Jonathan da Silva Pereira"/>
    <x v="15"/>
    <s v="28/11/2013 20:36 h"/>
    <x v="0"/>
    <m/>
    <d v="2013-11-18T00:00:00"/>
    <d v="2013-11-20T00:00:00"/>
    <x v="6"/>
    <x v="5"/>
    <n v="100"/>
    <s v="18/11/2013 12:31 h"/>
    <m/>
    <m/>
    <m/>
    <m/>
    <m/>
    <m/>
    <m/>
    <x v="3"/>
    <s v="false"/>
  </r>
  <r>
    <n v="280"/>
    <s v="relprev-022013"/>
    <x v="1"/>
    <x v="12"/>
    <x v="2"/>
    <s v="Normal"/>
    <x v="60"/>
    <s v="Jonathan da Silva Pereira"/>
    <x v="9"/>
    <s v="29/11/2013 19:48 h"/>
    <x v="0"/>
    <m/>
    <d v="2013-11-18T00:00:00"/>
    <d v="2013-11-25T00:00:00"/>
    <x v="0"/>
    <x v="17"/>
    <n v="100"/>
    <s v="18/11/2013 12:28 h"/>
    <m/>
    <m/>
    <m/>
    <m/>
    <m/>
    <m/>
    <m/>
    <x v="9"/>
    <s v="false"/>
  </r>
  <r>
    <n v="279"/>
    <s v="relprev-022013"/>
    <x v="1"/>
    <x v="12"/>
    <x v="2"/>
    <s v="Normal"/>
    <x v="61"/>
    <s v="Jonathan da Silva Pereira"/>
    <x v="5"/>
    <s v="12/12/2013 00:15 h"/>
    <x v="0"/>
    <m/>
    <d v="2013-11-18T00:00:00"/>
    <d v="2013-11-20T00:00:00"/>
    <x v="6"/>
    <x v="5"/>
    <n v="90"/>
    <s v="18/11/2013 12:26 h"/>
    <m/>
    <m/>
    <s v="Bruno Luz Martins"/>
    <m/>
    <m/>
    <m/>
    <m/>
    <x v="5"/>
    <s v="false"/>
  </r>
  <r>
    <n v="278"/>
    <s v="relprev-022013"/>
    <x v="1"/>
    <x v="12"/>
    <x v="2"/>
    <s v="Normal"/>
    <x v="62"/>
    <s v="Jonathan da Silva Pereira"/>
    <x v="4"/>
    <s v="12/12/2013 00:17 h"/>
    <x v="0"/>
    <m/>
    <d v="2013-11-18T00:00:00"/>
    <d v="2013-11-20T00:00:00"/>
    <x v="3"/>
    <x v="0"/>
    <n v="100"/>
    <s v="18/11/2013 12:24 h"/>
    <m/>
    <m/>
    <m/>
    <m/>
    <m/>
    <m/>
    <m/>
    <x v="0"/>
    <s v="false"/>
  </r>
  <r>
    <n v="277"/>
    <s v="relprev-022013"/>
    <x v="1"/>
    <x v="12"/>
    <x v="2"/>
    <s v="Normal"/>
    <x v="63"/>
    <s v="Jonathan da Silva Pereira"/>
    <x v="13"/>
    <s v="12/12/2013 10:23 h"/>
    <x v="0"/>
    <m/>
    <d v="2013-11-18T00:00:00"/>
    <d v="2013-11-20T00:00:00"/>
    <x v="3"/>
    <x v="0"/>
    <n v="0"/>
    <s v="18/11/2013 12:21 h"/>
    <m/>
    <m/>
    <m/>
    <m/>
    <m/>
    <m/>
    <m/>
    <x v="4"/>
    <s v="false"/>
  </r>
  <r>
    <n v="276"/>
    <s v="relprev-022013"/>
    <x v="1"/>
    <x v="12"/>
    <x v="2"/>
    <s v="Normal"/>
    <x v="64"/>
    <s v="Jonathan da Silva Pereira"/>
    <x v="22"/>
    <s v="29/11/2013 20:00 h"/>
    <x v="0"/>
    <m/>
    <d v="2013-11-18T00:00:00"/>
    <d v="2013-11-20T00:00:00"/>
    <x v="3"/>
    <x v="0"/>
    <n v="100"/>
    <s v="18/11/2013 12:18 h"/>
    <m/>
    <m/>
    <m/>
    <m/>
    <m/>
    <m/>
    <m/>
    <x v="2"/>
    <s v="false"/>
  </r>
  <r>
    <n v="275"/>
    <s v="relprev-022013"/>
    <x v="1"/>
    <x v="12"/>
    <x v="0"/>
    <s v="Normal"/>
    <x v="65"/>
    <s v="Jonathan da Silva Pereira"/>
    <x v="22"/>
    <s v="12/12/2013 00:18 h"/>
    <x v="0"/>
    <m/>
    <d v="2013-11-18T00:00:00"/>
    <d v="2013-11-20T00:00:00"/>
    <x v="3"/>
    <x v="0"/>
    <n v="0"/>
    <s v="18/11/2013 12:16 h"/>
    <m/>
    <m/>
    <m/>
    <m/>
    <m/>
    <m/>
    <m/>
    <x v="2"/>
    <s v="false"/>
  </r>
  <r>
    <n v="274"/>
    <s v="relprev-022013"/>
    <x v="1"/>
    <x v="12"/>
    <x v="2"/>
    <s v="Normal"/>
    <x v="66"/>
    <s v="Jonathan da Silva Pereira"/>
    <x v="9"/>
    <s v="29/11/2013 19:47 h"/>
    <x v="0"/>
    <m/>
    <d v="2013-11-18T00:00:00"/>
    <d v="2013-11-25T00:00:00"/>
    <x v="0"/>
    <x v="13"/>
    <n v="100"/>
    <s v="18/11/2013 12:12 h"/>
    <m/>
    <m/>
    <m/>
    <m/>
    <m/>
    <m/>
    <m/>
    <x v="7"/>
    <s v="false"/>
  </r>
  <r>
    <n v="273"/>
    <s v="relprev-022013"/>
    <x v="1"/>
    <x v="12"/>
    <x v="1"/>
    <s v="Normal"/>
    <x v="67"/>
    <s v="Jonathan da Silva Pereira"/>
    <x v="22"/>
    <s v="29/11/2013 20:09 h"/>
    <x v="0"/>
    <m/>
    <d v="2013-11-18T00:00:00"/>
    <d v="2013-11-20T00:00:00"/>
    <x v="3"/>
    <x v="0"/>
    <n v="0"/>
    <s v="18/11/2013 12:08 h"/>
    <m/>
    <m/>
    <m/>
    <m/>
    <m/>
    <m/>
    <m/>
    <x v="2"/>
    <s v="false"/>
  </r>
  <r>
    <n v="272"/>
    <s v="relprev-022013"/>
    <x v="5"/>
    <x v="10"/>
    <x v="2"/>
    <s v="Normal"/>
    <x v="68"/>
    <s v="Thais Cardoso Moura de Souza"/>
    <x v="4"/>
    <s v="29/11/2013 20:08 h"/>
    <x v="0"/>
    <m/>
    <d v="2013-11-22T00:00:00"/>
    <d v="2013-11-22T00:00:00"/>
    <x v="11"/>
    <x v="8"/>
    <n v="90"/>
    <s v="18/11/2013 09:21 h"/>
    <m/>
    <m/>
    <s v="Ciro Anacleto Dias Junior"/>
    <s v="Hálisson Bruno Vitor"/>
    <s v="Guilherme Pereira de Paula"/>
    <m/>
    <m/>
    <x v="8"/>
    <s v="false"/>
  </r>
  <r>
    <n v="271"/>
    <s v="relprev-022013"/>
    <x v="5"/>
    <x v="10"/>
    <x v="2"/>
    <s v="Normal"/>
    <x v="69"/>
    <s v="Thais Cardoso Moura de Souza"/>
    <x v="4"/>
    <s v="06/12/2013 09:03 h"/>
    <x v="0"/>
    <m/>
    <d v="2013-11-18T00:00:00"/>
    <d v="2013-11-28T00:00:00"/>
    <x v="13"/>
    <x v="9"/>
    <n v="100"/>
    <s v="18/11/2013 08:37 h"/>
    <m/>
    <m/>
    <m/>
    <m/>
    <m/>
    <m/>
    <m/>
    <x v="0"/>
    <s v="false"/>
  </r>
  <r>
    <n v="270"/>
    <s v="relprev-022013"/>
    <x v="5"/>
    <x v="10"/>
    <x v="1"/>
    <s v="Normal"/>
    <x v="70"/>
    <s v="Thais Cardoso Moura de Souza"/>
    <x v="18"/>
    <s v="05/12/2013 20:07 h"/>
    <x v="0"/>
    <m/>
    <d v="2013-11-21T00:00:00"/>
    <m/>
    <x v="0"/>
    <x v="15"/>
    <n v="0"/>
    <s v="18/11/2013 08:29 h"/>
    <m/>
    <m/>
    <m/>
    <m/>
    <m/>
    <m/>
    <m/>
    <x v="8"/>
    <s v="false"/>
  </r>
  <r>
    <n v="269"/>
    <s v="relprev-022013"/>
    <x v="8"/>
    <x v="10"/>
    <x v="2"/>
    <s v="Normal"/>
    <x v="71"/>
    <s v="Antônio Carlos de Freitas Silva"/>
    <x v="10"/>
    <s v="29/11/2013 08:18 h"/>
    <x v="0"/>
    <m/>
    <d v="2013-11-16T00:00:00"/>
    <d v="2013-11-16T00:00:00"/>
    <x v="11"/>
    <x v="4"/>
    <n v="100"/>
    <s v="16/11/2013 11:20 h"/>
    <m/>
    <m/>
    <s v="Gabriel Benicio Lopes Alves Damasceno"/>
    <m/>
    <m/>
    <m/>
    <m/>
    <x v="2"/>
    <s v="false"/>
  </r>
  <r>
    <n v="268"/>
    <s v="relprev-022013"/>
    <x v="3"/>
    <x v="10"/>
    <x v="1"/>
    <s v="Alta"/>
    <x v="72"/>
    <s v="Antônio Carlos de Freitas Silva"/>
    <x v="0"/>
    <s v="05/12/2013 23:44 h"/>
    <x v="0"/>
    <m/>
    <d v="2013-11-16T00:00:00"/>
    <d v="2013-11-21T00:00:00"/>
    <x v="3"/>
    <x v="13"/>
    <n v="90"/>
    <s v="16/11/2013 11:19 h"/>
    <m/>
    <m/>
    <s v="Bruno César"/>
    <s v="Cláudio Cavalcante Tonhá"/>
    <m/>
    <m/>
    <m/>
    <x v="3"/>
    <s v="false"/>
  </r>
  <r>
    <n v="267"/>
    <s v="relprev-022013"/>
    <x v="3"/>
    <x v="10"/>
    <x v="2"/>
    <s v="Normal"/>
    <x v="73"/>
    <s v="Antônio Carlos de Freitas Silva"/>
    <x v="16"/>
    <s v="05/12/2013 21:00 h"/>
    <x v="0"/>
    <m/>
    <d v="2013-11-16T00:00:00"/>
    <d v="2013-11-21T00:00:00"/>
    <x v="4"/>
    <x v="8"/>
    <n v="100"/>
    <s v="16/11/2013 11:18 h"/>
    <m/>
    <m/>
    <s v="Danilo Guimarães Justino Lemes"/>
    <s v="Bruno César"/>
    <s v="Hálisson Bruno Vitor"/>
    <m/>
    <m/>
    <x v="3"/>
    <s v="false"/>
  </r>
  <r>
    <n v="266"/>
    <s v="relprev-022013"/>
    <x v="5"/>
    <x v="0"/>
    <x v="0"/>
    <s v="Urgente"/>
    <x v="74"/>
    <s v="Augusto  Cesar Fernandes Borges"/>
    <x v="14"/>
    <s v="29/11/2013 20:10 h"/>
    <x v="0"/>
    <m/>
    <d v="2013-11-14T00:00:00"/>
    <d v="2013-11-17T00:00:00"/>
    <x v="13"/>
    <x v="0"/>
    <n v="0"/>
    <s v="14/11/2013 21:53 h"/>
    <m/>
    <m/>
    <m/>
    <m/>
    <m/>
    <m/>
    <m/>
    <x v="6"/>
    <s v="false"/>
  </r>
  <r>
    <n v="264"/>
    <s v="relprev-022013"/>
    <x v="5"/>
    <x v="10"/>
    <x v="2"/>
    <s v="Normal"/>
    <x v="75"/>
    <s v="Augusto  Cesar Fernandes Borges"/>
    <x v="11"/>
    <s v="05/12/2013 20:07 h"/>
    <x v="0"/>
    <m/>
    <d v="2013-11-26T00:00:00"/>
    <d v="2013-12-10T00:00:00"/>
    <x v="12"/>
    <x v="8"/>
    <n v="84"/>
    <s v="14/11/2013 21:44 h"/>
    <m/>
    <m/>
    <m/>
    <m/>
    <m/>
    <m/>
    <m/>
    <x v="6"/>
    <s v="false"/>
  </r>
  <r>
    <n v="263"/>
    <s v="relprev-022013"/>
    <x v="5"/>
    <x v="10"/>
    <x v="2"/>
    <s v="Normal"/>
    <x v="76"/>
    <s v="Augusto  Cesar Fernandes Borges"/>
    <x v="23"/>
    <s v="06/12/2013 20:40 h"/>
    <x v="0"/>
    <m/>
    <d v="2013-11-27T00:00:00"/>
    <d v="2013-12-10T00:00:00"/>
    <x v="5"/>
    <x v="0"/>
    <n v="100"/>
    <s v="14/11/2013 21:38 h"/>
    <m/>
    <m/>
    <m/>
    <m/>
    <m/>
    <m/>
    <m/>
    <x v="6"/>
    <s v="false"/>
  </r>
  <r>
    <n v="262"/>
    <s v="relprev-022013"/>
    <x v="4"/>
    <x v="10"/>
    <x v="0"/>
    <s v="Normal"/>
    <x v="77"/>
    <s v="Guilherme Pereira de Paula"/>
    <x v="21"/>
    <s v="03/12/2013 08:22 h"/>
    <x v="0"/>
    <m/>
    <d v="2013-11-14T00:00:00"/>
    <m/>
    <x v="17"/>
    <x v="18"/>
    <n v="100"/>
    <s v="14/11/2013 21:31 h"/>
    <m/>
    <m/>
    <m/>
    <m/>
    <m/>
    <m/>
    <m/>
    <x v="3"/>
    <s v="false"/>
  </r>
  <r>
    <n v="261"/>
    <s v="relprev-022013"/>
    <x v="4"/>
    <x v="2"/>
    <x v="2"/>
    <s v="Alta"/>
    <x v="78"/>
    <s v="Guilherme Pereira de Paula"/>
    <x v="3"/>
    <s v="08/12/2013 16:04 h"/>
    <x v="0"/>
    <m/>
    <d v="2013-11-14T00:00:00"/>
    <d v="2013-12-01T00:00:00"/>
    <x v="0"/>
    <x v="15"/>
    <n v="100"/>
    <s v="14/11/2013 21:30 h"/>
    <m/>
    <m/>
    <m/>
    <m/>
    <m/>
    <m/>
    <m/>
    <x v="3"/>
    <s v="false"/>
  </r>
  <r>
    <n v="260"/>
    <s v="relprev-022013"/>
    <x v="5"/>
    <x v="0"/>
    <x v="0"/>
    <s v="Normal"/>
    <x v="79"/>
    <s v="Gabriel de Oliveira Moreira"/>
    <x v="19"/>
    <s v="29/11/2013 20:12 h"/>
    <x v="0"/>
    <m/>
    <d v="2013-11-14T00:00:00"/>
    <m/>
    <x v="5"/>
    <x v="0"/>
    <n v="0"/>
    <s v="14/11/2013 21:27 h"/>
    <m/>
    <m/>
    <s v="Augusto  Cesar Fernandes Borges"/>
    <s v="Danillo Guimaraes de Oliveira"/>
    <m/>
    <m/>
    <m/>
    <x v="6"/>
    <s v="false"/>
  </r>
  <r>
    <n v="258"/>
    <s v="relprev-022013"/>
    <x v="1"/>
    <x v="10"/>
    <x v="1"/>
    <s v="Normal"/>
    <x v="80"/>
    <s v="Danilo Guimarães Justino Lemes"/>
    <x v="24"/>
    <s v="28/11/2013 20:43 h"/>
    <x v="0"/>
    <m/>
    <d v="2013-11-14T00:00:00"/>
    <d v="2013-11-20T00:00:00"/>
    <x v="0"/>
    <x v="3"/>
    <n v="0"/>
    <s v="14/11/2013 21:26 h"/>
    <m/>
    <m/>
    <s v="Danillo Guimaraes de Oliveira"/>
    <s v="Bruno César"/>
    <m/>
    <m/>
    <m/>
    <x v="3"/>
    <s v="false"/>
  </r>
  <r>
    <n v="254"/>
    <s v="relprev-022013"/>
    <x v="5"/>
    <x v="0"/>
    <x v="0"/>
    <s v="Normal"/>
    <x v="81"/>
    <s v="Gabriel de Oliveira Moreira"/>
    <x v="19"/>
    <s v="29/11/2013 20:13 h"/>
    <x v="0"/>
    <m/>
    <d v="2013-11-14T00:00:00"/>
    <d v="2013-11-20T00:00:00"/>
    <x v="5"/>
    <x v="0"/>
    <n v="0"/>
    <s v="14/11/2013 21:19 h"/>
    <m/>
    <m/>
    <s v="Augusto  Cesar Fernandes Borges"/>
    <s v="Danillo Guimaraes de Oliveira"/>
    <m/>
    <m/>
    <m/>
    <x v="6"/>
    <s v="false"/>
  </r>
  <r>
    <n v="252"/>
    <s v="relprev-022013"/>
    <x v="5"/>
    <x v="10"/>
    <x v="2"/>
    <s v="Urgente"/>
    <x v="82"/>
    <s v="Augusto  Cesar Fernandes Borges"/>
    <x v="23"/>
    <s v="29/11/2013 20:13 h"/>
    <x v="0"/>
    <m/>
    <d v="2013-11-14T00:00:00"/>
    <d v="2013-11-17T00:00:00"/>
    <x v="11"/>
    <x v="4"/>
    <n v="100"/>
    <s v="14/11/2013 21:11 h"/>
    <m/>
    <m/>
    <m/>
    <m/>
    <m/>
    <m/>
    <m/>
    <x v="6"/>
    <s v="false"/>
  </r>
  <r>
    <n v="251"/>
    <s v="relprev-022013"/>
    <x v="2"/>
    <x v="0"/>
    <x v="2"/>
    <s v="Normal"/>
    <x v="83"/>
    <s v="Raul Barca"/>
    <x v="15"/>
    <s v="28/11/2013 20:36 h"/>
    <x v="0"/>
    <m/>
    <d v="2013-11-09T00:00:00"/>
    <m/>
    <x v="13"/>
    <x v="13"/>
    <n v="100"/>
    <s v="14/11/2013 19:15 h"/>
    <m/>
    <m/>
    <s v="Muryllo Tiraza Santos"/>
    <m/>
    <m/>
    <m/>
    <m/>
    <x v="3"/>
    <s v="false"/>
  </r>
  <r>
    <n v="250"/>
    <s v="relprev-022013"/>
    <x v="1"/>
    <x v="13"/>
    <x v="1"/>
    <s v="Normal"/>
    <x v="84"/>
    <s v="Antônio Carlos de Freitas Silva"/>
    <x v="13"/>
    <s v="14/11/2013 14:03 h"/>
    <x v="0"/>
    <m/>
    <d v="2013-11-14T00:00:00"/>
    <d v="2013-11-14T00:00:00"/>
    <x v="3"/>
    <x v="0"/>
    <n v="0"/>
    <s v="14/11/2013 14:03 h"/>
    <m/>
    <m/>
    <m/>
    <m/>
    <m/>
    <m/>
    <m/>
    <x v="10"/>
    <s v="false"/>
  </r>
  <r>
    <n v="249"/>
    <s v="relprev-022013"/>
    <x v="8"/>
    <x v="13"/>
    <x v="2"/>
    <s v="Normal"/>
    <x v="85"/>
    <s v="Antônio Carlos de Freitas Silva"/>
    <x v="9"/>
    <s v="29/11/2013 19:47 h"/>
    <x v="0"/>
    <m/>
    <d v="2013-11-14T00:00:00"/>
    <d v="2013-11-14T00:00:00"/>
    <x v="0"/>
    <x v="13"/>
    <n v="100"/>
    <s v="14/11/2013 14:03 h"/>
    <m/>
    <m/>
    <s v="Bruno Luz Martins"/>
    <s v="Gabriel Benicio Lopes Alves Damasceno"/>
    <m/>
    <m/>
    <m/>
    <x v="2"/>
    <s v="false"/>
  </r>
  <r>
    <n v="248"/>
    <s v="relprev-022013"/>
    <x v="1"/>
    <x v="0"/>
    <x v="2"/>
    <s v="Normal"/>
    <x v="86"/>
    <s v="Danillo Guimaraes de Oliveira"/>
    <x v="25"/>
    <s v="12/12/2013 00:20 h"/>
    <x v="0"/>
    <m/>
    <d v="2013-11-13T00:00:00"/>
    <m/>
    <x v="3"/>
    <x v="0"/>
    <n v="100"/>
    <s v="13/11/2013 15:33 h"/>
    <m/>
    <m/>
    <m/>
    <m/>
    <m/>
    <m/>
    <m/>
    <x v="1"/>
    <s v="false"/>
  </r>
  <r>
    <n v="247"/>
    <s v="relprev-022013"/>
    <x v="6"/>
    <x v="0"/>
    <x v="0"/>
    <s v="Urgente"/>
    <x v="87"/>
    <s v="Danillo Guimaraes de Oliveira"/>
    <x v="13"/>
    <s v="06/12/2013 20:40 h"/>
    <x v="0"/>
    <m/>
    <d v="2013-11-14T00:00:00"/>
    <d v="2013-12-10T00:00:00"/>
    <x v="18"/>
    <x v="0"/>
    <n v="77"/>
    <s v="13/11/2013 15:27 h"/>
    <m/>
    <m/>
    <m/>
    <m/>
    <m/>
    <m/>
    <m/>
    <x v="10"/>
    <s v="false"/>
  </r>
  <r>
    <n v="245"/>
    <s v="relprev-022013"/>
    <x v="1"/>
    <x v="0"/>
    <x v="2"/>
    <s v="Normal"/>
    <x v="88"/>
    <s v="Rafael Braga"/>
    <x v="26"/>
    <s v="21/11/2013 19:28 h"/>
    <x v="0"/>
    <m/>
    <d v="2013-11-13T00:00:00"/>
    <m/>
    <x v="0"/>
    <x v="6"/>
    <n v="100"/>
    <s v="13/11/2013 13:17 h"/>
    <m/>
    <m/>
    <m/>
    <m/>
    <m/>
    <m/>
    <m/>
    <x v="10"/>
    <s v="false"/>
  </r>
  <r>
    <n v="244"/>
    <s v="relprev-022013"/>
    <x v="5"/>
    <x v="0"/>
    <x v="2"/>
    <s v="Normal"/>
    <x v="89"/>
    <s v="Rafael Braga"/>
    <x v="23"/>
    <s v="29/11/2013 20:14 h"/>
    <x v="0"/>
    <m/>
    <d v="2013-11-13T00:00:00"/>
    <m/>
    <x v="5"/>
    <x v="5"/>
    <n v="100"/>
    <s v="13/11/2013 13:16 h"/>
    <m/>
    <m/>
    <s v="Rafael Braga"/>
    <m/>
    <m/>
    <m/>
    <m/>
    <x v="6"/>
    <s v="false"/>
  </r>
  <r>
    <n v="243"/>
    <s v="relprev-022013"/>
    <x v="5"/>
    <x v="0"/>
    <x v="2"/>
    <s v="Normal"/>
    <x v="90"/>
    <s v="Rafael Braga"/>
    <x v="23"/>
    <s v="05/12/2013 20:47 h"/>
    <x v="0"/>
    <m/>
    <d v="2013-11-27T00:00:00"/>
    <m/>
    <x v="2"/>
    <x v="8"/>
    <n v="100"/>
    <s v="13/11/2013 11:47 h"/>
    <m/>
    <m/>
    <s v="Rafael Braga"/>
    <m/>
    <m/>
    <m/>
    <m/>
    <x v="6"/>
    <s v="false"/>
  </r>
  <r>
    <n v="240"/>
    <s v="relprev-022013"/>
    <x v="3"/>
    <x v="0"/>
    <x v="1"/>
    <s v="Normal"/>
    <x v="91"/>
    <s v="Guilherme Pereira de Paula"/>
    <x v="17"/>
    <s v="03/12/2013 08:21 h"/>
    <x v="0"/>
    <m/>
    <d v="2013-11-12T00:00:00"/>
    <m/>
    <x v="2"/>
    <x v="0"/>
    <n v="0"/>
    <s v="12/11/2013 23:53 h"/>
    <m/>
    <m/>
    <m/>
    <m/>
    <m/>
    <m/>
    <m/>
    <x v="3"/>
    <s v="false"/>
  </r>
  <r>
    <n v="239"/>
    <s v="relprev-022013"/>
    <x v="0"/>
    <x v="0"/>
    <x v="0"/>
    <s v="Imediata"/>
    <x v="92"/>
    <s v="Hálisson Bruno Vitor"/>
    <x v="0"/>
    <s v="12/12/2013 00:21 h"/>
    <x v="0"/>
    <m/>
    <d v="2013-11-12T00:00:00"/>
    <m/>
    <x v="3"/>
    <x v="0"/>
    <n v="0"/>
    <s v="12/11/2013 20:12 h"/>
    <m/>
    <m/>
    <s v="Artur Pascualote  Santos"/>
    <s v="Raul Barca"/>
    <s v="Cláudio Cavalcante Tonhá"/>
    <m/>
    <m/>
    <x v="3"/>
    <s v="false"/>
  </r>
  <r>
    <n v="238"/>
    <s v="relprev-022013"/>
    <x v="4"/>
    <x v="0"/>
    <x v="2"/>
    <s v="Normal"/>
    <x v="93"/>
    <s v="Guilherme Pereira de Paula"/>
    <x v="3"/>
    <s v="03/12/2013 08:20 h"/>
    <x v="0"/>
    <m/>
    <d v="2013-11-12T00:00:00"/>
    <m/>
    <x v="8"/>
    <x v="15"/>
    <n v="100"/>
    <s v="12/11/2013 00:07 h"/>
    <m/>
    <m/>
    <m/>
    <m/>
    <m/>
    <m/>
    <m/>
    <x v="3"/>
    <s v="false"/>
  </r>
  <r>
    <n v="237"/>
    <s v="relprev-022013"/>
    <x v="9"/>
    <x v="13"/>
    <x v="0"/>
    <s v="Alta"/>
    <x v="94"/>
    <s v="Rhaissa Nogueira Arantes"/>
    <x v="12"/>
    <s v="12/12/2013 00:22 h"/>
    <x v="0"/>
    <s v="Versão 0.1"/>
    <d v="2013-11-11T00:00:00"/>
    <d v="2013-11-15T00:00:00"/>
    <x v="12"/>
    <x v="0"/>
    <n v="20"/>
    <s v="11/11/2013 19:36 h"/>
    <m/>
    <m/>
    <s v="Rhaissa Nogueira Arantes"/>
    <s v="Herbert Batista Nunes"/>
    <m/>
    <m/>
    <m/>
    <x v="5"/>
    <s v="false"/>
  </r>
  <r>
    <n v="236"/>
    <s v="relprev-022013"/>
    <x v="9"/>
    <x v="0"/>
    <x v="2"/>
    <s v="Alta"/>
    <x v="94"/>
    <s v="Rhaissa Nogueira Arantes"/>
    <x v="5"/>
    <s v="29/11/2013 00:25 h"/>
    <x v="0"/>
    <m/>
    <d v="2013-11-11T00:00:00"/>
    <d v="2013-11-17T00:00:00"/>
    <x v="3"/>
    <x v="11"/>
    <n v="100"/>
    <s v="11/11/2013 19:33 h"/>
    <m/>
    <m/>
    <s v="Bruno Luz Martins"/>
    <m/>
    <m/>
    <m/>
    <m/>
    <x v="5"/>
    <s v="false"/>
  </r>
  <r>
    <n v="235"/>
    <s v="relprev-022013"/>
    <x v="5"/>
    <x v="0"/>
    <x v="2"/>
    <s v="Normal"/>
    <x v="95"/>
    <s v="Rafael Braga"/>
    <x v="23"/>
    <s v="29/11/2013 20:16 h"/>
    <x v="0"/>
    <m/>
    <d v="2013-11-11T00:00:00"/>
    <m/>
    <x v="0"/>
    <x v="0"/>
    <n v="100"/>
    <s v="11/11/2013 19:13 h"/>
    <m/>
    <m/>
    <s v="Jonathan da Silva Pereira"/>
    <m/>
    <m/>
    <m/>
    <m/>
    <x v="6"/>
    <s v="false"/>
  </r>
  <r>
    <n v="234"/>
    <s v="relprev-022013"/>
    <x v="4"/>
    <x v="13"/>
    <x v="0"/>
    <s v="Normal"/>
    <x v="96"/>
    <s v="Antônio Carlos de Freitas Silva"/>
    <x v="7"/>
    <s v="12/12/2013 00:23 h"/>
    <x v="0"/>
    <s v="Versão 0.2"/>
    <d v="2013-11-11T00:00:00"/>
    <d v="2013-11-12T00:00:00"/>
    <x v="3"/>
    <x v="0"/>
    <n v="0"/>
    <s v="11/11/2013 16:42 h"/>
    <m/>
    <m/>
    <s v="Benedito Cardoso dos Santos Neto"/>
    <s v="Gabriel de Oliveira Moreira"/>
    <s v="Fellipe Cesar  Fernandes Pinheiro"/>
    <m/>
    <m/>
    <x v="4"/>
    <s v="false"/>
  </r>
  <r>
    <n v="233"/>
    <s v="relprev-022013"/>
    <x v="1"/>
    <x v="14"/>
    <x v="1"/>
    <s v="Alta"/>
    <x v="97"/>
    <s v="Jonathan da Silva Pereira"/>
    <x v="7"/>
    <s v="12/12/2013 00:27 h"/>
    <x v="0"/>
    <m/>
    <d v="2013-11-11T00:00:00"/>
    <d v="2013-11-14T00:00:00"/>
    <x v="3"/>
    <x v="5"/>
    <n v="0"/>
    <s v="11/11/2013 08:57 h"/>
    <m/>
    <m/>
    <m/>
    <m/>
    <m/>
    <m/>
    <m/>
    <x v="4"/>
    <s v="false"/>
  </r>
  <r>
    <n v="232"/>
    <s v="relprev-022013"/>
    <x v="1"/>
    <x v="14"/>
    <x v="0"/>
    <s v="Alta"/>
    <x v="98"/>
    <s v="Jonathan da Silva Pereira"/>
    <x v="7"/>
    <s v="12/12/2013 00:31 h"/>
    <x v="0"/>
    <m/>
    <d v="2013-11-11T00:00:00"/>
    <d v="2013-11-14T00:00:00"/>
    <x v="3"/>
    <x v="0"/>
    <n v="0"/>
    <s v="11/11/2013 08:55 h"/>
    <m/>
    <m/>
    <m/>
    <m/>
    <m/>
    <m/>
    <m/>
    <x v="4"/>
    <s v="false"/>
  </r>
  <r>
    <n v="231"/>
    <s v="relprev-022013"/>
    <x v="1"/>
    <x v="14"/>
    <x v="0"/>
    <s v="Alta"/>
    <x v="99"/>
    <s v="Jonathan da Silva Pereira"/>
    <x v="27"/>
    <s v="12/12/2013 00:34 h"/>
    <x v="0"/>
    <m/>
    <d v="2013-11-11T00:00:00"/>
    <d v="2013-11-14T00:00:00"/>
    <x v="3"/>
    <x v="0"/>
    <n v="0"/>
    <s v="11/11/2013 08:51 h"/>
    <m/>
    <m/>
    <m/>
    <m/>
    <m/>
    <m/>
    <m/>
    <x v="4"/>
    <s v="false"/>
  </r>
  <r>
    <n v="230"/>
    <s v="relprev-022013"/>
    <x v="1"/>
    <x v="14"/>
    <x v="2"/>
    <s v="Alta"/>
    <x v="100"/>
    <s v="Jonathan da Silva Pereira"/>
    <x v="19"/>
    <s v="12/12/2013 00:40 h"/>
    <x v="0"/>
    <m/>
    <d v="2013-11-11T00:00:00"/>
    <d v="2013-11-14T00:00:00"/>
    <x v="5"/>
    <x v="2"/>
    <n v="100"/>
    <s v="11/11/2013 08:37 h"/>
    <m/>
    <m/>
    <m/>
    <m/>
    <m/>
    <m/>
    <m/>
    <x v="0"/>
    <s v="false"/>
  </r>
  <r>
    <n v="229"/>
    <s v="relprev-022013"/>
    <x v="1"/>
    <x v="14"/>
    <x v="2"/>
    <s v="Alta"/>
    <x v="101"/>
    <s v="Jonathan da Silva Pereira"/>
    <x v="20"/>
    <s v="12/12/2013 10:04 h"/>
    <x v="0"/>
    <m/>
    <d v="2013-11-11T00:00:00"/>
    <d v="2013-11-14T00:00:00"/>
    <x v="12"/>
    <x v="0"/>
    <n v="100"/>
    <s v="11/11/2013 08:32 h"/>
    <m/>
    <m/>
    <m/>
    <m/>
    <m/>
    <m/>
    <m/>
    <x v="4"/>
    <s v="false"/>
  </r>
  <r>
    <n v="228"/>
    <s v="relprev-022013"/>
    <x v="3"/>
    <x v="0"/>
    <x v="2"/>
    <s v="Normal"/>
    <x v="102"/>
    <s v="Bruno César"/>
    <x v="1"/>
    <s v="02/12/2013 06:44 h"/>
    <x v="0"/>
    <m/>
    <d v="2013-11-08T00:00:00"/>
    <d v="2013-11-14T00:00:00"/>
    <x v="4"/>
    <x v="19"/>
    <n v="100"/>
    <s v="11/11/2013 08:04 h"/>
    <m/>
    <m/>
    <m/>
    <m/>
    <m/>
    <n v="347"/>
    <m/>
    <x v="3"/>
    <s v="false"/>
  </r>
  <r>
    <n v="227"/>
    <s v="relprev-022013"/>
    <x v="3"/>
    <x v="13"/>
    <x v="2"/>
    <s v="Normal"/>
    <x v="103"/>
    <s v="Bruno César"/>
    <x v="1"/>
    <s v="02/12/2013 06:44 h"/>
    <x v="0"/>
    <m/>
    <d v="2013-11-08T00:00:00"/>
    <d v="2013-11-14T00:00:00"/>
    <x v="12"/>
    <x v="19"/>
    <n v="100"/>
    <s v="10/11/2013 21:57 h"/>
    <m/>
    <m/>
    <m/>
    <m/>
    <m/>
    <n v="348"/>
    <m/>
    <x v="3"/>
    <s v="false"/>
  </r>
  <r>
    <n v="226"/>
    <s v="relprev-022013"/>
    <x v="1"/>
    <x v="13"/>
    <x v="2"/>
    <s v="Normal"/>
    <x v="104"/>
    <s v="Bruno César"/>
    <x v="1"/>
    <s v="02/12/2013 06:43 h"/>
    <x v="0"/>
    <m/>
    <d v="2013-11-08T00:00:00"/>
    <d v="2013-11-14T00:00:00"/>
    <x v="0"/>
    <x v="15"/>
    <n v="100"/>
    <s v="10/11/2013 21:54 h"/>
    <m/>
    <m/>
    <m/>
    <m/>
    <m/>
    <n v="381"/>
    <m/>
    <x v="3"/>
    <s v="false"/>
  </r>
  <r>
    <n v="225"/>
    <s v="relprev-022013"/>
    <x v="4"/>
    <x v="0"/>
    <x v="2"/>
    <s v="Normal"/>
    <x v="105"/>
    <s v="Cláudio Cavalcante Tonhá"/>
    <x v="0"/>
    <s v="02/12/2013 19:23 h"/>
    <x v="0"/>
    <m/>
    <d v="2013-11-10T00:00:00"/>
    <m/>
    <x v="19"/>
    <x v="20"/>
    <n v="100"/>
    <s v="10/11/2013 13:15 h"/>
    <m/>
    <m/>
    <m/>
    <m/>
    <m/>
    <m/>
    <m/>
    <x v="3"/>
    <s v="false"/>
  </r>
  <r>
    <n v="224"/>
    <s v="relprev-022013"/>
    <x v="4"/>
    <x v="0"/>
    <x v="1"/>
    <s v="Normal"/>
    <x v="106"/>
    <s v="Cláudio Cavalcante Tonhá"/>
    <x v="17"/>
    <s v="12/12/2013 10:05 h"/>
    <x v="0"/>
    <m/>
    <d v="2013-11-10T00:00:00"/>
    <m/>
    <x v="2"/>
    <x v="0"/>
    <n v="80"/>
    <s v="10/11/2013 11:56 h"/>
    <m/>
    <m/>
    <m/>
    <m/>
    <m/>
    <m/>
    <m/>
    <x v="3"/>
    <s v="false"/>
  </r>
  <r>
    <n v="223"/>
    <s v="relprev-022013"/>
    <x v="4"/>
    <x v="0"/>
    <x v="2"/>
    <s v="Normal"/>
    <x v="107"/>
    <s v="Danillo Pinheiro Neto"/>
    <x v="3"/>
    <s v="12/12/2013 10:05 h"/>
    <x v="0"/>
    <m/>
    <d v="2013-11-10T00:00:00"/>
    <d v="2013-11-10T00:00:00"/>
    <x v="5"/>
    <x v="6"/>
    <n v="100"/>
    <s v="10/11/2013 11:13 h"/>
    <m/>
    <m/>
    <m/>
    <m/>
    <m/>
    <m/>
    <m/>
    <x v="3"/>
    <s v="false"/>
  </r>
  <r>
    <n v="222"/>
    <s v="relprev-022013"/>
    <x v="8"/>
    <x v="13"/>
    <x v="2"/>
    <s v="Normal"/>
    <x v="108"/>
    <s v="Antônio Carlos de Freitas Silva"/>
    <x v="10"/>
    <s v="29/11/2013 08:18 h"/>
    <x v="0"/>
    <s v="Versão 1.0"/>
    <d v="2013-11-10T00:00:00"/>
    <d v="2013-11-10T00:00:00"/>
    <x v="6"/>
    <x v="5"/>
    <n v="100"/>
    <s v="10/11/2013 10:46 h"/>
    <m/>
    <m/>
    <m/>
    <m/>
    <m/>
    <m/>
    <m/>
    <x v="2"/>
    <s v="false"/>
  </r>
  <r>
    <n v="221"/>
    <s v="relprev-022013"/>
    <x v="1"/>
    <x v="13"/>
    <x v="2"/>
    <s v="Normal"/>
    <x v="109"/>
    <s v="Danillo Guimaraes de Oliveira"/>
    <x v="26"/>
    <s v="09/11/2013 14:56 h"/>
    <x v="0"/>
    <m/>
    <d v="2013-11-09T00:00:00"/>
    <m/>
    <x v="3"/>
    <x v="0"/>
    <n v="0"/>
    <s v="09/11/2013 14:39 h"/>
    <m/>
    <m/>
    <m/>
    <m/>
    <m/>
    <m/>
    <m/>
    <x v="10"/>
    <s v="false"/>
  </r>
  <r>
    <n v="220"/>
    <s v="relprev-022013"/>
    <x v="3"/>
    <x v="0"/>
    <x v="2"/>
    <s v="Urgente"/>
    <x v="110"/>
    <s v="Marcos Paulo Vieira De Melo Junior"/>
    <x v="28"/>
    <s v="12/12/2013 10:07 h"/>
    <x v="0"/>
    <m/>
    <d v="2013-11-08T00:00:00"/>
    <m/>
    <x v="3"/>
    <x v="0"/>
    <n v="100"/>
    <s v="08/11/2013 21:51 h"/>
    <m/>
    <m/>
    <m/>
    <m/>
    <m/>
    <m/>
    <m/>
    <x v="1"/>
    <s v="false"/>
  </r>
  <r>
    <n v="219"/>
    <s v="relprev-022013"/>
    <x v="3"/>
    <x v="0"/>
    <x v="2"/>
    <s v="Normal"/>
    <x v="111"/>
    <s v="Rogério Tristao Junior"/>
    <x v="24"/>
    <s v="28/11/2013 20:43 h"/>
    <x v="0"/>
    <m/>
    <d v="2013-11-08T00:00:00"/>
    <m/>
    <x v="0"/>
    <x v="8"/>
    <n v="100"/>
    <s v="08/11/2013 15:14 h"/>
    <m/>
    <m/>
    <s v="Bruno César"/>
    <s v="Hálisson Bruno Vitor"/>
    <s v="Rogério Tristao Junior"/>
    <n v="284"/>
    <m/>
    <x v="3"/>
    <s v="false"/>
  </r>
  <r>
    <n v="218"/>
    <s v="relprev-022013"/>
    <x v="5"/>
    <x v="15"/>
    <x v="2"/>
    <s v="Normal"/>
    <x v="112"/>
    <s v="Thais Cardoso Moura de Souza"/>
    <x v="4"/>
    <s v="12/12/2013 14:09 h"/>
    <x v="0"/>
    <m/>
    <d v="2013-11-01T00:00:00"/>
    <d v="2013-11-28T00:00:00"/>
    <x v="4"/>
    <x v="8"/>
    <n v="100"/>
    <s v="08/11/2013 00:17 h"/>
    <m/>
    <m/>
    <s v="Ana Cláudia Santana Moreira"/>
    <m/>
    <m/>
    <m/>
    <m/>
    <x v="0"/>
    <s v="false"/>
  </r>
  <r>
    <n v="217"/>
    <s v="relprev-022013"/>
    <x v="4"/>
    <x v="15"/>
    <x v="2"/>
    <s v="Normal"/>
    <x v="113"/>
    <s v="Guilherme Pereira de Paula"/>
    <x v="3"/>
    <s v="03/12/2013 08:20 h"/>
    <x v="0"/>
    <m/>
    <d v="2013-11-01T00:00:00"/>
    <d v="2013-11-07T00:00:00"/>
    <x v="0"/>
    <x v="8"/>
    <n v="100"/>
    <s v="07/11/2013 23:13 h"/>
    <m/>
    <m/>
    <m/>
    <m/>
    <m/>
    <m/>
    <m/>
    <x v="3"/>
    <s v="false"/>
  </r>
  <r>
    <n v="216"/>
    <s v="relprev-022013"/>
    <x v="1"/>
    <x v="13"/>
    <x v="2"/>
    <s v="Alta"/>
    <x v="114"/>
    <s v="Danillo Guimaraes de Oliveira"/>
    <x v="8"/>
    <s v="29/11/2013 14:13 h"/>
    <x v="0"/>
    <s v="Versão 0.2"/>
    <d v="2013-11-05T00:00:00"/>
    <d v="2013-11-11T00:00:00"/>
    <x v="11"/>
    <x v="4"/>
    <n v="100"/>
    <s v="07/11/2013 18:18 h"/>
    <m/>
    <m/>
    <m/>
    <m/>
    <m/>
    <m/>
    <m/>
    <x v="1"/>
    <s v="false"/>
  </r>
  <r>
    <n v="215"/>
    <s v="relprev-022013"/>
    <x v="1"/>
    <x v="13"/>
    <x v="2"/>
    <s v="Normal"/>
    <x v="115"/>
    <s v="Danillo Guimaraes de Oliveira"/>
    <x v="8"/>
    <s v="29/11/2013 14:15 h"/>
    <x v="0"/>
    <s v="Versão 0.2"/>
    <d v="2013-11-07T00:00:00"/>
    <d v="2013-11-08T00:00:00"/>
    <x v="5"/>
    <x v="6"/>
    <n v="100"/>
    <s v="07/11/2013 17:58 h"/>
    <m/>
    <m/>
    <m/>
    <m/>
    <m/>
    <m/>
    <m/>
    <x v="1"/>
    <s v="false"/>
  </r>
  <r>
    <n v="214"/>
    <s v="relprev-022013"/>
    <x v="1"/>
    <x v="13"/>
    <x v="2"/>
    <s v="Normal"/>
    <x v="116"/>
    <s v="Danillo Guimaraes de Oliveira"/>
    <x v="8"/>
    <s v="29/11/2013 14:18 h"/>
    <x v="0"/>
    <m/>
    <d v="2013-11-07T00:00:00"/>
    <d v="2013-11-14T00:00:00"/>
    <x v="5"/>
    <x v="6"/>
    <n v="100"/>
    <s v="07/11/2013 17:57 h"/>
    <m/>
    <m/>
    <m/>
    <m/>
    <m/>
    <m/>
    <m/>
    <x v="1"/>
    <s v="false"/>
  </r>
  <r>
    <n v="213"/>
    <s v="relprev-022013"/>
    <x v="5"/>
    <x v="15"/>
    <x v="1"/>
    <s v="Normal"/>
    <x v="117"/>
    <s v="Thais Cardoso Moura de Souza"/>
    <x v="18"/>
    <s v="29/11/2013 20:17 h"/>
    <x v="0"/>
    <s v="Versão 0.1"/>
    <d v="2013-11-05T00:00:00"/>
    <m/>
    <x v="4"/>
    <x v="6"/>
    <n v="0"/>
    <s v="05/11/2013 15:18 h"/>
    <m/>
    <m/>
    <s v="Thais Cardoso Moura de Souza"/>
    <m/>
    <m/>
    <m/>
    <m/>
    <x v="8"/>
    <s v="false"/>
  </r>
  <r>
    <n v="212"/>
    <s v="relprev-022013"/>
    <x v="1"/>
    <x v="15"/>
    <x v="0"/>
    <s v="Normal"/>
    <x v="118"/>
    <s v="Danillo Guimaraes de Oliveira"/>
    <x v="26"/>
    <s v="07/11/2013 18:17 h"/>
    <x v="0"/>
    <s v="Versão 0.1"/>
    <d v="2013-11-08T00:00:00"/>
    <d v="2013-11-14T00:00:00"/>
    <x v="3"/>
    <x v="0"/>
    <n v="0"/>
    <s v="05/11/2013 14:24 h"/>
    <m/>
    <m/>
    <m/>
    <m/>
    <m/>
    <m/>
    <m/>
    <x v="10"/>
    <s v="false"/>
  </r>
  <r>
    <n v="211"/>
    <s v="relprev-022013"/>
    <x v="1"/>
    <x v="15"/>
    <x v="2"/>
    <s v="Alta"/>
    <x v="114"/>
    <s v="Danillo Guimaraes de Oliveira"/>
    <x v="8"/>
    <s v="29/11/2013 14:13 h"/>
    <x v="0"/>
    <s v="Versão 0.2"/>
    <d v="2013-11-05T00:00:00"/>
    <d v="2013-11-07T00:00:00"/>
    <x v="11"/>
    <x v="4"/>
    <n v="100"/>
    <s v="05/11/2013 14:21 h"/>
    <m/>
    <m/>
    <m/>
    <m/>
    <m/>
    <m/>
    <m/>
    <x v="1"/>
    <s v="false"/>
  </r>
  <r>
    <n v="210"/>
    <s v="relprev-022013"/>
    <x v="2"/>
    <x v="15"/>
    <x v="2"/>
    <s v="Urgente"/>
    <x v="119"/>
    <s v="Danillo Guimaraes de Oliveira"/>
    <x v="25"/>
    <s v="12/12/2013 10:07 h"/>
    <x v="0"/>
    <m/>
    <d v="2013-11-05T00:00:00"/>
    <d v="2013-11-07T00:00:00"/>
    <x v="3"/>
    <x v="14"/>
    <n v="100"/>
    <s v="05/11/2013 13:04 h"/>
    <m/>
    <m/>
    <s v="Thiago Fernandes De Aguiar"/>
    <m/>
    <m/>
    <m/>
    <m/>
    <x v="1"/>
    <s v="false"/>
  </r>
  <r>
    <n v="209"/>
    <s v="relprev-022013"/>
    <x v="0"/>
    <x v="15"/>
    <x v="1"/>
    <s v="Normal"/>
    <x v="120"/>
    <s v="Danillo Guimaraes de Oliveira"/>
    <x v="26"/>
    <s v="05/11/2013 12:50 h"/>
    <x v="0"/>
    <s v="Versão 0.1"/>
    <d v="2013-11-05T00:00:00"/>
    <d v="2013-11-08T00:00:00"/>
    <x v="3"/>
    <x v="0"/>
    <n v="10"/>
    <s v="05/11/2013 12:48 h"/>
    <m/>
    <m/>
    <m/>
    <m/>
    <m/>
    <m/>
    <m/>
    <x v="10"/>
    <s v="false"/>
  </r>
  <r>
    <n v="207"/>
    <s v="relprev-022013"/>
    <x v="4"/>
    <x v="15"/>
    <x v="1"/>
    <s v="Normal"/>
    <x v="121"/>
    <s v="Guilherme Pereira de Paula"/>
    <x v="17"/>
    <s v="03/12/2013 08:19 h"/>
    <x v="0"/>
    <m/>
    <d v="2013-11-01T00:00:00"/>
    <d v="2013-11-08T00:00:00"/>
    <x v="20"/>
    <x v="18"/>
    <n v="0"/>
    <s v="04/11/2013 19:19 h"/>
    <m/>
    <m/>
    <m/>
    <m/>
    <m/>
    <m/>
    <m/>
    <x v="3"/>
    <s v="false"/>
  </r>
  <r>
    <n v="206"/>
    <s v="relprev-022013"/>
    <x v="4"/>
    <x v="15"/>
    <x v="2"/>
    <s v="Alta"/>
    <x v="122"/>
    <s v="Guilherme Pereira de Paula"/>
    <x v="29"/>
    <s v="03/12/2013 08:18 h"/>
    <x v="0"/>
    <m/>
    <d v="2013-11-03T00:00:00"/>
    <d v="2013-11-07T00:00:00"/>
    <x v="2"/>
    <x v="3"/>
    <n v="0"/>
    <s v="03/11/2013 23:43 h"/>
    <m/>
    <m/>
    <m/>
    <m/>
    <m/>
    <m/>
    <m/>
    <x v="3"/>
    <s v="false"/>
  </r>
  <r>
    <n v="205"/>
    <s v="relprev-022013"/>
    <x v="4"/>
    <x v="15"/>
    <x v="2"/>
    <s v="Normal"/>
    <x v="123"/>
    <s v="Guilherme Pereira de Paula"/>
    <x v="29"/>
    <s v="03/12/2013 08:18 h"/>
    <x v="0"/>
    <m/>
    <d v="2013-11-03T00:00:00"/>
    <d v="2013-11-07T00:00:00"/>
    <x v="0"/>
    <x v="11"/>
    <n v="0"/>
    <s v="03/11/2013 23:41 h"/>
    <m/>
    <m/>
    <m/>
    <m/>
    <m/>
    <m/>
    <m/>
    <x v="3"/>
    <s v="false"/>
  </r>
  <r>
    <n v="204"/>
    <s v="relprev-022013"/>
    <x v="0"/>
    <x v="15"/>
    <x v="2"/>
    <s v="Normal"/>
    <x v="124"/>
    <s v="Danillo Guimaraes de Oliveira"/>
    <x v="26"/>
    <s v="03/11/2013 01:06 h"/>
    <x v="0"/>
    <m/>
    <d v="2013-11-03T00:00:00"/>
    <m/>
    <x v="3"/>
    <x v="0"/>
    <n v="0"/>
    <s v="03/11/2013 00:54 h"/>
    <m/>
    <m/>
    <m/>
    <m/>
    <m/>
    <m/>
    <m/>
    <x v="10"/>
    <s v="false"/>
  </r>
  <r>
    <n v="203"/>
    <s v="relprev-022013"/>
    <x v="2"/>
    <x v="15"/>
    <x v="2"/>
    <s v="Normal"/>
    <x v="125"/>
    <s v="Danillo Guimaraes de Oliveira"/>
    <x v="26"/>
    <s v="03/11/2013 00:53 h"/>
    <x v="0"/>
    <m/>
    <d v="2013-11-02T00:00:00"/>
    <m/>
    <x v="3"/>
    <x v="0"/>
    <n v="0"/>
    <s v="02/11/2013 23:58 h"/>
    <m/>
    <m/>
    <s v="Gustavo Martins Teixeira Borges"/>
    <s v="Thiago Fernandes De Aguiar"/>
    <m/>
    <m/>
    <m/>
    <x v="10"/>
    <s v="false"/>
  </r>
  <r>
    <n v="202"/>
    <s v="relprev-022013"/>
    <x v="2"/>
    <x v="16"/>
    <x v="2"/>
    <s v="Normal"/>
    <x v="126"/>
    <s v="Thiago Fernandes De Aguiar"/>
    <x v="29"/>
    <s v="12/12/2013 10:08 h"/>
    <x v="0"/>
    <m/>
    <d v="2013-11-01T00:00:00"/>
    <m/>
    <x v="3"/>
    <x v="0"/>
    <n v="100"/>
    <s v="01/11/2013 20:59 h"/>
    <m/>
    <m/>
    <m/>
    <m/>
    <m/>
    <m/>
    <m/>
    <x v="3"/>
    <s v="false"/>
  </r>
  <r>
    <n v="201"/>
    <s v="relprev-022013"/>
    <x v="2"/>
    <x v="16"/>
    <x v="2"/>
    <s v="Normal"/>
    <x v="126"/>
    <s v="Thiago Fernandes De Aguiar"/>
    <x v="14"/>
    <s v="12/12/2013 10:09 h"/>
    <x v="0"/>
    <m/>
    <d v="2013-11-01T00:00:00"/>
    <m/>
    <x v="3"/>
    <x v="0"/>
    <n v="100"/>
    <s v="01/11/2013 20:59 h"/>
    <m/>
    <m/>
    <m/>
    <m/>
    <m/>
    <m/>
    <m/>
    <x v="0"/>
    <s v="false"/>
  </r>
  <r>
    <n v="200"/>
    <s v="relprev-022013"/>
    <x v="2"/>
    <x v="16"/>
    <x v="2"/>
    <s v="Normal"/>
    <x v="126"/>
    <s v="Thiago Fernandes De Aguiar"/>
    <x v="10"/>
    <s v="29/11/2013 08:19 h"/>
    <x v="0"/>
    <m/>
    <d v="2013-11-01T00:00:00"/>
    <m/>
    <x v="6"/>
    <x v="0"/>
    <n v="100"/>
    <s v="01/11/2013 20:59 h"/>
    <m/>
    <m/>
    <m/>
    <m/>
    <m/>
    <m/>
    <m/>
    <x v="2"/>
    <s v="false"/>
  </r>
  <r>
    <n v="199"/>
    <s v="relprev-022013"/>
    <x v="2"/>
    <x v="16"/>
    <x v="2"/>
    <s v="Normal"/>
    <x v="126"/>
    <s v="Thiago Fernandes De Aguiar"/>
    <x v="24"/>
    <s v="28/11/2013 20:43 h"/>
    <x v="0"/>
    <m/>
    <d v="2013-11-01T00:00:00"/>
    <m/>
    <x v="21"/>
    <x v="21"/>
    <n v="100"/>
    <s v="01/11/2013 20:58 h"/>
    <m/>
    <m/>
    <m/>
    <m/>
    <m/>
    <n v="361"/>
    <m/>
    <x v="1"/>
    <s v="false"/>
  </r>
  <r>
    <n v="198"/>
    <s v="relprev-022013"/>
    <x v="2"/>
    <x v="16"/>
    <x v="2"/>
    <s v="Normal"/>
    <x v="126"/>
    <s v="Thiago Fernandes De Aguiar"/>
    <x v="21"/>
    <s v="12/12/2013 10:09 h"/>
    <x v="0"/>
    <m/>
    <d v="2013-11-01T00:00:00"/>
    <m/>
    <x v="3"/>
    <x v="0"/>
    <n v="100"/>
    <s v="01/11/2013 20:57 h"/>
    <m/>
    <m/>
    <m/>
    <m/>
    <m/>
    <m/>
    <m/>
    <x v="3"/>
    <s v="false"/>
  </r>
  <r>
    <n v="197"/>
    <s v="relprev-022013"/>
    <x v="2"/>
    <x v="16"/>
    <x v="2"/>
    <s v="Normal"/>
    <x v="126"/>
    <s v="Thiago Fernandes De Aguiar"/>
    <x v="23"/>
    <s v="12/12/2013 10:10 h"/>
    <x v="0"/>
    <m/>
    <d v="2013-11-01T00:00:00"/>
    <m/>
    <x v="3"/>
    <x v="0"/>
    <n v="100"/>
    <s v="01/11/2013 20:57 h"/>
    <m/>
    <m/>
    <m/>
    <m/>
    <m/>
    <m/>
    <m/>
    <x v="0"/>
    <s v="false"/>
  </r>
  <r>
    <n v="196"/>
    <s v="relprev-022013"/>
    <x v="2"/>
    <x v="16"/>
    <x v="2"/>
    <s v="Normal"/>
    <x v="126"/>
    <s v="Thiago Fernandes De Aguiar"/>
    <x v="30"/>
    <s v="12/12/2013 10:11 h"/>
    <x v="0"/>
    <m/>
    <d v="2013-11-01T00:00:00"/>
    <m/>
    <x v="3"/>
    <x v="0"/>
    <n v="100"/>
    <s v="01/11/2013 20:57 h"/>
    <m/>
    <m/>
    <m/>
    <m/>
    <m/>
    <m/>
    <m/>
    <x v="9"/>
    <s v="false"/>
  </r>
  <r>
    <n v="195"/>
    <s v="relprev-022013"/>
    <x v="2"/>
    <x v="16"/>
    <x v="2"/>
    <s v="Normal"/>
    <x v="126"/>
    <s v="Thiago Fernandes De Aguiar"/>
    <x v="16"/>
    <s v="12/12/2013 10:11 h"/>
    <x v="0"/>
    <m/>
    <d v="2013-11-01T00:00:00"/>
    <d v="2013-11-07T00:00:00"/>
    <x v="6"/>
    <x v="0"/>
    <n v="100"/>
    <s v="01/11/2013 20:56 h"/>
    <m/>
    <m/>
    <m/>
    <m/>
    <m/>
    <m/>
    <m/>
    <x v="3"/>
    <s v="false"/>
  </r>
  <r>
    <n v="194"/>
    <s v="relprev-022013"/>
    <x v="2"/>
    <x v="16"/>
    <x v="2"/>
    <s v="Normal"/>
    <x v="126"/>
    <s v="Thiago Fernandes De Aguiar"/>
    <x v="3"/>
    <s v="12/12/2013 10:11 h"/>
    <x v="0"/>
    <m/>
    <d v="2013-11-01T00:00:00"/>
    <m/>
    <x v="3"/>
    <x v="5"/>
    <n v="100"/>
    <s v="01/11/2013 20:56 h"/>
    <m/>
    <m/>
    <m/>
    <m/>
    <m/>
    <m/>
    <m/>
    <x v="3"/>
    <s v="false"/>
  </r>
  <r>
    <n v="193"/>
    <s v="relprev-022013"/>
    <x v="2"/>
    <x v="16"/>
    <x v="2"/>
    <s v="Normal"/>
    <x v="126"/>
    <s v="Thiago Fernandes De Aguiar"/>
    <x v="31"/>
    <s v="01/12/2013 15:18 h"/>
    <x v="0"/>
    <m/>
    <d v="2013-11-01T00:00:00"/>
    <m/>
    <x v="6"/>
    <x v="5"/>
    <n v="100"/>
    <s v="01/11/2013 20:55 h"/>
    <m/>
    <m/>
    <m/>
    <m/>
    <m/>
    <m/>
    <m/>
    <x v="1"/>
    <s v="false"/>
  </r>
  <r>
    <n v="192"/>
    <s v="relprev-022013"/>
    <x v="2"/>
    <x v="16"/>
    <x v="2"/>
    <s v="Normal"/>
    <x v="126"/>
    <s v="Thiago Fernandes De Aguiar"/>
    <x v="0"/>
    <s v="12/12/2013 10:12 h"/>
    <x v="0"/>
    <m/>
    <d v="2013-11-01T00:00:00"/>
    <m/>
    <x v="3"/>
    <x v="0"/>
    <n v="100"/>
    <s v="01/11/2013 20:55 h"/>
    <m/>
    <m/>
    <m/>
    <m/>
    <m/>
    <m/>
    <m/>
    <x v="3"/>
    <s v="false"/>
  </r>
  <r>
    <n v="191"/>
    <s v="relprev-022013"/>
    <x v="2"/>
    <x v="16"/>
    <x v="2"/>
    <s v="Normal"/>
    <x v="126"/>
    <s v="Thiago Fernandes De Aguiar"/>
    <x v="20"/>
    <s v="12/12/2013 10:12 h"/>
    <x v="0"/>
    <m/>
    <d v="2013-11-01T00:00:00"/>
    <m/>
    <x v="3"/>
    <x v="0"/>
    <n v="100"/>
    <s v="01/11/2013 20:54 h"/>
    <m/>
    <m/>
    <m/>
    <m/>
    <m/>
    <m/>
    <m/>
    <x v="4"/>
    <s v="false"/>
  </r>
  <r>
    <n v="190"/>
    <s v="relprev-022013"/>
    <x v="2"/>
    <x v="16"/>
    <x v="2"/>
    <s v="Normal"/>
    <x v="126"/>
    <s v="Thiago Fernandes De Aguiar"/>
    <x v="13"/>
    <s v="07/11/2013 20:00 h"/>
    <x v="0"/>
    <m/>
    <d v="2013-11-01T00:00:00"/>
    <m/>
    <x v="3"/>
    <x v="0"/>
    <n v="100"/>
    <s v="01/11/2013 20:54 h"/>
    <m/>
    <m/>
    <m/>
    <m/>
    <m/>
    <m/>
    <m/>
    <x v="10"/>
    <s v="false"/>
  </r>
  <r>
    <n v="189"/>
    <s v="relprev-022013"/>
    <x v="2"/>
    <x v="16"/>
    <x v="2"/>
    <s v="Normal"/>
    <x v="126"/>
    <s v="Thiago Fernandes De Aguiar"/>
    <x v="32"/>
    <s v="13/11/2013 21:34 h"/>
    <x v="0"/>
    <m/>
    <d v="2013-11-01T00:00:00"/>
    <m/>
    <x v="3"/>
    <x v="0"/>
    <n v="100"/>
    <s v="01/11/2013 20:53 h"/>
    <m/>
    <m/>
    <m/>
    <m/>
    <m/>
    <m/>
    <m/>
    <x v="10"/>
    <s v="false"/>
  </r>
  <r>
    <n v="188"/>
    <s v="relprev-022013"/>
    <x v="2"/>
    <x v="16"/>
    <x v="2"/>
    <s v="Normal"/>
    <x v="126"/>
    <s v="Thiago Fernandes De Aguiar"/>
    <x v="18"/>
    <s v="12/12/2013 10:13 h"/>
    <x v="0"/>
    <m/>
    <d v="2013-11-01T00:00:00"/>
    <m/>
    <x v="3"/>
    <x v="4"/>
    <n v="100"/>
    <s v="01/11/2013 20:53 h"/>
    <m/>
    <m/>
    <m/>
    <m/>
    <m/>
    <n v="257"/>
    <m/>
    <x v="0"/>
    <s v="false"/>
  </r>
  <r>
    <n v="187"/>
    <s v="relprev-022013"/>
    <x v="2"/>
    <x v="16"/>
    <x v="2"/>
    <s v="Normal"/>
    <x v="126"/>
    <s v="Thiago Fernandes De Aguiar"/>
    <x v="6"/>
    <s v="12/12/2013 10:13 h"/>
    <x v="0"/>
    <m/>
    <d v="2013-11-01T00:00:00"/>
    <m/>
    <x v="6"/>
    <x v="0"/>
    <n v="100"/>
    <s v="01/11/2013 20:52 h"/>
    <m/>
    <m/>
    <m/>
    <m/>
    <m/>
    <m/>
    <m/>
    <x v="9"/>
    <s v="false"/>
  </r>
  <r>
    <n v="186"/>
    <s v="relprev-022013"/>
    <x v="2"/>
    <x v="16"/>
    <x v="2"/>
    <s v="Normal"/>
    <x v="126"/>
    <s v="Thiago Fernandes De Aguiar"/>
    <x v="17"/>
    <s v="12/12/2013 10:14 h"/>
    <x v="0"/>
    <m/>
    <d v="2013-11-01T00:00:00"/>
    <m/>
    <x v="3"/>
    <x v="0"/>
    <n v="100"/>
    <s v="01/11/2013 20:52 h"/>
    <m/>
    <m/>
    <m/>
    <m/>
    <m/>
    <m/>
    <m/>
    <x v="3"/>
    <s v="false"/>
  </r>
  <r>
    <n v="185"/>
    <s v="relprev-022013"/>
    <x v="2"/>
    <x v="15"/>
    <x v="2"/>
    <s v="Normal"/>
    <x v="126"/>
    <s v="Thiago Fernandes De Aguiar"/>
    <x v="4"/>
    <s v="12/12/2013 10:14 h"/>
    <x v="0"/>
    <m/>
    <d v="2013-11-01T00:00:00"/>
    <m/>
    <x v="3"/>
    <x v="0"/>
    <n v="100"/>
    <s v="01/11/2013 20:49 h"/>
    <m/>
    <m/>
    <m/>
    <m/>
    <m/>
    <m/>
    <m/>
    <x v="0"/>
    <s v="false"/>
  </r>
  <r>
    <n v="184"/>
    <s v="relprev-022013"/>
    <x v="2"/>
    <x v="16"/>
    <x v="2"/>
    <s v="Normal"/>
    <x v="126"/>
    <s v="Thiago Fernandes De Aguiar"/>
    <x v="1"/>
    <s v="02/12/2013 06:46 h"/>
    <x v="0"/>
    <m/>
    <d v="2013-11-01T00:00:00"/>
    <d v="2013-11-02T00:00:00"/>
    <x v="3"/>
    <x v="22"/>
    <n v="100"/>
    <s v="01/11/2013 20:49 h"/>
    <m/>
    <m/>
    <m/>
    <m/>
    <m/>
    <n v="218"/>
    <m/>
    <x v="1"/>
    <s v="false"/>
  </r>
  <r>
    <n v="183"/>
    <s v="relprev-022013"/>
    <x v="2"/>
    <x v="16"/>
    <x v="2"/>
    <s v="Normal"/>
    <x v="126"/>
    <s v="Thiago Fernandes De Aguiar"/>
    <x v="11"/>
    <s v="05/12/2013 21:31 h"/>
    <x v="0"/>
    <m/>
    <d v="2013-11-01T00:00:00"/>
    <m/>
    <x v="3"/>
    <x v="0"/>
    <n v="100"/>
    <s v="01/11/2013 20:49 h"/>
    <m/>
    <m/>
    <m/>
    <m/>
    <m/>
    <m/>
    <m/>
    <x v="0"/>
    <s v="false"/>
  </r>
  <r>
    <n v="182"/>
    <s v="relprev-022013"/>
    <x v="2"/>
    <x v="16"/>
    <x v="2"/>
    <s v="Normal"/>
    <x v="126"/>
    <s v="Thiago Fernandes De Aguiar"/>
    <x v="33"/>
    <s v="05/12/2013 21:30 h"/>
    <x v="0"/>
    <m/>
    <d v="2013-11-01T00:00:00"/>
    <m/>
    <x v="3"/>
    <x v="0"/>
    <n v="100"/>
    <s v="01/11/2013 20:48 h"/>
    <m/>
    <m/>
    <m/>
    <m/>
    <m/>
    <m/>
    <m/>
    <x v="3"/>
    <s v="false"/>
  </r>
  <r>
    <n v="181"/>
    <s v="relprev-022013"/>
    <x v="2"/>
    <x v="16"/>
    <x v="2"/>
    <s v="Normal"/>
    <x v="126"/>
    <s v="Thiago Fernandes De Aguiar"/>
    <x v="2"/>
    <s v="05/12/2013 21:30 h"/>
    <x v="0"/>
    <m/>
    <d v="2013-11-01T00:00:00"/>
    <m/>
    <x v="3"/>
    <x v="0"/>
    <n v="100"/>
    <s v="01/11/2013 20:47 h"/>
    <m/>
    <m/>
    <m/>
    <m/>
    <m/>
    <m/>
    <m/>
    <x v="2"/>
    <s v="false"/>
  </r>
  <r>
    <n v="180"/>
    <s v="relprev-022013"/>
    <x v="2"/>
    <x v="16"/>
    <x v="2"/>
    <s v="Normal"/>
    <x v="126"/>
    <s v="Thiago Fernandes De Aguiar"/>
    <x v="34"/>
    <s v="05/12/2013 21:30 h"/>
    <x v="0"/>
    <m/>
    <d v="2013-11-01T00:00:00"/>
    <d v="2013-11-07T00:00:00"/>
    <x v="22"/>
    <x v="0"/>
    <n v="100"/>
    <s v="01/11/2013 20:44 h"/>
    <m/>
    <m/>
    <m/>
    <m/>
    <m/>
    <n v="246"/>
    <m/>
    <x v="7"/>
    <s v="false"/>
  </r>
  <r>
    <n v="179"/>
    <s v="relprev-022013"/>
    <x v="2"/>
    <x v="16"/>
    <x v="2"/>
    <s v="Normal"/>
    <x v="126"/>
    <s v="Thiago Fernandes De Aguiar"/>
    <x v="12"/>
    <s v="05/12/2013 21:30 h"/>
    <x v="0"/>
    <m/>
    <d v="2013-11-01T00:00:00"/>
    <m/>
    <x v="3"/>
    <x v="0"/>
    <n v="100"/>
    <s v="01/11/2013 20:44 h"/>
    <m/>
    <m/>
    <m/>
    <m/>
    <m/>
    <m/>
    <m/>
    <x v="5"/>
    <s v="false"/>
  </r>
  <r>
    <n v="178"/>
    <s v="relprev-022013"/>
    <x v="2"/>
    <x v="16"/>
    <x v="2"/>
    <s v="Normal"/>
    <x v="127"/>
    <s v="Marcos Paulo Vieira De Melo Junior"/>
    <x v="29"/>
    <s v="05/12/2013 21:29 h"/>
    <x v="0"/>
    <m/>
    <d v="2013-11-01T00:00:00"/>
    <m/>
    <x v="3"/>
    <x v="0"/>
    <n v="100"/>
    <s v="01/11/2013 20:44 h"/>
    <m/>
    <m/>
    <m/>
    <m/>
    <m/>
    <m/>
    <m/>
    <x v="3"/>
    <s v="false"/>
  </r>
  <r>
    <n v="177"/>
    <s v="relprev-022013"/>
    <x v="2"/>
    <x v="16"/>
    <x v="2"/>
    <s v="Normal"/>
    <x v="127"/>
    <s v="Marcos Paulo Vieira De Melo Junior"/>
    <x v="21"/>
    <s v="05/12/2013 21:29 h"/>
    <x v="0"/>
    <m/>
    <d v="2013-11-01T00:00:00"/>
    <m/>
    <x v="23"/>
    <x v="23"/>
    <n v="100"/>
    <s v="01/11/2013 20:43 h"/>
    <m/>
    <m/>
    <m/>
    <m/>
    <m/>
    <m/>
    <m/>
    <x v="3"/>
    <s v="false"/>
  </r>
  <r>
    <n v="176"/>
    <s v="relprev-022013"/>
    <x v="2"/>
    <x v="16"/>
    <x v="2"/>
    <s v="Normal"/>
    <x v="126"/>
    <s v="Thiago Fernandes De Aguiar"/>
    <x v="5"/>
    <s v="05/12/2013 21:29 h"/>
    <x v="0"/>
    <m/>
    <d v="2013-11-01T00:00:00"/>
    <m/>
    <x v="3"/>
    <x v="0"/>
    <n v="100"/>
    <s v="01/11/2013 20:43 h"/>
    <m/>
    <m/>
    <m/>
    <m/>
    <m/>
    <m/>
    <m/>
    <x v="5"/>
    <s v="false"/>
  </r>
  <r>
    <n v="175"/>
    <s v="relprev-022013"/>
    <x v="2"/>
    <x v="16"/>
    <x v="2"/>
    <s v="Normal"/>
    <x v="127"/>
    <s v="Marcos Paulo Vieira De Melo Junior"/>
    <x v="24"/>
    <s v="28/11/2013 20:43 h"/>
    <x v="0"/>
    <m/>
    <d v="2013-11-01T00:00:00"/>
    <d v="2013-11-05T00:00:00"/>
    <x v="24"/>
    <x v="12"/>
    <n v="100"/>
    <s v="01/11/2013 20:43 h"/>
    <m/>
    <m/>
    <m/>
    <m/>
    <m/>
    <m/>
    <m/>
    <x v="1"/>
    <s v="false"/>
  </r>
  <r>
    <n v="174"/>
    <s v="relprev-022013"/>
    <x v="2"/>
    <x v="16"/>
    <x v="2"/>
    <s v="Normal"/>
    <x v="127"/>
    <s v="Marcos Paulo Vieira De Melo Junior"/>
    <x v="23"/>
    <s v="05/12/2013 21:28 h"/>
    <x v="0"/>
    <m/>
    <d v="2013-11-01T00:00:00"/>
    <m/>
    <x v="3"/>
    <x v="0"/>
    <n v="100"/>
    <s v="01/11/2013 20:41 h"/>
    <m/>
    <m/>
    <m/>
    <m/>
    <m/>
    <m/>
    <m/>
    <x v="0"/>
    <s v="false"/>
  </r>
  <r>
    <n v="173"/>
    <s v="relprev-022013"/>
    <x v="2"/>
    <x v="16"/>
    <x v="2"/>
    <s v="Normal"/>
    <x v="127"/>
    <s v="Marcos Paulo Vieira De Melo Junior"/>
    <x v="0"/>
    <s v="05/12/2013 21:28 h"/>
    <x v="0"/>
    <m/>
    <d v="2013-11-01T00:00:00"/>
    <m/>
    <x v="23"/>
    <x v="23"/>
    <n v="100"/>
    <s v="01/11/2013 20:41 h"/>
    <m/>
    <m/>
    <m/>
    <m/>
    <m/>
    <m/>
    <m/>
    <x v="3"/>
    <s v="false"/>
  </r>
  <r>
    <n v="172"/>
    <s v="relprev-022013"/>
    <x v="2"/>
    <x v="16"/>
    <x v="2"/>
    <s v="Normal"/>
    <x v="127"/>
    <s v="Marcos Paulo Vieira De Melo Junior"/>
    <x v="16"/>
    <s v="05/12/2013 21:28 h"/>
    <x v="0"/>
    <m/>
    <d v="2013-11-01T00:00:00"/>
    <d v="2013-11-07T00:00:00"/>
    <x v="6"/>
    <x v="0"/>
    <n v="100"/>
    <s v="01/11/2013 20:41 h"/>
    <m/>
    <m/>
    <m/>
    <m/>
    <m/>
    <m/>
    <m/>
    <x v="3"/>
    <s v="false"/>
  </r>
  <r>
    <n v="171"/>
    <s v="relprev-022013"/>
    <x v="2"/>
    <x v="16"/>
    <x v="2"/>
    <s v="Normal"/>
    <x v="127"/>
    <s v="Marcos Paulo Vieira De Melo Junior"/>
    <x v="3"/>
    <s v="05/12/2013 21:27 h"/>
    <x v="0"/>
    <m/>
    <d v="2013-11-01T00:00:00"/>
    <m/>
    <x v="3"/>
    <x v="0"/>
    <n v="100"/>
    <s v="01/11/2013 20:40 h"/>
    <m/>
    <m/>
    <m/>
    <m/>
    <m/>
    <m/>
    <m/>
    <x v="3"/>
    <s v="false"/>
  </r>
  <r>
    <n v="170"/>
    <s v="relprev-022013"/>
    <x v="2"/>
    <x v="16"/>
    <x v="2"/>
    <s v="Normal"/>
    <x v="127"/>
    <s v="Thiago Fernandes De Aguiar"/>
    <x v="34"/>
    <s v="05/12/2013 21:27 h"/>
    <x v="0"/>
    <m/>
    <d v="2013-11-01T00:00:00"/>
    <d v="2013-11-21T00:00:00"/>
    <x v="11"/>
    <x v="5"/>
    <n v="100"/>
    <s v="01/11/2013 20:40 h"/>
    <m/>
    <m/>
    <s v="Emerson José Porfírio"/>
    <m/>
    <m/>
    <m/>
    <m/>
    <x v="7"/>
    <s v="false"/>
  </r>
  <r>
    <n v="169"/>
    <s v="relprev-022013"/>
    <x v="2"/>
    <x v="16"/>
    <x v="2"/>
    <s v="Normal"/>
    <x v="127"/>
    <s v="Marcos Paulo Vieira De Melo Junior"/>
    <x v="31"/>
    <s v="01/12/2013 15:18 h"/>
    <x v="0"/>
    <m/>
    <d v="2013-11-01T00:00:00"/>
    <m/>
    <x v="6"/>
    <x v="4"/>
    <n v="100"/>
    <s v="01/11/2013 20:40 h"/>
    <m/>
    <m/>
    <m/>
    <m/>
    <m/>
    <m/>
    <m/>
    <x v="1"/>
    <s v="false"/>
  </r>
  <r>
    <n v="168"/>
    <s v="relprev-022013"/>
    <x v="2"/>
    <x v="16"/>
    <x v="2"/>
    <s v="Normal"/>
    <x v="127"/>
    <s v="Marcos Paulo Vieira De Melo Junior"/>
    <x v="0"/>
    <s v="05/12/2013 21:27 h"/>
    <x v="0"/>
    <m/>
    <d v="2013-11-01T00:00:00"/>
    <m/>
    <x v="23"/>
    <x v="23"/>
    <n v="100"/>
    <s v="01/11/2013 20:39 h"/>
    <m/>
    <m/>
    <m/>
    <m/>
    <m/>
    <m/>
    <m/>
    <x v="3"/>
    <s v="false"/>
  </r>
  <r>
    <n v="167"/>
    <s v="relprev-022013"/>
    <x v="2"/>
    <x v="16"/>
    <x v="2"/>
    <s v="Normal"/>
    <x v="127"/>
    <s v="Marcos Paulo Vieira De Melo Junior"/>
    <x v="20"/>
    <s v="05/12/2013 21:26 h"/>
    <x v="0"/>
    <m/>
    <d v="2013-11-01T00:00:00"/>
    <m/>
    <x v="25"/>
    <x v="24"/>
    <n v="100"/>
    <s v="01/11/2013 20:39 h"/>
    <m/>
    <m/>
    <m/>
    <m/>
    <m/>
    <m/>
    <m/>
    <x v="4"/>
    <s v="false"/>
  </r>
  <r>
    <n v="166"/>
    <s v="relprev-022013"/>
    <x v="2"/>
    <x v="16"/>
    <x v="2"/>
    <s v="Normal"/>
    <x v="127"/>
    <s v="Marcos Paulo Vieira De Melo Junior"/>
    <x v="32"/>
    <s v="05/12/2013 21:26 h"/>
    <x v="0"/>
    <m/>
    <d v="2013-11-01T00:00:00"/>
    <m/>
    <x v="3"/>
    <x v="0"/>
    <n v="100"/>
    <s v="01/11/2013 20:38 h"/>
    <m/>
    <m/>
    <m/>
    <m/>
    <m/>
    <n v="29"/>
    <m/>
    <x v="3"/>
    <s v="false"/>
  </r>
  <r>
    <n v="165"/>
    <s v="relprev-022013"/>
    <x v="2"/>
    <x v="16"/>
    <x v="2"/>
    <s v="Normal"/>
    <x v="127"/>
    <s v="Marcos Paulo Vieira De Melo Junior"/>
    <x v="18"/>
    <s v="05/12/2013 21:26 h"/>
    <x v="0"/>
    <m/>
    <d v="2013-11-01T00:00:00"/>
    <m/>
    <x v="23"/>
    <x v="23"/>
    <n v="100"/>
    <s v="01/11/2013 20:38 h"/>
    <m/>
    <m/>
    <m/>
    <m/>
    <m/>
    <m/>
    <m/>
    <x v="0"/>
    <s v="false"/>
  </r>
  <r>
    <n v="164"/>
    <s v="relprev-022013"/>
    <x v="2"/>
    <x v="16"/>
    <x v="2"/>
    <s v="Normal"/>
    <x v="127"/>
    <s v="Marcos Paulo Vieira De Melo Junior"/>
    <x v="6"/>
    <s v="05/12/2013 21:25 h"/>
    <x v="0"/>
    <m/>
    <d v="2013-11-01T00:00:00"/>
    <m/>
    <x v="6"/>
    <x v="5"/>
    <n v="100"/>
    <s v="01/11/2013 20:37 h"/>
    <m/>
    <m/>
    <m/>
    <m/>
    <m/>
    <m/>
    <m/>
    <x v="9"/>
    <s v="false"/>
  </r>
  <r>
    <n v="163"/>
    <s v="relprev-022013"/>
    <x v="2"/>
    <x v="16"/>
    <x v="2"/>
    <s v="Normal"/>
    <x v="127"/>
    <s v="Marcos Paulo Vieira De Melo Junior"/>
    <x v="17"/>
    <s v="05/12/2013 21:25 h"/>
    <x v="0"/>
    <m/>
    <d v="2013-11-01T00:00:00"/>
    <m/>
    <x v="3"/>
    <x v="5"/>
    <n v="100"/>
    <s v="01/11/2013 20:37 h"/>
    <m/>
    <m/>
    <m/>
    <m/>
    <m/>
    <m/>
    <m/>
    <x v="3"/>
    <s v="false"/>
  </r>
  <r>
    <n v="162"/>
    <s v="relprev-022013"/>
    <x v="2"/>
    <x v="16"/>
    <x v="2"/>
    <s v="Normal"/>
    <x v="127"/>
    <s v="Marcos Paulo Vieira De Melo Junior"/>
    <x v="35"/>
    <s v="05/12/2013 21:25 h"/>
    <x v="0"/>
    <m/>
    <d v="2013-11-01T00:00:00"/>
    <m/>
    <x v="23"/>
    <x v="23"/>
    <n v="100"/>
    <s v="01/11/2013 20:36 h"/>
    <m/>
    <m/>
    <m/>
    <m/>
    <m/>
    <m/>
    <m/>
    <x v="1"/>
    <s v="false"/>
  </r>
  <r>
    <n v="161"/>
    <s v="relprev-022013"/>
    <x v="2"/>
    <x v="16"/>
    <x v="2"/>
    <s v="Normal"/>
    <x v="127"/>
    <s v="Marcos Paulo Vieira De Melo Junior"/>
    <x v="4"/>
    <s v="05/12/2013 21:24 h"/>
    <x v="0"/>
    <m/>
    <d v="2013-11-01T00:00:00"/>
    <m/>
    <x v="3"/>
    <x v="0"/>
    <n v="100"/>
    <s v="01/11/2013 20:36 h"/>
    <m/>
    <m/>
    <m/>
    <m/>
    <m/>
    <m/>
    <m/>
    <x v="0"/>
    <s v="false"/>
  </r>
  <r>
    <n v="160"/>
    <s v="relprev-022013"/>
    <x v="2"/>
    <x v="16"/>
    <x v="2"/>
    <s v="Normal"/>
    <x v="127"/>
    <s v="Marcos Paulo Vieira De Melo Junior"/>
    <x v="1"/>
    <s v="02/12/2013 06:46 h"/>
    <x v="0"/>
    <m/>
    <d v="2013-11-01T00:00:00"/>
    <d v="2013-11-02T00:00:00"/>
    <x v="3"/>
    <x v="22"/>
    <n v="100"/>
    <s v="01/11/2013 20:35 h"/>
    <m/>
    <m/>
    <m/>
    <m/>
    <m/>
    <m/>
    <m/>
    <x v="1"/>
    <s v="false"/>
  </r>
  <r>
    <n v="159"/>
    <s v="relprev-022013"/>
    <x v="2"/>
    <x v="16"/>
    <x v="2"/>
    <s v="Normal"/>
    <x v="127"/>
    <s v="Marcos Paulo Vieira De Melo Junior"/>
    <x v="11"/>
    <s v="05/12/2013 21:24 h"/>
    <x v="0"/>
    <m/>
    <d v="2013-11-01T00:00:00"/>
    <m/>
    <x v="3"/>
    <x v="0"/>
    <n v="100"/>
    <s v="01/11/2013 20:35 h"/>
    <m/>
    <m/>
    <m/>
    <m/>
    <m/>
    <m/>
    <m/>
    <x v="0"/>
    <s v="false"/>
  </r>
  <r>
    <n v="158"/>
    <s v="relprev-022013"/>
    <x v="2"/>
    <x v="16"/>
    <x v="2"/>
    <s v="Normal"/>
    <x v="128"/>
    <s v="Thiago Fernandes De Aguiar"/>
    <x v="22"/>
    <s v="05/12/2013 21:24 h"/>
    <x v="0"/>
    <m/>
    <d v="2013-11-01T00:00:00"/>
    <m/>
    <x v="3"/>
    <x v="0"/>
    <n v="100"/>
    <s v="01/11/2013 20:34 h"/>
    <m/>
    <m/>
    <m/>
    <m/>
    <m/>
    <m/>
    <m/>
    <x v="2"/>
    <s v="false"/>
  </r>
  <r>
    <n v="157"/>
    <s v="relprev-022013"/>
    <x v="2"/>
    <x v="16"/>
    <x v="2"/>
    <s v="Normal"/>
    <x v="127"/>
    <s v="Marcos Paulo Vieira De Melo Junior"/>
    <x v="36"/>
    <s v="05/12/2013 21:23 h"/>
    <x v="0"/>
    <m/>
    <d v="2013-11-01T00:00:00"/>
    <m/>
    <x v="23"/>
    <x v="23"/>
    <n v="100"/>
    <s v="01/11/2013 20:34 h"/>
    <m/>
    <m/>
    <m/>
    <m/>
    <m/>
    <m/>
    <m/>
    <x v="5"/>
    <s v="false"/>
  </r>
  <r>
    <n v="156"/>
    <s v="relprev-022013"/>
    <x v="2"/>
    <x v="16"/>
    <x v="2"/>
    <s v="Normal"/>
    <x v="127"/>
    <s v="Marcos Paulo Vieira De Melo Junior"/>
    <x v="33"/>
    <s v="05/12/2013 21:22 h"/>
    <x v="0"/>
    <m/>
    <d v="2013-11-01T00:00:00"/>
    <m/>
    <x v="23"/>
    <x v="23"/>
    <n v="100"/>
    <s v="01/11/2013 20:34 h"/>
    <m/>
    <m/>
    <m/>
    <m/>
    <m/>
    <m/>
    <m/>
    <x v="3"/>
    <s v="false"/>
  </r>
  <r>
    <n v="155"/>
    <s v="relprev-022013"/>
    <x v="2"/>
    <x v="16"/>
    <x v="2"/>
    <s v="Normal"/>
    <x v="127"/>
    <s v="Marcos Paulo Vieira De Melo Junior"/>
    <x v="34"/>
    <s v="05/12/2013 21:22 h"/>
    <x v="0"/>
    <m/>
    <d v="2013-11-01T00:00:00"/>
    <d v="2013-11-07T00:00:00"/>
    <x v="22"/>
    <x v="0"/>
    <n v="100"/>
    <s v="01/11/2013 20:33 h"/>
    <m/>
    <m/>
    <m/>
    <m/>
    <m/>
    <n v="246"/>
    <m/>
    <x v="7"/>
    <s v="false"/>
  </r>
  <r>
    <n v="154"/>
    <s v="relprev-022013"/>
    <x v="2"/>
    <x v="16"/>
    <x v="2"/>
    <s v="Normal"/>
    <x v="127"/>
    <s v="Marcos Paulo Vieira De Melo Junior"/>
    <x v="12"/>
    <s v="05/12/2013 21:22 h"/>
    <x v="0"/>
    <m/>
    <d v="2013-11-01T00:00:00"/>
    <m/>
    <x v="22"/>
    <x v="12"/>
    <n v="100"/>
    <s v="01/11/2013 20:33 h"/>
    <m/>
    <m/>
    <m/>
    <m/>
    <m/>
    <m/>
    <m/>
    <x v="5"/>
    <s v="false"/>
  </r>
  <r>
    <n v="153"/>
    <s v="relprev-022013"/>
    <x v="2"/>
    <x v="16"/>
    <x v="2"/>
    <s v="Normal"/>
    <x v="127"/>
    <s v="Marcos Paulo Vieira De Melo Junior"/>
    <x v="7"/>
    <s v="05/12/2013 21:21 h"/>
    <x v="0"/>
    <m/>
    <d v="2013-11-01T00:00:00"/>
    <m/>
    <x v="3"/>
    <x v="0"/>
    <n v="100"/>
    <s v="01/11/2013 20:32 h"/>
    <m/>
    <m/>
    <m/>
    <m/>
    <m/>
    <m/>
    <m/>
    <x v="4"/>
    <s v="false"/>
  </r>
  <r>
    <n v="152"/>
    <s v="relprev-022013"/>
    <x v="2"/>
    <x v="16"/>
    <x v="2"/>
    <s v="Normal"/>
    <x v="129"/>
    <s v="Gustavo Martins Teixeira Borges"/>
    <x v="14"/>
    <s v="05/12/2013 21:21 h"/>
    <x v="0"/>
    <m/>
    <d v="2013-11-01T00:00:00"/>
    <m/>
    <x v="3"/>
    <x v="0"/>
    <n v="100"/>
    <s v="01/11/2013 20:32 h"/>
    <m/>
    <m/>
    <m/>
    <m/>
    <m/>
    <m/>
    <m/>
    <x v="0"/>
    <s v="false"/>
  </r>
  <r>
    <n v="151"/>
    <s v="relprev-022013"/>
    <x v="2"/>
    <x v="16"/>
    <x v="2"/>
    <s v="Normal"/>
    <x v="127"/>
    <s v="Marcos Paulo Vieira De Melo Junior"/>
    <x v="5"/>
    <s v="05/12/2013 21:21 h"/>
    <x v="0"/>
    <m/>
    <d v="2013-11-01T00:00:00"/>
    <m/>
    <x v="3"/>
    <x v="0"/>
    <n v="100"/>
    <s v="01/11/2013 20:32 h"/>
    <m/>
    <m/>
    <m/>
    <m/>
    <m/>
    <m/>
    <m/>
    <x v="5"/>
    <s v="false"/>
  </r>
  <r>
    <n v="150"/>
    <s v="relprev-022013"/>
    <x v="2"/>
    <x v="16"/>
    <x v="2"/>
    <s v="Normal"/>
    <x v="127"/>
    <s v="Marcos Paulo Vieira De Melo Junior"/>
    <x v="9"/>
    <s v="29/11/2013 19:45 h"/>
    <x v="0"/>
    <m/>
    <d v="2013-11-01T00:00:00"/>
    <d v="2013-11-07T00:00:00"/>
    <x v="11"/>
    <x v="8"/>
    <n v="100"/>
    <s v="01/11/2013 20:31 h"/>
    <m/>
    <m/>
    <s v="Arthur Melo"/>
    <m/>
    <m/>
    <m/>
    <m/>
    <x v="7"/>
    <s v="false"/>
  </r>
  <r>
    <n v="149"/>
    <s v="relprev-022013"/>
    <x v="2"/>
    <x v="16"/>
    <x v="2"/>
    <s v="Normal"/>
    <x v="129"/>
    <s v="Gustavo Martins Teixeira Borges"/>
    <x v="10"/>
    <s v="29/11/2013 08:20 h"/>
    <x v="0"/>
    <m/>
    <d v="2013-11-01T00:00:00"/>
    <m/>
    <x v="6"/>
    <x v="0"/>
    <n v="100"/>
    <s v="01/11/2013 20:31 h"/>
    <m/>
    <m/>
    <m/>
    <m/>
    <m/>
    <m/>
    <m/>
    <x v="2"/>
    <s v="false"/>
  </r>
  <r>
    <n v="148"/>
    <s v="relprev-022013"/>
    <x v="2"/>
    <x v="16"/>
    <x v="2"/>
    <s v="Normal"/>
    <x v="127"/>
    <s v="Marcos Paulo Vieira De Melo Junior"/>
    <x v="8"/>
    <s v="05/12/2013 21:20 h"/>
    <x v="0"/>
    <m/>
    <d v="2013-11-01T00:00:00"/>
    <m/>
    <x v="3"/>
    <x v="0"/>
    <n v="100"/>
    <s v="01/11/2013 20:28 h"/>
    <m/>
    <m/>
    <m/>
    <m/>
    <m/>
    <m/>
    <m/>
    <x v="1"/>
    <s v="false"/>
  </r>
  <r>
    <n v="147"/>
    <s v="relprev-022013"/>
    <x v="2"/>
    <x v="16"/>
    <x v="2"/>
    <s v="Normal"/>
    <x v="127"/>
    <s v="Marcos Paulo Vieira De Melo Junior"/>
    <x v="22"/>
    <s v="05/12/2013 21:20 h"/>
    <x v="0"/>
    <m/>
    <d v="2013-11-01T00:00:00"/>
    <m/>
    <x v="3"/>
    <x v="0"/>
    <n v="100"/>
    <s v="01/11/2013 20:25 h"/>
    <m/>
    <m/>
    <m/>
    <m/>
    <m/>
    <m/>
    <m/>
    <x v="2"/>
    <s v="false"/>
  </r>
  <r>
    <n v="146"/>
    <s v="relprev-022013"/>
    <x v="2"/>
    <x v="16"/>
    <x v="2"/>
    <s v="Normal"/>
    <x v="129"/>
    <s v="Gustavo Martins Teixeira Borges"/>
    <x v="34"/>
    <s v="05/12/2013 21:20 h"/>
    <x v="0"/>
    <m/>
    <d v="2013-11-01T00:00:00"/>
    <m/>
    <x v="3"/>
    <x v="0"/>
    <n v="100"/>
    <s v="01/11/2013 20:25 h"/>
    <m/>
    <m/>
    <m/>
    <m/>
    <m/>
    <n v="246"/>
    <m/>
    <x v="7"/>
    <s v="false"/>
  </r>
  <r>
    <n v="145"/>
    <s v="relprev-022013"/>
    <x v="2"/>
    <x v="16"/>
    <x v="2"/>
    <s v="Normal"/>
    <x v="127"/>
    <s v="Marcos Paulo Vieira De Melo Junior"/>
    <x v="8"/>
    <s v="05/12/2013 21:19 h"/>
    <x v="0"/>
    <m/>
    <d v="2013-11-01T00:00:00"/>
    <m/>
    <x v="3"/>
    <x v="0"/>
    <n v="100"/>
    <s v="01/11/2013 20:24 h"/>
    <m/>
    <m/>
    <m/>
    <m/>
    <m/>
    <m/>
    <m/>
    <x v="1"/>
    <s v="false"/>
  </r>
  <r>
    <n v="144"/>
    <s v="relprev-022013"/>
    <x v="5"/>
    <x v="15"/>
    <x v="2"/>
    <s v="Alta"/>
    <x v="130"/>
    <s v="Rhaissa Nogueira Arantes"/>
    <x v="22"/>
    <s v="29/11/2013 20:19 h"/>
    <x v="0"/>
    <m/>
    <d v="2013-11-04T00:00:00"/>
    <d v="2013-11-07T00:00:00"/>
    <x v="3"/>
    <x v="4"/>
    <n v="100"/>
    <s v="01/11/2013 20:04 h"/>
    <m/>
    <m/>
    <m/>
    <m/>
    <m/>
    <m/>
    <m/>
    <x v="2"/>
    <s v="false"/>
  </r>
  <r>
    <n v="143"/>
    <s v="relprev-022013"/>
    <x v="3"/>
    <x v="15"/>
    <x v="2"/>
    <s v="Normal"/>
    <x v="131"/>
    <s v="Rogério Tristao Junior"/>
    <x v="1"/>
    <s v="02/12/2013 06:45 h"/>
    <x v="0"/>
    <m/>
    <d v="2013-11-01T00:00:00"/>
    <d v="2013-11-07T00:00:00"/>
    <x v="16"/>
    <x v="25"/>
    <n v="100"/>
    <s v="01/11/2013 19:54 h"/>
    <m/>
    <m/>
    <s v="Hálisson Bruno Vitor"/>
    <s v="Ciro Anacleto Dias Junior"/>
    <s v="Rogério Tristao Junior"/>
    <n v="368"/>
    <m/>
    <x v="3"/>
    <s v="false"/>
  </r>
  <r>
    <n v="142"/>
    <s v="relprev-022013"/>
    <x v="3"/>
    <x v="15"/>
    <x v="2"/>
    <s v="Normal"/>
    <x v="132"/>
    <s v="Antônio Carlos de Freitas Silva"/>
    <x v="37"/>
    <s v="12/12/2013 13:42 h"/>
    <x v="0"/>
    <m/>
    <d v="2013-11-01T00:00:00"/>
    <d v="2013-11-12T00:00:00"/>
    <x v="3"/>
    <x v="4"/>
    <n v="100"/>
    <s v="01/11/2013 16:46 h"/>
    <m/>
    <m/>
    <s v="Cláudio Cavalcante Tonhá"/>
    <s v="Hálisson Bruno Vitor"/>
    <s v="Arthur Melo"/>
    <m/>
    <m/>
    <x v="3"/>
    <s v="false"/>
  </r>
  <r>
    <n v="141"/>
    <s v="relprev-022013"/>
    <x v="3"/>
    <x v="13"/>
    <x v="2"/>
    <s v="Normal"/>
    <x v="133"/>
    <s v="Antônio Carlos de Freitas Silva"/>
    <x v="24"/>
    <s v="28/11/2013 20:45 h"/>
    <x v="0"/>
    <m/>
    <d v="2013-11-08T00:00:00"/>
    <d v="2013-11-12T00:00:00"/>
    <x v="11"/>
    <x v="4"/>
    <n v="100"/>
    <s v="01/11/2013 16:42 h"/>
    <m/>
    <m/>
    <s v="Hálisson Bruno Vitor"/>
    <s v="Bruno César"/>
    <s v="Danillo Pinheiro Neto"/>
    <n v="360"/>
    <m/>
    <x v="2"/>
    <s v="false"/>
  </r>
  <r>
    <n v="140"/>
    <s v="relprev-022013"/>
    <x v="3"/>
    <x v="15"/>
    <x v="2"/>
    <s v="Normal"/>
    <x v="134"/>
    <s v="Antônio Carlos de Freitas Silva"/>
    <x v="0"/>
    <s v="02/12/2013 19:22 h"/>
    <x v="0"/>
    <m/>
    <d v="2013-11-01T00:00:00"/>
    <d v="2013-11-12T00:00:00"/>
    <x v="3"/>
    <x v="7"/>
    <n v="100"/>
    <s v="01/11/2013 16:40 h"/>
    <m/>
    <m/>
    <s v="Hálisson Bruno Vitor"/>
    <s v="Bruno César"/>
    <s v="Danilo Guimarães Justino Lemes"/>
    <m/>
    <m/>
    <x v="3"/>
    <s v="false"/>
  </r>
  <r>
    <n v="139"/>
    <s v="relprev-022013"/>
    <x v="3"/>
    <x v="15"/>
    <x v="2"/>
    <s v="Normal"/>
    <x v="135"/>
    <s v="Antônio Carlos de Freitas Silva"/>
    <x v="15"/>
    <s v="28/11/2013 20:37 h"/>
    <x v="0"/>
    <m/>
    <d v="2013-11-01T00:00:00"/>
    <d v="2013-11-01T00:00:00"/>
    <x v="3"/>
    <x v="0"/>
    <n v="100"/>
    <s v="01/11/2013 13:34 h"/>
    <m/>
    <m/>
    <s v="Muryllo Tiraza Santos"/>
    <s v="Danillo Guimaraes de Oliveira"/>
    <m/>
    <m/>
    <m/>
    <x v="3"/>
    <s v="false"/>
  </r>
  <r>
    <n v="138"/>
    <s v="relprev-022013"/>
    <x v="6"/>
    <x v="0"/>
    <x v="0"/>
    <s v="Alta"/>
    <x v="136"/>
    <s v="Antônio Carlos de Freitas Silva"/>
    <x v="13"/>
    <s v="29/11/2013 14:18 h"/>
    <x v="0"/>
    <m/>
    <d v="2013-09-27T00:00:00"/>
    <d v="2013-11-15T00:00:00"/>
    <x v="26"/>
    <x v="0"/>
    <n v="71"/>
    <s v="01/11/2013 13:23 h"/>
    <m/>
    <m/>
    <m/>
    <m/>
    <m/>
    <m/>
    <m/>
    <x v="10"/>
    <s v="false"/>
  </r>
  <r>
    <n v="137"/>
    <s v="relprev-022013"/>
    <x v="5"/>
    <x v="15"/>
    <x v="2"/>
    <s v="Normal"/>
    <x v="137"/>
    <s v="Antônio Carlos de Freitas Silva"/>
    <x v="4"/>
    <s v="29/11/2013 20:19 h"/>
    <x v="0"/>
    <m/>
    <d v="2013-11-01T00:00:00"/>
    <d v="2013-11-07T00:00:00"/>
    <x v="3"/>
    <x v="5"/>
    <n v="100"/>
    <s v="01/11/2013 13:21 h"/>
    <m/>
    <m/>
    <s v="Ana Cláudia Santana Moreira"/>
    <m/>
    <m/>
    <m/>
    <m/>
    <x v="8"/>
    <s v="false"/>
  </r>
  <r>
    <n v="136"/>
    <s v="relprev-022013"/>
    <x v="1"/>
    <x v="15"/>
    <x v="1"/>
    <s v="Normal"/>
    <x v="138"/>
    <s v="Antônio Carlos de Freitas Silva"/>
    <x v="6"/>
    <s v="05/12/2013 21:18 h"/>
    <x v="0"/>
    <m/>
    <d v="2013-11-01T00:00:00"/>
    <d v="2013-11-07T00:00:00"/>
    <x v="3"/>
    <x v="0"/>
    <n v="0"/>
    <s v="01/11/2013 13:20 h"/>
    <m/>
    <m/>
    <s v="Artur Pascualote  Santos"/>
    <s v="Emerson José Porfírio"/>
    <s v="Arthur Melo"/>
    <m/>
    <m/>
    <x v="9"/>
    <s v="false"/>
  </r>
  <r>
    <n v="135"/>
    <s v="relprev-022013"/>
    <x v="1"/>
    <x v="15"/>
    <x v="1"/>
    <s v="Alta"/>
    <x v="139"/>
    <s v="Antônio Carlos de Freitas Silva"/>
    <x v="5"/>
    <s v="29/11/2013 00:34 h"/>
    <x v="0"/>
    <m/>
    <d v="2013-11-01T00:00:00"/>
    <d v="2013-11-07T00:00:00"/>
    <x v="7"/>
    <x v="3"/>
    <n v="50"/>
    <s v="01/11/2013 13:18 h"/>
    <m/>
    <m/>
    <s v="Bruno Luz Martins"/>
    <m/>
    <m/>
    <m/>
    <m/>
    <x v="5"/>
    <s v="false"/>
  </r>
  <r>
    <n v="134"/>
    <s v="relprev-022013"/>
    <x v="1"/>
    <x v="15"/>
    <x v="2"/>
    <s v="Normal"/>
    <x v="140"/>
    <s v="Antônio Carlos de Freitas Silva"/>
    <x v="23"/>
    <s v="05/12/2013 21:17 h"/>
    <x v="0"/>
    <m/>
    <d v="2013-11-01T00:00:00"/>
    <d v="2013-11-07T00:00:00"/>
    <x v="3"/>
    <x v="0"/>
    <n v="100"/>
    <s v="01/11/2013 13:18 h"/>
    <m/>
    <m/>
    <s v="Gabriel de Oliveira Moreira"/>
    <s v="Benedito Cardoso dos Santos Neto"/>
    <m/>
    <m/>
    <m/>
    <x v="0"/>
    <s v="false"/>
  </r>
  <r>
    <n v="133"/>
    <s v="relprev-022013"/>
    <x v="1"/>
    <x v="15"/>
    <x v="1"/>
    <s v="Normal"/>
    <x v="141"/>
    <s v="Antônio Carlos de Freitas Silva"/>
    <x v="7"/>
    <s v="09/12/2013 17:43 h"/>
    <x v="0"/>
    <m/>
    <d v="2013-11-18T00:00:00"/>
    <d v="2013-11-25T00:00:00"/>
    <x v="27"/>
    <x v="0"/>
    <n v="73"/>
    <s v="01/11/2013 13:17 h"/>
    <m/>
    <m/>
    <s v="Benedito Cardoso dos Santos Neto"/>
    <s v="Gabriel de Oliveira Moreira"/>
    <m/>
    <m/>
    <m/>
    <x v="4"/>
    <s v="false"/>
  </r>
  <r>
    <n v="132"/>
    <s v="relprev-022013"/>
    <x v="1"/>
    <x v="15"/>
    <x v="2"/>
    <s v="Normal"/>
    <x v="142"/>
    <s v="Antônio Carlos de Freitas Silva"/>
    <x v="8"/>
    <s v="05/12/2013 21:17 h"/>
    <x v="0"/>
    <m/>
    <d v="2013-11-01T00:00:00"/>
    <d v="2013-11-07T00:00:00"/>
    <x v="3"/>
    <x v="6"/>
    <n v="100"/>
    <s v="01/11/2013 13:15 h"/>
    <m/>
    <m/>
    <s v="Daniella  de Oliveira Costa"/>
    <s v="Marcos Paulo Vieira De Melo Junior"/>
    <s v="Thiago Fernandes De Aguiar"/>
    <m/>
    <m/>
    <x v="1"/>
    <s v="false"/>
  </r>
  <r>
    <n v="131"/>
    <s v="relprev-022013"/>
    <x v="1"/>
    <x v="15"/>
    <x v="2"/>
    <s v="Normal"/>
    <x v="143"/>
    <s v="Antônio Carlos de Freitas Silva"/>
    <x v="8"/>
    <s v="05/12/2013 21:17 h"/>
    <x v="0"/>
    <m/>
    <d v="2013-11-01T00:00:00"/>
    <d v="2013-11-07T00:00:00"/>
    <x v="3"/>
    <x v="0"/>
    <n v="100"/>
    <s v="01/11/2013 13:15 h"/>
    <m/>
    <m/>
    <s v="Daniella  de Oliveira Costa"/>
    <s v="Thiago Fernandes De Aguiar"/>
    <s v="Marcos Paulo Vieira De Melo Junior"/>
    <m/>
    <m/>
    <x v="1"/>
    <s v="false"/>
  </r>
  <r>
    <n v="130"/>
    <s v="relprev-022013"/>
    <x v="1"/>
    <x v="15"/>
    <x v="2"/>
    <s v="Normal"/>
    <x v="144"/>
    <s v="Antônio Carlos de Freitas Silva"/>
    <x v="22"/>
    <s v="29/11/2013 19:53 h"/>
    <x v="0"/>
    <m/>
    <d v="2013-11-01T00:00:00"/>
    <d v="2013-11-07T00:00:00"/>
    <x v="4"/>
    <x v="13"/>
    <n v="100"/>
    <s v="01/11/2013 13:12 h"/>
    <m/>
    <m/>
    <s v="Antônio Carlos de Freitas Silva"/>
    <s v="Lucas Carvalho Lima"/>
    <s v="Emerson José Porfírio"/>
    <m/>
    <m/>
    <x v="2"/>
    <s v="false"/>
  </r>
  <r>
    <n v="129"/>
    <s v="relprev-022013"/>
    <x v="1"/>
    <x v="15"/>
    <x v="1"/>
    <s v="Normal"/>
    <x v="145"/>
    <s v="Antônio Carlos de Freitas Silva"/>
    <x v="22"/>
    <s v="05/12/2013 21:16 h"/>
    <x v="0"/>
    <m/>
    <d v="2013-11-01T00:00:00"/>
    <d v="2013-11-07T00:00:00"/>
    <x v="3"/>
    <x v="0"/>
    <n v="0"/>
    <s v="01/11/2013 13:11 h"/>
    <m/>
    <m/>
    <s v="Lucas Carvalho Lima"/>
    <s v="Antônio Carlos de Freitas Silva"/>
    <m/>
    <m/>
    <m/>
    <x v="2"/>
    <s v="false"/>
  </r>
  <r>
    <n v="128"/>
    <s v="relprev-022013"/>
    <x v="10"/>
    <x v="15"/>
    <x v="2"/>
    <s v="Normal"/>
    <x v="146"/>
    <s v="Antônio Carlos de Freitas Silva"/>
    <x v="10"/>
    <s v="29/11/2013 08:20 h"/>
    <x v="0"/>
    <m/>
    <d v="2013-11-01T00:00:00"/>
    <d v="2013-11-01T00:00:00"/>
    <x v="0"/>
    <x v="8"/>
    <n v="100"/>
    <s v="01/11/2013 08:58 h"/>
    <m/>
    <m/>
    <s v="Gabriel Benicio Lopes Alves Damasceno"/>
    <s v="Lucas Carvalho Lima"/>
    <m/>
    <m/>
    <m/>
    <x v="2"/>
    <s v="false"/>
  </r>
  <r>
    <n v="127"/>
    <s v="relprev-022013"/>
    <x v="8"/>
    <x v="15"/>
    <x v="2"/>
    <s v="Normal"/>
    <x v="108"/>
    <s v="Antônio Carlos de Freitas Silva"/>
    <x v="10"/>
    <s v="29/11/2013 08:20 h"/>
    <x v="0"/>
    <m/>
    <d v="2013-11-01T00:00:00"/>
    <d v="2013-11-01T00:00:00"/>
    <x v="11"/>
    <x v="4"/>
    <n v="100"/>
    <s v="01/11/2013 08:55 h"/>
    <m/>
    <m/>
    <s v="Gabriel Benicio Lopes Alves Damasceno"/>
    <m/>
    <m/>
    <m/>
    <m/>
    <x v="2"/>
    <s v="false"/>
  </r>
  <r>
    <n v="126"/>
    <s v="relprev-022013"/>
    <x v="1"/>
    <x v="15"/>
    <x v="2"/>
    <s v="Normal"/>
    <x v="147"/>
    <s v="Antônio Carlos de Freitas Silva"/>
    <x v="10"/>
    <s v="29/11/2013 08:21 h"/>
    <x v="0"/>
    <m/>
    <d v="2013-11-07T00:00:00"/>
    <d v="2013-11-07T00:00:00"/>
    <x v="6"/>
    <x v="0"/>
    <n v="100"/>
    <s v="01/11/2013 08:41 h"/>
    <m/>
    <m/>
    <m/>
    <m/>
    <m/>
    <m/>
    <m/>
    <x v="2"/>
    <s v="false"/>
  </r>
  <r>
    <n v="125"/>
    <s v="relprev-022013"/>
    <x v="1"/>
    <x v="17"/>
    <x v="2"/>
    <s v="Normal"/>
    <x v="148"/>
    <s v="Antônio Carlos de Freitas Silva"/>
    <x v="10"/>
    <s v="29/11/2013 08:21 h"/>
    <x v="0"/>
    <m/>
    <d v="2013-11-01T00:00:00"/>
    <d v="2013-11-01T00:00:00"/>
    <x v="6"/>
    <x v="5"/>
    <n v="100"/>
    <s v="01/11/2013 08:27 h"/>
    <m/>
    <m/>
    <m/>
    <m/>
    <m/>
    <m/>
    <m/>
    <x v="2"/>
    <s v="false"/>
  </r>
  <r>
    <n v="124"/>
    <s v="relprev-022013"/>
    <x v="1"/>
    <x v="15"/>
    <x v="2"/>
    <s v="Normal"/>
    <x v="149"/>
    <s v="Cláudio Cavalcante Tonhá"/>
    <x v="17"/>
    <s v="05/12/2013 21:15 h"/>
    <x v="0"/>
    <m/>
    <d v="2013-10-31T00:00:00"/>
    <m/>
    <x v="3"/>
    <x v="15"/>
    <n v="0"/>
    <s v="31/10/2013 20:37 h"/>
    <m/>
    <m/>
    <s v="Danillo Pinheiro Neto"/>
    <m/>
    <m/>
    <m/>
    <m/>
    <x v="3"/>
    <s v="false"/>
  </r>
  <r>
    <n v="123"/>
    <s v="relprev-022013"/>
    <x v="4"/>
    <x v="15"/>
    <x v="1"/>
    <s v="Normal"/>
    <x v="150"/>
    <s v="Cláudio Cavalcante Tonhá"/>
    <x v="17"/>
    <s v="05/12/2013 21:14 h"/>
    <x v="0"/>
    <m/>
    <d v="2013-10-08T00:00:00"/>
    <m/>
    <x v="7"/>
    <x v="0"/>
    <n v="40"/>
    <s v="27/10/2013 15:41 h"/>
    <m/>
    <m/>
    <m/>
    <m/>
    <m/>
    <m/>
    <m/>
    <x v="3"/>
    <s v="false"/>
  </r>
  <r>
    <n v="122"/>
    <s v="relprev-022013"/>
    <x v="2"/>
    <x v="17"/>
    <x v="2"/>
    <s v="Normal"/>
    <x v="151"/>
    <s v="Emerson José Porfírio"/>
    <x v="34"/>
    <s v="10/12/2013 08:27 h"/>
    <x v="0"/>
    <m/>
    <d v="2013-10-26T00:00:00"/>
    <d v="2013-12-10T00:00:00"/>
    <x v="2"/>
    <x v="7"/>
    <n v="100"/>
    <s v="26/10/2013 07:25 h"/>
    <m/>
    <m/>
    <s v="Emerson José Porfírio"/>
    <m/>
    <m/>
    <m/>
    <m/>
    <x v="7"/>
    <s v="false"/>
  </r>
  <r>
    <n v="121"/>
    <s v="relprev-022013"/>
    <x v="1"/>
    <x v="17"/>
    <x v="1"/>
    <s v="Normal"/>
    <x v="152"/>
    <s v="Antônio Carlos de Freitas Silva"/>
    <x v="13"/>
    <s v="01/11/2013 08:41 h"/>
    <x v="0"/>
    <m/>
    <d v="2013-10-31T00:00:00"/>
    <d v="2013-10-31T00:00:00"/>
    <x v="3"/>
    <x v="0"/>
    <n v="0"/>
    <s v="25/10/2013 22:03 h"/>
    <m/>
    <m/>
    <m/>
    <m/>
    <m/>
    <m/>
    <m/>
    <x v="10"/>
    <s v="false"/>
  </r>
  <r>
    <n v="120"/>
    <s v="relprev-022013"/>
    <x v="1"/>
    <x v="18"/>
    <x v="2"/>
    <s v="Normal"/>
    <x v="153"/>
    <s v="Antônio Carlos de Freitas Silva"/>
    <x v="13"/>
    <s v="27/10/2013 11:59 h"/>
    <x v="0"/>
    <m/>
    <d v="2013-10-25T00:00:00"/>
    <d v="2013-10-25T00:00:00"/>
    <x v="3"/>
    <x v="0"/>
    <n v="100"/>
    <s v="25/10/2013 22:03 h"/>
    <m/>
    <m/>
    <m/>
    <m/>
    <m/>
    <m/>
    <m/>
    <x v="10"/>
    <s v="false"/>
  </r>
  <r>
    <n v="119"/>
    <s v="relprev-022013"/>
    <x v="0"/>
    <x v="17"/>
    <x v="2"/>
    <s v="Normal"/>
    <x v="154"/>
    <s v="Antônio Carlos de Freitas Silva"/>
    <x v="10"/>
    <s v="29/11/2013 08:22 h"/>
    <x v="0"/>
    <m/>
    <d v="2013-10-25T00:00:00"/>
    <d v="2013-10-25T00:00:00"/>
    <x v="6"/>
    <x v="5"/>
    <n v="100"/>
    <s v="25/10/2013 22:00 h"/>
    <m/>
    <m/>
    <s v="Emerson José Porfírio"/>
    <m/>
    <m/>
    <m/>
    <m/>
    <x v="7"/>
    <s v="false"/>
  </r>
  <r>
    <n v="118"/>
    <s v="relprev-022013"/>
    <x v="6"/>
    <x v="0"/>
    <x v="1"/>
    <s v="Urgente"/>
    <x v="155"/>
    <s v="Antônio Carlos de Freitas Silva"/>
    <x v="13"/>
    <s v="12/12/2013 14:09 h"/>
    <x v="0"/>
    <m/>
    <d v="2013-10-08T00:00:00"/>
    <d v="2013-11-28T00:00:00"/>
    <x v="28"/>
    <x v="0"/>
    <n v="81"/>
    <s v="25/10/2013 21:57 h"/>
    <m/>
    <m/>
    <m/>
    <m/>
    <m/>
    <m/>
    <m/>
    <x v="10"/>
    <s v="false"/>
  </r>
  <r>
    <n v="117"/>
    <s v="relprev-022013"/>
    <x v="2"/>
    <x v="15"/>
    <x v="2"/>
    <s v="Normal"/>
    <x v="156"/>
    <s v="Daniella  de Oliveira Costa"/>
    <x v="25"/>
    <s v="12/12/2013 10:14 h"/>
    <x v="0"/>
    <m/>
    <d v="2013-11-01T00:00:00"/>
    <d v="2013-11-21T00:00:00"/>
    <x v="29"/>
    <x v="0"/>
    <n v="100"/>
    <s v="25/10/2013 21:20 h"/>
    <m/>
    <m/>
    <s v="Danillo Guimaraes de Oliveira"/>
    <s v="Gustavo Martins Teixeira Borges"/>
    <m/>
    <m/>
    <m/>
    <x v="1"/>
    <s v="false"/>
  </r>
  <r>
    <n v="116"/>
    <s v="relprev-022013"/>
    <x v="4"/>
    <x v="17"/>
    <x v="2"/>
    <s v="Normal"/>
    <x v="157"/>
    <s v="Guilherme Pereira de Paula"/>
    <x v="17"/>
    <s v="03/12/2013 08:18 h"/>
    <x v="0"/>
    <m/>
    <d v="2013-10-22T00:00:00"/>
    <d v="2013-10-24T00:00:00"/>
    <x v="5"/>
    <x v="8"/>
    <n v="0"/>
    <s v="22/10/2013 23:53 h"/>
    <m/>
    <m/>
    <m/>
    <m/>
    <m/>
    <m/>
    <m/>
    <x v="3"/>
    <s v="false"/>
  </r>
  <r>
    <n v="115"/>
    <s v="relprev-022013"/>
    <x v="4"/>
    <x v="17"/>
    <x v="2"/>
    <s v="Normal"/>
    <x v="158"/>
    <s v="Guilherme Pereira de Paula"/>
    <x v="3"/>
    <s v="03/12/2013 08:17 h"/>
    <x v="0"/>
    <m/>
    <d v="2013-10-22T00:00:00"/>
    <d v="2013-10-24T00:00:00"/>
    <x v="5"/>
    <x v="6"/>
    <n v="100"/>
    <s v="22/10/2013 23:51 h"/>
    <m/>
    <m/>
    <m/>
    <m/>
    <m/>
    <m/>
    <m/>
    <x v="3"/>
    <s v="false"/>
  </r>
  <r>
    <n v="114"/>
    <s v="relprev-022013"/>
    <x v="4"/>
    <x v="17"/>
    <x v="2"/>
    <s v="Normal"/>
    <x v="159"/>
    <s v="Guilherme Pereira de Paula"/>
    <x v="29"/>
    <s v="03/12/2013 08:16 h"/>
    <x v="0"/>
    <m/>
    <d v="2013-10-22T00:00:00"/>
    <d v="2013-10-24T00:00:00"/>
    <x v="0"/>
    <x v="9"/>
    <n v="100"/>
    <s v="22/10/2013 23:45 h"/>
    <m/>
    <m/>
    <m/>
    <m/>
    <m/>
    <m/>
    <m/>
    <x v="3"/>
    <s v="false"/>
  </r>
  <r>
    <n v="113"/>
    <s v="relprev-022013"/>
    <x v="4"/>
    <x v="17"/>
    <x v="2"/>
    <s v="Normal"/>
    <x v="160"/>
    <s v="Antônio Carlos de Freitas Silva"/>
    <x v="37"/>
    <s v="05/12/2013 21:13 h"/>
    <x v="0"/>
    <m/>
    <d v="2013-10-25T00:00:00"/>
    <d v="2013-10-31T00:00:00"/>
    <x v="0"/>
    <x v="0"/>
    <n v="100"/>
    <s v="22/10/2013 23:15 h"/>
    <m/>
    <m/>
    <s v="Danillo Guimaraes de Oliveira"/>
    <m/>
    <m/>
    <m/>
    <m/>
    <x v="3"/>
    <s v="false"/>
  </r>
  <r>
    <n v="112"/>
    <s v="relprev-022013"/>
    <x v="8"/>
    <x v="17"/>
    <x v="2"/>
    <s v="Normal"/>
    <x v="161"/>
    <s v="Rogério Tristao Junior"/>
    <x v="1"/>
    <s v="02/12/2013 06:45 h"/>
    <x v="0"/>
    <m/>
    <d v="2013-10-21T00:00:00"/>
    <d v="2013-10-24T00:00:00"/>
    <x v="0"/>
    <x v="3"/>
    <n v="100"/>
    <s v="21/10/2013 10:03 h"/>
    <m/>
    <m/>
    <s v="Rogério Tristao Junior"/>
    <m/>
    <m/>
    <n v="165"/>
    <m/>
    <x v="3"/>
    <s v="false"/>
  </r>
  <r>
    <n v="111"/>
    <s v="relprev-022013"/>
    <x v="8"/>
    <x v="17"/>
    <x v="2"/>
    <s v="Normal"/>
    <x v="162"/>
    <s v="Rogério Tristao Junior"/>
    <x v="31"/>
    <s v="01/12/2013 15:22 h"/>
    <x v="0"/>
    <m/>
    <d v="2013-10-21T00:00:00"/>
    <d v="2013-10-24T00:00:00"/>
    <x v="6"/>
    <x v="4"/>
    <n v="100"/>
    <s v="21/10/2013 10:02 h"/>
    <m/>
    <m/>
    <s v="Rogério Tristao Junior"/>
    <m/>
    <m/>
    <m/>
    <m/>
    <x v="1"/>
    <s v="false"/>
  </r>
  <r>
    <n v="110"/>
    <s v="relprev-022013"/>
    <x v="4"/>
    <x v="17"/>
    <x v="2"/>
    <s v="Normal"/>
    <x v="163"/>
    <s v="Guilherme Pereira de Paula"/>
    <x v="3"/>
    <s v="03/12/2013 08:15 h"/>
    <x v="0"/>
    <m/>
    <d v="2013-10-19T00:00:00"/>
    <d v="2013-10-22T00:00:00"/>
    <x v="11"/>
    <x v="8"/>
    <n v="100"/>
    <s v="20/10/2013 01:56 h"/>
    <m/>
    <m/>
    <m/>
    <m/>
    <m/>
    <n v="144"/>
    <m/>
    <x v="3"/>
    <s v="false"/>
  </r>
  <r>
    <n v="109"/>
    <s v="relprev-022013"/>
    <x v="1"/>
    <x v="18"/>
    <x v="1"/>
    <s v="Urgente"/>
    <x v="164"/>
    <s v="Antônio Carlos de Freitas Silva"/>
    <x v="7"/>
    <s v="12/12/2013 12:50 h"/>
    <x v="0"/>
    <m/>
    <d v="2013-12-06T00:00:00"/>
    <d v="2013-12-06T00:00:00"/>
    <x v="17"/>
    <x v="0"/>
    <n v="56"/>
    <s v="18/10/2013 23:14 h"/>
    <m/>
    <m/>
    <s v="Gabriel de Oliveira Moreira"/>
    <s v="Benedito Cardoso dos Santos Neto"/>
    <s v="Fellipe Cesar  Fernandes Pinheiro"/>
    <m/>
    <m/>
    <x v="4"/>
    <s v="false"/>
  </r>
  <r>
    <n v="108"/>
    <s v="relprev-022013"/>
    <x v="11"/>
    <x v="18"/>
    <x v="2"/>
    <s v="Normal"/>
    <x v="58"/>
    <s v="Antônio Carlos de Freitas Silva"/>
    <x v="11"/>
    <s v="05/12/2013 21:13 h"/>
    <x v="0"/>
    <m/>
    <d v="2013-10-18T00:00:00"/>
    <d v="2013-10-24T00:00:00"/>
    <x v="3"/>
    <x v="0"/>
    <n v="100"/>
    <s v="18/10/2013 21:42 h"/>
    <m/>
    <m/>
    <s v="Augusto  Cesar Fernandes Borges"/>
    <s v="Gabriel de Oliveira Moreira"/>
    <s v="Andressa  Guimaraes"/>
    <m/>
    <m/>
    <x v="0"/>
    <s v="false"/>
  </r>
  <r>
    <n v="107"/>
    <s v="relprev-022013"/>
    <x v="8"/>
    <x v="18"/>
    <x v="2"/>
    <s v="Normal"/>
    <x v="165"/>
    <s v="Antônio Carlos de Freitas Silva"/>
    <x v="0"/>
    <s v="02/12/2013 19:22 h"/>
    <x v="0"/>
    <m/>
    <d v="2013-10-18T00:00:00"/>
    <d v="2013-10-24T00:00:00"/>
    <x v="3"/>
    <x v="13"/>
    <n v="100"/>
    <s v="18/10/2013 21:41 h"/>
    <m/>
    <m/>
    <s v="Ciro Anacleto Dias Junior"/>
    <m/>
    <m/>
    <m/>
    <m/>
    <x v="7"/>
    <s v="false"/>
  </r>
  <r>
    <n v="106"/>
    <s v="relprev-022013"/>
    <x v="8"/>
    <x v="18"/>
    <x v="2"/>
    <s v="Normal"/>
    <x v="166"/>
    <s v="Antônio Carlos de Freitas Silva"/>
    <x v="16"/>
    <s v="03/12/2013 21:43 h"/>
    <x v="0"/>
    <m/>
    <d v="2013-10-18T00:00:00"/>
    <d v="2013-11-29T00:00:00"/>
    <x v="4"/>
    <x v="13"/>
    <n v="100"/>
    <s v="18/10/2013 21:39 h"/>
    <m/>
    <m/>
    <s v="Hálisson Bruno Vitor"/>
    <m/>
    <m/>
    <m/>
    <m/>
    <x v="3"/>
    <s v="false"/>
  </r>
  <r>
    <n v="105"/>
    <s v="relprev-022013"/>
    <x v="8"/>
    <x v="18"/>
    <x v="2"/>
    <s v="Normal"/>
    <x v="167"/>
    <s v="Antônio Carlos de Freitas Silva"/>
    <x v="16"/>
    <s v="05/12/2013 21:03 h"/>
    <x v="0"/>
    <m/>
    <d v="2013-11-19T00:00:00"/>
    <d v="2013-11-26T00:00:00"/>
    <x v="4"/>
    <x v="13"/>
    <n v="100"/>
    <s v="18/10/2013 21:38 h"/>
    <m/>
    <m/>
    <s v="Hálisson Bruno Vitor"/>
    <m/>
    <m/>
    <m/>
    <m/>
    <x v="3"/>
    <s v="false"/>
  </r>
  <r>
    <n v="104"/>
    <s v="relprev-022013"/>
    <x v="8"/>
    <x v="18"/>
    <x v="2"/>
    <s v="Normal"/>
    <x v="168"/>
    <s v="Antônio Carlos de Freitas Silva"/>
    <x v="16"/>
    <s v="05/12/2013 21:12 h"/>
    <x v="0"/>
    <m/>
    <d v="2013-10-18T00:00:00"/>
    <d v="2013-10-24T00:00:00"/>
    <x v="4"/>
    <x v="9"/>
    <n v="100"/>
    <s v="18/10/2013 21:37 h"/>
    <m/>
    <m/>
    <s v="Hálisson Bruno Vitor"/>
    <m/>
    <m/>
    <m/>
    <m/>
    <x v="3"/>
    <s v="false"/>
  </r>
  <r>
    <n v="103"/>
    <s v="relprev-022013"/>
    <x v="8"/>
    <x v="18"/>
    <x v="2"/>
    <s v="Normal"/>
    <x v="169"/>
    <s v="Antônio Carlos de Freitas Silva"/>
    <x v="16"/>
    <s v="05/12/2013 21:12 h"/>
    <x v="0"/>
    <m/>
    <d v="2013-10-18T00:00:00"/>
    <d v="2013-10-24T00:00:00"/>
    <x v="4"/>
    <x v="13"/>
    <n v="100"/>
    <s v="18/10/2013 21:36 h"/>
    <m/>
    <m/>
    <s v="Hálisson Bruno Vitor"/>
    <m/>
    <m/>
    <m/>
    <m/>
    <x v="3"/>
    <s v="false"/>
  </r>
  <r>
    <n v="102"/>
    <s v="relprev-022013"/>
    <x v="8"/>
    <x v="18"/>
    <x v="2"/>
    <s v="Normal"/>
    <x v="170"/>
    <s v="Antônio Carlos de Freitas Silva"/>
    <x v="16"/>
    <s v="03/12/2013 21:39 h"/>
    <x v="0"/>
    <m/>
    <d v="2013-10-18T00:00:00"/>
    <d v="2013-10-24T00:00:00"/>
    <x v="3"/>
    <x v="13"/>
    <n v="100"/>
    <s v="18/10/2013 21:35 h"/>
    <m/>
    <m/>
    <s v="Hálisson Bruno Vitor"/>
    <m/>
    <m/>
    <m/>
    <m/>
    <x v="3"/>
    <s v="false"/>
  </r>
  <r>
    <n v="101"/>
    <s v="relprev-022013"/>
    <x v="3"/>
    <x v="18"/>
    <x v="2"/>
    <s v="Normal"/>
    <x v="171"/>
    <s v="Antônio Carlos de Freitas Silva"/>
    <x v="16"/>
    <s v="05/12/2013 21:12 h"/>
    <x v="0"/>
    <m/>
    <d v="2013-10-18T00:00:00"/>
    <d v="2013-10-24T00:00:00"/>
    <x v="2"/>
    <x v="3"/>
    <n v="100"/>
    <s v="18/10/2013 21:33 h"/>
    <m/>
    <m/>
    <s v="Hálisson Bruno Vitor"/>
    <m/>
    <m/>
    <m/>
    <m/>
    <x v="3"/>
    <s v="false"/>
  </r>
  <r>
    <n v="100"/>
    <s v="relprev-022013"/>
    <x v="7"/>
    <x v="17"/>
    <x v="2"/>
    <s v="Normal"/>
    <x v="172"/>
    <s v="Antônio Carlos de Freitas Silva"/>
    <x v="6"/>
    <s v="05/12/2013 21:11 h"/>
    <x v="0"/>
    <m/>
    <d v="2013-10-25T00:00:00"/>
    <d v="2013-10-31T00:00:00"/>
    <x v="30"/>
    <x v="0"/>
    <n v="0"/>
    <s v="18/10/2013 21:31 h"/>
    <m/>
    <m/>
    <s v="Artur Pascualote  Santos"/>
    <m/>
    <m/>
    <m/>
    <m/>
    <x v="9"/>
    <s v="false"/>
  </r>
  <r>
    <n v="99"/>
    <s v="relprev-022013"/>
    <x v="6"/>
    <x v="0"/>
    <x v="2"/>
    <s v="Normal"/>
    <x v="173"/>
    <s v="Antônio Carlos de Freitas Silva"/>
    <x v="13"/>
    <s v="10/12/2013 08:27 h"/>
    <x v="0"/>
    <m/>
    <d v="2013-10-19T00:00:00"/>
    <d v="2013-12-10T00:00:00"/>
    <x v="31"/>
    <x v="0"/>
    <n v="92"/>
    <s v="18/10/2013 21:30 h"/>
    <m/>
    <m/>
    <m/>
    <m/>
    <m/>
    <m/>
    <m/>
    <x v="10"/>
    <s v="false"/>
  </r>
  <r>
    <n v="98"/>
    <s v="relprev-022013"/>
    <x v="8"/>
    <x v="18"/>
    <x v="2"/>
    <s v="Normal"/>
    <x v="174"/>
    <s v="Antônio Carlos de Freitas Silva"/>
    <x v="5"/>
    <s v="05/12/2013 21:11 h"/>
    <x v="0"/>
    <m/>
    <d v="2013-10-18T00:00:00"/>
    <d v="2013-10-24T00:00:00"/>
    <x v="0"/>
    <x v="8"/>
    <n v="100"/>
    <s v="18/10/2013 21:30 h"/>
    <m/>
    <m/>
    <m/>
    <s v="Herbert Batista Nunes"/>
    <m/>
    <m/>
    <m/>
    <x v="5"/>
    <s v="false"/>
  </r>
  <r>
    <n v="97"/>
    <s v="relprev-022013"/>
    <x v="1"/>
    <x v="18"/>
    <x v="2"/>
    <s v="Normal"/>
    <x v="175"/>
    <s v="Antônio Carlos de Freitas Silva"/>
    <x v="12"/>
    <s v="05/12/2013 21:10 h"/>
    <x v="0"/>
    <s v="Versão 1.0"/>
    <d v="2013-10-18T00:00:00"/>
    <d v="2013-10-24T00:00:00"/>
    <x v="5"/>
    <x v="6"/>
    <n v="100"/>
    <s v="18/10/2013 21:29 h"/>
    <m/>
    <m/>
    <s v="Rhaissa Nogueira Arantes"/>
    <s v="Herbert Batista Nunes"/>
    <m/>
    <m/>
    <m/>
    <x v="5"/>
    <s v="false"/>
  </r>
  <r>
    <n v="95"/>
    <s v="relprev-022013"/>
    <x v="4"/>
    <x v="18"/>
    <x v="2"/>
    <s v="Normal"/>
    <x v="176"/>
    <s v="Antônio Carlos de Freitas Silva"/>
    <x v="30"/>
    <s v="05/12/2013 19:10 h"/>
    <x v="0"/>
    <m/>
    <d v="2013-10-18T00:00:00"/>
    <d v="2013-10-24T00:00:00"/>
    <x v="4"/>
    <x v="26"/>
    <n v="100"/>
    <s v="18/10/2013 21:25 h"/>
    <m/>
    <m/>
    <m/>
    <m/>
    <m/>
    <m/>
    <m/>
    <x v="9"/>
    <s v="false"/>
  </r>
  <r>
    <n v="94"/>
    <s v="relprev-022013"/>
    <x v="8"/>
    <x v="18"/>
    <x v="2"/>
    <s v="Normal"/>
    <x v="177"/>
    <s v="Antônio Carlos de Freitas Silva"/>
    <x v="7"/>
    <s v="05/12/2013 21:09 h"/>
    <x v="0"/>
    <m/>
    <d v="2013-10-18T00:00:00"/>
    <d v="2013-10-24T00:00:00"/>
    <x v="3"/>
    <x v="0"/>
    <n v="100"/>
    <s v="18/10/2013 21:24 h"/>
    <m/>
    <m/>
    <s v="Fellipe Cesar  Fernandes Pinheiro"/>
    <s v="Benedito Cardoso dos Santos Neto"/>
    <m/>
    <m/>
    <m/>
    <x v="4"/>
    <s v="false"/>
  </r>
  <r>
    <n v="93"/>
    <s v="relprev-022013"/>
    <x v="3"/>
    <x v="18"/>
    <x v="1"/>
    <s v="Normal"/>
    <x v="178"/>
    <s v="Antônio Carlos de Freitas Silva"/>
    <x v="29"/>
    <s v="05/12/2013 21:09 h"/>
    <x v="0"/>
    <m/>
    <d v="2013-10-18T00:00:00"/>
    <d v="2013-10-24T00:00:00"/>
    <x v="3"/>
    <x v="0"/>
    <n v="50"/>
    <s v="18/10/2013 21:22 h"/>
    <m/>
    <m/>
    <s v="Danillo Pinheiro Neto"/>
    <s v="Cláudio Cavalcante Tonhá"/>
    <s v="Ulysses  Alexandre Alves"/>
    <m/>
    <m/>
    <x v="3"/>
    <s v="false"/>
  </r>
  <r>
    <n v="92"/>
    <s v="relprev-022013"/>
    <x v="3"/>
    <x v="18"/>
    <x v="2"/>
    <s v="Normal"/>
    <x v="179"/>
    <s v="Antônio Carlos de Freitas Silva"/>
    <x v="15"/>
    <s v="28/11/2013 20:36 h"/>
    <x v="0"/>
    <m/>
    <d v="2013-10-18T00:00:00"/>
    <d v="2013-10-24T00:00:00"/>
    <x v="4"/>
    <x v="7"/>
    <n v="100"/>
    <s v="18/10/2013 21:21 h"/>
    <m/>
    <m/>
    <s v="Muryllo Tiraza Santos"/>
    <m/>
    <m/>
    <m/>
    <m/>
    <x v="3"/>
    <s v="false"/>
  </r>
  <r>
    <n v="91"/>
    <s v="relprev-022013"/>
    <x v="3"/>
    <x v="18"/>
    <x v="2"/>
    <s v="Normal"/>
    <x v="180"/>
    <s v="Antônio Carlos de Freitas Silva"/>
    <x v="31"/>
    <s v="01/12/2013 15:23 h"/>
    <x v="0"/>
    <m/>
    <d v="2013-10-18T00:00:00"/>
    <d v="2013-10-24T00:00:00"/>
    <x v="32"/>
    <x v="27"/>
    <n v="100"/>
    <s v="18/10/2013 21:19 h"/>
    <m/>
    <m/>
    <s v="Rogério Tristao Junior"/>
    <s v="Natan Pimenta da Silva"/>
    <m/>
    <m/>
    <m/>
    <x v="3"/>
    <s v="false"/>
  </r>
  <r>
    <n v="90"/>
    <s v="relprev-022013"/>
    <x v="3"/>
    <x v="18"/>
    <x v="2"/>
    <s v="Normal"/>
    <x v="181"/>
    <s v="Antônio Carlos de Freitas Silva"/>
    <x v="37"/>
    <s v="12/12/2013 13:43 h"/>
    <x v="0"/>
    <m/>
    <d v="2013-10-18T00:00:00"/>
    <d v="2013-10-24T00:00:00"/>
    <x v="3"/>
    <x v="0"/>
    <n v="100"/>
    <s v="18/10/2013 21:17 h"/>
    <m/>
    <m/>
    <s v="Rúben Borges Ramos"/>
    <s v="Natan Pimenta da Silva"/>
    <m/>
    <m/>
    <m/>
    <x v="3"/>
    <s v="false"/>
  </r>
  <r>
    <n v="89"/>
    <s v="relprev-022013"/>
    <x v="10"/>
    <x v="18"/>
    <x v="2"/>
    <s v="Normal"/>
    <x v="182"/>
    <s v="Antônio Carlos de Freitas Silva"/>
    <x v="6"/>
    <s v="05/12/2013 21:08 h"/>
    <x v="0"/>
    <m/>
    <d v="2013-10-22T00:00:00"/>
    <d v="2013-10-22T00:00:00"/>
    <x v="11"/>
    <x v="0"/>
    <n v="100"/>
    <s v="18/10/2013 21:15 h"/>
    <m/>
    <m/>
    <s v="Raul Barca"/>
    <m/>
    <m/>
    <m/>
    <m/>
    <x v="9"/>
    <s v="false"/>
  </r>
  <r>
    <n v="88"/>
    <s v="relprev-022013"/>
    <x v="5"/>
    <x v="19"/>
    <x v="2"/>
    <s v="Normal"/>
    <x v="183"/>
    <s v="Thais Cardoso Moura de Souza"/>
    <x v="5"/>
    <s v="29/11/2013 20:20 h"/>
    <x v="0"/>
    <m/>
    <d v="2013-10-17T00:00:00"/>
    <d v="2013-10-24T00:00:00"/>
    <x v="5"/>
    <x v="0"/>
    <n v="100"/>
    <s v="17/10/2013 23:40 h"/>
    <m/>
    <m/>
    <m/>
    <s v="Herbert Batista Nunes"/>
    <m/>
    <m/>
    <m/>
    <x v="8"/>
    <s v="false"/>
  </r>
  <r>
    <n v="87"/>
    <s v="relprev-022013"/>
    <x v="5"/>
    <x v="19"/>
    <x v="2"/>
    <s v="Normal"/>
    <x v="184"/>
    <s v="Thais Cardoso Moura de Souza"/>
    <x v="4"/>
    <s v="29/11/2013 20:21 h"/>
    <x v="0"/>
    <m/>
    <d v="2013-10-17T00:00:00"/>
    <d v="2013-10-24T00:00:00"/>
    <x v="4"/>
    <x v="6"/>
    <n v="100"/>
    <s v="17/10/2013 23:34 h"/>
    <m/>
    <m/>
    <s v="Danillo Guimaraes de Oliveira"/>
    <s v="Gustavo Martins Teixeira Borges"/>
    <m/>
    <m/>
    <m/>
    <x v="8"/>
    <s v="false"/>
  </r>
  <r>
    <n v="86"/>
    <s v="relprev-022013"/>
    <x v="0"/>
    <x v="20"/>
    <x v="2"/>
    <s v="Normal"/>
    <x v="185"/>
    <s v="Thais Cardoso Moura de Souza"/>
    <x v="4"/>
    <s v="05/12/2013 21:08 h"/>
    <x v="0"/>
    <m/>
    <d v="2013-10-17T00:00:00"/>
    <d v="2013-10-21T00:00:00"/>
    <x v="12"/>
    <x v="13"/>
    <n v="100"/>
    <s v="17/10/2013 23:27 h"/>
    <m/>
    <m/>
    <s v="Raul Barca"/>
    <m/>
    <m/>
    <m/>
    <m/>
    <x v="0"/>
    <s v="false"/>
  </r>
  <r>
    <n v="85"/>
    <s v="relprev-022013"/>
    <x v="1"/>
    <x v="18"/>
    <x v="2"/>
    <s v="Normal"/>
    <x v="186"/>
    <s v="Antônio Carlos de Freitas Silva"/>
    <x v="25"/>
    <s v="05/12/2013 19:40 h"/>
    <x v="0"/>
    <m/>
    <d v="2013-10-17T00:00:00"/>
    <d v="2013-10-24T00:00:00"/>
    <x v="3"/>
    <x v="0"/>
    <n v="100"/>
    <s v="17/10/2013 20:08 h"/>
    <m/>
    <m/>
    <s v="Danillo Guimaraes de Oliveira"/>
    <s v="Gustavo Martins Teixeira Borges"/>
    <m/>
    <m/>
    <m/>
    <x v="1"/>
    <s v="false"/>
  </r>
  <r>
    <n v="84"/>
    <s v="relprev-022013"/>
    <x v="1"/>
    <x v="18"/>
    <x v="2"/>
    <s v="Normal"/>
    <x v="187"/>
    <s v="Antônio Carlos de Freitas Silva"/>
    <x v="9"/>
    <s v="05/12/2013 08:49 h"/>
    <x v="0"/>
    <m/>
    <d v="2013-10-17T00:00:00"/>
    <d v="2013-12-05T00:00:00"/>
    <x v="12"/>
    <x v="28"/>
    <n v="100"/>
    <s v="17/10/2013 20:04 h"/>
    <m/>
    <m/>
    <s v="Arthur Melo"/>
    <s v="Vinicius Dantas Coutinho"/>
    <s v="Raul Barca"/>
    <m/>
    <m/>
    <x v="7"/>
    <s v="false"/>
  </r>
  <r>
    <n v="83"/>
    <s v="relprev-022013"/>
    <x v="8"/>
    <x v="21"/>
    <x v="2"/>
    <s v="Normal"/>
    <x v="188"/>
    <s v="Rogério Tristao Junior"/>
    <x v="37"/>
    <s v="05/12/2013 21:07 h"/>
    <x v="0"/>
    <m/>
    <d v="2013-10-07T00:00:00"/>
    <d v="2013-10-18T00:00:00"/>
    <x v="8"/>
    <x v="0"/>
    <n v="100"/>
    <s v="17/10/2013 20:03 h"/>
    <m/>
    <m/>
    <m/>
    <m/>
    <m/>
    <m/>
    <m/>
    <x v="3"/>
    <s v="false"/>
  </r>
  <r>
    <n v="82"/>
    <s v="relprev-022013"/>
    <x v="10"/>
    <x v="18"/>
    <x v="2"/>
    <s v="Normal"/>
    <x v="189"/>
    <s v="Antônio Carlos de Freitas Silva"/>
    <x v="10"/>
    <s v="29/11/2013 08:22 h"/>
    <x v="0"/>
    <m/>
    <d v="2013-10-17T00:00:00"/>
    <d v="2013-10-18T00:00:00"/>
    <x v="6"/>
    <x v="5"/>
    <n v="100"/>
    <s v="17/10/2013 19:57 h"/>
    <m/>
    <m/>
    <s v="Gabriel Benicio Lopes Alves Damasceno"/>
    <m/>
    <m/>
    <m/>
    <m/>
    <x v="2"/>
    <s v="false"/>
  </r>
  <r>
    <n v="81"/>
    <s v="relprev-022013"/>
    <x v="1"/>
    <x v="21"/>
    <x v="2"/>
    <s v="Normal"/>
    <x v="190"/>
    <s v="Antônio Carlos de Freitas Silva"/>
    <x v="13"/>
    <s v="01/11/2013 13:29 h"/>
    <x v="0"/>
    <m/>
    <d v="2013-10-17T00:00:00"/>
    <d v="2013-10-17T00:00:00"/>
    <x v="3"/>
    <x v="0"/>
    <n v="0"/>
    <s v="17/10/2013 19:47 h"/>
    <m/>
    <m/>
    <m/>
    <m/>
    <m/>
    <m/>
    <m/>
    <x v="10"/>
    <s v="false"/>
  </r>
  <r>
    <n v="80"/>
    <s v="relprev-022013"/>
    <x v="5"/>
    <x v="19"/>
    <x v="2"/>
    <s v="Normal"/>
    <x v="191"/>
    <s v="Thais Cardoso Moura de Souza"/>
    <x v="4"/>
    <s v="29/11/2013 20:21 h"/>
    <x v="0"/>
    <m/>
    <d v="2013-10-17T00:00:00"/>
    <d v="2013-10-21T00:00:00"/>
    <x v="12"/>
    <x v="19"/>
    <n v="100"/>
    <s v="15/10/2013 08:35 h"/>
    <m/>
    <m/>
    <s v="Raul Barca"/>
    <s v="Ulysses  Alexandre Alves"/>
    <m/>
    <m/>
    <m/>
    <x v="8"/>
    <s v="false"/>
  </r>
  <r>
    <n v="79"/>
    <s v="relprev-022013"/>
    <x v="8"/>
    <x v="21"/>
    <x v="2"/>
    <s v="Normal"/>
    <x v="192"/>
    <s v="Lucas Carvalho Lima"/>
    <x v="2"/>
    <s v="05/12/2013 21:06 h"/>
    <x v="0"/>
    <m/>
    <d v="2013-10-11T00:00:00"/>
    <d v="2013-10-11T00:00:00"/>
    <x v="6"/>
    <x v="0"/>
    <n v="100"/>
    <s v="11/10/2013 19:16 h"/>
    <m/>
    <m/>
    <m/>
    <m/>
    <m/>
    <m/>
    <m/>
    <x v="2"/>
    <s v="false"/>
  </r>
  <r>
    <n v="78"/>
    <s v="relprev-022013"/>
    <x v="3"/>
    <x v="21"/>
    <x v="2"/>
    <s v="Normal"/>
    <x v="193"/>
    <s v="Lucas Carvalho Lima"/>
    <x v="29"/>
    <s v="05/12/2013 21:06 h"/>
    <x v="0"/>
    <m/>
    <d v="2013-10-10T00:00:00"/>
    <d v="2013-10-17T00:00:00"/>
    <x v="3"/>
    <x v="0"/>
    <n v="0"/>
    <s v="10/10/2013 21:55 h"/>
    <m/>
    <m/>
    <s v="Danillo Pinheiro Neto"/>
    <s v="Cláudio Cavalcante Tonhá"/>
    <m/>
    <m/>
    <m/>
    <x v="3"/>
    <s v="false"/>
  </r>
  <r>
    <n v="77"/>
    <s v="relprev-022013"/>
    <x v="3"/>
    <x v="21"/>
    <x v="2"/>
    <s v="Normal"/>
    <x v="194"/>
    <s v="Lucas Carvalho Lima"/>
    <x v="29"/>
    <s v="05/12/2013 21:06 h"/>
    <x v="0"/>
    <m/>
    <d v="2013-10-10T00:00:00"/>
    <d v="2013-10-17T00:00:00"/>
    <x v="2"/>
    <x v="3"/>
    <n v="0"/>
    <s v="10/10/2013 21:53 h"/>
    <m/>
    <m/>
    <s v="Danillo Pinheiro Neto"/>
    <s v="Cláudio Cavalcante Tonhá"/>
    <m/>
    <m/>
    <m/>
    <x v="3"/>
    <s v="false"/>
  </r>
  <r>
    <n v="76"/>
    <s v="relprev-022013"/>
    <x v="3"/>
    <x v="21"/>
    <x v="2"/>
    <s v="Normal"/>
    <x v="195"/>
    <s v="Lucas Carvalho Lima"/>
    <x v="37"/>
    <s v="05/12/2013 21:06 h"/>
    <x v="0"/>
    <m/>
    <d v="2013-10-10T00:00:00"/>
    <d v="2013-10-17T00:00:00"/>
    <x v="33"/>
    <x v="0"/>
    <n v="100"/>
    <s v="10/10/2013 21:50 h"/>
    <m/>
    <m/>
    <s v="Muryllo Tiraza Santos"/>
    <s v="Natan Pimenta da Silva"/>
    <m/>
    <m/>
    <m/>
    <x v="3"/>
    <s v="false"/>
  </r>
  <r>
    <n v="75"/>
    <s v="relprev-022013"/>
    <x v="8"/>
    <x v="21"/>
    <x v="1"/>
    <s v="Normal"/>
    <x v="196"/>
    <s v="Lucas Carvalho Lima"/>
    <x v="16"/>
    <s v="05/12/2013 21:05 h"/>
    <x v="0"/>
    <m/>
    <d v="2013-10-10T00:00:00"/>
    <d v="2013-11-25T00:00:00"/>
    <x v="3"/>
    <x v="9"/>
    <n v="90"/>
    <s v="10/10/2013 21:48 h"/>
    <m/>
    <m/>
    <s v="Ciro Anacleto Dias Junior"/>
    <s v="Hálisson Bruno Vitor"/>
    <m/>
    <m/>
    <m/>
    <x v="3"/>
    <s v="false"/>
  </r>
  <r>
    <n v="74"/>
    <s v="relprev-022013"/>
    <x v="10"/>
    <x v="21"/>
    <x v="2"/>
    <s v="Normal"/>
    <x v="197"/>
    <s v="Lucas Carvalho Lima"/>
    <x v="24"/>
    <s v="28/11/2013 20:46 h"/>
    <x v="0"/>
    <m/>
    <d v="2013-10-10T00:00:00"/>
    <d v="2013-10-17T00:00:00"/>
    <x v="0"/>
    <x v="5"/>
    <n v="100"/>
    <s v="10/10/2013 21:47 h"/>
    <m/>
    <m/>
    <s v="Ciro Anacleto Dias Junior"/>
    <s v="Hálisson Bruno Vitor"/>
    <m/>
    <m/>
    <m/>
    <x v="3"/>
    <s v="false"/>
  </r>
  <r>
    <n v="73"/>
    <s v="relprev-022013"/>
    <x v="1"/>
    <x v="21"/>
    <x v="2"/>
    <s v="Normal"/>
    <x v="198"/>
    <s v="Lucas Carvalho Lima"/>
    <x v="12"/>
    <s v="05/12/2013 21:05 h"/>
    <x v="0"/>
    <m/>
    <d v="2013-10-10T00:00:00"/>
    <d v="2013-10-17T00:00:00"/>
    <x v="5"/>
    <x v="6"/>
    <n v="100"/>
    <s v="10/10/2013 21:40 h"/>
    <m/>
    <m/>
    <m/>
    <s v="Rhaissa Nogueira Arantes"/>
    <m/>
    <m/>
    <m/>
    <x v="5"/>
    <s v="false"/>
  </r>
  <r>
    <n v="72"/>
    <s v="relprev-022013"/>
    <x v="3"/>
    <x v="21"/>
    <x v="2"/>
    <s v="Normal"/>
    <x v="199"/>
    <s v="Rogério Tristao Junior"/>
    <x v="33"/>
    <s v="05/12/2013 21:04 h"/>
    <x v="0"/>
    <m/>
    <d v="2013-10-10T00:00:00"/>
    <d v="2013-10-17T00:00:00"/>
    <x v="33"/>
    <x v="16"/>
    <n v="100"/>
    <s v="10/10/2013 20:51 h"/>
    <m/>
    <m/>
    <s v="Rogério Tristao Junior"/>
    <s v="Natan Pimenta da Silva"/>
    <m/>
    <m/>
    <m/>
    <x v="3"/>
    <s v="false"/>
  </r>
  <r>
    <n v="71"/>
    <s v="relprev-022013"/>
    <x v="8"/>
    <x v="21"/>
    <x v="2"/>
    <s v="Normal"/>
    <x v="200"/>
    <s v="Rogério Tristao Junior"/>
    <x v="33"/>
    <s v="05/12/2013 21:04 h"/>
    <x v="0"/>
    <m/>
    <d v="2013-10-10T00:00:00"/>
    <d v="2013-10-17T00:00:00"/>
    <x v="8"/>
    <x v="15"/>
    <n v="100"/>
    <s v="10/10/2013 20:50 h"/>
    <m/>
    <m/>
    <s v="Rogério Tristao Junior"/>
    <m/>
    <m/>
    <m/>
    <m/>
    <x v="3"/>
    <s v="false"/>
  </r>
  <r>
    <n v="70"/>
    <s v="relprev-022013"/>
    <x v="8"/>
    <x v="21"/>
    <x v="2"/>
    <s v="Normal"/>
    <x v="201"/>
    <s v="Rogério Tristao Junior"/>
    <x v="33"/>
    <s v="05/12/2013 21:04 h"/>
    <x v="0"/>
    <m/>
    <d v="2013-10-10T00:00:00"/>
    <d v="2013-10-17T00:00:00"/>
    <x v="8"/>
    <x v="15"/>
    <n v="100"/>
    <s v="10/10/2013 20:49 h"/>
    <m/>
    <m/>
    <s v="Rogério Tristao Junior"/>
    <m/>
    <m/>
    <m/>
    <m/>
    <x v="3"/>
    <s v="false"/>
  </r>
  <r>
    <n v="69"/>
    <s v="relprev-022013"/>
    <x v="8"/>
    <x v="21"/>
    <x v="2"/>
    <s v="Alta"/>
    <x v="202"/>
    <s v="Rogério Tristao Junior"/>
    <x v="37"/>
    <s v="05/12/2013 21:03 h"/>
    <x v="0"/>
    <m/>
    <d v="2013-10-10T00:00:00"/>
    <d v="2013-10-24T00:00:00"/>
    <x v="7"/>
    <x v="0"/>
    <n v="100"/>
    <s v="10/10/2013 20:49 h"/>
    <m/>
    <m/>
    <s v="Rúben Borges Ramos"/>
    <s v="Danillo Guimaraes de Oliveira"/>
    <m/>
    <m/>
    <m/>
    <x v="3"/>
    <s v="false"/>
  </r>
  <r>
    <n v="68"/>
    <s v="relprev-022013"/>
    <x v="8"/>
    <x v="22"/>
    <x v="2"/>
    <s v="Normal"/>
    <x v="203"/>
    <s v="Lucas Carvalho Lima"/>
    <x v="25"/>
    <s v="05/12/2013 21:02 h"/>
    <x v="0"/>
    <m/>
    <d v="2013-10-10T00:00:00"/>
    <m/>
    <x v="3"/>
    <x v="0"/>
    <n v="100"/>
    <s v="10/10/2013 19:39 h"/>
    <m/>
    <m/>
    <s v="Gustavo Martins Teixeira Borges"/>
    <s v="Danillo Guimaraes de Oliveira"/>
    <m/>
    <m/>
    <m/>
    <x v="1"/>
    <s v="false"/>
  </r>
  <r>
    <n v="67"/>
    <s v="relprev-022013"/>
    <x v="1"/>
    <x v="22"/>
    <x v="2"/>
    <s v="Normal"/>
    <x v="204"/>
    <s v="Antônio Carlos de Freitas Silva"/>
    <x v="10"/>
    <s v="29/11/2013 08:22 h"/>
    <x v="0"/>
    <m/>
    <d v="2013-10-10T00:00:00"/>
    <d v="2013-10-10T00:00:00"/>
    <x v="6"/>
    <x v="5"/>
    <n v="100"/>
    <s v="10/10/2013 19:29 h"/>
    <m/>
    <m/>
    <m/>
    <m/>
    <m/>
    <m/>
    <m/>
    <x v="2"/>
    <s v="false"/>
  </r>
  <r>
    <n v="66"/>
    <s v="relprev-022013"/>
    <x v="1"/>
    <x v="22"/>
    <x v="2"/>
    <s v="Normal"/>
    <x v="205"/>
    <s v="Antônio Carlos de Freitas Silva"/>
    <x v="10"/>
    <s v="29/11/2013 08:23 h"/>
    <x v="0"/>
    <m/>
    <d v="2013-10-04T00:00:00"/>
    <d v="2013-10-10T00:00:00"/>
    <x v="5"/>
    <x v="3"/>
    <n v="100"/>
    <s v="10/10/2013 19:25 h"/>
    <m/>
    <m/>
    <s v="Gabriel Benicio Lopes Alves Damasceno"/>
    <s v="Lucas Carvalho Lima"/>
    <m/>
    <m/>
    <m/>
    <x v="2"/>
    <s v="false"/>
  </r>
  <r>
    <n v="65"/>
    <s v="relprev-022013"/>
    <x v="1"/>
    <x v="21"/>
    <x v="2"/>
    <s v="Normal"/>
    <x v="206"/>
    <s v="Antônio Carlos de Freitas Silva"/>
    <x v="13"/>
    <s v="27/10/2013 11:58 h"/>
    <x v="0"/>
    <m/>
    <d v="2013-10-11T00:00:00"/>
    <d v="2013-10-17T00:00:00"/>
    <x v="3"/>
    <x v="12"/>
    <n v="100"/>
    <s v="08/10/2013 20:51 h"/>
    <m/>
    <m/>
    <m/>
    <m/>
    <m/>
    <m/>
    <m/>
    <x v="10"/>
    <s v="false"/>
  </r>
  <r>
    <n v="64"/>
    <s v="relprev-022013"/>
    <x v="6"/>
    <x v="0"/>
    <x v="2"/>
    <s v="Urgente"/>
    <x v="207"/>
    <s v="Antônio Carlos de Freitas Silva"/>
    <x v="13"/>
    <s v="12/12/2013 13:43 h"/>
    <x v="0"/>
    <m/>
    <d v="2013-10-17T00:00:00"/>
    <d v="2013-12-06T00:00:00"/>
    <x v="34"/>
    <x v="0"/>
    <n v="90"/>
    <s v="08/10/2013 20:51 h"/>
    <m/>
    <m/>
    <m/>
    <m/>
    <m/>
    <m/>
    <m/>
    <x v="10"/>
    <s v="false"/>
  </r>
  <r>
    <n v="63"/>
    <s v="relprev-022013"/>
    <x v="5"/>
    <x v="2"/>
    <x v="0"/>
    <s v="Normal"/>
    <x v="208"/>
    <s v="Antônio Carlos de Freitas Silva"/>
    <x v="11"/>
    <s v="29/11/2013 20:24 h"/>
    <x v="0"/>
    <m/>
    <d v="2013-11-25T00:00:00"/>
    <d v="2013-11-28T00:00:00"/>
    <x v="4"/>
    <x v="0"/>
    <n v="0"/>
    <s v="08/10/2013 20:47 h"/>
    <m/>
    <m/>
    <s v="Andressa  Guimaraes"/>
    <m/>
    <m/>
    <m/>
    <m/>
    <x v="8"/>
    <s v="false"/>
  </r>
  <r>
    <n v="62"/>
    <s v="relprev-022013"/>
    <x v="5"/>
    <x v="21"/>
    <x v="2"/>
    <s v="Normal"/>
    <x v="209"/>
    <s v="Antônio Carlos de Freitas Silva"/>
    <x v="4"/>
    <s v="29/11/2013 20:23 h"/>
    <x v="0"/>
    <m/>
    <d v="2013-10-17T00:00:00"/>
    <d v="2013-10-24T00:00:00"/>
    <x v="35"/>
    <x v="29"/>
    <n v="100"/>
    <s v="08/10/2013 20:46 h"/>
    <m/>
    <m/>
    <s v="Ana Cláudia Santana Moreira"/>
    <m/>
    <m/>
    <m/>
    <m/>
    <x v="8"/>
    <s v="false"/>
  </r>
  <r>
    <n v="61"/>
    <s v="relprev-022013"/>
    <x v="10"/>
    <x v="22"/>
    <x v="2"/>
    <s v="Normal"/>
    <x v="210"/>
    <s v="Antônio Carlos de Freitas Silva"/>
    <x v="24"/>
    <s v="28/11/2013 20:47 h"/>
    <x v="0"/>
    <m/>
    <d v="2013-10-11T00:00:00"/>
    <d v="2013-10-11T00:00:00"/>
    <x v="11"/>
    <x v="4"/>
    <n v="100"/>
    <s v="08/10/2013 20:45 h"/>
    <m/>
    <m/>
    <s v="Ciro Anacleto Dias Junior"/>
    <s v="Hálisson Bruno Vitor"/>
    <m/>
    <m/>
    <m/>
    <x v="3"/>
    <s v="false"/>
  </r>
  <r>
    <n v="60"/>
    <s v="relprev-022013"/>
    <x v="8"/>
    <x v="21"/>
    <x v="2"/>
    <s v="Normal"/>
    <x v="211"/>
    <s v="Antônio Carlos de Freitas Silva"/>
    <x v="37"/>
    <s v="12/12/2013 13:45 h"/>
    <x v="0"/>
    <m/>
    <d v="2013-10-11T00:00:00"/>
    <d v="2013-10-17T00:00:00"/>
    <x v="3"/>
    <x v="30"/>
    <n v="100"/>
    <s v="08/10/2013 20:44 h"/>
    <m/>
    <m/>
    <s v="Ciro Anacleto Dias Junior"/>
    <s v="Hálisson Bruno Vitor"/>
    <s v="Rúben Borges Ramos"/>
    <m/>
    <m/>
    <x v="3"/>
    <s v="false"/>
  </r>
  <r>
    <n v="59"/>
    <s v="relprev-022013"/>
    <x v="1"/>
    <x v="21"/>
    <x v="1"/>
    <s v="Normal"/>
    <x v="212"/>
    <s v="Antônio Carlos de Freitas Silva"/>
    <x v="5"/>
    <s v="05/12/2013 20:27 h"/>
    <x v="0"/>
    <m/>
    <d v="2013-10-11T00:00:00"/>
    <d v="2013-10-17T00:00:00"/>
    <x v="3"/>
    <x v="11"/>
    <n v="60"/>
    <s v="08/10/2013 20:43 h"/>
    <m/>
    <m/>
    <s v="Bruno Luz Martins"/>
    <m/>
    <m/>
    <m/>
    <m/>
    <x v="5"/>
    <s v="false"/>
  </r>
  <r>
    <n v="58"/>
    <s v="relprev-022013"/>
    <x v="1"/>
    <x v="21"/>
    <x v="1"/>
    <s v="Alta"/>
    <x v="140"/>
    <s v="Antônio Carlos de Freitas Silva"/>
    <x v="7"/>
    <s v="05/12/2013 21:00 h"/>
    <x v="0"/>
    <m/>
    <d v="2013-11-11T00:00:00"/>
    <d v="2013-11-14T00:00:00"/>
    <x v="36"/>
    <x v="0"/>
    <n v="40"/>
    <s v="08/10/2013 20:41 h"/>
    <m/>
    <m/>
    <s v="Benedito Cardoso dos Santos Neto"/>
    <m/>
    <m/>
    <m/>
    <m/>
    <x v="4"/>
    <s v="false"/>
  </r>
  <r>
    <n v="57"/>
    <s v="relprev-022013"/>
    <x v="1"/>
    <x v="21"/>
    <x v="1"/>
    <s v="Normal"/>
    <x v="213"/>
    <s v="Antônio Carlos de Freitas Silva"/>
    <x v="7"/>
    <s v="05/12/2013 21:00 h"/>
    <x v="0"/>
    <m/>
    <d v="2013-10-11T00:00:00"/>
    <d v="2013-10-17T00:00:00"/>
    <x v="3"/>
    <x v="0"/>
    <n v="0"/>
    <s v="08/10/2013 20:40 h"/>
    <m/>
    <m/>
    <s v="Benedito Cardoso dos Santos Neto"/>
    <s v="Fellipe Cesar  Fernandes Pinheiro"/>
    <m/>
    <m/>
    <m/>
    <x v="4"/>
    <s v="false"/>
  </r>
  <r>
    <n v="56"/>
    <s v="relprev-022013"/>
    <x v="1"/>
    <x v="21"/>
    <x v="2"/>
    <s v="Normal"/>
    <x v="214"/>
    <s v="Antônio Carlos de Freitas Silva"/>
    <x v="25"/>
    <s v="05/12/2013 19:42 h"/>
    <x v="0"/>
    <m/>
    <d v="2013-10-11T00:00:00"/>
    <d v="2013-10-17T00:00:00"/>
    <x v="3"/>
    <x v="0"/>
    <n v="100"/>
    <s v="08/10/2013 20:39 h"/>
    <m/>
    <m/>
    <s v="Danillo Guimaraes de Oliveira"/>
    <s v="Gustavo Martins Teixeira Borges"/>
    <m/>
    <m/>
    <m/>
    <x v="1"/>
    <s v="false"/>
  </r>
  <r>
    <n v="55"/>
    <s v="relprev-022013"/>
    <x v="1"/>
    <x v="21"/>
    <x v="2"/>
    <s v="Normal"/>
    <x v="215"/>
    <s v="Antônio Carlos de Freitas Silva"/>
    <x v="25"/>
    <s v="05/12/2013 21:00 h"/>
    <x v="0"/>
    <m/>
    <d v="2013-10-11T00:00:00"/>
    <d v="2013-10-17T00:00:00"/>
    <x v="3"/>
    <x v="0"/>
    <n v="100"/>
    <s v="08/10/2013 20:38 h"/>
    <m/>
    <m/>
    <s v="Danillo Guimaraes de Oliveira"/>
    <s v="Gustavo Martins Teixeira Borges"/>
    <m/>
    <m/>
    <m/>
    <x v="1"/>
    <s v="false"/>
  </r>
  <r>
    <n v="54"/>
    <s v="relprev-022013"/>
    <x v="1"/>
    <x v="21"/>
    <x v="2"/>
    <s v="Normal"/>
    <x v="216"/>
    <s v="Antônio Carlos de Freitas Silva"/>
    <x v="25"/>
    <s v="05/12/2013 19:43 h"/>
    <x v="0"/>
    <m/>
    <d v="2013-10-11T00:00:00"/>
    <d v="2013-10-17T00:00:00"/>
    <x v="3"/>
    <x v="0"/>
    <n v="100"/>
    <s v="08/10/2013 20:38 h"/>
    <m/>
    <m/>
    <s v="Danillo Guimaraes de Oliveira"/>
    <s v="Gustavo Martins Teixeira Borges"/>
    <m/>
    <m/>
    <m/>
    <x v="1"/>
    <s v="false"/>
  </r>
  <r>
    <n v="53"/>
    <s v="relprev-022013"/>
    <x v="1"/>
    <x v="21"/>
    <x v="2"/>
    <s v="Normal"/>
    <x v="217"/>
    <s v="Antônio Carlos de Freitas Silva"/>
    <x v="9"/>
    <s v="05/12/2013 08:47 h"/>
    <x v="0"/>
    <m/>
    <d v="2013-10-11T00:00:00"/>
    <d v="2013-12-05T00:00:00"/>
    <x v="0"/>
    <x v="30"/>
    <n v="100"/>
    <s v="08/10/2013 20:37 h"/>
    <m/>
    <m/>
    <s v="Arthur Melo"/>
    <m/>
    <m/>
    <m/>
    <m/>
    <x v="7"/>
    <s v="false"/>
  </r>
  <r>
    <n v="52"/>
    <s v="relprev-022013"/>
    <x v="10"/>
    <x v="21"/>
    <x v="2"/>
    <s v="Normal"/>
    <x v="218"/>
    <s v="Antônio Carlos de Freitas Silva"/>
    <x v="9"/>
    <s v="29/11/2013 19:44 h"/>
    <x v="0"/>
    <m/>
    <d v="2013-10-11T00:00:00"/>
    <d v="2013-10-17T00:00:00"/>
    <x v="0"/>
    <x v="13"/>
    <n v="100"/>
    <s v="08/10/2013 20:35 h"/>
    <m/>
    <m/>
    <s v="Arthur Melo"/>
    <m/>
    <m/>
    <m/>
    <m/>
    <x v="7"/>
    <s v="false"/>
  </r>
  <r>
    <n v="51"/>
    <s v="relprev-022013"/>
    <x v="1"/>
    <x v="21"/>
    <x v="2"/>
    <s v="Normal"/>
    <x v="219"/>
    <s v="Antônio Carlos de Freitas Silva"/>
    <x v="9"/>
    <s v="10/12/2013 08:25 h"/>
    <x v="0"/>
    <m/>
    <d v="2013-10-11T00:00:00"/>
    <d v="2013-12-10T00:00:00"/>
    <x v="12"/>
    <x v="17"/>
    <n v="100"/>
    <s v="08/10/2013 20:34 h"/>
    <m/>
    <m/>
    <s v="Arthur Melo"/>
    <m/>
    <m/>
    <m/>
    <m/>
    <x v="7"/>
    <s v="false"/>
  </r>
  <r>
    <n v="50"/>
    <s v="relprev-022013"/>
    <x v="1"/>
    <x v="21"/>
    <x v="2"/>
    <s v="Normal"/>
    <x v="220"/>
    <s v="Antônio Carlos de Freitas Silva"/>
    <x v="30"/>
    <s v="29/11/2013 19:33 h"/>
    <x v="0"/>
    <m/>
    <d v="2013-10-11T00:00:00"/>
    <d v="2013-10-17T00:00:00"/>
    <x v="16"/>
    <x v="31"/>
    <n v="100"/>
    <s v="08/10/2013 20:33 h"/>
    <m/>
    <m/>
    <m/>
    <m/>
    <m/>
    <m/>
    <m/>
    <x v="9"/>
    <s v="false"/>
  </r>
  <r>
    <n v="49"/>
    <s v="relprev-022013"/>
    <x v="8"/>
    <x v="21"/>
    <x v="2"/>
    <s v="Normal"/>
    <x v="221"/>
    <s v="Antônio Carlos de Freitas Silva"/>
    <x v="6"/>
    <s v="05/12/2013 20:59 h"/>
    <x v="0"/>
    <m/>
    <d v="2013-10-11T00:00:00"/>
    <d v="2013-10-17T00:00:00"/>
    <x v="37"/>
    <x v="32"/>
    <n v="100"/>
    <s v="08/10/2013 20:32 h"/>
    <m/>
    <m/>
    <s v="Ulysses  Alexandre Alves"/>
    <s v="Raul Barca"/>
    <m/>
    <m/>
    <m/>
    <x v="9"/>
    <s v="false"/>
  </r>
  <r>
    <n v="48"/>
    <s v="relprev-022013"/>
    <x v="8"/>
    <x v="21"/>
    <x v="2"/>
    <s v="Normal"/>
    <x v="222"/>
    <s v="Antônio Carlos de Freitas Silva"/>
    <x v="6"/>
    <s v="05/12/2013 20:57 h"/>
    <x v="0"/>
    <m/>
    <d v="2013-10-11T00:00:00"/>
    <d v="2013-10-17T00:00:00"/>
    <x v="38"/>
    <x v="33"/>
    <n v="100"/>
    <s v="08/10/2013 20:31 h"/>
    <m/>
    <m/>
    <s v="Ulysses  Alexandre Alves"/>
    <s v="Raul Barca"/>
    <m/>
    <m/>
    <m/>
    <x v="9"/>
    <s v="false"/>
  </r>
  <r>
    <n v="47"/>
    <s v="relprev-022013"/>
    <x v="10"/>
    <x v="21"/>
    <x v="2"/>
    <s v="Normal"/>
    <x v="223"/>
    <s v="Antônio Carlos de Freitas Silva"/>
    <x v="9"/>
    <s v="29/11/2013 19:42 h"/>
    <x v="0"/>
    <m/>
    <d v="2013-10-11T00:00:00"/>
    <d v="2013-10-17T00:00:00"/>
    <x v="11"/>
    <x v="13"/>
    <n v="100"/>
    <s v="08/10/2013 20:30 h"/>
    <m/>
    <m/>
    <s v="Arthur Melo"/>
    <m/>
    <m/>
    <m/>
    <m/>
    <x v="7"/>
    <s v="false"/>
  </r>
  <r>
    <n v="46"/>
    <s v="relprev-022013"/>
    <x v="8"/>
    <x v="21"/>
    <x v="1"/>
    <s v="Normal"/>
    <x v="224"/>
    <s v="Antônio Carlos de Freitas Silva"/>
    <x v="22"/>
    <s v="05/12/2013 20:56 h"/>
    <x v="0"/>
    <m/>
    <d v="2013-10-11T00:00:00"/>
    <d v="2013-10-17T00:00:00"/>
    <x v="3"/>
    <x v="0"/>
    <n v="50"/>
    <s v="08/10/2013 20:27 h"/>
    <m/>
    <m/>
    <s v="Emerson José Porfírio"/>
    <m/>
    <m/>
    <m/>
    <m/>
    <x v="2"/>
    <s v="false"/>
  </r>
  <r>
    <n v="45"/>
    <s v="relprev-022013"/>
    <x v="8"/>
    <x v="21"/>
    <x v="2"/>
    <s v="Normal"/>
    <x v="225"/>
    <s v="Antônio Carlos de Freitas Silva"/>
    <x v="22"/>
    <s v="05/12/2013 20:56 h"/>
    <x v="0"/>
    <m/>
    <d v="2013-10-11T00:00:00"/>
    <d v="2013-10-17T00:00:00"/>
    <x v="3"/>
    <x v="0"/>
    <n v="100"/>
    <s v="08/10/2013 20:23 h"/>
    <m/>
    <m/>
    <s v="Antônio Carlos de Freitas Silva"/>
    <s v="Lucas Carvalho Lima"/>
    <m/>
    <m/>
    <m/>
    <x v="2"/>
    <s v="false"/>
  </r>
  <r>
    <n v="44"/>
    <s v="relprev-022013"/>
    <x v="6"/>
    <x v="0"/>
    <x v="2"/>
    <s v="Alta"/>
    <x v="226"/>
    <s v="Antônio Carlos de Freitas Silva"/>
    <x v="13"/>
    <s v="12/12/2013 13:45 h"/>
    <x v="0"/>
    <m/>
    <d v="2013-09-27T00:00:00"/>
    <d v="2013-12-10T00:00:00"/>
    <x v="39"/>
    <x v="0"/>
    <n v="87"/>
    <s v="08/10/2013 20:19 h"/>
    <m/>
    <m/>
    <m/>
    <m/>
    <m/>
    <m/>
    <m/>
    <x v="10"/>
    <s v="false"/>
  </r>
  <r>
    <n v="43"/>
    <s v="relprev-022013"/>
    <x v="5"/>
    <x v="15"/>
    <x v="2"/>
    <s v="Normal"/>
    <x v="227"/>
    <s v="Thais Cardoso Moura de Souza"/>
    <x v="18"/>
    <s v="29/11/2013 20:22 h"/>
    <x v="0"/>
    <m/>
    <d v="2013-10-08T00:00:00"/>
    <m/>
    <x v="2"/>
    <x v="3"/>
    <n v="100"/>
    <s v="08/10/2013 13:22 h"/>
    <m/>
    <m/>
    <m/>
    <m/>
    <m/>
    <m/>
    <m/>
    <x v="8"/>
    <s v="false"/>
  </r>
  <r>
    <n v="39"/>
    <s v="relprev-022013"/>
    <x v="8"/>
    <x v="22"/>
    <x v="2"/>
    <s v="Normal"/>
    <x v="228"/>
    <s v="Lucas Carvalho Lima"/>
    <x v="10"/>
    <s v="29/11/2013 08:23 h"/>
    <x v="0"/>
    <m/>
    <d v="2013-10-04T00:00:00"/>
    <d v="2013-10-04T00:00:00"/>
    <x v="6"/>
    <x v="5"/>
    <n v="100"/>
    <s v="04/10/2013 20:31 h"/>
    <m/>
    <m/>
    <s v="Gabriel Benicio Lopes Alves Damasceno"/>
    <s v="Lucas Carvalho Lima"/>
    <m/>
    <m/>
    <m/>
    <x v="2"/>
    <s v="false"/>
  </r>
  <r>
    <n v="37"/>
    <s v="relprev-022013"/>
    <x v="6"/>
    <x v="0"/>
    <x v="2"/>
    <s v="Normal"/>
    <x v="229"/>
    <s v="Lucas Carvalho Lima"/>
    <x v="13"/>
    <s v="05/12/2013 20:55 h"/>
    <x v="0"/>
    <m/>
    <d v="2013-09-27T00:00:00"/>
    <d v="2013-10-11T00:00:00"/>
    <x v="36"/>
    <x v="0"/>
    <n v="87"/>
    <s v="04/10/2013 20:24 h"/>
    <m/>
    <m/>
    <m/>
    <m/>
    <m/>
    <m/>
    <m/>
    <x v="10"/>
    <s v="false"/>
  </r>
  <r>
    <n v="36"/>
    <s v="relprev-022013"/>
    <x v="8"/>
    <x v="22"/>
    <x v="2"/>
    <s v="Normal"/>
    <x v="230"/>
    <s v="Lucas Carvalho Lima"/>
    <x v="37"/>
    <s v="05/12/2013 20:54 h"/>
    <x v="0"/>
    <m/>
    <d v="2013-10-04T00:00:00"/>
    <d v="2013-10-10T00:00:00"/>
    <x v="11"/>
    <x v="34"/>
    <n v="100"/>
    <s v="04/10/2013 20:24 h"/>
    <m/>
    <m/>
    <s v="Natan Pimenta da Silva"/>
    <s v="Muryllo Tiraza Santos"/>
    <m/>
    <m/>
    <m/>
    <x v="3"/>
    <s v="false"/>
  </r>
  <r>
    <n v="35"/>
    <s v="relprev-022013"/>
    <x v="8"/>
    <x v="22"/>
    <x v="2"/>
    <s v="Normal"/>
    <x v="231"/>
    <s v="Lucas Carvalho Lima"/>
    <x v="32"/>
    <s v="05/12/2013 20:54 h"/>
    <x v="0"/>
    <m/>
    <d v="2013-10-04T00:00:00"/>
    <d v="2013-10-10T00:00:00"/>
    <x v="0"/>
    <x v="8"/>
    <n v="100"/>
    <s v="04/10/2013 20:22 h"/>
    <m/>
    <m/>
    <s v="Rogério Tristao Junior"/>
    <s v="Muryllo Tiraza Santos"/>
    <m/>
    <n v="95"/>
    <m/>
    <x v="3"/>
    <s v="false"/>
  </r>
  <r>
    <n v="34"/>
    <s v="relprev-022013"/>
    <x v="6"/>
    <x v="0"/>
    <x v="2"/>
    <s v="Normal"/>
    <x v="232"/>
    <s v="Gabriel Benicio Lopes Alves Damasceno"/>
    <x v="13"/>
    <s v="29/11/2013 08:26 h"/>
    <x v="0"/>
    <m/>
    <d v="2013-09-26T00:00:00"/>
    <d v="2013-10-10T00:00:00"/>
    <x v="38"/>
    <x v="0"/>
    <n v="86"/>
    <s v="04/10/2013 19:14 h"/>
    <m/>
    <m/>
    <m/>
    <m/>
    <m/>
    <m/>
    <m/>
    <x v="10"/>
    <s v="false"/>
  </r>
  <r>
    <n v="33"/>
    <s v="relprev-022013"/>
    <x v="3"/>
    <x v="23"/>
    <x v="2"/>
    <s v="Normal"/>
    <x v="233"/>
    <s v="Antônio Carlos de Freitas Silva"/>
    <x v="0"/>
    <s v="02/12/2013 19:21 h"/>
    <x v="0"/>
    <m/>
    <d v="2013-09-27T00:00:00"/>
    <d v="2013-10-10T00:00:00"/>
    <x v="3"/>
    <x v="35"/>
    <n v="100"/>
    <s v="04/10/2013 00:11 h"/>
    <m/>
    <m/>
    <s v="Ciro Anacleto Dias Junior"/>
    <s v="Raul Barca"/>
    <m/>
    <n v="77"/>
    <m/>
    <x v="7"/>
    <s v="false"/>
  </r>
  <r>
    <n v="32"/>
    <s v="relprev-022013"/>
    <x v="3"/>
    <x v="23"/>
    <x v="2"/>
    <s v="Normal"/>
    <x v="234"/>
    <s v="Antônio Carlos de Freitas Silva"/>
    <x v="3"/>
    <s v="05/12/2013 20:52 h"/>
    <x v="0"/>
    <m/>
    <d v="2013-09-27T00:00:00"/>
    <d v="2013-10-10T00:00:00"/>
    <x v="12"/>
    <x v="0"/>
    <n v="100"/>
    <s v="04/10/2013 00:09 h"/>
    <m/>
    <m/>
    <s v="Vinicius Dantas Coutinho"/>
    <m/>
    <m/>
    <m/>
    <m/>
    <x v="3"/>
    <s v="false"/>
  </r>
  <r>
    <n v="31"/>
    <s v="relprev-022013"/>
    <x v="3"/>
    <x v="23"/>
    <x v="2"/>
    <s v="Normal"/>
    <x v="235"/>
    <s v="Antônio Carlos de Freitas Silva"/>
    <x v="32"/>
    <s v="12/12/2013 10:15 h"/>
    <x v="0"/>
    <m/>
    <d v="2013-09-27T00:00:00"/>
    <d v="2013-10-04T00:00:00"/>
    <x v="3"/>
    <x v="13"/>
    <n v="100"/>
    <s v="04/10/2013 00:08 h"/>
    <m/>
    <m/>
    <m/>
    <m/>
    <m/>
    <m/>
    <m/>
    <x v="3"/>
    <s v="false"/>
  </r>
  <r>
    <n v="30"/>
    <s v="relprev-022013"/>
    <x v="5"/>
    <x v="23"/>
    <x v="2"/>
    <s v="Normal"/>
    <x v="236"/>
    <s v="Antônio Carlos de Freitas Silva"/>
    <x v="11"/>
    <s v="29/11/2013 20:22 h"/>
    <x v="0"/>
    <m/>
    <d v="2013-09-27T00:00:00"/>
    <d v="2013-10-04T00:00:00"/>
    <x v="3"/>
    <x v="0"/>
    <n v="100"/>
    <s v="04/10/2013 00:07 h"/>
    <m/>
    <m/>
    <s v="Gabriel de Oliveira Moreira"/>
    <s v="Augusto  Cesar Fernandes Borges"/>
    <m/>
    <m/>
    <m/>
    <x v="6"/>
    <s v="false"/>
  </r>
  <r>
    <n v="29"/>
    <s v="relprev-022013"/>
    <x v="8"/>
    <x v="23"/>
    <x v="2"/>
    <s v="Normal"/>
    <x v="237"/>
    <s v="Antônio Carlos de Freitas Silva"/>
    <x v="11"/>
    <s v="05/12/2013 20:50 h"/>
    <x v="0"/>
    <m/>
    <d v="2013-09-27T00:00:00"/>
    <d v="2013-10-03T00:00:00"/>
    <x v="3"/>
    <x v="4"/>
    <n v="100"/>
    <s v="04/10/2013 00:06 h"/>
    <m/>
    <m/>
    <s v="Gabriel de Oliveira Moreira"/>
    <m/>
    <m/>
    <n v="232"/>
    <m/>
    <x v="0"/>
    <s v="false"/>
  </r>
  <r>
    <n v="28"/>
    <s v="relprev-022013"/>
    <x v="8"/>
    <x v="23"/>
    <x v="2"/>
    <s v="Normal"/>
    <x v="238"/>
    <s v="Antônio Carlos de Freitas Silva"/>
    <x v="11"/>
    <s v="05/12/2013 20:50 h"/>
    <x v="0"/>
    <m/>
    <d v="2013-09-27T00:00:00"/>
    <d v="2013-10-03T00:00:00"/>
    <x v="3"/>
    <x v="0"/>
    <n v="100"/>
    <s v="04/10/2013 00:05 h"/>
    <m/>
    <m/>
    <s v="Gabriel de Oliveira Moreira"/>
    <s v="Augusto  Cesar Fernandes Borges"/>
    <m/>
    <m/>
    <m/>
    <x v="0"/>
    <s v="false"/>
  </r>
  <r>
    <n v="27"/>
    <s v="relprev-022013"/>
    <x v="8"/>
    <x v="23"/>
    <x v="2"/>
    <s v="Normal"/>
    <x v="239"/>
    <s v="Antônio Carlos de Freitas Silva"/>
    <x v="4"/>
    <s v="05/12/2013 20:49 h"/>
    <x v="0"/>
    <m/>
    <d v="2013-09-27T00:00:00"/>
    <d v="2013-10-04T00:00:00"/>
    <x v="3"/>
    <x v="6"/>
    <n v="100"/>
    <s v="04/10/2013 00:02 h"/>
    <m/>
    <m/>
    <s v="Ana Cláudia Santana Moreira"/>
    <m/>
    <m/>
    <m/>
    <m/>
    <x v="0"/>
    <s v="false"/>
  </r>
  <r>
    <n v="26"/>
    <s v="relprev-022013"/>
    <x v="8"/>
    <x v="23"/>
    <x v="2"/>
    <s v="Normal"/>
    <x v="240"/>
    <s v="Antônio Carlos de Freitas Silva"/>
    <x v="4"/>
    <s v="05/12/2013 20:49 h"/>
    <x v="0"/>
    <m/>
    <d v="2013-09-27T00:00:00"/>
    <d v="2013-10-04T00:00:00"/>
    <x v="3"/>
    <x v="15"/>
    <n v="100"/>
    <s v="04/10/2013 00:01 h"/>
    <m/>
    <m/>
    <s v="Ana Cláudia Santana Moreira"/>
    <m/>
    <m/>
    <m/>
    <m/>
    <x v="0"/>
    <s v="false"/>
  </r>
  <r>
    <n v="25"/>
    <s v="relprev-022013"/>
    <x v="8"/>
    <x v="23"/>
    <x v="2"/>
    <s v="Normal"/>
    <x v="241"/>
    <s v="Antônio Carlos de Freitas Silva"/>
    <x v="4"/>
    <s v="05/12/2013 20:48 h"/>
    <x v="0"/>
    <m/>
    <d v="2013-09-27T00:00:00"/>
    <d v="2013-10-04T00:00:00"/>
    <x v="2"/>
    <x v="8"/>
    <n v="100"/>
    <s v="04/10/2013 00:00 h"/>
    <m/>
    <m/>
    <s v="Ana Cláudia Santana Moreira"/>
    <m/>
    <m/>
    <m/>
    <m/>
    <x v="0"/>
    <s v="false"/>
  </r>
  <r>
    <n v="24"/>
    <s v="relprev-022013"/>
    <x v="8"/>
    <x v="23"/>
    <x v="0"/>
    <s v="Normal"/>
    <x v="242"/>
    <s v="Antônio Carlos de Freitas Silva"/>
    <x v="17"/>
    <s v="05/12/2013 20:48 h"/>
    <x v="0"/>
    <m/>
    <d v="2013-09-27T00:00:00"/>
    <d v="2013-10-03T00:00:00"/>
    <x v="3"/>
    <x v="0"/>
    <n v="0"/>
    <s v="03/10/2013 23:59 h"/>
    <m/>
    <m/>
    <s v="Artur Pascualote  Santos"/>
    <s v="Ulysses  Alexandre Alves"/>
    <m/>
    <m/>
    <m/>
    <x v="3"/>
    <s v="false"/>
  </r>
  <r>
    <n v="23"/>
    <s v="relprev-022013"/>
    <x v="8"/>
    <x v="23"/>
    <x v="0"/>
    <s v="Normal"/>
    <x v="243"/>
    <s v="Antônio Carlos de Freitas Silva"/>
    <x v="17"/>
    <s v="05/12/2013 20:48 h"/>
    <x v="0"/>
    <m/>
    <d v="2013-09-27T00:00:00"/>
    <d v="2013-10-03T00:00:00"/>
    <x v="3"/>
    <x v="0"/>
    <n v="0"/>
    <s v="03/10/2013 23:58 h"/>
    <m/>
    <m/>
    <s v="Artur Pascualote  Santos"/>
    <s v="Ulysses  Alexandre Alves"/>
    <m/>
    <m/>
    <m/>
    <x v="3"/>
    <s v="false"/>
  </r>
  <r>
    <n v="22"/>
    <s v="relprev-022013"/>
    <x v="10"/>
    <x v="23"/>
    <x v="0"/>
    <s v="Normal"/>
    <x v="244"/>
    <s v="Antônio Carlos de Freitas Silva"/>
    <x v="17"/>
    <s v="05/12/2013 20:47 h"/>
    <x v="0"/>
    <m/>
    <d v="2013-09-27T00:00:00"/>
    <d v="2013-10-03T00:00:00"/>
    <x v="3"/>
    <x v="0"/>
    <n v="0"/>
    <s v="03/10/2013 23:58 h"/>
    <m/>
    <m/>
    <s v="Artur Pascualote  Santos"/>
    <s v="Ulysses  Alexandre Alves"/>
    <m/>
    <m/>
    <m/>
    <x v="3"/>
    <s v="false"/>
  </r>
  <r>
    <n v="21"/>
    <s v="relprev-022013"/>
    <x v="8"/>
    <x v="23"/>
    <x v="2"/>
    <s v="Normal"/>
    <x v="245"/>
    <s v="Antônio Carlos de Freitas Silva"/>
    <x v="36"/>
    <s v="05/12/2013 20:47 h"/>
    <x v="0"/>
    <m/>
    <d v="2013-09-27T00:00:00"/>
    <d v="2013-10-03T00:00:00"/>
    <x v="4"/>
    <x v="13"/>
    <n v="100"/>
    <s v="03/10/2013 23:56 h"/>
    <m/>
    <m/>
    <s v="Rhaissa Nogueira Arantes"/>
    <m/>
    <m/>
    <m/>
    <m/>
    <x v="5"/>
    <s v="false"/>
  </r>
  <r>
    <n v="20"/>
    <s v="relprev-022013"/>
    <x v="10"/>
    <x v="13"/>
    <x v="2"/>
    <s v="Normal"/>
    <x v="246"/>
    <s v="Antônio Carlos de Freitas Silva"/>
    <x v="12"/>
    <s v="05/12/2013 20:46 h"/>
    <x v="0"/>
    <m/>
    <d v="2013-09-27T00:00:00"/>
    <d v="2013-10-03T00:00:00"/>
    <x v="8"/>
    <x v="15"/>
    <n v="100"/>
    <s v="03/10/2013 23:56 h"/>
    <m/>
    <m/>
    <s v="Rhaissa Nogueira Arantes"/>
    <m/>
    <m/>
    <m/>
    <m/>
    <x v="5"/>
    <s v="false"/>
  </r>
  <r>
    <n v="19"/>
    <s v="relprev-022013"/>
    <x v="8"/>
    <x v="23"/>
    <x v="2"/>
    <s v="Normal"/>
    <x v="247"/>
    <s v="Antônio Carlos de Freitas Silva"/>
    <x v="5"/>
    <s v="05/12/2013 20:44 h"/>
    <x v="0"/>
    <m/>
    <d v="2013-09-27T00:00:00"/>
    <d v="2013-10-03T00:00:00"/>
    <x v="3"/>
    <x v="36"/>
    <n v="100"/>
    <s v="03/10/2013 23:55 h"/>
    <m/>
    <m/>
    <s v="Herbert Batista Nunes"/>
    <m/>
    <m/>
    <m/>
    <m/>
    <x v="5"/>
    <s v="false"/>
  </r>
  <r>
    <n v="18"/>
    <s v="relprev-022013"/>
    <x v="8"/>
    <x v="23"/>
    <x v="0"/>
    <s v="Normal"/>
    <x v="248"/>
    <s v="Antônio Carlos de Freitas Silva"/>
    <x v="7"/>
    <s v="05/12/2013 20:44 h"/>
    <x v="0"/>
    <m/>
    <d v="2013-09-27T00:00:00"/>
    <d v="2013-10-03T00:00:00"/>
    <x v="3"/>
    <x v="0"/>
    <n v="0"/>
    <s v="03/10/2013 23:54 h"/>
    <m/>
    <m/>
    <m/>
    <m/>
    <m/>
    <m/>
    <m/>
    <x v="4"/>
    <s v="false"/>
  </r>
  <r>
    <n v="17"/>
    <s v="relprev-022013"/>
    <x v="8"/>
    <x v="23"/>
    <x v="2"/>
    <s v="Normal"/>
    <x v="249"/>
    <s v="Antônio Carlos de Freitas Silva"/>
    <x v="23"/>
    <s v="05/12/2013 20:44 h"/>
    <x v="0"/>
    <m/>
    <d v="2013-09-27T00:00:00"/>
    <d v="2013-10-03T00:00:00"/>
    <x v="3"/>
    <x v="0"/>
    <n v="100"/>
    <s v="03/10/2013 23:53 h"/>
    <m/>
    <m/>
    <m/>
    <m/>
    <m/>
    <m/>
    <m/>
    <x v="0"/>
    <s v="false"/>
  </r>
  <r>
    <n v="16"/>
    <s v="relprev-022013"/>
    <x v="8"/>
    <x v="23"/>
    <x v="2"/>
    <s v="Normal"/>
    <x v="250"/>
    <s v="Antônio Carlos de Freitas Silva"/>
    <x v="20"/>
    <s v="05/12/2013 20:40 h"/>
    <x v="0"/>
    <m/>
    <d v="2013-09-27T00:00:00"/>
    <d v="2013-10-03T00:00:00"/>
    <x v="8"/>
    <x v="15"/>
    <n v="100"/>
    <s v="03/10/2013 23:52 h"/>
    <m/>
    <m/>
    <m/>
    <m/>
    <m/>
    <m/>
    <m/>
    <x v="4"/>
    <s v="false"/>
  </r>
  <r>
    <n v="15"/>
    <s v="relprev-022013"/>
    <x v="8"/>
    <x v="23"/>
    <x v="2"/>
    <s v="Normal"/>
    <x v="251"/>
    <s v="Antônio Carlos de Freitas Silva"/>
    <x v="7"/>
    <s v="05/12/2013 20:39 h"/>
    <x v="0"/>
    <m/>
    <d v="2013-09-27T00:00:00"/>
    <d v="2013-10-03T00:00:00"/>
    <x v="3"/>
    <x v="13"/>
    <n v="60"/>
    <s v="03/10/2013 23:51 h"/>
    <m/>
    <m/>
    <m/>
    <m/>
    <m/>
    <m/>
    <m/>
    <x v="4"/>
    <s v="false"/>
  </r>
  <r>
    <n v="14"/>
    <s v="relprev-022013"/>
    <x v="10"/>
    <x v="23"/>
    <x v="2"/>
    <s v="Normal"/>
    <x v="252"/>
    <s v="Antônio Carlos de Freitas Silva"/>
    <x v="25"/>
    <s v="05/12/2013 20:38 h"/>
    <x v="0"/>
    <m/>
    <d v="2013-09-27T00:00:00"/>
    <d v="2013-10-03T00:00:00"/>
    <x v="3"/>
    <x v="0"/>
    <n v="100"/>
    <s v="03/10/2013 23:50 h"/>
    <m/>
    <m/>
    <m/>
    <m/>
    <m/>
    <m/>
    <m/>
    <x v="1"/>
    <s v="false"/>
  </r>
  <r>
    <n v="13"/>
    <s v="relprev-022013"/>
    <x v="8"/>
    <x v="21"/>
    <x v="2"/>
    <s v="Normal"/>
    <x v="253"/>
    <s v="Antônio Carlos de Freitas Silva"/>
    <x v="25"/>
    <s v="05/12/2013 20:38 h"/>
    <x v="0"/>
    <m/>
    <d v="2013-09-27T00:00:00"/>
    <d v="2013-10-17T00:00:00"/>
    <x v="3"/>
    <x v="0"/>
    <n v="100"/>
    <s v="03/10/2013 23:49 h"/>
    <m/>
    <m/>
    <m/>
    <m/>
    <m/>
    <m/>
    <m/>
    <x v="1"/>
    <s v="false"/>
  </r>
  <r>
    <n v="12"/>
    <s v="relprev-022013"/>
    <x v="8"/>
    <x v="23"/>
    <x v="2"/>
    <s v="Normal"/>
    <x v="254"/>
    <s v="Antônio Carlos de Freitas Silva"/>
    <x v="25"/>
    <s v="05/12/2013 20:37 h"/>
    <x v="0"/>
    <m/>
    <d v="2013-09-27T00:00:00"/>
    <d v="2013-10-03T00:00:00"/>
    <x v="3"/>
    <x v="0"/>
    <n v="100"/>
    <s v="03/10/2013 23:48 h"/>
    <m/>
    <m/>
    <m/>
    <m/>
    <m/>
    <m/>
    <m/>
    <x v="1"/>
    <s v="false"/>
  </r>
  <r>
    <n v="11"/>
    <s v="relprev-022013"/>
    <x v="10"/>
    <x v="23"/>
    <x v="2"/>
    <s v="Normal"/>
    <x v="255"/>
    <s v="Antônio Carlos de Freitas Silva"/>
    <x v="9"/>
    <s v="29/11/2013 19:41 h"/>
    <x v="0"/>
    <m/>
    <d v="2013-09-27T00:00:00"/>
    <d v="2013-10-03T00:00:00"/>
    <x v="0"/>
    <x v="9"/>
    <n v="100"/>
    <s v="03/10/2013 23:47 h"/>
    <m/>
    <m/>
    <s v="Antônio Carlos de Freitas Silva"/>
    <m/>
    <m/>
    <m/>
    <m/>
    <x v="7"/>
    <s v="false"/>
  </r>
  <r>
    <n v="10"/>
    <s v="relprev-022013"/>
    <x v="10"/>
    <x v="22"/>
    <x v="1"/>
    <s v="Normal"/>
    <x v="256"/>
    <s v="Antônio Carlos de Freitas Silva"/>
    <x v="22"/>
    <s v="05/12/2013 20:33 h"/>
    <x v="0"/>
    <m/>
    <d v="2013-09-27T00:00:00"/>
    <d v="2013-10-03T00:00:00"/>
    <x v="3"/>
    <x v="0"/>
    <n v="0"/>
    <s v="03/10/2013 23:46 h"/>
    <m/>
    <m/>
    <m/>
    <m/>
    <m/>
    <m/>
    <m/>
    <x v="2"/>
    <s v="false"/>
  </r>
  <r>
    <n v="9"/>
    <s v="relprev-022013"/>
    <x v="8"/>
    <x v="23"/>
    <x v="2"/>
    <s v="Normal"/>
    <x v="257"/>
    <s v="Antônio Carlos de Freitas Silva"/>
    <x v="22"/>
    <s v="29/11/2013 08:26 h"/>
    <x v="0"/>
    <m/>
    <d v="2013-09-27T00:00:00"/>
    <d v="2013-10-03T00:00:00"/>
    <x v="11"/>
    <x v="4"/>
    <n v="100"/>
    <s v="03/10/2013 23:45 h"/>
    <m/>
    <m/>
    <s v="Antônio Carlos de Freitas Silva"/>
    <s v="Lucas Carvalho Lima"/>
    <m/>
    <m/>
    <m/>
    <x v="2"/>
    <s v="false"/>
  </r>
  <r>
    <n v="8"/>
    <s v="relprev-022013"/>
    <x v="8"/>
    <x v="23"/>
    <x v="2"/>
    <s v="Normal"/>
    <x v="258"/>
    <s v="Antônio Carlos de Freitas Silva"/>
    <x v="22"/>
    <s v="05/12/2013 20:32 h"/>
    <x v="0"/>
    <m/>
    <d v="2013-09-27T00:00:00"/>
    <d v="2013-10-03T00:00:00"/>
    <x v="3"/>
    <x v="14"/>
    <n v="100"/>
    <s v="03/10/2013 23:44 h"/>
    <m/>
    <m/>
    <s v="Lucas Carvalho Lima"/>
    <s v="Antônio Carlos de Freitas Silva"/>
    <m/>
    <m/>
    <m/>
    <x v="2"/>
    <s v="false"/>
  </r>
  <r>
    <n v="7"/>
    <s v="relprev-022013"/>
    <x v="8"/>
    <x v="23"/>
    <x v="2"/>
    <s v="Normal"/>
    <x v="259"/>
    <s v="Antônio Carlos de Freitas Silva"/>
    <x v="22"/>
    <s v="05/12/2013 20:31 h"/>
    <x v="0"/>
    <m/>
    <d v="2013-09-27T00:00:00"/>
    <d v="2013-10-03T00:00:00"/>
    <x v="11"/>
    <x v="0"/>
    <n v="100"/>
    <s v="03/10/2013 23:41 h"/>
    <m/>
    <m/>
    <s v="Emerson José Porfírio"/>
    <s v="Lucas Carvalho Lima"/>
    <m/>
    <m/>
    <m/>
    <x v="2"/>
    <s v="false"/>
  </r>
  <r>
    <n v="6"/>
    <s v="relprev-022013"/>
    <x v="8"/>
    <x v="23"/>
    <x v="1"/>
    <s v="Normal"/>
    <x v="260"/>
    <s v="Antônio Carlos de Freitas Silva"/>
    <x v="22"/>
    <s v="29/11/2013 08:26 h"/>
    <x v="0"/>
    <m/>
    <d v="2013-09-27T00:00:00"/>
    <d v="2013-10-03T00:00:00"/>
    <x v="12"/>
    <x v="13"/>
    <n v="80"/>
    <s v="03/10/2013 23:40 h"/>
    <m/>
    <m/>
    <s v="Antônio Carlos de Freitas Silva"/>
    <s v="Lucas Carvalho Lima"/>
    <m/>
    <m/>
    <m/>
    <x v="2"/>
    <s v="false"/>
  </r>
  <r>
    <n v="5"/>
    <s v="relprev-022013"/>
    <x v="8"/>
    <x v="23"/>
    <x v="2"/>
    <s v="Normal"/>
    <x v="261"/>
    <s v="Antônio Carlos de Freitas Silva"/>
    <x v="22"/>
    <s v="05/12/2013 20:31 h"/>
    <x v="0"/>
    <m/>
    <d v="2013-09-27T00:00:00"/>
    <d v="2013-10-03T00:00:00"/>
    <x v="3"/>
    <x v="0"/>
    <n v="100"/>
    <s v="03/10/2013 23:39 h"/>
    <m/>
    <m/>
    <s v="Antônio Carlos de Freitas Silva"/>
    <s v="Lucas Carvalho Lima"/>
    <m/>
    <m/>
    <m/>
    <x v="2"/>
    <s v="false"/>
  </r>
  <r>
    <n v="4"/>
    <s v="relprev-022013"/>
    <x v="8"/>
    <x v="23"/>
    <x v="2"/>
    <s v="Normal"/>
    <x v="262"/>
    <s v="Antônio Carlos de Freitas Silva"/>
    <x v="22"/>
    <s v="29/11/2013 08:25 h"/>
    <x v="0"/>
    <m/>
    <d v="2013-09-30T00:00:00"/>
    <d v="2013-09-30T00:00:00"/>
    <x v="5"/>
    <x v="6"/>
    <n v="100"/>
    <s v="03/10/2013 23:37 h"/>
    <m/>
    <m/>
    <s v="Antônio Carlos de Freitas Silva"/>
    <s v="Lucas Carvalho Lima"/>
    <m/>
    <m/>
    <m/>
    <x v="2"/>
    <s v="false"/>
  </r>
  <r>
    <n v="3"/>
    <s v="relprev-022013"/>
    <x v="8"/>
    <x v="23"/>
    <x v="2"/>
    <s v="Normal"/>
    <x v="263"/>
    <s v="Antônio Carlos de Freitas Silva"/>
    <x v="22"/>
    <s v="05/12/2013 20:30 h"/>
    <x v="0"/>
    <m/>
    <d v="2013-09-26T00:00:00"/>
    <d v="2013-10-03T00:00:00"/>
    <x v="3"/>
    <x v="0"/>
    <n v="100"/>
    <s v="03/10/2013 23:35 h"/>
    <m/>
    <m/>
    <m/>
    <m/>
    <m/>
    <m/>
    <m/>
    <x v="2"/>
    <s v="false"/>
  </r>
  <r>
    <n v="2"/>
    <s v="relprev-022013"/>
    <x v="10"/>
    <x v="23"/>
    <x v="2"/>
    <s v="Normal"/>
    <x v="264"/>
    <s v="Antônio Carlos de Freitas Silva"/>
    <x v="13"/>
    <s v="10/10/2013 20:28 h"/>
    <x v="0"/>
    <m/>
    <d v="2013-10-03T00:00:00"/>
    <d v="2013-10-04T00:00:00"/>
    <x v="3"/>
    <x v="12"/>
    <n v="100"/>
    <s v="03/10/2013 23:25 h"/>
    <m/>
    <m/>
    <m/>
    <m/>
    <m/>
    <m/>
    <m/>
    <x v="10"/>
    <s v="false"/>
  </r>
  <r>
    <n v="1"/>
    <s v="relprev-022013"/>
    <x v="8"/>
    <x v="23"/>
    <x v="2"/>
    <s v="Normal"/>
    <x v="265"/>
    <s v="Antônio Carlos de Freitas Silva"/>
    <x v="10"/>
    <s v="29/11/2013 08:24 h"/>
    <x v="0"/>
    <m/>
    <d v="2013-09-27T00:00:00"/>
    <d v="2013-10-03T00:00:00"/>
    <x v="12"/>
    <x v="18"/>
    <n v="100"/>
    <s v="03/10/2013 23:21 h"/>
    <m/>
    <m/>
    <m/>
    <m/>
    <m/>
    <m/>
    <m/>
    <x v="2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5" firstHeaderRow="1" firstDataRow="1" firstDataCol="1" rowPageCount="1" colPageCount="1"/>
  <pivotFields count="27">
    <pivotField showAll="0"/>
    <pivotField showAll="0"/>
    <pivotField showAll="0"/>
    <pivotField showAll="0"/>
    <pivotField axis="axisPage" dataField="1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2"/>
        <item x="4"/>
        <item x="7"/>
        <item x="5"/>
        <item x="3"/>
        <item x="6"/>
        <item x="8"/>
        <item x="0"/>
        <item x="10"/>
        <item t="default"/>
      </items>
    </pivotField>
    <pivotField showAll="0"/>
  </pivotFields>
  <rowFields count="1">
    <field x="2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Contar de Situação" fld="4" subtotal="count" baseField="0" baseItem="0"/>
  </dataFields>
  <formats count="3">
    <format dxfId="51">
      <pivotArea type="all" dataOnly="0" outline="0" fieldPosition="0"/>
    </format>
    <format dxfId="50">
      <pivotArea dataOnly="0" labelOnly="1" fieldPosition="0">
        <references count="1">
          <reference field="25" count="0"/>
        </references>
      </pivotArea>
    </format>
    <format dxfId="49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A3:B15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dataField="1" showAll="0">
      <items count="38">
        <item x="0"/>
        <item x="22"/>
        <item x="21"/>
        <item x="23"/>
        <item x="24"/>
        <item x="12"/>
        <item x="5"/>
        <item x="14"/>
        <item x="4"/>
        <item x="2"/>
        <item x="6"/>
        <item x="1"/>
        <item x="8"/>
        <item x="15"/>
        <item x="34"/>
        <item x="3"/>
        <item x="11"/>
        <item x="16"/>
        <item x="13"/>
        <item x="19"/>
        <item x="18"/>
        <item x="7"/>
        <item x="29"/>
        <item x="36"/>
        <item x="26"/>
        <item x="9"/>
        <item x="10"/>
        <item x="30"/>
        <item x="17"/>
        <item x="25"/>
        <item x="20"/>
        <item x="28"/>
        <item x="31"/>
        <item x="35"/>
        <item x="32"/>
        <item x="3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2"/>
        <item x="4"/>
        <item x="7"/>
        <item x="5"/>
        <item x="3"/>
        <item x="6"/>
        <item x="8"/>
        <item x="0"/>
        <item x="10"/>
        <item t="default"/>
      </items>
    </pivotField>
    <pivotField showAll="0"/>
  </pivotFields>
  <rowFields count="1">
    <field x="2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5" item="0" hier="-1"/>
  </pageFields>
  <dataFields count="1">
    <dataField name="Contar de Tempo gasto" fld="15" subtotal="count" baseField="0" baseItem="0"/>
  </dataFields>
  <formats count="3">
    <format dxfId="48">
      <pivotArea type="all" dataOnly="0" outline="0" fieldPosition="0"/>
    </format>
    <format dxfId="47">
      <pivotArea dataOnly="0" labelOnly="1" fieldPosition="0">
        <references count="1">
          <reference field="25" count="0"/>
        </references>
      </pivotArea>
    </format>
    <format dxfId="46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 rowPageCount="1" colPageCount="1"/>
  <pivotFields count="27">
    <pivotField showAll="0"/>
    <pivotField showAll="0"/>
    <pivotField axis="axisRow" showAll="0">
      <items count="13">
        <item x="8"/>
        <item x="1"/>
        <item x="2"/>
        <item x="0"/>
        <item x="3"/>
        <item x="7"/>
        <item x="4"/>
        <item x="10"/>
        <item x="9"/>
        <item x="6"/>
        <item x="11"/>
        <item x="5"/>
        <item t="default"/>
      </items>
    </pivotField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Contar de Situação" fld="4" subtotal="count" baseField="0" baseItem="0"/>
  </dataFields>
  <formats count="12"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dataOnly="0" labelOnly="1" fieldPosition="0">
        <references count="1">
          <reference field="2" count="1">
            <x v="0"/>
          </reference>
        </references>
      </pivotArea>
    </format>
    <format dxfId="41">
      <pivotArea dataOnly="0" labelOnly="1" fieldPosition="0">
        <references count="1">
          <reference field="2" count="1">
            <x v="1"/>
          </reference>
        </references>
      </pivotArea>
    </format>
    <format dxfId="40">
      <pivotArea dataOnly="0" labelOnly="1" fieldPosition="0">
        <references count="1">
          <reference field="2" count="1">
            <x v="3"/>
          </reference>
        </references>
      </pivotArea>
    </format>
    <format dxfId="39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38">
      <pivotArea dataOnly="0" labelOnly="1" fieldPosition="0">
        <references count="1">
          <reference field="2" count="1">
            <x v="6"/>
          </reference>
        </references>
      </pivotArea>
    </format>
    <format dxfId="37">
      <pivotArea dataOnly="0" labelOnly="1" fieldPosition="0">
        <references count="1">
          <reference field="2" count="1">
            <x v="8"/>
          </reference>
        </references>
      </pivotArea>
    </format>
    <format dxfId="36">
      <pivotArea dataOnly="0" labelOnly="1" fieldPosition="0">
        <references count="1">
          <reference field="2" count="1">
            <x v="11"/>
          </reference>
        </references>
      </pivotArea>
    </format>
    <format dxfId="35">
      <pivotArea dataOnly="0" labelOnly="1" fieldPosition="0">
        <references count="1">
          <reference field="2" count="1">
            <x v="2"/>
          </reference>
        </references>
      </pivotArea>
    </format>
    <format dxfId="34">
      <pivotArea dataOnly="0" labelOnly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6">
  <location ref="A1:C14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>
      <items count="41">
        <item x="30"/>
        <item x="21"/>
        <item x="23"/>
        <item x="24"/>
        <item x="25"/>
        <item x="22"/>
        <item x="6"/>
        <item x="11"/>
        <item x="1"/>
        <item x="5"/>
        <item x="0"/>
        <item x="8"/>
        <item x="2"/>
        <item x="17"/>
        <item x="33"/>
        <item x="4"/>
        <item x="12"/>
        <item x="20"/>
        <item x="36"/>
        <item x="27"/>
        <item x="29"/>
        <item x="13"/>
        <item x="16"/>
        <item x="7"/>
        <item x="35"/>
        <item x="19"/>
        <item x="31"/>
        <item x="10"/>
        <item x="9"/>
        <item x="26"/>
        <item x="15"/>
        <item x="14"/>
        <item x="38"/>
        <item x="32"/>
        <item x="37"/>
        <item x="18"/>
        <item x="34"/>
        <item x="28"/>
        <item x="39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2"/>
        <item x="4"/>
        <item x="7"/>
        <item x="5"/>
        <item x="3"/>
        <item x="6"/>
        <item x="8"/>
        <item x="0"/>
        <item x="10"/>
        <item t="default"/>
      </items>
    </pivotField>
    <pivotField showAll="0"/>
  </pivotFields>
  <rowFields count="1">
    <field x="2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empo estimado" fld="14" baseField="0" baseItem="0"/>
    <dataField name="Soma de Tempo gasto" fld="15" baseField="0" baseItem="0"/>
  </dataFields>
  <formats count="5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-2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5:B8" firstHeaderRow="1" firstDataRow="1" firstDataCol="1" rowPageCount="3" colPageCount="1"/>
  <pivotFields count="27">
    <pivotField dataField="1" showAll="0"/>
    <pivotField showAll="0"/>
    <pivotField showAll="0"/>
    <pivotField axis="axisPage" multipleItemSelectionAllowed="1" showAll="0">
      <items count="25">
        <item h="1" x="3"/>
        <item h="1" x="12"/>
        <item h="1" x="14"/>
        <item h="1" x="16"/>
        <item h="1" x="15"/>
        <item h="1" x="13"/>
        <item h="1" x="10"/>
        <item h="1" x="2"/>
        <item h="1" x="4"/>
        <item h="1" x="1"/>
        <item h="1" x="23"/>
        <item h="1" x="22"/>
        <item h="1" x="21"/>
        <item h="1" x="18"/>
        <item h="1" x="17"/>
        <item h="1" x="8"/>
        <item h="1" x="7"/>
        <item h="1" x="9"/>
        <item h="1" x="11"/>
        <item h="1" x="6"/>
        <item h="1" x="5"/>
        <item h="1" x="19"/>
        <item h="1" x="20"/>
        <item x="0"/>
        <item t="default"/>
      </items>
    </pivotField>
    <pivotField showAll="0"/>
    <pivotField showAll="0"/>
    <pivotField axis="axisPage" multipleItemSelectionAllowed="1" showAll="0">
      <items count="267">
        <item h="1" x="217"/>
        <item h="1" x="187"/>
        <item h="1" x="8"/>
        <item h="1" x="102"/>
        <item h="1" x="15"/>
        <item h="1" x="27"/>
        <item h="1" x="64"/>
        <item h="1" x="139"/>
        <item h="1" x="174"/>
        <item h="1" x="224"/>
        <item h="1" x="95"/>
        <item h="1" x="98"/>
        <item h="1" x="100"/>
        <item h="1" x="99"/>
        <item h="1" x="101"/>
        <item h="1" x="97"/>
        <item h="1" x="80"/>
        <item h="1" x="210"/>
        <item h="1" x="197"/>
        <item h="1" x="56"/>
        <item h="1" x="182"/>
        <item h="1" x="72"/>
        <item h="1" x="171"/>
        <item h="1" x="109"/>
        <item h="1" x="44"/>
        <item h="1" x="116"/>
        <item h="1" x="120"/>
        <item h="1" x="16"/>
        <item h="1" x="216"/>
        <item h="1" x="143"/>
        <item h="1" x="186"/>
        <item h="1" x="91"/>
        <item h="1" x="1"/>
        <item h="1" x="0"/>
        <item h="1" x="29"/>
        <item h="1" x="175"/>
        <item h="1" x="198"/>
        <item h="1" x="17"/>
        <item h="1" x="77"/>
        <item h="1" x="218"/>
        <item h="1" x="214"/>
        <item h="1" x="46"/>
        <item h="1" x="170"/>
        <item h="1" x="104"/>
        <item h="1" x="149"/>
        <item h="1" x="160"/>
        <item h="1" x="2"/>
        <item h="1" x="96"/>
        <item h="1" x="88"/>
        <item h="1" x="34"/>
        <item h="1" x="129"/>
        <item h="1" x="127"/>
        <item h="1" x="128"/>
        <item h="1" x="3"/>
        <item h="1" x="40"/>
        <item h="1" x="185"/>
        <item h="1" x="89"/>
        <item h="1" x="42"/>
        <item h="1" x="41"/>
        <item h="1" x="154"/>
        <item h="1" x="110"/>
        <item h="1" x="103"/>
        <item h="1" x="111"/>
        <item h="1" x="131"/>
        <item h="1" x="53"/>
        <item h="1" x="150"/>
        <item h="1" x="194"/>
        <item h="1" x="199"/>
        <item h="1" x="204"/>
        <item h="1" x="148"/>
        <item h="1" x="133"/>
        <item h="1" x="135"/>
        <item h="1" x="36"/>
        <item h="1" x="105"/>
        <item h="1" x="193"/>
        <item h="1" x="52"/>
        <item h="1" x="65"/>
        <item h="1" x="195"/>
        <item h="1" x="159"/>
        <item h="1" x="67"/>
        <item h="1" x="115"/>
        <item h="1" x="261"/>
        <item h="1" x="31"/>
        <item h="1" x="205"/>
        <item h="1" x="146"/>
        <item h="1" x="262"/>
        <item h="1" x="228"/>
        <item h="1" x="192"/>
        <item h="1" x="189"/>
        <item h="1" x="108"/>
        <item h="1" x="49"/>
        <item h="1" x="225"/>
        <item h="1" x="265"/>
        <item h="1" x="258"/>
        <item h="1" x="66"/>
        <item h="1" x="233"/>
        <item h="1" x="58"/>
        <item h="1" x="60"/>
        <item h="1" x="260"/>
        <item h="1" x="165"/>
        <item h="1" x="168"/>
        <item h="1" x="71"/>
        <item h="1" x="167"/>
        <item h="1" x="59"/>
        <item h="1" x="144"/>
        <item h="1" x="169"/>
        <item h="1" x="132"/>
        <item h="1" x="253"/>
        <item h="1" x="245"/>
        <item h="1" x="166"/>
        <item h="1" x="179"/>
        <item h="1" x="63"/>
        <item h="1" x="62"/>
        <item h="1" x="61"/>
        <item h="1" x="57"/>
        <item h="1" x="25"/>
        <item h="1" x="73"/>
        <item h="1" x="222"/>
        <item h="1" x="38"/>
        <item h="1" x="20"/>
        <item h="1" x="181"/>
        <item h="1" x="180"/>
        <item h="1" x="263"/>
        <item h="1" x="257"/>
        <item h="1" x="254"/>
        <item h="1" x="85"/>
        <item h="1" x="251"/>
        <item h="1" x="259"/>
        <item h="1" x="220"/>
        <item h="1" x="35"/>
        <item h="1" x="69"/>
        <item h="1" x="124"/>
        <item h="1" x="125"/>
        <item h="1" x="221"/>
        <item h="1" x="134"/>
        <item h="1" x="145"/>
        <item h="1" x="235"/>
        <item h="1" x="234"/>
        <item h="1" x="90"/>
        <item h="1" x="19"/>
        <item h="1" x="5"/>
        <item h="1" x="94"/>
        <item h="1" x="130"/>
        <item h="1" x="92"/>
        <item h="1" x="4"/>
        <item h="1" x="23"/>
        <item h="1" x="26"/>
        <item h="1" x="55"/>
        <item h="1" x="74"/>
        <item h="1" x="106"/>
        <item h="1" x="93"/>
        <item h="1" x="78"/>
        <item h="1" x="163"/>
        <item h="1" x="157"/>
        <item h="1" x="158"/>
        <item h="1" x="123"/>
        <item h="1" x="122"/>
        <item h="1" x="178"/>
        <item h="1" x="107"/>
        <item h="1" x="202"/>
        <item h="1" x="191"/>
        <item h="1" x="68"/>
        <item h="1" x="121"/>
        <item h="1" x="176"/>
        <item h="1" x="113"/>
        <item h="1" x="140"/>
        <item h="1" x="138"/>
        <item h="1" x="188"/>
        <item h="1" x="83"/>
        <item h="1" x="172"/>
        <item h="1" x="54"/>
        <item h="1" x="248"/>
        <item h="1" x="37"/>
        <item h="1" x="126"/>
        <item h="1" x="86"/>
        <item h="1" x="156"/>
        <item h="1" x="51"/>
        <item h="1" x="177"/>
        <item h="1" x="246"/>
        <item h="1" x="252"/>
        <item h="1" x="244"/>
        <item h="1" x="255"/>
        <item h="1" x="247"/>
        <item h="1" x="238"/>
        <item h="1" x="241"/>
        <item h="1" x="203"/>
        <item h="1" x="164"/>
        <item h="1" x="9"/>
        <item h="1" x="12"/>
        <item h="1" x="14"/>
        <item h="1" x="11"/>
        <item h="1" x="13"/>
        <item h="1" x="10"/>
        <item h="1" x="7"/>
        <item h="1" x="151"/>
        <item h="1" x="211"/>
        <item h="1" x="219"/>
        <item h="1" x="6"/>
        <item h="1" x="24"/>
        <item h="1" x="196"/>
        <item h="1" x="118"/>
        <item h="1" x="256"/>
        <item h="1" x="212"/>
        <item h="1" x="137"/>
        <item h="1" x="142"/>
        <item h="1" x="18"/>
        <item h="1" x="114"/>
        <item x="206"/>
        <item x="264"/>
        <item x="32"/>
        <item x="190"/>
        <item x="153"/>
        <item x="152"/>
        <item x="147"/>
        <item x="84"/>
        <item x="47"/>
        <item x="48"/>
        <item x="232"/>
        <item x="21"/>
        <item x="229"/>
        <item x="226"/>
        <item x="207"/>
        <item x="173"/>
        <item x="155"/>
        <item x="136"/>
        <item x="87"/>
        <item x="50"/>
        <item x="33"/>
        <item h="1" x="215"/>
        <item h="1" x="243"/>
        <item h="1" x="242"/>
        <item h="1" x="250"/>
        <item h="1" x="223"/>
        <item h="1" x="240"/>
        <item h="1" x="237"/>
        <item h="1" x="236"/>
        <item h="1" x="239"/>
        <item h="1" x="249"/>
        <item h="1" x="28"/>
        <item h="1" x="141"/>
        <item h="1" x="213"/>
        <item h="1" x="119"/>
        <item h="1" x="161"/>
        <item h="1" x="162"/>
        <item h="1" x="230"/>
        <item h="1" x="201"/>
        <item h="1" x="200"/>
        <item h="1" x="231"/>
        <item h="1" x="30"/>
        <item h="1" x="82"/>
        <item h="1" x="81"/>
        <item h="1" x="76"/>
        <item h="1" x="79"/>
        <item h="1" x="75"/>
        <item h="1" x="39"/>
        <item h="1" x="43"/>
        <item h="1" x="22"/>
        <item h="1" x="209"/>
        <item h="1" x="184"/>
        <item h="1" x="183"/>
        <item h="1" x="208"/>
        <item h="1" x="117"/>
        <item h="1" x="227"/>
        <item h="1" x="45"/>
        <item h="1" x="70"/>
        <item h="1" x="112"/>
        <item t="default"/>
      </items>
    </pivotField>
    <pivotField showAll="0"/>
    <pivotField axis="axisPage" showAll="0">
      <items count="39">
        <item x="18"/>
        <item x="23"/>
        <item x="10"/>
        <item x="34"/>
        <item x="30"/>
        <item x="14"/>
        <item x="20"/>
        <item x="1"/>
        <item x="12"/>
        <item x="16"/>
        <item x="17"/>
        <item x="25"/>
        <item x="26"/>
        <item x="3"/>
        <item x="24"/>
        <item x="9"/>
        <item x="27"/>
        <item x="22"/>
        <item x="19"/>
        <item x="29"/>
        <item x="8"/>
        <item x="0"/>
        <item x="36"/>
        <item x="7"/>
        <item x="2"/>
        <item x="28"/>
        <item x="33"/>
        <item x="32"/>
        <item x="11"/>
        <item x="15"/>
        <item x="5"/>
        <item x="37"/>
        <item x="31"/>
        <item x="4"/>
        <item x="35"/>
        <item x="21"/>
        <item x="6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2"/>
        <item x="4"/>
        <item x="7"/>
        <item x="5"/>
        <item x="3"/>
        <item x="6"/>
        <item x="8"/>
        <item x="0"/>
        <item x="10"/>
        <item t="default"/>
      </items>
    </pivotField>
    <pivotField showAll="0"/>
  </pivotFields>
  <rowFields count="1">
    <field x="25"/>
  </rowFields>
  <rowItems count="3">
    <i>
      <x v="2"/>
    </i>
    <i>
      <x v="10"/>
    </i>
    <i t="grand">
      <x/>
    </i>
  </rowItems>
  <colItems count="1">
    <i/>
  </colItems>
  <pageFields count="3">
    <pageField fld="3" hier="-1"/>
    <pageField fld="8" item="37" hier="-1"/>
    <pageField fld="6" hier="-1"/>
  </pageFields>
  <dataFields count="1">
    <dataField name="Contar de #" fld="0" subtotal="count" baseField="0" baseItem="0"/>
  </dataFields>
  <formats count="3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0"/>
  <sheetViews>
    <sheetView topLeftCell="E28" workbookViewId="0">
      <selection sqref="A1:AA330"/>
    </sheetView>
  </sheetViews>
  <sheetFormatPr defaultRowHeight="15"/>
  <cols>
    <col min="1" max="1" width="4.28515625" bestFit="1" customWidth="1"/>
    <col min="2" max="2" width="14.28515625" bestFit="1" customWidth="1"/>
    <col min="3" max="3" width="20.5703125" bestFit="1" customWidth="1"/>
    <col min="4" max="4" width="84.85546875" bestFit="1" customWidth="1"/>
    <col min="5" max="5" width="14.42578125" bestFit="1" customWidth="1"/>
    <col min="6" max="6" width="12.5703125" bestFit="1" customWidth="1"/>
    <col min="7" max="7" width="91" bestFit="1" customWidth="1"/>
    <col min="8" max="9" width="36.7109375" bestFit="1" customWidth="1"/>
    <col min="10" max="10" width="17.5703125" bestFit="1" customWidth="1"/>
    <col min="11" max="11" width="11.7109375" bestFit="1" customWidth="1"/>
    <col min="12" max="12" width="10.140625" bestFit="1" customWidth="1"/>
    <col min="13" max="13" width="10.7109375" bestFit="1" customWidth="1"/>
    <col min="14" max="14" width="14.85546875" bestFit="1" customWidth="1"/>
    <col min="15" max="15" width="18.28515625" bestFit="1" customWidth="1"/>
    <col min="16" max="16" width="14.5703125" bestFit="1" customWidth="1"/>
    <col min="17" max="17" width="14.85546875" bestFit="1" customWidth="1"/>
    <col min="18" max="18" width="17.5703125" bestFit="1" customWidth="1"/>
    <col min="19" max="19" width="11.42578125" bestFit="1" customWidth="1"/>
    <col min="20" max="20" width="11.140625" bestFit="1" customWidth="1"/>
    <col min="21" max="22" width="36.7109375" bestFit="1" customWidth="1"/>
    <col min="23" max="23" width="32.85546875" bestFit="1" customWidth="1"/>
    <col min="24" max="24" width="14.28515625" bestFit="1" customWidth="1"/>
    <col min="25" max="25" width="16.42578125" bestFit="1" customWidth="1"/>
    <col min="26" max="26" width="18.5703125" bestFit="1" customWidth="1"/>
    <col min="27" max="27" width="10" bestFit="1" customWidth="1"/>
  </cols>
  <sheetData>
    <row r="1" spans="1:27" s="4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>
      <c r="A2">
        <v>350</v>
      </c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M2" s="1">
        <v>41618</v>
      </c>
      <c r="O2">
        <v>4</v>
      </c>
      <c r="P2">
        <v>0</v>
      </c>
      <c r="Q2">
        <v>0</v>
      </c>
      <c r="R2" t="s">
        <v>34</v>
      </c>
      <c r="Z2" t="s">
        <v>35</v>
      </c>
      <c r="AA2" t="s">
        <v>36</v>
      </c>
    </row>
    <row r="3" spans="1:27">
      <c r="A3">
        <v>349</v>
      </c>
      <c r="B3" t="s">
        <v>27</v>
      </c>
      <c r="C3" t="s">
        <v>28</v>
      </c>
      <c r="E3" t="s">
        <v>29</v>
      </c>
      <c r="F3" t="s">
        <v>30</v>
      </c>
      <c r="G3" t="s">
        <v>37</v>
      </c>
      <c r="H3" t="s">
        <v>32</v>
      </c>
      <c r="I3" t="s">
        <v>33</v>
      </c>
      <c r="J3" t="s">
        <v>38</v>
      </c>
      <c r="M3" s="1">
        <v>41618</v>
      </c>
      <c r="O3">
        <v>4</v>
      </c>
      <c r="P3">
        <v>0</v>
      </c>
      <c r="Q3">
        <v>0</v>
      </c>
      <c r="R3" t="s">
        <v>38</v>
      </c>
      <c r="Z3" t="s">
        <v>35</v>
      </c>
      <c r="AA3" t="s">
        <v>36</v>
      </c>
    </row>
    <row r="4" spans="1:27">
      <c r="A4">
        <v>348</v>
      </c>
      <c r="B4" t="s">
        <v>27</v>
      </c>
      <c r="C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43</v>
      </c>
      <c r="J4" t="s">
        <v>44</v>
      </c>
      <c r="M4" s="1">
        <v>41617</v>
      </c>
      <c r="N4" s="1">
        <v>41620</v>
      </c>
      <c r="O4">
        <v>4</v>
      </c>
      <c r="P4">
        <v>3.2</v>
      </c>
      <c r="Q4">
        <v>80</v>
      </c>
      <c r="R4" t="s">
        <v>45</v>
      </c>
      <c r="U4" t="s">
        <v>46</v>
      </c>
      <c r="X4">
        <v>699</v>
      </c>
      <c r="Z4" t="s">
        <v>47</v>
      </c>
      <c r="AA4" t="s">
        <v>36</v>
      </c>
    </row>
    <row r="5" spans="1:27">
      <c r="A5">
        <v>347</v>
      </c>
      <c r="B5" t="s">
        <v>27</v>
      </c>
      <c r="C5" t="s">
        <v>48</v>
      </c>
      <c r="D5" t="s">
        <v>49</v>
      </c>
      <c r="E5" t="s">
        <v>50</v>
      </c>
      <c r="F5" t="s">
        <v>41</v>
      </c>
      <c r="G5" t="s">
        <v>51</v>
      </c>
      <c r="H5" t="s">
        <v>52</v>
      </c>
      <c r="I5" t="s">
        <v>52</v>
      </c>
      <c r="J5" t="s">
        <v>53</v>
      </c>
      <c r="M5" s="1">
        <v>41616</v>
      </c>
      <c r="O5">
        <v>2.5</v>
      </c>
      <c r="P5">
        <v>2.5</v>
      </c>
      <c r="Q5">
        <v>100</v>
      </c>
      <c r="R5" t="s">
        <v>54</v>
      </c>
      <c r="Z5" t="s">
        <v>55</v>
      </c>
      <c r="AA5" t="s">
        <v>36</v>
      </c>
    </row>
    <row r="6" spans="1:27">
      <c r="A6">
        <v>346</v>
      </c>
      <c r="B6" t="s">
        <v>27</v>
      </c>
      <c r="C6" t="s">
        <v>56</v>
      </c>
      <c r="D6" t="s">
        <v>57</v>
      </c>
      <c r="E6" t="s">
        <v>40</v>
      </c>
      <c r="F6" t="s">
        <v>58</v>
      </c>
      <c r="G6" t="s">
        <v>59</v>
      </c>
      <c r="H6" t="s">
        <v>60</v>
      </c>
      <c r="I6" t="s">
        <v>60</v>
      </c>
      <c r="J6" t="s">
        <v>61</v>
      </c>
      <c r="M6" s="1">
        <v>41616</v>
      </c>
      <c r="N6" s="1">
        <v>41620</v>
      </c>
      <c r="O6">
        <v>6</v>
      </c>
      <c r="P6">
        <v>0</v>
      </c>
      <c r="Q6">
        <v>20</v>
      </c>
      <c r="R6" t="s">
        <v>61</v>
      </c>
      <c r="Z6" t="s">
        <v>62</v>
      </c>
      <c r="AA6" t="s">
        <v>36</v>
      </c>
    </row>
    <row r="7" spans="1:27">
      <c r="A7">
        <v>345</v>
      </c>
      <c r="B7" t="s">
        <v>27</v>
      </c>
      <c r="C7" t="s">
        <v>63</v>
      </c>
      <c r="D7" t="s">
        <v>49</v>
      </c>
      <c r="E7" t="s">
        <v>50</v>
      </c>
      <c r="F7" t="s">
        <v>41</v>
      </c>
      <c r="G7" t="s">
        <v>64</v>
      </c>
      <c r="H7" t="s">
        <v>43</v>
      </c>
      <c r="I7" t="s">
        <v>43</v>
      </c>
      <c r="J7" t="s">
        <v>65</v>
      </c>
      <c r="M7" s="1">
        <v>41614</v>
      </c>
      <c r="N7" s="1">
        <v>41620</v>
      </c>
      <c r="O7">
        <v>6</v>
      </c>
      <c r="P7">
        <v>6</v>
      </c>
      <c r="Q7">
        <v>100</v>
      </c>
      <c r="R7" t="s">
        <v>66</v>
      </c>
      <c r="U7" t="s">
        <v>33</v>
      </c>
      <c r="X7">
        <v>680</v>
      </c>
      <c r="Z7" t="s">
        <v>62</v>
      </c>
      <c r="AA7" t="s">
        <v>36</v>
      </c>
    </row>
    <row r="8" spans="1:27">
      <c r="A8">
        <v>344</v>
      </c>
      <c r="B8" t="s">
        <v>27</v>
      </c>
      <c r="C8" t="s">
        <v>67</v>
      </c>
      <c r="E8" t="s">
        <v>50</v>
      </c>
      <c r="F8" t="s">
        <v>58</v>
      </c>
      <c r="G8" t="s">
        <v>68</v>
      </c>
      <c r="H8" t="s">
        <v>69</v>
      </c>
      <c r="I8" t="s">
        <v>70</v>
      </c>
      <c r="J8" t="s">
        <v>71</v>
      </c>
      <c r="M8" s="1">
        <v>41614</v>
      </c>
      <c r="P8">
        <v>2</v>
      </c>
      <c r="Q8">
        <v>100</v>
      </c>
      <c r="R8" t="s">
        <v>72</v>
      </c>
      <c r="Z8" t="s">
        <v>35</v>
      </c>
      <c r="AA8" t="s">
        <v>36</v>
      </c>
    </row>
    <row r="9" spans="1:27">
      <c r="A9">
        <v>343</v>
      </c>
      <c r="B9" t="s">
        <v>27</v>
      </c>
      <c r="C9" t="s">
        <v>39</v>
      </c>
      <c r="D9" t="s">
        <v>73</v>
      </c>
      <c r="E9" t="s">
        <v>50</v>
      </c>
      <c r="F9" t="s">
        <v>30</v>
      </c>
      <c r="G9" t="s">
        <v>74</v>
      </c>
      <c r="H9" t="s">
        <v>75</v>
      </c>
      <c r="I9" t="s">
        <v>70</v>
      </c>
      <c r="J9" t="s">
        <v>76</v>
      </c>
      <c r="M9" s="1">
        <v>41614</v>
      </c>
      <c r="P9">
        <v>2</v>
      </c>
      <c r="Q9">
        <v>100</v>
      </c>
      <c r="R9" t="s">
        <v>77</v>
      </c>
      <c r="U9" t="s">
        <v>78</v>
      </c>
      <c r="V9" t="s">
        <v>32</v>
      </c>
      <c r="Z9" t="s">
        <v>79</v>
      </c>
      <c r="AA9" t="s">
        <v>36</v>
      </c>
    </row>
    <row r="10" spans="1:27">
      <c r="A10">
        <v>342</v>
      </c>
      <c r="B10" t="s">
        <v>27</v>
      </c>
      <c r="C10" t="s">
        <v>48</v>
      </c>
      <c r="E10" t="s">
        <v>40</v>
      </c>
      <c r="F10" t="s">
        <v>41</v>
      </c>
      <c r="G10" t="s">
        <v>80</v>
      </c>
      <c r="H10" t="s">
        <v>81</v>
      </c>
      <c r="I10" t="s">
        <v>81</v>
      </c>
      <c r="J10" t="s">
        <v>82</v>
      </c>
      <c r="M10" s="1">
        <v>41614</v>
      </c>
      <c r="N10" s="1">
        <v>41616</v>
      </c>
      <c r="O10">
        <v>8</v>
      </c>
      <c r="P10">
        <v>0</v>
      </c>
      <c r="Q10">
        <v>30</v>
      </c>
      <c r="R10" t="s">
        <v>83</v>
      </c>
      <c r="U10" t="s">
        <v>84</v>
      </c>
      <c r="Z10" t="s">
        <v>85</v>
      </c>
      <c r="AA10" t="s">
        <v>36</v>
      </c>
    </row>
    <row r="11" spans="1:27">
      <c r="A11">
        <v>341</v>
      </c>
      <c r="B11" t="s">
        <v>27</v>
      </c>
      <c r="C11" t="s">
        <v>39</v>
      </c>
      <c r="D11" t="s">
        <v>73</v>
      </c>
      <c r="E11" t="s">
        <v>40</v>
      </c>
      <c r="F11" t="s">
        <v>30</v>
      </c>
      <c r="G11" t="s">
        <v>86</v>
      </c>
      <c r="H11" t="s">
        <v>75</v>
      </c>
      <c r="I11" t="s">
        <v>87</v>
      </c>
      <c r="J11" t="s">
        <v>88</v>
      </c>
      <c r="M11" s="1">
        <v>41614</v>
      </c>
      <c r="O11">
        <v>3</v>
      </c>
      <c r="P11">
        <v>0</v>
      </c>
      <c r="Q11">
        <v>50</v>
      </c>
      <c r="R11" t="s">
        <v>89</v>
      </c>
      <c r="Z11" t="s">
        <v>79</v>
      </c>
      <c r="AA11" t="s">
        <v>36</v>
      </c>
    </row>
    <row r="12" spans="1:27">
      <c r="A12">
        <v>340</v>
      </c>
      <c r="B12" t="s">
        <v>27</v>
      </c>
      <c r="C12" t="s">
        <v>39</v>
      </c>
      <c r="D12" t="s">
        <v>73</v>
      </c>
      <c r="E12" t="s">
        <v>50</v>
      </c>
      <c r="F12" t="s">
        <v>30</v>
      </c>
      <c r="G12" t="s">
        <v>90</v>
      </c>
      <c r="H12" t="s">
        <v>75</v>
      </c>
      <c r="I12" t="s">
        <v>81</v>
      </c>
      <c r="J12" t="s">
        <v>91</v>
      </c>
      <c r="M12" s="1">
        <v>41614</v>
      </c>
      <c r="N12" s="1">
        <v>41614</v>
      </c>
      <c r="O12">
        <v>1</v>
      </c>
      <c r="P12">
        <v>1</v>
      </c>
      <c r="Q12">
        <v>100</v>
      </c>
      <c r="R12" t="s">
        <v>92</v>
      </c>
      <c r="Z12" t="s">
        <v>79</v>
      </c>
      <c r="AA12" t="s">
        <v>36</v>
      </c>
    </row>
    <row r="13" spans="1:27">
      <c r="A13">
        <v>339</v>
      </c>
      <c r="B13" t="s">
        <v>27</v>
      </c>
      <c r="C13" t="s">
        <v>39</v>
      </c>
      <c r="D13" t="s">
        <v>73</v>
      </c>
      <c r="E13" t="s">
        <v>29</v>
      </c>
      <c r="F13" t="s">
        <v>30</v>
      </c>
      <c r="G13" t="s">
        <v>93</v>
      </c>
      <c r="H13" t="s">
        <v>75</v>
      </c>
      <c r="I13" t="s">
        <v>75</v>
      </c>
      <c r="J13" t="s">
        <v>83</v>
      </c>
      <c r="M13" s="1">
        <v>41614</v>
      </c>
      <c r="P13">
        <v>0</v>
      </c>
      <c r="Q13">
        <v>0</v>
      </c>
      <c r="R13" t="s">
        <v>94</v>
      </c>
      <c r="Z13" t="s">
        <v>79</v>
      </c>
      <c r="AA13" t="s">
        <v>36</v>
      </c>
    </row>
    <row r="14" spans="1:27">
      <c r="A14">
        <v>338</v>
      </c>
      <c r="B14" t="s">
        <v>27</v>
      </c>
      <c r="C14" t="s">
        <v>28</v>
      </c>
      <c r="E14" t="s">
        <v>40</v>
      </c>
      <c r="F14" t="s">
        <v>30</v>
      </c>
      <c r="G14" t="s">
        <v>95</v>
      </c>
      <c r="H14" t="s">
        <v>75</v>
      </c>
      <c r="I14" t="s">
        <v>96</v>
      </c>
      <c r="J14" t="s">
        <v>97</v>
      </c>
      <c r="M14" s="1">
        <v>41614</v>
      </c>
      <c r="P14">
        <v>0</v>
      </c>
      <c r="Q14">
        <v>0</v>
      </c>
      <c r="R14" t="s">
        <v>98</v>
      </c>
      <c r="Z14" t="s">
        <v>79</v>
      </c>
      <c r="AA14" t="s">
        <v>36</v>
      </c>
    </row>
    <row r="15" spans="1:27">
      <c r="A15">
        <v>337</v>
      </c>
      <c r="B15" t="s">
        <v>27</v>
      </c>
      <c r="C15" t="s">
        <v>39</v>
      </c>
      <c r="D15" t="s">
        <v>73</v>
      </c>
      <c r="E15" t="s">
        <v>50</v>
      </c>
      <c r="F15" t="s">
        <v>30</v>
      </c>
      <c r="G15" t="s">
        <v>99</v>
      </c>
      <c r="H15" t="s">
        <v>75</v>
      </c>
      <c r="I15" t="s">
        <v>100</v>
      </c>
      <c r="J15" t="s">
        <v>101</v>
      </c>
      <c r="M15" s="1">
        <v>41614</v>
      </c>
      <c r="N15" s="1">
        <v>41614</v>
      </c>
      <c r="O15">
        <v>3</v>
      </c>
      <c r="P15">
        <v>3</v>
      </c>
      <c r="Q15">
        <v>100</v>
      </c>
      <c r="R15" t="s">
        <v>102</v>
      </c>
      <c r="Z15" t="s">
        <v>79</v>
      </c>
      <c r="AA15" t="s">
        <v>36</v>
      </c>
    </row>
    <row r="16" spans="1:27">
      <c r="A16">
        <v>336</v>
      </c>
      <c r="B16" t="s">
        <v>27</v>
      </c>
      <c r="C16" t="s">
        <v>39</v>
      </c>
      <c r="D16" t="s">
        <v>73</v>
      </c>
      <c r="E16" t="s">
        <v>29</v>
      </c>
      <c r="F16" t="s">
        <v>30</v>
      </c>
      <c r="G16" t="s">
        <v>103</v>
      </c>
      <c r="H16" t="s">
        <v>75</v>
      </c>
      <c r="I16" t="s">
        <v>104</v>
      </c>
      <c r="J16" t="s">
        <v>83</v>
      </c>
      <c r="M16" s="1">
        <v>41614</v>
      </c>
      <c r="P16">
        <v>0</v>
      </c>
      <c r="Q16">
        <v>0</v>
      </c>
      <c r="R16" t="s">
        <v>105</v>
      </c>
      <c r="U16" t="s">
        <v>106</v>
      </c>
      <c r="V16" t="s">
        <v>52</v>
      </c>
      <c r="Z16" t="s">
        <v>79</v>
      </c>
      <c r="AA16" t="s">
        <v>36</v>
      </c>
    </row>
    <row r="17" spans="1:27">
      <c r="A17">
        <v>332</v>
      </c>
      <c r="B17" t="s">
        <v>27</v>
      </c>
      <c r="C17" t="s">
        <v>48</v>
      </c>
      <c r="D17" t="s">
        <v>49</v>
      </c>
      <c r="E17" t="s">
        <v>40</v>
      </c>
      <c r="F17" t="s">
        <v>41</v>
      </c>
      <c r="G17" t="s">
        <v>107</v>
      </c>
      <c r="H17" t="s">
        <v>43</v>
      </c>
      <c r="I17" t="s">
        <v>43</v>
      </c>
      <c r="J17" t="s">
        <v>108</v>
      </c>
      <c r="M17" s="1">
        <v>41614</v>
      </c>
      <c r="N17" s="1">
        <v>41620</v>
      </c>
      <c r="O17">
        <v>20</v>
      </c>
      <c r="P17">
        <v>12</v>
      </c>
      <c r="Q17">
        <v>60</v>
      </c>
      <c r="R17" t="s">
        <v>109</v>
      </c>
      <c r="X17">
        <v>707</v>
      </c>
      <c r="Z17" t="s">
        <v>62</v>
      </c>
      <c r="AA17" t="s">
        <v>36</v>
      </c>
    </row>
    <row r="18" spans="1:27">
      <c r="A18">
        <v>331</v>
      </c>
      <c r="B18" t="s">
        <v>27</v>
      </c>
      <c r="C18" t="s">
        <v>67</v>
      </c>
      <c r="E18" t="s">
        <v>40</v>
      </c>
      <c r="F18" t="s">
        <v>41</v>
      </c>
      <c r="G18" t="s">
        <v>110</v>
      </c>
      <c r="H18" t="s">
        <v>32</v>
      </c>
      <c r="I18" t="s">
        <v>32</v>
      </c>
      <c r="J18" t="s">
        <v>111</v>
      </c>
      <c r="M18" s="1">
        <v>41613</v>
      </c>
      <c r="O18">
        <v>4</v>
      </c>
      <c r="P18">
        <v>0</v>
      </c>
      <c r="Q18">
        <v>0</v>
      </c>
      <c r="R18" t="s">
        <v>111</v>
      </c>
      <c r="U18" t="s">
        <v>112</v>
      </c>
      <c r="Z18" t="s">
        <v>35</v>
      </c>
      <c r="AA18" t="s">
        <v>36</v>
      </c>
    </row>
    <row r="19" spans="1:27">
      <c r="A19">
        <v>330</v>
      </c>
      <c r="B19" t="s">
        <v>27</v>
      </c>
      <c r="C19" t="s">
        <v>28</v>
      </c>
      <c r="E19" t="s">
        <v>40</v>
      </c>
      <c r="F19" t="s">
        <v>41</v>
      </c>
      <c r="G19" t="s">
        <v>113</v>
      </c>
      <c r="H19" t="s">
        <v>84</v>
      </c>
      <c r="I19" t="s">
        <v>84</v>
      </c>
      <c r="J19" t="s">
        <v>114</v>
      </c>
      <c r="L19" t="s">
        <v>115</v>
      </c>
      <c r="M19" s="1">
        <v>41613</v>
      </c>
      <c r="N19" s="1">
        <v>41617</v>
      </c>
      <c r="O19">
        <v>5</v>
      </c>
      <c r="P19">
        <v>0</v>
      </c>
      <c r="Q19">
        <v>0</v>
      </c>
      <c r="R19" t="s">
        <v>114</v>
      </c>
      <c r="W19" t="s">
        <v>81</v>
      </c>
      <c r="Z19" t="s">
        <v>85</v>
      </c>
      <c r="AA19" t="s">
        <v>36</v>
      </c>
    </row>
    <row r="20" spans="1:27">
      <c r="A20">
        <v>329</v>
      </c>
      <c r="B20" t="s">
        <v>27</v>
      </c>
      <c r="C20" t="s">
        <v>67</v>
      </c>
      <c r="E20" t="s">
        <v>50</v>
      </c>
      <c r="F20" t="s">
        <v>41</v>
      </c>
      <c r="G20" t="s">
        <v>116</v>
      </c>
      <c r="H20" t="s">
        <v>32</v>
      </c>
      <c r="J20" t="s">
        <v>117</v>
      </c>
      <c r="M20" s="1">
        <v>41613</v>
      </c>
      <c r="O20">
        <v>4</v>
      </c>
      <c r="P20">
        <v>4</v>
      </c>
      <c r="Q20">
        <v>100</v>
      </c>
      <c r="R20" t="s">
        <v>118</v>
      </c>
      <c r="U20" t="s">
        <v>112</v>
      </c>
      <c r="Z20" t="s">
        <v>119</v>
      </c>
      <c r="AA20" t="s">
        <v>36</v>
      </c>
    </row>
    <row r="21" spans="1:27">
      <c r="A21">
        <v>328</v>
      </c>
      <c r="B21" t="s">
        <v>27</v>
      </c>
      <c r="C21" t="s">
        <v>67</v>
      </c>
      <c r="D21" t="s">
        <v>49</v>
      </c>
      <c r="E21" t="s">
        <v>40</v>
      </c>
      <c r="F21" t="s">
        <v>41</v>
      </c>
      <c r="G21" t="s">
        <v>120</v>
      </c>
      <c r="H21" t="s">
        <v>104</v>
      </c>
      <c r="I21" t="s">
        <v>100</v>
      </c>
      <c r="J21" t="s">
        <v>121</v>
      </c>
      <c r="M21" s="1">
        <v>41613</v>
      </c>
      <c r="N21" s="1">
        <v>41619</v>
      </c>
      <c r="O21">
        <v>5</v>
      </c>
      <c r="P21">
        <v>4</v>
      </c>
      <c r="Q21">
        <v>60</v>
      </c>
      <c r="R21" t="s">
        <v>122</v>
      </c>
      <c r="U21" t="s">
        <v>70</v>
      </c>
      <c r="V21" t="s">
        <v>123</v>
      </c>
      <c r="Z21" t="s">
        <v>124</v>
      </c>
      <c r="AA21" t="s">
        <v>36</v>
      </c>
    </row>
    <row r="22" spans="1:27">
      <c r="A22">
        <v>327</v>
      </c>
      <c r="B22" t="s">
        <v>27</v>
      </c>
      <c r="C22" t="s">
        <v>67</v>
      </c>
      <c r="D22" t="s">
        <v>125</v>
      </c>
      <c r="E22" t="s">
        <v>50</v>
      </c>
      <c r="F22" t="s">
        <v>41</v>
      </c>
      <c r="G22" t="s">
        <v>126</v>
      </c>
      <c r="H22" t="s">
        <v>104</v>
      </c>
      <c r="I22" t="s">
        <v>70</v>
      </c>
      <c r="J22" t="s">
        <v>127</v>
      </c>
      <c r="M22" s="1">
        <v>41613</v>
      </c>
      <c r="N22" s="1">
        <v>41616</v>
      </c>
      <c r="O22">
        <v>4</v>
      </c>
      <c r="P22">
        <v>16</v>
      </c>
      <c r="Q22">
        <v>100</v>
      </c>
      <c r="R22" t="s">
        <v>128</v>
      </c>
      <c r="Z22" t="s">
        <v>35</v>
      </c>
      <c r="AA22" t="s">
        <v>36</v>
      </c>
    </row>
    <row r="23" spans="1:27">
      <c r="A23">
        <v>326</v>
      </c>
      <c r="B23" t="s">
        <v>27</v>
      </c>
      <c r="C23" t="s">
        <v>129</v>
      </c>
      <c r="E23" t="s">
        <v>29</v>
      </c>
      <c r="F23" t="s">
        <v>41</v>
      </c>
      <c r="G23" t="s">
        <v>130</v>
      </c>
      <c r="H23" t="s">
        <v>104</v>
      </c>
      <c r="J23" t="s">
        <v>121</v>
      </c>
      <c r="M23" s="1">
        <v>41613</v>
      </c>
      <c r="N23" s="1">
        <v>41620</v>
      </c>
      <c r="O23">
        <v>33.5</v>
      </c>
      <c r="P23">
        <v>0</v>
      </c>
      <c r="Q23">
        <v>70</v>
      </c>
      <c r="R23" t="s">
        <v>131</v>
      </c>
      <c r="Z23" t="s">
        <v>55</v>
      </c>
      <c r="AA23" t="s">
        <v>36</v>
      </c>
    </row>
    <row r="24" spans="1:27">
      <c r="A24">
        <v>325</v>
      </c>
      <c r="B24" t="s">
        <v>27</v>
      </c>
      <c r="C24" t="s">
        <v>67</v>
      </c>
      <c r="D24" t="s">
        <v>125</v>
      </c>
      <c r="E24" t="s">
        <v>29</v>
      </c>
      <c r="F24" t="s">
        <v>41</v>
      </c>
      <c r="G24" t="s">
        <v>132</v>
      </c>
      <c r="H24" t="s">
        <v>104</v>
      </c>
      <c r="I24" t="s">
        <v>133</v>
      </c>
      <c r="J24" t="s">
        <v>134</v>
      </c>
      <c r="M24" s="1">
        <v>41611</v>
      </c>
      <c r="N24" s="1">
        <v>41613</v>
      </c>
      <c r="O24">
        <v>5</v>
      </c>
      <c r="P24">
        <v>0</v>
      </c>
      <c r="Q24">
        <v>0</v>
      </c>
      <c r="R24" t="s">
        <v>135</v>
      </c>
      <c r="U24" t="s">
        <v>133</v>
      </c>
      <c r="Z24" t="s">
        <v>35</v>
      </c>
      <c r="AA24" t="s">
        <v>36</v>
      </c>
    </row>
    <row r="25" spans="1:27">
      <c r="A25">
        <v>324</v>
      </c>
      <c r="B25" t="s">
        <v>27</v>
      </c>
      <c r="C25" t="s">
        <v>56</v>
      </c>
      <c r="E25" t="s">
        <v>40</v>
      </c>
      <c r="F25" t="s">
        <v>41</v>
      </c>
      <c r="G25" t="s">
        <v>136</v>
      </c>
      <c r="H25" t="s">
        <v>33</v>
      </c>
      <c r="I25" t="s">
        <v>33</v>
      </c>
      <c r="J25" t="s">
        <v>137</v>
      </c>
      <c r="M25" s="1">
        <v>41610</v>
      </c>
      <c r="O25">
        <v>32</v>
      </c>
      <c r="P25">
        <v>16.5</v>
      </c>
      <c r="Q25">
        <v>70</v>
      </c>
      <c r="R25" t="s">
        <v>138</v>
      </c>
      <c r="U25" t="s">
        <v>139</v>
      </c>
      <c r="V25" t="s">
        <v>43</v>
      </c>
      <c r="X25">
        <v>689</v>
      </c>
      <c r="Z25" t="s">
        <v>62</v>
      </c>
      <c r="AA25" t="s">
        <v>36</v>
      </c>
    </row>
    <row r="26" spans="1:27">
      <c r="A26">
        <v>323</v>
      </c>
      <c r="B26" t="s">
        <v>27</v>
      </c>
      <c r="C26" t="s">
        <v>56</v>
      </c>
      <c r="D26" t="s">
        <v>57</v>
      </c>
      <c r="E26" t="s">
        <v>50</v>
      </c>
      <c r="F26" t="s">
        <v>41</v>
      </c>
      <c r="G26" t="s">
        <v>140</v>
      </c>
      <c r="H26" t="s">
        <v>60</v>
      </c>
      <c r="I26" t="s">
        <v>60</v>
      </c>
      <c r="J26" t="s">
        <v>141</v>
      </c>
      <c r="M26" s="1">
        <v>41609</v>
      </c>
      <c r="N26" s="1">
        <v>41609</v>
      </c>
      <c r="O26">
        <v>2</v>
      </c>
      <c r="P26">
        <v>2</v>
      </c>
      <c r="Q26">
        <v>100</v>
      </c>
      <c r="R26" t="s">
        <v>142</v>
      </c>
      <c r="Z26" t="s">
        <v>62</v>
      </c>
      <c r="AA26" t="s">
        <v>36</v>
      </c>
    </row>
    <row r="27" spans="1:27">
      <c r="A27">
        <v>322</v>
      </c>
      <c r="B27" t="s">
        <v>27</v>
      </c>
      <c r="C27" t="s">
        <v>143</v>
      </c>
      <c r="D27" t="s">
        <v>125</v>
      </c>
      <c r="E27" t="s">
        <v>40</v>
      </c>
      <c r="F27" t="s">
        <v>41</v>
      </c>
      <c r="G27" t="s">
        <v>144</v>
      </c>
      <c r="H27" t="s">
        <v>43</v>
      </c>
      <c r="I27" t="s">
        <v>43</v>
      </c>
      <c r="J27" t="s">
        <v>145</v>
      </c>
      <c r="M27" s="1">
        <v>41607</v>
      </c>
      <c r="N27" s="1">
        <v>41613</v>
      </c>
      <c r="O27">
        <v>10</v>
      </c>
      <c r="P27">
        <v>7</v>
      </c>
      <c r="Q27">
        <v>60</v>
      </c>
      <c r="R27" t="s">
        <v>146</v>
      </c>
      <c r="X27">
        <v>684</v>
      </c>
      <c r="Z27" t="s">
        <v>62</v>
      </c>
      <c r="AA27" t="s">
        <v>36</v>
      </c>
    </row>
    <row r="28" spans="1:27">
      <c r="A28">
        <v>321</v>
      </c>
      <c r="B28" t="s">
        <v>27</v>
      </c>
      <c r="C28" t="s">
        <v>48</v>
      </c>
      <c r="D28" t="s">
        <v>125</v>
      </c>
      <c r="E28" t="s">
        <v>40</v>
      </c>
      <c r="F28" t="s">
        <v>41</v>
      </c>
      <c r="G28" t="s">
        <v>147</v>
      </c>
      <c r="H28" t="s">
        <v>43</v>
      </c>
      <c r="I28" t="s">
        <v>43</v>
      </c>
      <c r="J28" t="s">
        <v>148</v>
      </c>
      <c r="M28" s="1">
        <v>41607</v>
      </c>
      <c r="N28" s="1">
        <v>41613</v>
      </c>
      <c r="O28">
        <v>8</v>
      </c>
      <c r="P28">
        <v>0</v>
      </c>
      <c r="Q28">
        <v>0</v>
      </c>
      <c r="R28" t="s">
        <v>149</v>
      </c>
      <c r="Z28" t="s">
        <v>62</v>
      </c>
      <c r="AA28" t="s">
        <v>36</v>
      </c>
    </row>
    <row r="29" spans="1:27">
      <c r="A29">
        <v>320</v>
      </c>
      <c r="B29" t="s">
        <v>27</v>
      </c>
      <c r="C29" t="s">
        <v>56</v>
      </c>
      <c r="D29" t="s">
        <v>125</v>
      </c>
      <c r="E29" t="s">
        <v>50</v>
      </c>
      <c r="F29" t="s">
        <v>41</v>
      </c>
      <c r="G29" t="s">
        <v>150</v>
      </c>
      <c r="H29" t="s">
        <v>43</v>
      </c>
      <c r="I29" t="s">
        <v>151</v>
      </c>
      <c r="J29" t="s">
        <v>152</v>
      </c>
      <c r="M29" s="1">
        <v>41607</v>
      </c>
      <c r="N29" s="1">
        <v>41613</v>
      </c>
      <c r="O29">
        <v>16</v>
      </c>
      <c r="P29">
        <v>16</v>
      </c>
      <c r="Q29">
        <v>100</v>
      </c>
      <c r="R29" t="s">
        <v>153</v>
      </c>
      <c r="U29" t="s">
        <v>43</v>
      </c>
      <c r="Z29" t="s">
        <v>62</v>
      </c>
      <c r="AA29" t="s">
        <v>36</v>
      </c>
    </row>
    <row r="30" spans="1:27">
      <c r="A30">
        <v>319</v>
      </c>
      <c r="B30" t="s">
        <v>27</v>
      </c>
      <c r="C30" t="s">
        <v>67</v>
      </c>
      <c r="D30" t="s">
        <v>154</v>
      </c>
      <c r="E30" t="s">
        <v>29</v>
      </c>
      <c r="F30" t="s">
        <v>41</v>
      </c>
      <c r="G30" t="s">
        <v>155</v>
      </c>
      <c r="H30" t="s">
        <v>104</v>
      </c>
      <c r="I30" t="s">
        <v>133</v>
      </c>
      <c r="J30" t="s">
        <v>156</v>
      </c>
      <c r="M30" s="1">
        <v>41609</v>
      </c>
      <c r="N30" s="1">
        <v>41613</v>
      </c>
      <c r="O30">
        <v>3</v>
      </c>
      <c r="P30">
        <v>0</v>
      </c>
      <c r="Q30">
        <v>0</v>
      </c>
      <c r="R30" t="s">
        <v>156</v>
      </c>
      <c r="Z30" t="s">
        <v>119</v>
      </c>
      <c r="AA30" t="s">
        <v>36</v>
      </c>
    </row>
    <row r="31" spans="1:27">
      <c r="A31">
        <v>318</v>
      </c>
      <c r="B31" t="s">
        <v>27</v>
      </c>
      <c r="C31" t="s">
        <v>67</v>
      </c>
      <c r="D31" t="s">
        <v>125</v>
      </c>
      <c r="E31" t="s">
        <v>29</v>
      </c>
      <c r="F31" t="s">
        <v>41</v>
      </c>
      <c r="G31" t="s">
        <v>157</v>
      </c>
      <c r="H31" t="s">
        <v>104</v>
      </c>
      <c r="I31" t="s">
        <v>133</v>
      </c>
      <c r="J31" t="s">
        <v>156</v>
      </c>
      <c r="M31" s="1">
        <v>41609</v>
      </c>
      <c r="N31" s="1">
        <v>41613</v>
      </c>
      <c r="O31">
        <v>3</v>
      </c>
      <c r="P31">
        <v>0</v>
      </c>
      <c r="Q31">
        <v>0</v>
      </c>
      <c r="R31" t="s">
        <v>158</v>
      </c>
      <c r="Z31" t="s">
        <v>119</v>
      </c>
      <c r="AA31" t="s">
        <v>36</v>
      </c>
    </row>
    <row r="32" spans="1:27">
      <c r="A32">
        <v>317</v>
      </c>
      <c r="B32" t="s">
        <v>27</v>
      </c>
      <c r="C32" t="s">
        <v>67</v>
      </c>
      <c r="D32" t="s">
        <v>125</v>
      </c>
      <c r="E32" t="s">
        <v>50</v>
      </c>
      <c r="F32" t="s">
        <v>41</v>
      </c>
      <c r="G32" t="s">
        <v>159</v>
      </c>
      <c r="H32" t="s">
        <v>104</v>
      </c>
      <c r="I32" t="s">
        <v>104</v>
      </c>
      <c r="J32" t="s">
        <v>160</v>
      </c>
      <c r="M32" s="1">
        <v>41608</v>
      </c>
      <c r="N32" s="1">
        <v>41609</v>
      </c>
      <c r="O32">
        <v>4</v>
      </c>
      <c r="P32">
        <v>4</v>
      </c>
      <c r="Q32">
        <v>100</v>
      </c>
      <c r="R32" t="s">
        <v>158</v>
      </c>
      <c r="Z32" t="s">
        <v>119</v>
      </c>
      <c r="AA32" t="s">
        <v>36</v>
      </c>
    </row>
    <row r="33" spans="1:27">
      <c r="A33">
        <v>316</v>
      </c>
      <c r="B33" t="s">
        <v>27</v>
      </c>
      <c r="C33" t="s">
        <v>161</v>
      </c>
      <c r="D33" t="s">
        <v>125</v>
      </c>
      <c r="E33" t="s">
        <v>40</v>
      </c>
      <c r="F33" t="s">
        <v>41</v>
      </c>
      <c r="G33" t="s">
        <v>162</v>
      </c>
      <c r="H33" t="s">
        <v>104</v>
      </c>
      <c r="I33" t="s">
        <v>104</v>
      </c>
      <c r="J33" t="s">
        <v>163</v>
      </c>
      <c r="M33" s="1">
        <v>41606</v>
      </c>
      <c r="N33" s="1">
        <v>41608</v>
      </c>
      <c r="O33">
        <v>3</v>
      </c>
      <c r="P33">
        <v>0</v>
      </c>
      <c r="Q33">
        <v>50</v>
      </c>
      <c r="R33" t="s">
        <v>163</v>
      </c>
      <c r="Z33" t="s">
        <v>55</v>
      </c>
      <c r="AA33" t="s">
        <v>36</v>
      </c>
    </row>
    <row r="34" spans="1:27">
      <c r="A34">
        <v>315</v>
      </c>
      <c r="B34" t="s">
        <v>27</v>
      </c>
      <c r="C34" t="s">
        <v>39</v>
      </c>
      <c r="D34" t="s">
        <v>125</v>
      </c>
      <c r="E34" t="s">
        <v>29</v>
      </c>
      <c r="F34" t="s">
        <v>41</v>
      </c>
      <c r="G34" t="s">
        <v>164</v>
      </c>
      <c r="H34" t="s">
        <v>104</v>
      </c>
      <c r="J34" t="s">
        <v>165</v>
      </c>
      <c r="M34" s="1">
        <v>41608</v>
      </c>
      <c r="N34" s="1">
        <v>41613</v>
      </c>
      <c r="P34">
        <v>0.5</v>
      </c>
      <c r="Q34">
        <v>0</v>
      </c>
      <c r="R34" t="s">
        <v>165</v>
      </c>
      <c r="Z34" t="s">
        <v>55</v>
      </c>
      <c r="AA34" t="s">
        <v>36</v>
      </c>
    </row>
    <row r="35" spans="1:27">
      <c r="A35">
        <v>314</v>
      </c>
      <c r="B35" t="s">
        <v>27</v>
      </c>
      <c r="C35" t="s">
        <v>129</v>
      </c>
      <c r="E35" t="s">
        <v>29</v>
      </c>
      <c r="F35" t="s">
        <v>41</v>
      </c>
      <c r="G35" t="s">
        <v>166</v>
      </c>
      <c r="H35" t="s">
        <v>104</v>
      </c>
      <c r="J35" t="s">
        <v>152</v>
      </c>
      <c r="M35" s="1">
        <v>41606</v>
      </c>
      <c r="N35" s="1">
        <v>41616</v>
      </c>
      <c r="O35">
        <v>53</v>
      </c>
      <c r="P35">
        <v>0</v>
      </c>
      <c r="Q35">
        <v>53</v>
      </c>
      <c r="R35" t="s">
        <v>167</v>
      </c>
      <c r="Z35" t="s">
        <v>55</v>
      </c>
      <c r="AA35" t="s">
        <v>36</v>
      </c>
    </row>
    <row r="36" spans="1:27">
      <c r="A36">
        <v>313</v>
      </c>
      <c r="B36" t="s">
        <v>27</v>
      </c>
      <c r="C36" t="s">
        <v>28</v>
      </c>
      <c r="E36" t="s">
        <v>40</v>
      </c>
      <c r="F36" t="s">
        <v>41</v>
      </c>
      <c r="G36" t="s">
        <v>168</v>
      </c>
      <c r="H36" t="s">
        <v>169</v>
      </c>
      <c r="I36" t="s">
        <v>170</v>
      </c>
      <c r="J36" t="s">
        <v>171</v>
      </c>
      <c r="M36" s="1">
        <v>41607</v>
      </c>
      <c r="N36" s="1">
        <v>41611</v>
      </c>
      <c r="O36">
        <v>16</v>
      </c>
      <c r="P36">
        <v>8</v>
      </c>
      <c r="Q36">
        <v>50</v>
      </c>
      <c r="R36" t="s">
        <v>172</v>
      </c>
      <c r="Z36" t="s">
        <v>62</v>
      </c>
      <c r="AA36" t="s">
        <v>36</v>
      </c>
    </row>
    <row r="37" spans="1:27">
      <c r="A37">
        <v>311</v>
      </c>
      <c r="B37" t="s">
        <v>27</v>
      </c>
      <c r="C37" t="s">
        <v>143</v>
      </c>
      <c r="E37" t="s">
        <v>50</v>
      </c>
      <c r="F37" t="s">
        <v>41</v>
      </c>
      <c r="G37" t="s">
        <v>173</v>
      </c>
      <c r="H37" t="s">
        <v>96</v>
      </c>
      <c r="I37" t="s">
        <v>96</v>
      </c>
      <c r="J37" t="s">
        <v>174</v>
      </c>
      <c r="M37" s="1">
        <v>41606</v>
      </c>
      <c r="N37" s="1">
        <v>41606</v>
      </c>
      <c r="O37">
        <v>2</v>
      </c>
      <c r="P37">
        <v>2</v>
      </c>
      <c r="Q37">
        <v>100</v>
      </c>
      <c r="R37" t="s">
        <v>175</v>
      </c>
      <c r="U37" t="s">
        <v>176</v>
      </c>
      <c r="Z37" t="s">
        <v>47</v>
      </c>
      <c r="AA37" t="s">
        <v>36</v>
      </c>
    </row>
    <row r="38" spans="1:27">
      <c r="A38">
        <v>310</v>
      </c>
      <c r="B38" t="s">
        <v>27</v>
      </c>
      <c r="C38" t="s">
        <v>143</v>
      </c>
      <c r="E38" t="s">
        <v>50</v>
      </c>
      <c r="F38" t="s">
        <v>41</v>
      </c>
      <c r="G38" t="s">
        <v>177</v>
      </c>
      <c r="H38" t="s">
        <v>96</v>
      </c>
      <c r="I38" t="s">
        <v>96</v>
      </c>
      <c r="J38" t="s">
        <v>174</v>
      </c>
      <c r="M38" s="1">
        <v>41606</v>
      </c>
      <c r="N38" s="1">
        <v>41606</v>
      </c>
      <c r="O38">
        <v>3</v>
      </c>
      <c r="P38">
        <v>3</v>
      </c>
      <c r="Q38">
        <v>100</v>
      </c>
      <c r="R38" t="s">
        <v>178</v>
      </c>
      <c r="U38" t="s">
        <v>176</v>
      </c>
      <c r="Z38" t="s">
        <v>47</v>
      </c>
      <c r="AA38" t="s">
        <v>36</v>
      </c>
    </row>
    <row r="39" spans="1:27">
      <c r="A39">
        <v>309</v>
      </c>
      <c r="B39" t="s">
        <v>27</v>
      </c>
      <c r="C39" t="s">
        <v>48</v>
      </c>
      <c r="E39" t="s">
        <v>50</v>
      </c>
      <c r="F39" t="s">
        <v>58</v>
      </c>
      <c r="G39" t="s">
        <v>179</v>
      </c>
      <c r="H39" t="s">
        <v>176</v>
      </c>
      <c r="I39" t="s">
        <v>96</v>
      </c>
      <c r="J39" t="s">
        <v>180</v>
      </c>
      <c r="M39" s="1">
        <v>41604</v>
      </c>
      <c r="N39" s="1">
        <v>41606</v>
      </c>
      <c r="O39">
        <v>1</v>
      </c>
      <c r="P39">
        <v>1.5</v>
      </c>
      <c r="Q39">
        <v>100</v>
      </c>
      <c r="R39" t="s">
        <v>181</v>
      </c>
      <c r="U39" t="s">
        <v>176</v>
      </c>
      <c r="Z39" t="s">
        <v>47</v>
      </c>
      <c r="AA39" t="s">
        <v>36</v>
      </c>
    </row>
    <row r="40" spans="1:27">
      <c r="A40">
        <v>308</v>
      </c>
      <c r="B40" t="s">
        <v>27</v>
      </c>
      <c r="C40" t="s">
        <v>28</v>
      </c>
      <c r="D40" t="s">
        <v>182</v>
      </c>
      <c r="E40" t="s">
        <v>29</v>
      </c>
      <c r="F40" t="s">
        <v>41</v>
      </c>
      <c r="G40" t="s">
        <v>183</v>
      </c>
      <c r="H40" t="s">
        <v>70</v>
      </c>
      <c r="I40" t="s">
        <v>139</v>
      </c>
      <c r="J40" t="s">
        <v>184</v>
      </c>
      <c r="M40" s="1">
        <v>41606</v>
      </c>
      <c r="P40">
        <v>0</v>
      </c>
      <c r="Q40">
        <v>0</v>
      </c>
      <c r="R40" t="s">
        <v>185</v>
      </c>
      <c r="U40" t="s">
        <v>60</v>
      </c>
      <c r="Z40" t="s">
        <v>62</v>
      </c>
      <c r="AA40" t="s">
        <v>36</v>
      </c>
    </row>
    <row r="41" spans="1:27">
      <c r="A41">
        <v>307</v>
      </c>
      <c r="B41" t="s">
        <v>27</v>
      </c>
      <c r="C41" t="s">
        <v>67</v>
      </c>
      <c r="D41" t="s">
        <v>57</v>
      </c>
      <c r="E41" t="s">
        <v>40</v>
      </c>
      <c r="F41" t="s">
        <v>41</v>
      </c>
      <c r="G41" t="s">
        <v>186</v>
      </c>
      <c r="H41" t="s">
        <v>70</v>
      </c>
      <c r="I41" t="s">
        <v>78</v>
      </c>
      <c r="J41" t="s">
        <v>187</v>
      </c>
      <c r="M41" s="1">
        <v>41606</v>
      </c>
      <c r="P41">
        <v>16</v>
      </c>
      <c r="Q41">
        <v>0</v>
      </c>
      <c r="R41" t="s">
        <v>188</v>
      </c>
      <c r="U41" t="s">
        <v>70</v>
      </c>
      <c r="Z41" t="s">
        <v>189</v>
      </c>
      <c r="AA41" t="s">
        <v>36</v>
      </c>
    </row>
    <row r="42" spans="1:27">
      <c r="A42">
        <v>305</v>
      </c>
      <c r="B42" t="s">
        <v>27</v>
      </c>
      <c r="C42" t="s">
        <v>28</v>
      </c>
      <c r="D42" t="s">
        <v>190</v>
      </c>
      <c r="E42" t="s">
        <v>50</v>
      </c>
      <c r="F42" t="s">
        <v>41</v>
      </c>
      <c r="G42" t="s">
        <v>191</v>
      </c>
      <c r="H42" t="s">
        <v>112</v>
      </c>
      <c r="I42" t="s">
        <v>100</v>
      </c>
      <c r="J42" t="s">
        <v>192</v>
      </c>
      <c r="M42" s="1">
        <v>41605</v>
      </c>
      <c r="N42" s="1">
        <v>41618</v>
      </c>
      <c r="O42">
        <v>3</v>
      </c>
      <c r="P42">
        <v>5</v>
      </c>
      <c r="Q42">
        <v>100</v>
      </c>
      <c r="R42" t="s">
        <v>193</v>
      </c>
      <c r="U42" t="s">
        <v>123</v>
      </c>
      <c r="V42" t="s">
        <v>100</v>
      </c>
      <c r="Z42" t="s">
        <v>124</v>
      </c>
      <c r="AA42" t="s">
        <v>36</v>
      </c>
    </row>
    <row r="43" spans="1:27">
      <c r="A43">
        <v>304</v>
      </c>
      <c r="B43" t="s">
        <v>27</v>
      </c>
      <c r="C43" t="s">
        <v>28</v>
      </c>
      <c r="D43" t="s">
        <v>194</v>
      </c>
      <c r="E43" t="s">
        <v>50</v>
      </c>
      <c r="F43" t="s">
        <v>41</v>
      </c>
      <c r="G43" t="s">
        <v>195</v>
      </c>
      <c r="H43" t="s">
        <v>112</v>
      </c>
      <c r="I43" t="s">
        <v>70</v>
      </c>
      <c r="J43" t="s">
        <v>196</v>
      </c>
      <c r="M43" s="1">
        <v>41605</v>
      </c>
      <c r="O43">
        <v>3</v>
      </c>
      <c r="P43">
        <v>3</v>
      </c>
      <c r="Q43">
        <v>100</v>
      </c>
      <c r="R43" t="s">
        <v>197</v>
      </c>
      <c r="Z43" t="s">
        <v>119</v>
      </c>
      <c r="AA43" t="s">
        <v>36</v>
      </c>
    </row>
    <row r="44" spans="1:27">
      <c r="A44">
        <v>303</v>
      </c>
      <c r="B44" t="s">
        <v>27</v>
      </c>
      <c r="C44" t="s">
        <v>28</v>
      </c>
      <c r="D44" t="s">
        <v>194</v>
      </c>
      <c r="E44" t="s">
        <v>50</v>
      </c>
      <c r="F44" t="s">
        <v>41</v>
      </c>
      <c r="G44" t="s">
        <v>198</v>
      </c>
      <c r="H44" t="s">
        <v>112</v>
      </c>
      <c r="I44" t="s">
        <v>81</v>
      </c>
      <c r="J44" t="s">
        <v>199</v>
      </c>
      <c r="M44" s="1">
        <v>41605</v>
      </c>
      <c r="O44">
        <v>3</v>
      </c>
      <c r="P44">
        <v>1</v>
      </c>
      <c r="Q44">
        <v>100</v>
      </c>
      <c r="R44" t="s">
        <v>200</v>
      </c>
      <c r="Z44" t="s">
        <v>85</v>
      </c>
      <c r="AA44" t="s">
        <v>36</v>
      </c>
    </row>
    <row r="45" spans="1:27">
      <c r="A45">
        <v>302</v>
      </c>
      <c r="B45" t="s">
        <v>27</v>
      </c>
      <c r="C45" t="s">
        <v>67</v>
      </c>
      <c r="D45" t="s">
        <v>57</v>
      </c>
      <c r="E45" t="s">
        <v>50</v>
      </c>
      <c r="F45" t="s">
        <v>41</v>
      </c>
      <c r="G45" t="s">
        <v>201</v>
      </c>
      <c r="H45" t="s">
        <v>70</v>
      </c>
      <c r="I45" t="s">
        <v>169</v>
      </c>
      <c r="J45" t="s">
        <v>202</v>
      </c>
      <c r="M45" s="1">
        <v>41603</v>
      </c>
      <c r="N45" s="1">
        <v>41606</v>
      </c>
      <c r="O45">
        <v>8</v>
      </c>
      <c r="P45">
        <v>7.5</v>
      </c>
      <c r="Q45">
        <v>100</v>
      </c>
      <c r="R45" t="s">
        <v>203</v>
      </c>
      <c r="U45" t="s">
        <v>133</v>
      </c>
      <c r="Z45" t="s">
        <v>189</v>
      </c>
      <c r="AA45" t="s">
        <v>36</v>
      </c>
    </row>
    <row r="46" spans="1:27">
      <c r="A46">
        <v>300</v>
      </c>
      <c r="B46" t="s">
        <v>27</v>
      </c>
      <c r="C46" t="s">
        <v>28</v>
      </c>
      <c r="D46" t="s">
        <v>204</v>
      </c>
      <c r="E46" t="s">
        <v>50</v>
      </c>
      <c r="F46" t="s">
        <v>41</v>
      </c>
      <c r="G46" t="s">
        <v>205</v>
      </c>
      <c r="H46" t="s">
        <v>32</v>
      </c>
      <c r="I46" t="s">
        <v>170</v>
      </c>
      <c r="J46" t="s">
        <v>206</v>
      </c>
      <c r="M46" s="1">
        <v>41604</v>
      </c>
      <c r="N46" s="1">
        <v>41607</v>
      </c>
      <c r="O46">
        <v>2</v>
      </c>
      <c r="P46">
        <v>1</v>
      </c>
      <c r="Q46">
        <v>100</v>
      </c>
      <c r="R46" t="s">
        <v>207</v>
      </c>
      <c r="Z46" t="s">
        <v>189</v>
      </c>
      <c r="AA46" t="s">
        <v>36</v>
      </c>
    </row>
    <row r="47" spans="1:27">
      <c r="A47">
        <v>299</v>
      </c>
      <c r="B47" t="s">
        <v>27</v>
      </c>
      <c r="C47" t="s">
        <v>28</v>
      </c>
      <c r="D47" t="s">
        <v>204</v>
      </c>
      <c r="E47" t="s">
        <v>40</v>
      </c>
      <c r="F47" t="s">
        <v>41</v>
      </c>
      <c r="G47" t="s">
        <v>205</v>
      </c>
      <c r="H47" t="s">
        <v>32</v>
      </c>
      <c r="I47" t="s">
        <v>170</v>
      </c>
      <c r="J47" t="s">
        <v>208</v>
      </c>
      <c r="M47" s="1">
        <v>41604</v>
      </c>
      <c r="N47" s="1">
        <v>41618</v>
      </c>
      <c r="O47">
        <v>8</v>
      </c>
      <c r="P47">
        <v>0</v>
      </c>
      <c r="Q47">
        <v>80</v>
      </c>
      <c r="R47" t="s">
        <v>209</v>
      </c>
      <c r="Z47" t="s">
        <v>62</v>
      </c>
      <c r="AA47" t="s">
        <v>36</v>
      </c>
    </row>
    <row r="48" spans="1:27">
      <c r="A48">
        <v>298</v>
      </c>
      <c r="B48" t="s">
        <v>27</v>
      </c>
      <c r="C48" t="s">
        <v>67</v>
      </c>
      <c r="E48" t="s">
        <v>50</v>
      </c>
      <c r="F48" t="s">
        <v>58</v>
      </c>
      <c r="G48" t="s">
        <v>210</v>
      </c>
      <c r="H48" t="s">
        <v>100</v>
      </c>
      <c r="I48" t="s">
        <v>87</v>
      </c>
      <c r="J48" t="s">
        <v>211</v>
      </c>
      <c r="M48" s="1">
        <v>41602</v>
      </c>
      <c r="N48" s="1">
        <v>41613</v>
      </c>
      <c r="O48">
        <v>4</v>
      </c>
      <c r="P48">
        <v>7</v>
      </c>
      <c r="Q48">
        <v>100</v>
      </c>
      <c r="R48" t="s">
        <v>212</v>
      </c>
      <c r="Z48" t="s">
        <v>213</v>
      </c>
      <c r="AA48" t="s">
        <v>36</v>
      </c>
    </row>
    <row r="49" spans="1:27">
      <c r="A49">
        <v>297</v>
      </c>
      <c r="B49" t="s">
        <v>27</v>
      </c>
      <c r="C49" t="s">
        <v>143</v>
      </c>
      <c r="E49" t="s">
        <v>50</v>
      </c>
      <c r="F49" t="s">
        <v>58</v>
      </c>
      <c r="G49" t="s">
        <v>214</v>
      </c>
      <c r="H49" t="s">
        <v>100</v>
      </c>
      <c r="I49" t="s">
        <v>100</v>
      </c>
      <c r="J49" t="s">
        <v>215</v>
      </c>
      <c r="M49" s="1">
        <v>41602</v>
      </c>
      <c r="N49" s="1">
        <v>41603</v>
      </c>
      <c r="O49">
        <v>1</v>
      </c>
      <c r="P49">
        <v>6</v>
      </c>
      <c r="Q49">
        <v>100</v>
      </c>
      <c r="R49" t="s">
        <v>216</v>
      </c>
      <c r="U49" t="s">
        <v>123</v>
      </c>
      <c r="Z49" t="s">
        <v>124</v>
      </c>
      <c r="AA49" t="s">
        <v>36</v>
      </c>
    </row>
    <row r="50" spans="1:27">
      <c r="A50">
        <v>296</v>
      </c>
      <c r="B50" t="s">
        <v>27</v>
      </c>
      <c r="C50" t="s">
        <v>39</v>
      </c>
      <c r="D50" t="s">
        <v>217</v>
      </c>
      <c r="E50" t="s">
        <v>40</v>
      </c>
      <c r="F50" t="s">
        <v>41</v>
      </c>
      <c r="G50" t="s">
        <v>218</v>
      </c>
      <c r="H50" t="s">
        <v>60</v>
      </c>
      <c r="J50" t="s">
        <v>219</v>
      </c>
      <c r="M50" s="1">
        <v>41599</v>
      </c>
      <c r="N50" s="1">
        <v>41599</v>
      </c>
      <c r="P50">
        <v>0</v>
      </c>
      <c r="Q50">
        <v>0</v>
      </c>
      <c r="R50" t="s">
        <v>220</v>
      </c>
      <c r="AA50" t="s">
        <v>36</v>
      </c>
    </row>
    <row r="51" spans="1:27">
      <c r="A51">
        <v>295</v>
      </c>
      <c r="B51" t="s">
        <v>27</v>
      </c>
      <c r="C51" t="s">
        <v>39</v>
      </c>
      <c r="D51" t="s">
        <v>57</v>
      </c>
      <c r="E51" t="s">
        <v>29</v>
      </c>
      <c r="F51" t="s">
        <v>41</v>
      </c>
      <c r="G51" t="s">
        <v>221</v>
      </c>
      <c r="H51" t="s">
        <v>104</v>
      </c>
      <c r="J51" t="s">
        <v>222</v>
      </c>
      <c r="M51" s="1">
        <v>41606</v>
      </c>
      <c r="N51" s="1">
        <v>41606</v>
      </c>
      <c r="P51">
        <v>0</v>
      </c>
      <c r="Q51">
        <v>0</v>
      </c>
      <c r="R51" t="s">
        <v>222</v>
      </c>
      <c r="AA51" t="s">
        <v>36</v>
      </c>
    </row>
    <row r="52" spans="1:27">
      <c r="A52">
        <v>294</v>
      </c>
      <c r="B52" t="s">
        <v>27</v>
      </c>
      <c r="C52" t="s">
        <v>161</v>
      </c>
      <c r="D52" t="s">
        <v>57</v>
      </c>
      <c r="E52" t="s">
        <v>50</v>
      </c>
      <c r="F52" t="s">
        <v>41</v>
      </c>
      <c r="G52" t="s">
        <v>223</v>
      </c>
      <c r="H52" t="s">
        <v>104</v>
      </c>
      <c r="I52" t="s">
        <v>104</v>
      </c>
      <c r="J52" t="s">
        <v>224</v>
      </c>
      <c r="M52" s="1">
        <v>41600</v>
      </c>
      <c r="N52" s="1">
        <v>41600</v>
      </c>
      <c r="O52">
        <v>1</v>
      </c>
      <c r="P52">
        <v>1</v>
      </c>
      <c r="Q52">
        <v>100</v>
      </c>
      <c r="R52" t="s">
        <v>225</v>
      </c>
      <c r="U52" t="s">
        <v>106</v>
      </c>
      <c r="Z52" t="s">
        <v>55</v>
      </c>
      <c r="AA52" t="s">
        <v>36</v>
      </c>
    </row>
    <row r="53" spans="1:27">
      <c r="A53">
        <v>293</v>
      </c>
      <c r="B53" t="s">
        <v>27</v>
      </c>
      <c r="C53" t="s">
        <v>129</v>
      </c>
      <c r="E53" t="s">
        <v>29</v>
      </c>
      <c r="F53" t="s">
        <v>58</v>
      </c>
      <c r="G53" t="s">
        <v>226</v>
      </c>
      <c r="H53" t="s">
        <v>104</v>
      </c>
      <c r="J53" t="s">
        <v>61</v>
      </c>
      <c r="M53" s="1">
        <v>41592</v>
      </c>
      <c r="N53" s="1">
        <v>41620</v>
      </c>
      <c r="O53">
        <v>47</v>
      </c>
      <c r="P53">
        <v>0</v>
      </c>
      <c r="Q53">
        <v>57</v>
      </c>
      <c r="R53" t="s">
        <v>227</v>
      </c>
      <c r="AA53" t="s">
        <v>36</v>
      </c>
    </row>
    <row r="54" spans="1:27">
      <c r="A54">
        <v>292</v>
      </c>
      <c r="B54" t="s">
        <v>27</v>
      </c>
      <c r="C54" t="s">
        <v>28</v>
      </c>
      <c r="D54" t="s">
        <v>228</v>
      </c>
      <c r="E54" t="s">
        <v>40</v>
      </c>
      <c r="F54" t="s">
        <v>41</v>
      </c>
      <c r="G54" t="s">
        <v>229</v>
      </c>
      <c r="H54" t="s">
        <v>78</v>
      </c>
      <c r="I54" t="s">
        <v>230</v>
      </c>
      <c r="J54" t="s">
        <v>208</v>
      </c>
      <c r="M54" s="1">
        <v>41599</v>
      </c>
      <c r="O54">
        <v>4</v>
      </c>
      <c r="P54">
        <v>0</v>
      </c>
      <c r="Q54">
        <v>0</v>
      </c>
      <c r="R54" t="s">
        <v>231</v>
      </c>
      <c r="Z54" t="s">
        <v>79</v>
      </c>
      <c r="AA54" t="s">
        <v>36</v>
      </c>
    </row>
    <row r="55" spans="1:27">
      <c r="A55">
        <v>291</v>
      </c>
      <c r="B55" t="s">
        <v>27</v>
      </c>
      <c r="C55" t="s">
        <v>143</v>
      </c>
      <c r="E55" t="s">
        <v>50</v>
      </c>
      <c r="F55" t="s">
        <v>41</v>
      </c>
      <c r="G55" t="s">
        <v>232</v>
      </c>
      <c r="H55" t="s">
        <v>96</v>
      </c>
      <c r="I55" t="s">
        <v>96</v>
      </c>
      <c r="J55" t="s">
        <v>180</v>
      </c>
      <c r="M55" s="1">
        <v>41599</v>
      </c>
      <c r="N55" s="1">
        <v>41599</v>
      </c>
      <c r="O55">
        <v>4</v>
      </c>
      <c r="P55">
        <v>3</v>
      </c>
      <c r="Q55">
        <v>100</v>
      </c>
      <c r="R55" t="s">
        <v>233</v>
      </c>
      <c r="U55" t="s">
        <v>176</v>
      </c>
      <c r="Z55" t="s">
        <v>47</v>
      </c>
      <c r="AA55" t="s">
        <v>36</v>
      </c>
    </row>
    <row r="56" spans="1:27">
      <c r="A56">
        <v>290</v>
      </c>
      <c r="B56" t="s">
        <v>27</v>
      </c>
      <c r="C56" t="s">
        <v>143</v>
      </c>
      <c r="E56" t="s">
        <v>50</v>
      </c>
      <c r="F56" t="s">
        <v>41</v>
      </c>
      <c r="G56" t="s">
        <v>177</v>
      </c>
      <c r="H56" t="s">
        <v>96</v>
      </c>
      <c r="I56" t="s">
        <v>96</v>
      </c>
      <c r="J56" t="s">
        <v>234</v>
      </c>
      <c r="M56" s="1">
        <v>41599</v>
      </c>
      <c r="N56" s="1">
        <v>41599</v>
      </c>
      <c r="O56">
        <v>4</v>
      </c>
      <c r="P56">
        <v>3</v>
      </c>
      <c r="Q56">
        <v>100</v>
      </c>
      <c r="R56" t="s">
        <v>235</v>
      </c>
      <c r="U56" t="s">
        <v>176</v>
      </c>
      <c r="Z56" t="s">
        <v>47</v>
      </c>
      <c r="AA56" t="s">
        <v>36</v>
      </c>
    </row>
    <row r="57" spans="1:27">
      <c r="A57">
        <v>289</v>
      </c>
      <c r="B57" t="s">
        <v>27</v>
      </c>
      <c r="C57" t="s">
        <v>39</v>
      </c>
      <c r="D57" t="s">
        <v>217</v>
      </c>
      <c r="E57" t="s">
        <v>50</v>
      </c>
      <c r="F57" t="s">
        <v>41</v>
      </c>
      <c r="G57" t="s">
        <v>236</v>
      </c>
      <c r="H57" t="s">
        <v>104</v>
      </c>
      <c r="I57" t="s">
        <v>104</v>
      </c>
      <c r="J57" t="s">
        <v>237</v>
      </c>
      <c r="M57" s="1">
        <v>41599</v>
      </c>
      <c r="N57" s="1">
        <v>41599</v>
      </c>
      <c r="O57">
        <v>1</v>
      </c>
      <c r="P57">
        <v>1</v>
      </c>
      <c r="Q57">
        <v>100</v>
      </c>
      <c r="R57" t="s">
        <v>238</v>
      </c>
      <c r="Z57" t="s">
        <v>55</v>
      </c>
      <c r="AA57" t="s">
        <v>36</v>
      </c>
    </row>
    <row r="58" spans="1:27">
      <c r="A58">
        <v>288</v>
      </c>
      <c r="B58" t="s">
        <v>27</v>
      </c>
      <c r="C58" t="s">
        <v>143</v>
      </c>
      <c r="E58" t="s">
        <v>50</v>
      </c>
      <c r="F58" t="s">
        <v>41</v>
      </c>
      <c r="G58" t="s">
        <v>232</v>
      </c>
      <c r="H58" t="s">
        <v>96</v>
      </c>
      <c r="I58" t="s">
        <v>96</v>
      </c>
      <c r="J58" t="s">
        <v>239</v>
      </c>
      <c r="M58" s="1">
        <v>41599</v>
      </c>
      <c r="O58">
        <v>4</v>
      </c>
      <c r="P58">
        <v>4</v>
      </c>
      <c r="Q58">
        <v>100</v>
      </c>
      <c r="R58" t="s">
        <v>240</v>
      </c>
      <c r="U58" t="s">
        <v>176</v>
      </c>
      <c r="V58" t="s">
        <v>46</v>
      </c>
      <c r="Z58" t="s">
        <v>47</v>
      </c>
      <c r="AA58" t="s">
        <v>36</v>
      </c>
    </row>
    <row r="59" spans="1:27">
      <c r="A59">
        <v>287</v>
      </c>
      <c r="B59" t="s">
        <v>27</v>
      </c>
      <c r="C59" t="s">
        <v>56</v>
      </c>
      <c r="D59" t="s">
        <v>57</v>
      </c>
      <c r="E59" t="s">
        <v>50</v>
      </c>
      <c r="F59" t="s">
        <v>41</v>
      </c>
      <c r="G59" t="s">
        <v>241</v>
      </c>
      <c r="H59" t="s">
        <v>43</v>
      </c>
      <c r="I59" t="s">
        <v>43</v>
      </c>
      <c r="J59" t="s">
        <v>242</v>
      </c>
      <c r="M59" s="1">
        <v>41600</v>
      </c>
      <c r="N59" s="1">
        <v>41606</v>
      </c>
      <c r="O59">
        <v>18</v>
      </c>
      <c r="P59">
        <v>18</v>
      </c>
      <c r="Q59">
        <v>100</v>
      </c>
      <c r="R59" t="s">
        <v>243</v>
      </c>
      <c r="X59">
        <v>565</v>
      </c>
      <c r="Z59" t="s">
        <v>62</v>
      </c>
      <c r="AA59" t="s">
        <v>36</v>
      </c>
    </row>
    <row r="60" spans="1:27">
      <c r="A60">
        <v>286</v>
      </c>
      <c r="B60" t="s">
        <v>27</v>
      </c>
      <c r="C60" t="s">
        <v>56</v>
      </c>
      <c r="D60" t="s">
        <v>217</v>
      </c>
      <c r="E60" t="s">
        <v>50</v>
      </c>
      <c r="F60" t="s">
        <v>41</v>
      </c>
      <c r="G60" t="s">
        <v>244</v>
      </c>
      <c r="H60" t="s">
        <v>43</v>
      </c>
      <c r="I60" t="s">
        <v>43</v>
      </c>
      <c r="J60" t="s">
        <v>245</v>
      </c>
      <c r="M60" s="1">
        <v>41593</v>
      </c>
      <c r="N60" s="1">
        <v>41599</v>
      </c>
      <c r="O60">
        <v>18</v>
      </c>
      <c r="P60">
        <v>18</v>
      </c>
      <c r="Q60">
        <v>100</v>
      </c>
      <c r="R60" t="s">
        <v>246</v>
      </c>
      <c r="X60">
        <v>482</v>
      </c>
      <c r="Z60" t="s">
        <v>62</v>
      </c>
      <c r="AA60" t="s">
        <v>36</v>
      </c>
    </row>
    <row r="61" spans="1:27">
      <c r="A61">
        <v>285</v>
      </c>
      <c r="B61" t="s">
        <v>27</v>
      </c>
      <c r="C61" t="s">
        <v>63</v>
      </c>
      <c r="E61" t="s">
        <v>29</v>
      </c>
      <c r="F61" t="s">
        <v>41</v>
      </c>
      <c r="G61" t="s">
        <v>247</v>
      </c>
      <c r="H61" t="s">
        <v>248</v>
      </c>
      <c r="I61" t="s">
        <v>249</v>
      </c>
      <c r="J61" t="s">
        <v>250</v>
      </c>
      <c r="M61" s="1">
        <v>41596</v>
      </c>
      <c r="N61" s="1">
        <v>41599</v>
      </c>
      <c r="P61">
        <v>0</v>
      </c>
      <c r="Q61">
        <v>0</v>
      </c>
      <c r="R61" t="s">
        <v>251</v>
      </c>
      <c r="Z61" t="s">
        <v>62</v>
      </c>
      <c r="AA61" t="s">
        <v>36</v>
      </c>
    </row>
    <row r="62" spans="1:27">
      <c r="A62">
        <v>284</v>
      </c>
      <c r="B62" t="s">
        <v>27</v>
      </c>
      <c r="C62" t="s">
        <v>39</v>
      </c>
      <c r="D62" t="s">
        <v>217</v>
      </c>
      <c r="E62" t="s">
        <v>29</v>
      </c>
      <c r="F62" t="s">
        <v>41</v>
      </c>
      <c r="G62" t="s">
        <v>252</v>
      </c>
      <c r="H62" t="s">
        <v>104</v>
      </c>
      <c r="I62" t="s">
        <v>33</v>
      </c>
      <c r="J62" t="s">
        <v>253</v>
      </c>
      <c r="M62" s="1">
        <v>41596</v>
      </c>
      <c r="N62" s="1">
        <v>41599</v>
      </c>
      <c r="P62">
        <v>0</v>
      </c>
      <c r="Q62">
        <v>0</v>
      </c>
      <c r="R62" t="s">
        <v>254</v>
      </c>
      <c r="U62" t="s">
        <v>43</v>
      </c>
      <c r="V62" t="s">
        <v>248</v>
      </c>
      <c r="W62" t="s">
        <v>139</v>
      </c>
      <c r="Z62" t="s">
        <v>62</v>
      </c>
      <c r="AA62" t="s">
        <v>36</v>
      </c>
    </row>
    <row r="63" spans="1:27">
      <c r="A63">
        <v>283</v>
      </c>
      <c r="B63" t="s">
        <v>27</v>
      </c>
      <c r="C63" t="s">
        <v>39</v>
      </c>
      <c r="D63" t="s">
        <v>255</v>
      </c>
      <c r="E63" t="s">
        <v>29</v>
      </c>
      <c r="F63" t="s">
        <v>41</v>
      </c>
      <c r="G63" t="s">
        <v>256</v>
      </c>
      <c r="H63" t="s">
        <v>75</v>
      </c>
      <c r="J63" t="s">
        <v>257</v>
      </c>
      <c r="M63" s="1">
        <v>41596</v>
      </c>
      <c r="P63">
        <v>0</v>
      </c>
      <c r="Q63">
        <v>0</v>
      </c>
      <c r="R63" t="s">
        <v>258</v>
      </c>
      <c r="Z63" t="s">
        <v>79</v>
      </c>
      <c r="AA63" t="s">
        <v>36</v>
      </c>
    </row>
    <row r="64" spans="1:27">
      <c r="A64">
        <v>282</v>
      </c>
      <c r="B64" t="s">
        <v>27</v>
      </c>
      <c r="C64" t="s">
        <v>67</v>
      </c>
      <c r="D64" t="s">
        <v>255</v>
      </c>
      <c r="E64" t="s">
        <v>50</v>
      </c>
      <c r="F64" t="s">
        <v>41</v>
      </c>
      <c r="G64" t="s">
        <v>259</v>
      </c>
      <c r="H64" t="s">
        <v>75</v>
      </c>
      <c r="I64" t="s">
        <v>32</v>
      </c>
      <c r="J64" t="s">
        <v>260</v>
      </c>
      <c r="M64" s="1">
        <v>41596</v>
      </c>
      <c r="O64">
        <v>4</v>
      </c>
      <c r="P64">
        <v>4</v>
      </c>
      <c r="Q64">
        <v>100</v>
      </c>
      <c r="R64" t="s">
        <v>261</v>
      </c>
      <c r="Z64" t="s">
        <v>35</v>
      </c>
      <c r="AA64" t="s">
        <v>36</v>
      </c>
    </row>
    <row r="65" spans="1:27">
      <c r="A65">
        <v>281</v>
      </c>
      <c r="B65" t="s">
        <v>27</v>
      </c>
      <c r="C65" t="s">
        <v>39</v>
      </c>
      <c r="D65" t="s">
        <v>255</v>
      </c>
      <c r="E65" t="s">
        <v>50</v>
      </c>
      <c r="F65" t="s">
        <v>41</v>
      </c>
      <c r="G65" t="s">
        <v>262</v>
      </c>
      <c r="H65" t="s">
        <v>75</v>
      </c>
      <c r="I65" t="s">
        <v>151</v>
      </c>
      <c r="J65" t="s">
        <v>263</v>
      </c>
      <c r="M65" s="1">
        <v>41596</v>
      </c>
      <c r="N65" s="1">
        <v>41598</v>
      </c>
      <c r="O65">
        <v>1</v>
      </c>
      <c r="P65">
        <v>1</v>
      </c>
      <c r="Q65">
        <v>100</v>
      </c>
      <c r="R65" t="s">
        <v>264</v>
      </c>
      <c r="Z65" t="s">
        <v>62</v>
      </c>
      <c r="AA65" t="s">
        <v>36</v>
      </c>
    </row>
    <row r="66" spans="1:27">
      <c r="A66">
        <v>280</v>
      </c>
      <c r="B66" t="s">
        <v>27</v>
      </c>
      <c r="C66" t="s">
        <v>39</v>
      </c>
      <c r="D66" t="s">
        <v>255</v>
      </c>
      <c r="E66" t="s">
        <v>50</v>
      </c>
      <c r="F66" t="s">
        <v>41</v>
      </c>
      <c r="G66" t="s">
        <v>265</v>
      </c>
      <c r="H66" t="s">
        <v>75</v>
      </c>
      <c r="I66" t="s">
        <v>100</v>
      </c>
      <c r="J66" t="s">
        <v>266</v>
      </c>
      <c r="M66" s="1">
        <v>41596</v>
      </c>
      <c r="N66" s="1">
        <v>41603</v>
      </c>
      <c r="O66">
        <v>4</v>
      </c>
      <c r="P66">
        <v>18</v>
      </c>
      <c r="Q66">
        <v>100</v>
      </c>
      <c r="R66" t="s">
        <v>267</v>
      </c>
      <c r="Z66" t="s">
        <v>213</v>
      </c>
      <c r="AA66" t="s">
        <v>36</v>
      </c>
    </row>
    <row r="67" spans="1:27">
      <c r="A67">
        <v>279</v>
      </c>
      <c r="B67" t="s">
        <v>27</v>
      </c>
      <c r="C67" t="s">
        <v>39</v>
      </c>
      <c r="D67" t="s">
        <v>255</v>
      </c>
      <c r="E67" t="s">
        <v>50</v>
      </c>
      <c r="F67" t="s">
        <v>41</v>
      </c>
      <c r="G67" t="s">
        <v>268</v>
      </c>
      <c r="H67" t="s">
        <v>75</v>
      </c>
      <c r="I67" t="s">
        <v>81</v>
      </c>
      <c r="J67" t="s">
        <v>269</v>
      </c>
      <c r="M67" s="1">
        <v>41596</v>
      </c>
      <c r="N67" s="1">
        <v>41598</v>
      </c>
      <c r="O67">
        <v>1</v>
      </c>
      <c r="P67">
        <v>1</v>
      </c>
      <c r="Q67">
        <v>90</v>
      </c>
      <c r="R67" t="s">
        <v>270</v>
      </c>
      <c r="U67" t="s">
        <v>84</v>
      </c>
      <c r="Z67" t="s">
        <v>85</v>
      </c>
      <c r="AA67" t="s">
        <v>36</v>
      </c>
    </row>
    <row r="68" spans="1:27">
      <c r="A68">
        <v>278</v>
      </c>
      <c r="B68" t="s">
        <v>27</v>
      </c>
      <c r="C68" t="s">
        <v>39</v>
      </c>
      <c r="D68" t="s">
        <v>255</v>
      </c>
      <c r="E68" t="s">
        <v>50</v>
      </c>
      <c r="F68" t="s">
        <v>41</v>
      </c>
      <c r="G68" t="s">
        <v>271</v>
      </c>
      <c r="H68" t="s">
        <v>75</v>
      </c>
      <c r="I68" t="s">
        <v>70</v>
      </c>
      <c r="J68" t="s">
        <v>272</v>
      </c>
      <c r="M68" s="1">
        <v>41596</v>
      </c>
      <c r="N68" s="1">
        <v>41598</v>
      </c>
      <c r="P68">
        <v>0</v>
      </c>
      <c r="Q68">
        <v>100</v>
      </c>
      <c r="R68" t="s">
        <v>273</v>
      </c>
      <c r="Z68" t="s">
        <v>35</v>
      </c>
      <c r="AA68" t="s">
        <v>36</v>
      </c>
    </row>
    <row r="69" spans="1:27">
      <c r="A69">
        <v>277</v>
      </c>
      <c r="B69" t="s">
        <v>27</v>
      </c>
      <c r="C69" t="s">
        <v>39</v>
      </c>
      <c r="D69" t="s">
        <v>255</v>
      </c>
      <c r="E69" t="s">
        <v>50</v>
      </c>
      <c r="F69" t="s">
        <v>41</v>
      </c>
      <c r="G69" t="s">
        <v>274</v>
      </c>
      <c r="H69" t="s">
        <v>75</v>
      </c>
      <c r="J69" t="s">
        <v>275</v>
      </c>
      <c r="M69" s="1">
        <v>41596</v>
      </c>
      <c r="N69" s="1">
        <v>41598</v>
      </c>
      <c r="P69">
        <v>0</v>
      </c>
      <c r="Q69">
        <v>0</v>
      </c>
      <c r="R69" t="s">
        <v>276</v>
      </c>
      <c r="Z69" t="s">
        <v>79</v>
      </c>
      <c r="AA69" t="s">
        <v>36</v>
      </c>
    </row>
    <row r="70" spans="1:27">
      <c r="A70">
        <v>276</v>
      </c>
      <c r="B70" t="s">
        <v>27</v>
      </c>
      <c r="C70" t="s">
        <v>39</v>
      </c>
      <c r="D70" t="s">
        <v>255</v>
      </c>
      <c r="E70" t="s">
        <v>50</v>
      </c>
      <c r="F70" t="s">
        <v>41</v>
      </c>
      <c r="G70" t="s">
        <v>277</v>
      </c>
      <c r="H70" t="s">
        <v>75</v>
      </c>
      <c r="I70" t="s">
        <v>106</v>
      </c>
      <c r="J70" t="s">
        <v>278</v>
      </c>
      <c r="M70" s="1">
        <v>41596</v>
      </c>
      <c r="N70" s="1">
        <v>41598</v>
      </c>
      <c r="P70">
        <v>0</v>
      </c>
      <c r="Q70">
        <v>100</v>
      </c>
      <c r="R70" t="s">
        <v>279</v>
      </c>
      <c r="Z70" t="s">
        <v>55</v>
      </c>
      <c r="AA70" t="s">
        <v>36</v>
      </c>
    </row>
    <row r="71" spans="1:27">
      <c r="A71">
        <v>275</v>
      </c>
      <c r="B71" t="s">
        <v>27</v>
      </c>
      <c r="C71" t="s">
        <v>39</v>
      </c>
      <c r="D71" t="s">
        <v>255</v>
      </c>
      <c r="E71" t="s">
        <v>29</v>
      </c>
      <c r="F71" t="s">
        <v>41</v>
      </c>
      <c r="G71" t="s">
        <v>280</v>
      </c>
      <c r="H71" t="s">
        <v>75</v>
      </c>
      <c r="I71" t="s">
        <v>106</v>
      </c>
      <c r="J71" t="s">
        <v>281</v>
      </c>
      <c r="M71" s="1">
        <v>41596</v>
      </c>
      <c r="N71" s="1">
        <v>41598</v>
      </c>
      <c r="P71">
        <v>0</v>
      </c>
      <c r="Q71">
        <v>0</v>
      </c>
      <c r="R71" t="s">
        <v>282</v>
      </c>
      <c r="Z71" t="s">
        <v>55</v>
      </c>
      <c r="AA71" t="s">
        <v>36</v>
      </c>
    </row>
    <row r="72" spans="1:27">
      <c r="A72">
        <v>274</v>
      </c>
      <c r="B72" t="s">
        <v>27</v>
      </c>
      <c r="C72" t="s">
        <v>39</v>
      </c>
      <c r="D72" t="s">
        <v>255</v>
      </c>
      <c r="E72" t="s">
        <v>50</v>
      </c>
      <c r="F72" t="s">
        <v>41</v>
      </c>
      <c r="G72" t="s">
        <v>283</v>
      </c>
      <c r="H72" t="s">
        <v>75</v>
      </c>
      <c r="I72" t="s">
        <v>100</v>
      </c>
      <c r="J72" t="s">
        <v>284</v>
      </c>
      <c r="M72" s="1">
        <v>41596</v>
      </c>
      <c r="N72" s="1">
        <v>41603</v>
      </c>
      <c r="O72">
        <v>4</v>
      </c>
      <c r="P72">
        <v>8</v>
      </c>
      <c r="Q72">
        <v>100</v>
      </c>
      <c r="R72" t="s">
        <v>285</v>
      </c>
      <c r="Z72" t="s">
        <v>124</v>
      </c>
      <c r="AA72" t="s">
        <v>36</v>
      </c>
    </row>
    <row r="73" spans="1:27">
      <c r="A73">
        <v>273</v>
      </c>
      <c r="B73" t="s">
        <v>27</v>
      </c>
      <c r="C73" t="s">
        <v>39</v>
      </c>
      <c r="D73" t="s">
        <v>255</v>
      </c>
      <c r="E73" t="s">
        <v>40</v>
      </c>
      <c r="F73" t="s">
        <v>41</v>
      </c>
      <c r="G73" t="s">
        <v>286</v>
      </c>
      <c r="H73" t="s">
        <v>75</v>
      </c>
      <c r="I73" t="s">
        <v>106</v>
      </c>
      <c r="J73" t="s">
        <v>287</v>
      </c>
      <c r="M73" s="1">
        <v>41596</v>
      </c>
      <c r="N73" s="1">
        <v>41598</v>
      </c>
      <c r="P73">
        <v>0</v>
      </c>
      <c r="Q73">
        <v>0</v>
      </c>
      <c r="R73" t="s">
        <v>288</v>
      </c>
      <c r="Z73" t="s">
        <v>55</v>
      </c>
      <c r="AA73" t="s">
        <v>36</v>
      </c>
    </row>
    <row r="74" spans="1:27">
      <c r="A74">
        <v>272</v>
      </c>
      <c r="B74" t="s">
        <v>27</v>
      </c>
      <c r="C74" t="s">
        <v>67</v>
      </c>
      <c r="D74" t="s">
        <v>217</v>
      </c>
      <c r="E74" t="s">
        <v>50</v>
      </c>
      <c r="F74" t="s">
        <v>41</v>
      </c>
      <c r="G74" t="s">
        <v>289</v>
      </c>
      <c r="H74" t="s">
        <v>70</v>
      </c>
      <c r="I74" t="s">
        <v>70</v>
      </c>
      <c r="J74" t="s">
        <v>290</v>
      </c>
      <c r="M74" s="1">
        <v>41600</v>
      </c>
      <c r="N74" s="1">
        <v>41600</v>
      </c>
      <c r="O74">
        <v>2</v>
      </c>
      <c r="P74">
        <v>4</v>
      </c>
      <c r="Q74">
        <v>90</v>
      </c>
      <c r="R74" t="s">
        <v>291</v>
      </c>
      <c r="U74" t="s">
        <v>170</v>
      </c>
      <c r="V74" t="s">
        <v>33</v>
      </c>
      <c r="W74" t="s">
        <v>248</v>
      </c>
      <c r="Z74" t="s">
        <v>189</v>
      </c>
      <c r="AA74" t="s">
        <v>36</v>
      </c>
    </row>
    <row r="75" spans="1:27">
      <c r="A75">
        <v>271</v>
      </c>
      <c r="B75" t="s">
        <v>27</v>
      </c>
      <c r="C75" t="s">
        <v>67</v>
      </c>
      <c r="D75" t="s">
        <v>217</v>
      </c>
      <c r="E75" t="s">
        <v>50</v>
      </c>
      <c r="F75" t="s">
        <v>41</v>
      </c>
      <c r="G75" t="s">
        <v>292</v>
      </c>
      <c r="H75" t="s">
        <v>70</v>
      </c>
      <c r="I75" t="s">
        <v>70</v>
      </c>
      <c r="J75" t="s">
        <v>293</v>
      </c>
      <c r="M75" s="1">
        <v>41596</v>
      </c>
      <c r="N75" s="1">
        <v>41606</v>
      </c>
      <c r="O75">
        <v>16</v>
      </c>
      <c r="P75">
        <v>16</v>
      </c>
      <c r="Q75">
        <v>100</v>
      </c>
      <c r="R75" t="s">
        <v>294</v>
      </c>
      <c r="Z75" t="s">
        <v>35</v>
      </c>
      <c r="AA75" t="s">
        <v>36</v>
      </c>
    </row>
    <row r="76" spans="1:27">
      <c r="A76">
        <v>270</v>
      </c>
      <c r="B76" t="s">
        <v>27</v>
      </c>
      <c r="C76" t="s">
        <v>67</v>
      </c>
      <c r="D76" t="s">
        <v>217</v>
      </c>
      <c r="E76" t="s">
        <v>40</v>
      </c>
      <c r="F76" t="s">
        <v>41</v>
      </c>
      <c r="G76" t="s">
        <v>295</v>
      </c>
      <c r="H76" t="s">
        <v>70</v>
      </c>
      <c r="I76" t="s">
        <v>78</v>
      </c>
      <c r="J76" t="s">
        <v>208</v>
      </c>
      <c r="M76" s="1">
        <v>41599</v>
      </c>
      <c r="O76">
        <v>4</v>
      </c>
      <c r="P76">
        <v>5</v>
      </c>
      <c r="Q76">
        <v>0</v>
      </c>
      <c r="R76" t="s">
        <v>296</v>
      </c>
      <c r="Z76" t="s">
        <v>189</v>
      </c>
      <c r="AA76" t="s">
        <v>36</v>
      </c>
    </row>
    <row r="77" spans="1:27">
      <c r="A77">
        <v>269</v>
      </c>
      <c r="B77" t="s">
        <v>27</v>
      </c>
      <c r="C77" t="s">
        <v>161</v>
      </c>
      <c r="D77" t="s">
        <v>217</v>
      </c>
      <c r="E77" t="s">
        <v>50</v>
      </c>
      <c r="F77" t="s">
        <v>41</v>
      </c>
      <c r="G77" t="s">
        <v>297</v>
      </c>
      <c r="H77" t="s">
        <v>104</v>
      </c>
      <c r="I77" t="s">
        <v>104</v>
      </c>
      <c r="J77" t="s">
        <v>237</v>
      </c>
      <c r="M77" s="1">
        <v>41594</v>
      </c>
      <c r="N77" s="1">
        <v>41594</v>
      </c>
      <c r="O77">
        <v>2</v>
      </c>
      <c r="P77">
        <v>2</v>
      </c>
      <c r="Q77">
        <v>100</v>
      </c>
      <c r="R77" t="s">
        <v>298</v>
      </c>
      <c r="U77" t="s">
        <v>106</v>
      </c>
      <c r="Z77" t="s">
        <v>55</v>
      </c>
      <c r="AA77" t="s">
        <v>36</v>
      </c>
    </row>
    <row r="78" spans="1:27">
      <c r="A78">
        <v>268</v>
      </c>
      <c r="B78" t="s">
        <v>27</v>
      </c>
      <c r="C78" t="s">
        <v>56</v>
      </c>
      <c r="D78" t="s">
        <v>217</v>
      </c>
      <c r="E78" t="s">
        <v>40</v>
      </c>
      <c r="F78" t="s">
        <v>58</v>
      </c>
      <c r="G78" t="s">
        <v>299</v>
      </c>
      <c r="H78" t="s">
        <v>104</v>
      </c>
      <c r="I78" t="s">
        <v>33</v>
      </c>
      <c r="J78" t="s">
        <v>300</v>
      </c>
      <c r="M78" s="1">
        <v>41594</v>
      </c>
      <c r="N78" s="1">
        <v>41599</v>
      </c>
      <c r="P78">
        <v>8</v>
      </c>
      <c r="Q78">
        <v>90</v>
      </c>
      <c r="R78" t="s">
        <v>301</v>
      </c>
      <c r="U78" t="s">
        <v>43</v>
      </c>
      <c r="V78" t="s">
        <v>139</v>
      </c>
      <c r="Z78" t="s">
        <v>62</v>
      </c>
      <c r="AA78" t="s">
        <v>36</v>
      </c>
    </row>
    <row r="79" spans="1:27">
      <c r="A79">
        <v>267</v>
      </c>
      <c r="B79" t="s">
        <v>27</v>
      </c>
      <c r="C79" t="s">
        <v>56</v>
      </c>
      <c r="D79" t="s">
        <v>217</v>
      </c>
      <c r="E79" t="s">
        <v>50</v>
      </c>
      <c r="F79" t="s">
        <v>41</v>
      </c>
      <c r="G79" t="s">
        <v>302</v>
      </c>
      <c r="H79" t="s">
        <v>104</v>
      </c>
      <c r="I79" t="s">
        <v>170</v>
      </c>
      <c r="J79" t="s">
        <v>303</v>
      </c>
      <c r="M79" s="1">
        <v>41594</v>
      </c>
      <c r="N79" s="1">
        <v>41599</v>
      </c>
      <c r="O79">
        <v>8</v>
      </c>
      <c r="P79">
        <v>4</v>
      </c>
      <c r="Q79">
        <v>100</v>
      </c>
      <c r="R79" t="s">
        <v>304</v>
      </c>
      <c r="U79" t="s">
        <v>305</v>
      </c>
      <c r="V79" t="s">
        <v>43</v>
      </c>
      <c r="W79" t="s">
        <v>33</v>
      </c>
      <c r="Z79" t="s">
        <v>62</v>
      </c>
      <c r="AA79" t="s">
        <v>36</v>
      </c>
    </row>
    <row r="80" spans="1:27">
      <c r="A80">
        <v>266</v>
      </c>
      <c r="B80" t="s">
        <v>27</v>
      </c>
      <c r="C80" t="s">
        <v>67</v>
      </c>
      <c r="E80" t="s">
        <v>29</v>
      </c>
      <c r="F80" t="s">
        <v>30</v>
      </c>
      <c r="G80" t="s">
        <v>306</v>
      </c>
      <c r="H80" t="s">
        <v>133</v>
      </c>
      <c r="I80" t="s">
        <v>133</v>
      </c>
      <c r="J80" t="s">
        <v>307</v>
      </c>
      <c r="M80" s="1">
        <v>41592</v>
      </c>
      <c r="N80" s="1">
        <v>41595</v>
      </c>
      <c r="O80">
        <v>16</v>
      </c>
      <c r="P80">
        <v>0</v>
      </c>
      <c r="Q80">
        <v>0</v>
      </c>
      <c r="R80" t="s">
        <v>308</v>
      </c>
      <c r="Z80" t="s">
        <v>119</v>
      </c>
      <c r="AA80" t="s">
        <v>36</v>
      </c>
    </row>
    <row r="81" spans="1:27">
      <c r="A81">
        <v>264</v>
      </c>
      <c r="B81" t="s">
        <v>27</v>
      </c>
      <c r="C81" t="s">
        <v>67</v>
      </c>
      <c r="D81" t="s">
        <v>217</v>
      </c>
      <c r="E81" t="s">
        <v>50</v>
      </c>
      <c r="F81" t="s">
        <v>41</v>
      </c>
      <c r="G81" t="s">
        <v>309</v>
      </c>
      <c r="H81" t="s">
        <v>133</v>
      </c>
      <c r="I81" t="s">
        <v>32</v>
      </c>
      <c r="J81" t="s">
        <v>208</v>
      </c>
      <c r="M81" s="1">
        <v>41604</v>
      </c>
      <c r="N81" s="1">
        <v>41618</v>
      </c>
      <c r="O81">
        <v>10</v>
      </c>
      <c r="P81">
        <v>4</v>
      </c>
      <c r="Q81">
        <v>84</v>
      </c>
      <c r="R81" t="s">
        <v>310</v>
      </c>
      <c r="Z81" t="s">
        <v>119</v>
      </c>
      <c r="AA81" t="s">
        <v>36</v>
      </c>
    </row>
    <row r="82" spans="1:27">
      <c r="A82">
        <v>263</v>
      </c>
      <c r="B82" t="s">
        <v>27</v>
      </c>
      <c r="C82" t="s">
        <v>67</v>
      </c>
      <c r="D82" t="s">
        <v>217</v>
      </c>
      <c r="E82" t="s">
        <v>50</v>
      </c>
      <c r="F82" t="s">
        <v>41</v>
      </c>
      <c r="G82" t="s">
        <v>311</v>
      </c>
      <c r="H82" t="s">
        <v>133</v>
      </c>
      <c r="I82" t="s">
        <v>112</v>
      </c>
      <c r="J82" t="s">
        <v>192</v>
      </c>
      <c r="M82" s="1">
        <v>41605</v>
      </c>
      <c r="N82" s="1">
        <v>41618</v>
      </c>
      <c r="O82">
        <v>3</v>
      </c>
      <c r="P82">
        <v>0</v>
      </c>
      <c r="Q82">
        <v>100</v>
      </c>
      <c r="R82" t="s">
        <v>312</v>
      </c>
      <c r="Z82" t="s">
        <v>119</v>
      </c>
      <c r="AA82" t="s">
        <v>36</v>
      </c>
    </row>
    <row r="83" spans="1:27">
      <c r="A83">
        <v>262</v>
      </c>
      <c r="B83" t="s">
        <v>27</v>
      </c>
      <c r="C83" t="s">
        <v>63</v>
      </c>
      <c r="D83" t="s">
        <v>217</v>
      </c>
      <c r="E83" t="s">
        <v>29</v>
      </c>
      <c r="F83" t="s">
        <v>41</v>
      </c>
      <c r="G83" t="s">
        <v>313</v>
      </c>
      <c r="H83" t="s">
        <v>248</v>
      </c>
      <c r="I83" t="s">
        <v>249</v>
      </c>
      <c r="J83" t="s">
        <v>314</v>
      </c>
      <c r="M83" s="1">
        <v>41592</v>
      </c>
      <c r="O83">
        <v>7</v>
      </c>
      <c r="P83">
        <v>10</v>
      </c>
      <c r="Q83">
        <v>100</v>
      </c>
      <c r="R83" t="s">
        <v>315</v>
      </c>
      <c r="Z83" t="s">
        <v>62</v>
      </c>
      <c r="AA83" t="s">
        <v>36</v>
      </c>
    </row>
    <row r="84" spans="1:27">
      <c r="A84">
        <v>261</v>
      </c>
      <c r="B84" t="s">
        <v>27</v>
      </c>
      <c r="C84" t="s">
        <v>63</v>
      </c>
      <c r="D84" t="s">
        <v>57</v>
      </c>
      <c r="E84" t="s">
        <v>50</v>
      </c>
      <c r="F84" t="s">
        <v>58</v>
      </c>
      <c r="G84" t="s">
        <v>316</v>
      </c>
      <c r="H84" t="s">
        <v>248</v>
      </c>
      <c r="I84" t="s">
        <v>60</v>
      </c>
      <c r="J84" t="s">
        <v>317</v>
      </c>
      <c r="M84" s="1">
        <v>41592</v>
      </c>
      <c r="N84" s="1">
        <v>41609</v>
      </c>
      <c r="O84">
        <v>4</v>
      </c>
      <c r="P84">
        <v>5</v>
      </c>
      <c r="Q84">
        <v>100</v>
      </c>
      <c r="R84" t="s">
        <v>318</v>
      </c>
      <c r="Z84" t="s">
        <v>62</v>
      </c>
      <c r="AA84" t="s">
        <v>36</v>
      </c>
    </row>
    <row r="85" spans="1:27">
      <c r="A85">
        <v>260</v>
      </c>
      <c r="B85" t="s">
        <v>27</v>
      </c>
      <c r="C85" t="s">
        <v>67</v>
      </c>
      <c r="E85" t="s">
        <v>29</v>
      </c>
      <c r="F85" t="s">
        <v>41</v>
      </c>
      <c r="G85" t="s">
        <v>319</v>
      </c>
      <c r="H85" t="s">
        <v>169</v>
      </c>
      <c r="I85" t="s">
        <v>169</v>
      </c>
      <c r="J85" t="s">
        <v>320</v>
      </c>
      <c r="M85" s="1">
        <v>41592</v>
      </c>
      <c r="O85">
        <v>3</v>
      </c>
      <c r="P85">
        <v>0</v>
      </c>
      <c r="Q85">
        <v>0</v>
      </c>
      <c r="R85" t="s">
        <v>321</v>
      </c>
      <c r="U85" t="s">
        <v>133</v>
      </c>
      <c r="V85" t="s">
        <v>46</v>
      </c>
      <c r="Z85" t="s">
        <v>119</v>
      </c>
      <c r="AA85" t="s">
        <v>36</v>
      </c>
    </row>
    <row r="86" spans="1:27">
      <c r="A86">
        <v>258</v>
      </c>
      <c r="B86" t="s">
        <v>27</v>
      </c>
      <c r="C86" t="s">
        <v>39</v>
      </c>
      <c r="D86" t="s">
        <v>217</v>
      </c>
      <c r="E86" t="s">
        <v>40</v>
      </c>
      <c r="F86" t="s">
        <v>41</v>
      </c>
      <c r="G86" t="s">
        <v>322</v>
      </c>
      <c r="H86" t="s">
        <v>305</v>
      </c>
      <c r="I86" t="s">
        <v>305</v>
      </c>
      <c r="J86" t="s">
        <v>323</v>
      </c>
      <c r="M86" s="1">
        <v>41592</v>
      </c>
      <c r="N86" s="1">
        <v>41598</v>
      </c>
      <c r="O86">
        <v>4</v>
      </c>
      <c r="P86">
        <v>6</v>
      </c>
      <c r="Q86">
        <v>0</v>
      </c>
      <c r="R86" t="s">
        <v>324</v>
      </c>
      <c r="U86" t="s">
        <v>46</v>
      </c>
      <c r="V86" t="s">
        <v>43</v>
      </c>
      <c r="Z86" t="s">
        <v>62</v>
      </c>
      <c r="AA86" t="s">
        <v>36</v>
      </c>
    </row>
    <row r="87" spans="1:27">
      <c r="A87">
        <v>254</v>
      </c>
      <c r="B87" t="s">
        <v>27</v>
      </c>
      <c r="C87" t="s">
        <v>67</v>
      </c>
      <c r="E87" t="s">
        <v>29</v>
      </c>
      <c r="F87" t="s">
        <v>41</v>
      </c>
      <c r="G87" t="s">
        <v>325</v>
      </c>
      <c r="H87" t="s">
        <v>169</v>
      </c>
      <c r="I87" t="s">
        <v>169</v>
      </c>
      <c r="J87" t="s">
        <v>326</v>
      </c>
      <c r="M87" s="1">
        <v>41592</v>
      </c>
      <c r="N87" s="1">
        <v>41598</v>
      </c>
      <c r="O87">
        <v>3</v>
      </c>
      <c r="P87">
        <v>0</v>
      </c>
      <c r="Q87">
        <v>0</v>
      </c>
      <c r="R87" t="s">
        <v>327</v>
      </c>
      <c r="U87" t="s">
        <v>133</v>
      </c>
      <c r="V87" t="s">
        <v>46</v>
      </c>
      <c r="Z87" t="s">
        <v>119</v>
      </c>
      <c r="AA87" t="s">
        <v>36</v>
      </c>
    </row>
    <row r="88" spans="1:27">
      <c r="A88">
        <v>252</v>
      </c>
      <c r="B88" t="s">
        <v>27</v>
      </c>
      <c r="C88" t="s">
        <v>67</v>
      </c>
      <c r="D88" t="s">
        <v>217</v>
      </c>
      <c r="E88" t="s">
        <v>50</v>
      </c>
      <c r="F88" t="s">
        <v>30</v>
      </c>
      <c r="G88" t="s">
        <v>328</v>
      </c>
      <c r="H88" t="s">
        <v>133</v>
      </c>
      <c r="I88" t="s">
        <v>112</v>
      </c>
      <c r="J88" t="s">
        <v>326</v>
      </c>
      <c r="M88" s="1">
        <v>41592</v>
      </c>
      <c r="N88" s="1">
        <v>41595</v>
      </c>
      <c r="O88">
        <v>2</v>
      </c>
      <c r="P88">
        <v>2</v>
      </c>
      <c r="Q88">
        <v>100</v>
      </c>
      <c r="R88" t="s">
        <v>329</v>
      </c>
      <c r="Z88" t="s">
        <v>119</v>
      </c>
      <c r="AA88" t="s">
        <v>36</v>
      </c>
    </row>
    <row r="89" spans="1:27">
      <c r="A89">
        <v>251</v>
      </c>
      <c r="B89" t="s">
        <v>27</v>
      </c>
      <c r="C89" t="s">
        <v>48</v>
      </c>
      <c r="E89" t="s">
        <v>50</v>
      </c>
      <c r="F89" t="s">
        <v>41</v>
      </c>
      <c r="G89" t="s">
        <v>330</v>
      </c>
      <c r="H89" t="s">
        <v>151</v>
      </c>
      <c r="I89" t="s">
        <v>151</v>
      </c>
      <c r="J89" t="s">
        <v>263</v>
      </c>
      <c r="M89" s="1">
        <v>41587</v>
      </c>
      <c r="O89">
        <v>16</v>
      </c>
      <c r="P89">
        <v>8</v>
      </c>
      <c r="Q89">
        <v>100</v>
      </c>
      <c r="R89" t="s">
        <v>331</v>
      </c>
      <c r="U89" t="s">
        <v>332</v>
      </c>
      <c r="Z89" t="s">
        <v>62</v>
      </c>
      <c r="AA89" t="s">
        <v>36</v>
      </c>
    </row>
    <row r="90" spans="1:27">
      <c r="A90">
        <v>250</v>
      </c>
      <c r="B90" t="s">
        <v>27</v>
      </c>
      <c r="C90" t="s">
        <v>39</v>
      </c>
      <c r="D90" t="s">
        <v>333</v>
      </c>
      <c r="E90" t="s">
        <v>40</v>
      </c>
      <c r="F90" t="s">
        <v>41</v>
      </c>
      <c r="G90" t="s">
        <v>334</v>
      </c>
      <c r="H90" t="s">
        <v>104</v>
      </c>
      <c r="J90" t="s">
        <v>335</v>
      </c>
      <c r="M90" s="1">
        <v>41592</v>
      </c>
      <c r="N90" s="1">
        <v>41592</v>
      </c>
      <c r="P90">
        <v>0</v>
      </c>
      <c r="Q90">
        <v>0</v>
      </c>
      <c r="R90" t="s">
        <v>335</v>
      </c>
      <c r="AA90" t="s">
        <v>36</v>
      </c>
    </row>
    <row r="91" spans="1:27">
      <c r="A91">
        <v>249</v>
      </c>
      <c r="B91" t="s">
        <v>27</v>
      </c>
      <c r="C91" t="s">
        <v>161</v>
      </c>
      <c r="D91" t="s">
        <v>333</v>
      </c>
      <c r="E91" t="s">
        <v>50</v>
      </c>
      <c r="F91" t="s">
        <v>41</v>
      </c>
      <c r="G91" t="s">
        <v>336</v>
      </c>
      <c r="H91" t="s">
        <v>104</v>
      </c>
      <c r="I91" t="s">
        <v>100</v>
      </c>
      <c r="J91" t="s">
        <v>284</v>
      </c>
      <c r="M91" s="1">
        <v>41592</v>
      </c>
      <c r="N91" s="1">
        <v>41592</v>
      </c>
      <c r="O91">
        <v>4</v>
      </c>
      <c r="P91">
        <v>8</v>
      </c>
      <c r="Q91">
        <v>100</v>
      </c>
      <c r="R91" t="s">
        <v>335</v>
      </c>
      <c r="U91" t="s">
        <v>84</v>
      </c>
      <c r="V91" t="s">
        <v>106</v>
      </c>
      <c r="Z91" t="s">
        <v>55</v>
      </c>
      <c r="AA91" t="s">
        <v>36</v>
      </c>
    </row>
    <row r="92" spans="1:27">
      <c r="A92">
        <v>248</v>
      </c>
      <c r="B92" t="s">
        <v>27</v>
      </c>
      <c r="C92" t="s">
        <v>39</v>
      </c>
      <c r="E92" t="s">
        <v>50</v>
      </c>
      <c r="F92" t="s">
        <v>41</v>
      </c>
      <c r="G92" t="s">
        <v>337</v>
      </c>
      <c r="H92" t="s">
        <v>46</v>
      </c>
      <c r="I92" t="s">
        <v>69</v>
      </c>
      <c r="J92" t="s">
        <v>338</v>
      </c>
      <c r="M92" s="1">
        <v>41591</v>
      </c>
      <c r="P92">
        <v>0</v>
      </c>
      <c r="Q92">
        <v>100</v>
      </c>
      <c r="R92" t="s">
        <v>339</v>
      </c>
      <c r="Z92" t="s">
        <v>47</v>
      </c>
      <c r="AA92" t="s">
        <v>36</v>
      </c>
    </row>
    <row r="93" spans="1:27">
      <c r="A93">
        <v>247</v>
      </c>
      <c r="B93" t="s">
        <v>27</v>
      </c>
      <c r="C93" t="s">
        <v>129</v>
      </c>
      <c r="E93" t="s">
        <v>29</v>
      </c>
      <c r="F93" t="s">
        <v>30</v>
      </c>
      <c r="G93" t="s">
        <v>340</v>
      </c>
      <c r="H93" t="s">
        <v>46</v>
      </c>
      <c r="J93" t="s">
        <v>192</v>
      </c>
      <c r="M93" s="1">
        <v>41592</v>
      </c>
      <c r="N93" s="1">
        <v>41618</v>
      </c>
      <c r="O93">
        <v>77</v>
      </c>
      <c r="P93">
        <v>0</v>
      </c>
      <c r="Q93">
        <v>77</v>
      </c>
      <c r="R93" t="s">
        <v>341</v>
      </c>
      <c r="AA93" t="s">
        <v>36</v>
      </c>
    </row>
    <row r="94" spans="1:27">
      <c r="A94">
        <v>245</v>
      </c>
      <c r="B94" t="s">
        <v>27</v>
      </c>
      <c r="C94" t="s">
        <v>39</v>
      </c>
      <c r="E94" t="s">
        <v>50</v>
      </c>
      <c r="F94" t="s">
        <v>41</v>
      </c>
      <c r="G94" t="s">
        <v>342</v>
      </c>
      <c r="H94" t="s">
        <v>32</v>
      </c>
      <c r="I94" t="s">
        <v>46</v>
      </c>
      <c r="J94" t="s">
        <v>343</v>
      </c>
      <c r="M94" s="1">
        <v>41591</v>
      </c>
      <c r="O94">
        <v>4</v>
      </c>
      <c r="P94">
        <v>3</v>
      </c>
      <c r="Q94">
        <v>100</v>
      </c>
      <c r="R94" t="s">
        <v>344</v>
      </c>
      <c r="AA94" t="s">
        <v>36</v>
      </c>
    </row>
    <row r="95" spans="1:27">
      <c r="A95">
        <v>244</v>
      </c>
      <c r="B95" t="s">
        <v>27</v>
      </c>
      <c r="C95" t="s">
        <v>67</v>
      </c>
      <c r="E95" t="s">
        <v>50</v>
      </c>
      <c r="F95" t="s">
        <v>41</v>
      </c>
      <c r="G95" t="s">
        <v>345</v>
      </c>
      <c r="H95" t="s">
        <v>32</v>
      </c>
      <c r="I95" t="s">
        <v>112</v>
      </c>
      <c r="J95" t="s">
        <v>346</v>
      </c>
      <c r="M95" s="1">
        <v>41591</v>
      </c>
      <c r="O95">
        <v>3</v>
      </c>
      <c r="P95">
        <v>1</v>
      </c>
      <c r="Q95">
        <v>100</v>
      </c>
      <c r="R95" t="s">
        <v>347</v>
      </c>
      <c r="U95" t="s">
        <v>32</v>
      </c>
      <c r="Z95" t="s">
        <v>119</v>
      </c>
      <c r="AA95" t="s">
        <v>36</v>
      </c>
    </row>
    <row r="96" spans="1:27">
      <c r="A96">
        <v>243</v>
      </c>
      <c r="B96" t="s">
        <v>27</v>
      </c>
      <c r="C96" t="s">
        <v>67</v>
      </c>
      <c r="E96" t="s">
        <v>50</v>
      </c>
      <c r="F96" t="s">
        <v>41</v>
      </c>
      <c r="G96" t="s">
        <v>348</v>
      </c>
      <c r="H96" t="s">
        <v>32</v>
      </c>
      <c r="I96" t="s">
        <v>112</v>
      </c>
      <c r="J96" t="s">
        <v>199</v>
      </c>
      <c r="M96" s="1">
        <v>41605</v>
      </c>
      <c r="O96">
        <v>6</v>
      </c>
      <c r="P96">
        <v>4</v>
      </c>
      <c r="Q96">
        <v>100</v>
      </c>
      <c r="R96" t="s">
        <v>349</v>
      </c>
      <c r="U96" t="s">
        <v>32</v>
      </c>
      <c r="Z96" t="s">
        <v>119</v>
      </c>
      <c r="AA96" t="s">
        <v>36</v>
      </c>
    </row>
    <row r="97" spans="1:27">
      <c r="A97">
        <v>240</v>
      </c>
      <c r="B97" t="s">
        <v>27</v>
      </c>
      <c r="C97" t="s">
        <v>56</v>
      </c>
      <c r="E97" t="s">
        <v>40</v>
      </c>
      <c r="F97" t="s">
        <v>41</v>
      </c>
      <c r="G97" t="s">
        <v>350</v>
      </c>
      <c r="H97" t="s">
        <v>248</v>
      </c>
      <c r="I97" t="s">
        <v>139</v>
      </c>
      <c r="J97" t="s">
        <v>351</v>
      </c>
      <c r="M97" s="1">
        <v>41590</v>
      </c>
      <c r="O97">
        <v>6</v>
      </c>
      <c r="P97">
        <v>0</v>
      </c>
      <c r="Q97">
        <v>0</v>
      </c>
      <c r="R97" t="s">
        <v>352</v>
      </c>
      <c r="Z97" t="s">
        <v>62</v>
      </c>
      <c r="AA97" t="s">
        <v>36</v>
      </c>
    </row>
    <row r="98" spans="1:27">
      <c r="A98">
        <v>239</v>
      </c>
      <c r="B98" t="s">
        <v>27</v>
      </c>
      <c r="C98" t="s">
        <v>28</v>
      </c>
      <c r="E98" t="s">
        <v>29</v>
      </c>
      <c r="F98" t="s">
        <v>353</v>
      </c>
      <c r="G98" t="s">
        <v>354</v>
      </c>
      <c r="H98" t="s">
        <v>33</v>
      </c>
      <c r="I98" t="s">
        <v>33</v>
      </c>
      <c r="J98" t="s">
        <v>355</v>
      </c>
      <c r="M98" s="1">
        <v>41590</v>
      </c>
      <c r="P98">
        <v>0</v>
      </c>
      <c r="Q98">
        <v>0</v>
      </c>
      <c r="R98" t="s">
        <v>356</v>
      </c>
      <c r="U98" t="s">
        <v>357</v>
      </c>
      <c r="V98" t="s">
        <v>151</v>
      </c>
      <c r="W98" t="s">
        <v>139</v>
      </c>
      <c r="Z98" t="s">
        <v>62</v>
      </c>
      <c r="AA98" t="s">
        <v>36</v>
      </c>
    </row>
    <row r="99" spans="1:27">
      <c r="A99">
        <v>238</v>
      </c>
      <c r="B99" t="s">
        <v>27</v>
      </c>
      <c r="C99" t="s">
        <v>63</v>
      </c>
      <c r="E99" t="s">
        <v>50</v>
      </c>
      <c r="F99" t="s">
        <v>41</v>
      </c>
      <c r="G99" t="s">
        <v>358</v>
      </c>
      <c r="H99" t="s">
        <v>248</v>
      </c>
      <c r="I99" t="s">
        <v>60</v>
      </c>
      <c r="J99" t="s">
        <v>359</v>
      </c>
      <c r="M99" s="1">
        <v>41590</v>
      </c>
      <c r="O99">
        <v>5</v>
      </c>
      <c r="P99">
        <v>5</v>
      </c>
      <c r="Q99">
        <v>100</v>
      </c>
      <c r="R99" t="s">
        <v>360</v>
      </c>
      <c r="Z99" t="s">
        <v>62</v>
      </c>
      <c r="AA99" t="s">
        <v>36</v>
      </c>
    </row>
    <row r="100" spans="1:27">
      <c r="A100">
        <v>237</v>
      </c>
      <c r="B100" t="s">
        <v>27</v>
      </c>
      <c r="C100" t="s">
        <v>361</v>
      </c>
      <c r="D100" t="s">
        <v>333</v>
      </c>
      <c r="E100" t="s">
        <v>29</v>
      </c>
      <c r="F100" t="s">
        <v>58</v>
      </c>
      <c r="G100" t="s">
        <v>362</v>
      </c>
      <c r="H100" t="s">
        <v>81</v>
      </c>
      <c r="I100" t="s">
        <v>84</v>
      </c>
      <c r="J100" t="s">
        <v>363</v>
      </c>
      <c r="L100" t="s">
        <v>115</v>
      </c>
      <c r="M100" s="1">
        <v>41589</v>
      </c>
      <c r="N100" s="1">
        <v>41593</v>
      </c>
      <c r="O100">
        <v>10</v>
      </c>
      <c r="P100">
        <v>0</v>
      </c>
      <c r="Q100">
        <v>20</v>
      </c>
      <c r="R100" t="s">
        <v>364</v>
      </c>
      <c r="U100" t="s">
        <v>81</v>
      </c>
      <c r="V100" t="s">
        <v>365</v>
      </c>
      <c r="Z100" t="s">
        <v>85</v>
      </c>
      <c r="AA100" t="s">
        <v>36</v>
      </c>
    </row>
    <row r="101" spans="1:27">
      <c r="A101">
        <v>236</v>
      </c>
      <c r="B101" t="s">
        <v>27</v>
      </c>
      <c r="C101" t="s">
        <v>361</v>
      </c>
      <c r="E101" t="s">
        <v>50</v>
      </c>
      <c r="F101" t="s">
        <v>58</v>
      </c>
      <c r="G101" t="s">
        <v>362</v>
      </c>
      <c r="H101" t="s">
        <v>81</v>
      </c>
      <c r="I101" t="s">
        <v>81</v>
      </c>
      <c r="J101" t="s">
        <v>366</v>
      </c>
      <c r="M101" s="1">
        <v>41589</v>
      </c>
      <c r="N101" s="1">
        <v>41595</v>
      </c>
      <c r="P101">
        <v>7</v>
      </c>
      <c r="Q101">
        <v>100</v>
      </c>
      <c r="R101" t="s">
        <v>367</v>
      </c>
      <c r="U101" t="s">
        <v>84</v>
      </c>
      <c r="Z101" t="s">
        <v>85</v>
      </c>
      <c r="AA101" t="s">
        <v>36</v>
      </c>
    </row>
    <row r="102" spans="1:27">
      <c r="A102">
        <v>235</v>
      </c>
      <c r="B102" t="s">
        <v>27</v>
      </c>
      <c r="C102" t="s">
        <v>67</v>
      </c>
      <c r="E102" t="s">
        <v>50</v>
      </c>
      <c r="F102" t="s">
        <v>41</v>
      </c>
      <c r="G102" t="s">
        <v>368</v>
      </c>
      <c r="H102" t="s">
        <v>32</v>
      </c>
      <c r="I102" t="s">
        <v>112</v>
      </c>
      <c r="J102" t="s">
        <v>369</v>
      </c>
      <c r="M102" s="1">
        <v>41589</v>
      </c>
      <c r="O102">
        <v>4</v>
      </c>
      <c r="P102">
        <v>0</v>
      </c>
      <c r="Q102">
        <v>100</v>
      </c>
      <c r="R102" t="s">
        <v>370</v>
      </c>
      <c r="U102" t="s">
        <v>75</v>
      </c>
      <c r="Z102" t="s">
        <v>119</v>
      </c>
      <c r="AA102" t="s">
        <v>36</v>
      </c>
    </row>
    <row r="103" spans="1:27">
      <c r="A103">
        <v>234</v>
      </c>
      <c r="B103" t="s">
        <v>27</v>
      </c>
      <c r="C103" t="s">
        <v>63</v>
      </c>
      <c r="D103" t="s">
        <v>333</v>
      </c>
      <c r="E103" t="s">
        <v>29</v>
      </c>
      <c r="F103" t="s">
        <v>41</v>
      </c>
      <c r="G103" t="s">
        <v>371</v>
      </c>
      <c r="H103" t="s">
        <v>104</v>
      </c>
      <c r="I103" t="s">
        <v>75</v>
      </c>
      <c r="J103" t="s">
        <v>372</v>
      </c>
      <c r="L103" t="s">
        <v>373</v>
      </c>
      <c r="M103" s="1">
        <v>41589</v>
      </c>
      <c r="N103" s="1">
        <v>41590</v>
      </c>
      <c r="P103">
        <v>0</v>
      </c>
      <c r="Q103">
        <v>0</v>
      </c>
      <c r="R103" t="s">
        <v>374</v>
      </c>
      <c r="U103" t="s">
        <v>230</v>
      </c>
      <c r="V103" t="s">
        <v>169</v>
      </c>
      <c r="W103" t="s">
        <v>375</v>
      </c>
      <c r="Z103" t="s">
        <v>79</v>
      </c>
      <c r="AA103" t="s">
        <v>36</v>
      </c>
    </row>
    <row r="104" spans="1:27">
      <c r="A104">
        <v>233</v>
      </c>
      <c r="B104" t="s">
        <v>27</v>
      </c>
      <c r="C104" t="s">
        <v>39</v>
      </c>
      <c r="D104" t="s">
        <v>376</v>
      </c>
      <c r="E104" t="s">
        <v>40</v>
      </c>
      <c r="F104" t="s">
        <v>58</v>
      </c>
      <c r="G104" t="s">
        <v>377</v>
      </c>
      <c r="H104" t="s">
        <v>75</v>
      </c>
      <c r="I104" t="s">
        <v>75</v>
      </c>
      <c r="J104" t="s">
        <v>378</v>
      </c>
      <c r="M104" s="1">
        <v>41589</v>
      </c>
      <c r="N104" s="1">
        <v>41592</v>
      </c>
      <c r="P104">
        <v>1</v>
      </c>
      <c r="Q104">
        <v>0</v>
      </c>
      <c r="R104" t="s">
        <v>379</v>
      </c>
      <c r="Z104" t="s">
        <v>79</v>
      </c>
      <c r="AA104" t="s">
        <v>36</v>
      </c>
    </row>
    <row r="105" spans="1:27">
      <c r="A105">
        <v>232</v>
      </c>
      <c r="B105" t="s">
        <v>27</v>
      </c>
      <c r="C105" t="s">
        <v>39</v>
      </c>
      <c r="D105" t="s">
        <v>376</v>
      </c>
      <c r="E105" t="s">
        <v>29</v>
      </c>
      <c r="F105" t="s">
        <v>58</v>
      </c>
      <c r="G105" t="s">
        <v>380</v>
      </c>
      <c r="H105" t="s">
        <v>75</v>
      </c>
      <c r="I105" t="s">
        <v>75</v>
      </c>
      <c r="J105" t="s">
        <v>381</v>
      </c>
      <c r="M105" s="1">
        <v>41589</v>
      </c>
      <c r="N105" s="1">
        <v>41592</v>
      </c>
      <c r="P105">
        <v>0</v>
      </c>
      <c r="Q105">
        <v>0</v>
      </c>
      <c r="R105" t="s">
        <v>382</v>
      </c>
      <c r="Z105" t="s">
        <v>79</v>
      </c>
      <c r="AA105" t="s">
        <v>36</v>
      </c>
    </row>
    <row r="106" spans="1:27">
      <c r="A106">
        <v>231</v>
      </c>
      <c r="B106" t="s">
        <v>27</v>
      </c>
      <c r="C106" t="s">
        <v>39</v>
      </c>
      <c r="D106" t="s">
        <v>376</v>
      </c>
      <c r="E106" t="s">
        <v>29</v>
      </c>
      <c r="F106" t="s">
        <v>58</v>
      </c>
      <c r="G106" t="s">
        <v>383</v>
      </c>
      <c r="H106" t="s">
        <v>75</v>
      </c>
      <c r="I106" t="s">
        <v>375</v>
      </c>
      <c r="J106" t="s">
        <v>384</v>
      </c>
      <c r="M106" s="1">
        <v>41589</v>
      </c>
      <c r="N106" s="1">
        <v>41592</v>
      </c>
      <c r="P106">
        <v>0</v>
      </c>
      <c r="Q106">
        <v>0</v>
      </c>
      <c r="R106" t="s">
        <v>385</v>
      </c>
      <c r="Z106" t="s">
        <v>79</v>
      </c>
      <c r="AA106" t="s">
        <v>36</v>
      </c>
    </row>
    <row r="107" spans="1:27">
      <c r="A107">
        <v>230</v>
      </c>
      <c r="B107" t="s">
        <v>27</v>
      </c>
      <c r="C107" t="s">
        <v>39</v>
      </c>
      <c r="D107" t="s">
        <v>376</v>
      </c>
      <c r="E107" t="s">
        <v>50</v>
      </c>
      <c r="F107" t="s">
        <v>58</v>
      </c>
      <c r="G107" t="s">
        <v>386</v>
      </c>
      <c r="H107" t="s">
        <v>75</v>
      </c>
      <c r="I107" t="s">
        <v>169</v>
      </c>
      <c r="J107" t="s">
        <v>387</v>
      </c>
      <c r="M107" s="1">
        <v>41589</v>
      </c>
      <c r="N107" s="1">
        <v>41592</v>
      </c>
      <c r="O107">
        <v>3</v>
      </c>
      <c r="P107">
        <v>2.5</v>
      </c>
      <c r="Q107">
        <v>100</v>
      </c>
      <c r="R107" t="s">
        <v>388</v>
      </c>
      <c r="Z107" t="s">
        <v>35</v>
      </c>
      <c r="AA107" t="s">
        <v>36</v>
      </c>
    </row>
    <row r="108" spans="1:27">
      <c r="A108">
        <v>229</v>
      </c>
      <c r="B108" t="s">
        <v>27</v>
      </c>
      <c r="C108" t="s">
        <v>39</v>
      </c>
      <c r="D108" t="s">
        <v>376</v>
      </c>
      <c r="E108" t="s">
        <v>50</v>
      </c>
      <c r="F108" t="s">
        <v>58</v>
      </c>
      <c r="G108" t="s">
        <v>389</v>
      </c>
      <c r="H108" t="s">
        <v>75</v>
      </c>
      <c r="I108" t="s">
        <v>230</v>
      </c>
      <c r="J108" t="s">
        <v>390</v>
      </c>
      <c r="M108" s="1">
        <v>41589</v>
      </c>
      <c r="N108" s="1">
        <v>41592</v>
      </c>
      <c r="O108">
        <v>10</v>
      </c>
      <c r="P108">
        <v>0</v>
      </c>
      <c r="Q108">
        <v>100</v>
      </c>
      <c r="R108" t="s">
        <v>391</v>
      </c>
      <c r="Z108" t="s">
        <v>79</v>
      </c>
      <c r="AA108" t="s">
        <v>36</v>
      </c>
    </row>
    <row r="109" spans="1:27">
      <c r="A109">
        <v>228</v>
      </c>
      <c r="B109" t="s">
        <v>27</v>
      </c>
      <c r="C109" t="s">
        <v>56</v>
      </c>
      <c r="E109" t="s">
        <v>50</v>
      </c>
      <c r="F109" t="s">
        <v>41</v>
      </c>
      <c r="G109" t="s">
        <v>392</v>
      </c>
      <c r="H109" t="s">
        <v>43</v>
      </c>
      <c r="I109" t="s">
        <v>43</v>
      </c>
      <c r="J109" t="s">
        <v>245</v>
      </c>
      <c r="M109" s="1">
        <v>41586</v>
      </c>
      <c r="N109" s="1">
        <v>41592</v>
      </c>
      <c r="O109">
        <v>8</v>
      </c>
      <c r="P109">
        <v>9</v>
      </c>
      <c r="Q109">
        <v>100</v>
      </c>
      <c r="R109" t="s">
        <v>393</v>
      </c>
      <c r="X109">
        <v>347</v>
      </c>
      <c r="Z109" t="s">
        <v>62</v>
      </c>
      <c r="AA109" t="s">
        <v>36</v>
      </c>
    </row>
    <row r="110" spans="1:27">
      <c r="A110">
        <v>227</v>
      </c>
      <c r="B110" t="s">
        <v>27</v>
      </c>
      <c r="C110" t="s">
        <v>56</v>
      </c>
      <c r="D110" t="s">
        <v>333</v>
      </c>
      <c r="E110" t="s">
        <v>50</v>
      </c>
      <c r="F110" t="s">
        <v>41</v>
      </c>
      <c r="G110" t="s">
        <v>394</v>
      </c>
      <c r="H110" t="s">
        <v>43</v>
      </c>
      <c r="I110" t="s">
        <v>43</v>
      </c>
      <c r="J110" t="s">
        <v>245</v>
      </c>
      <c r="M110" s="1">
        <v>41586</v>
      </c>
      <c r="N110" s="1">
        <v>41592</v>
      </c>
      <c r="O110">
        <v>10</v>
      </c>
      <c r="P110">
        <v>9</v>
      </c>
      <c r="Q110">
        <v>100</v>
      </c>
      <c r="R110" t="s">
        <v>395</v>
      </c>
      <c r="X110">
        <v>348</v>
      </c>
      <c r="Z110" t="s">
        <v>62</v>
      </c>
      <c r="AA110" t="s">
        <v>36</v>
      </c>
    </row>
    <row r="111" spans="1:27">
      <c r="A111">
        <v>226</v>
      </c>
      <c r="B111" t="s">
        <v>27</v>
      </c>
      <c r="C111" t="s">
        <v>39</v>
      </c>
      <c r="D111" t="s">
        <v>333</v>
      </c>
      <c r="E111" t="s">
        <v>50</v>
      </c>
      <c r="F111" t="s">
        <v>41</v>
      </c>
      <c r="G111" t="s">
        <v>396</v>
      </c>
      <c r="H111" t="s">
        <v>43</v>
      </c>
      <c r="I111" t="s">
        <v>43</v>
      </c>
      <c r="J111" t="s">
        <v>397</v>
      </c>
      <c r="M111" s="1">
        <v>41586</v>
      </c>
      <c r="N111" s="1">
        <v>41592</v>
      </c>
      <c r="O111">
        <v>4</v>
      </c>
      <c r="P111">
        <v>5</v>
      </c>
      <c r="Q111">
        <v>100</v>
      </c>
      <c r="R111" t="s">
        <v>398</v>
      </c>
      <c r="X111">
        <v>381</v>
      </c>
      <c r="Z111" t="s">
        <v>62</v>
      </c>
      <c r="AA111" t="s">
        <v>36</v>
      </c>
    </row>
    <row r="112" spans="1:27">
      <c r="A112">
        <v>225</v>
      </c>
      <c r="B112" t="s">
        <v>27</v>
      </c>
      <c r="C112" t="s">
        <v>63</v>
      </c>
      <c r="E112" t="s">
        <v>50</v>
      </c>
      <c r="F112" t="s">
        <v>41</v>
      </c>
      <c r="G112" t="s">
        <v>399</v>
      </c>
      <c r="H112" t="s">
        <v>139</v>
      </c>
      <c r="I112" t="s">
        <v>33</v>
      </c>
      <c r="J112" t="s">
        <v>171</v>
      </c>
      <c r="M112" s="1">
        <v>41588</v>
      </c>
      <c r="O112">
        <v>24</v>
      </c>
      <c r="P112">
        <v>24</v>
      </c>
      <c r="Q112">
        <v>100</v>
      </c>
      <c r="R112" t="s">
        <v>400</v>
      </c>
      <c r="Z112" t="s">
        <v>62</v>
      </c>
      <c r="AA112" t="s">
        <v>36</v>
      </c>
    </row>
    <row r="113" spans="1:27">
      <c r="A113">
        <v>224</v>
      </c>
      <c r="B113" t="s">
        <v>27</v>
      </c>
      <c r="C113" t="s">
        <v>63</v>
      </c>
      <c r="E113" t="s">
        <v>40</v>
      </c>
      <c r="F113" t="s">
        <v>41</v>
      </c>
      <c r="G113" t="s">
        <v>401</v>
      </c>
      <c r="H113" t="s">
        <v>139</v>
      </c>
      <c r="I113" t="s">
        <v>139</v>
      </c>
      <c r="J113" t="s">
        <v>402</v>
      </c>
      <c r="M113" s="1">
        <v>41588</v>
      </c>
      <c r="O113">
        <v>6</v>
      </c>
      <c r="P113">
        <v>0</v>
      </c>
      <c r="Q113">
        <v>80</v>
      </c>
      <c r="R113" t="s">
        <v>403</v>
      </c>
      <c r="Z113" t="s">
        <v>62</v>
      </c>
      <c r="AA113" t="s">
        <v>36</v>
      </c>
    </row>
    <row r="114" spans="1:27">
      <c r="A114">
        <v>223</v>
      </c>
      <c r="B114" t="s">
        <v>27</v>
      </c>
      <c r="C114" t="s">
        <v>63</v>
      </c>
      <c r="E114" t="s">
        <v>50</v>
      </c>
      <c r="F114" t="s">
        <v>41</v>
      </c>
      <c r="G114" t="s">
        <v>404</v>
      </c>
      <c r="H114" t="s">
        <v>60</v>
      </c>
      <c r="I114" t="s">
        <v>60</v>
      </c>
      <c r="J114" t="s">
        <v>402</v>
      </c>
      <c r="M114" s="1">
        <v>41588</v>
      </c>
      <c r="N114" s="1">
        <v>41588</v>
      </c>
      <c r="O114">
        <v>3</v>
      </c>
      <c r="P114">
        <v>3</v>
      </c>
      <c r="Q114">
        <v>100</v>
      </c>
      <c r="R114" t="s">
        <v>405</v>
      </c>
      <c r="Z114" t="s">
        <v>62</v>
      </c>
      <c r="AA114" t="s">
        <v>36</v>
      </c>
    </row>
    <row r="115" spans="1:27">
      <c r="A115">
        <v>222</v>
      </c>
      <c r="B115" t="s">
        <v>27</v>
      </c>
      <c r="C115" t="s">
        <v>161</v>
      </c>
      <c r="D115" t="s">
        <v>333</v>
      </c>
      <c r="E115" t="s">
        <v>50</v>
      </c>
      <c r="F115" t="s">
        <v>41</v>
      </c>
      <c r="G115" t="s">
        <v>406</v>
      </c>
      <c r="H115" t="s">
        <v>104</v>
      </c>
      <c r="I115" t="s">
        <v>104</v>
      </c>
      <c r="J115" t="s">
        <v>237</v>
      </c>
      <c r="L115" t="s">
        <v>407</v>
      </c>
      <c r="M115" s="1">
        <v>41588</v>
      </c>
      <c r="N115" s="1">
        <v>41588</v>
      </c>
      <c r="O115">
        <v>1</v>
      </c>
      <c r="P115">
        <v>1</v>
      </c>
      <c r="Q115">
        <v>100</v>
      </c>
      <c r="R115" t="s">
        <v>408</v>
      </c>
      <c r="Z115" t="s">
        <v>55</v>
      </c>
      <c r="AA115" t="s">
        <v>36</v>
      </c>
    </row>
    <row r="116" spans="1:27">
      <c r="A116">
        <v>221</v>
      </c>
      <c r="B116" t="s">
        <v>27</v>
      </c>
      <c r="C116" t="s">
        <v>39</v>
      </c>
      <c r="D116" t="s">
        <v>333</v>
      </c>
      <c r="E116" t="s">
        <v>50</v>
      </c>
      <c r="F116" t="s">
        <v>41</v>
      </c>
      <c r="G116" t="s">
        <v>409</v>
      </c>
      <c r="H116" t="s">
        <v>46</v>
      </c>
      <c r="I116" t="s">
        <v>46</v>
      </c>
      <c r="J116" t="s">
        <v>410</v>
      </c>
      <c r="M116" s="1">
        <v>41587</v>
      </c>
      <c r="P116">
        <v>0</v>
      </c>
      <c r="Q116">
        <v>0</v>
      </c>
      <c r="R116" t="s">
        <v>411</v>
      </c>
      <c r="AA116" t="s">
        <v>36</v>
      </c>
    </row>
    <row r="117" spans="1:27">
      <c r="A117">
        <v>220</v>
      </c>
      <c r="B117" t="s">
        <v>27</v>
      </c>
      <c r="C117" t="s">
        <v>56</v>
      </c>
      <c r="E117" t="s">
        <v>50</v>
      </c>
      <c r="F117" t="s">
        <v>30</v>
      </c>
      <c r="G117" t="s">
        <v>412</v>
      </c>
      <c r="H117" t="s">
        <v>176</v>
      </c>
      <c r="I117" t="s">
        <v>176</v>
      </c>
      <c r="J117" t="s">
        <v>413</v>
      </c>
      <c r="M117" s="1">
        <v>41586</v>
      </c>
      <c r="P117">
        <v>0</v>
      </c>
      <c r="Q117">
        <v>100</v>
      </c>
      <c r="R117" t="s">
        <v>414</v>
      </c>
      <c r="Z117" t="s">
        <v>47</v>
      </c>
      <c r="AA117" t="s">
        <v>36</v>
      </c>
    </row>
    <row r="118" spans="1:27">
      <c r="A118">
        <v>219</v>
      </c>
      <c r="B118" t="s">
        <v>27</v>
      </c>
      <c r="C118" t="s">
        <v>56</v>
      </c>
      <c r="E118" t="s">
        <v>50</v>
      </c>
      <c r="F118" t="s">
        <v>41</v>
      </c>
      <c r="G118" t="s">
        <v>415</v>
      </c>
      <c r="H118" t="s">
        <v>416</v>
      </c>
      <c r="I118" t="s">
        <v>305</v>
      </c>
      <c r="J118" t="s">
        <v>323</v>
      </c>
      <c r="M118" s="1">
        <v>41586</v>
      </c>
      <c r="O118">
        <v>4</v>
      </c>
      <c r="P118">
        <v>4</v>
      </c>
      <c r="Q118">
        <v>100</v>
      </c>
      <c r="R118" t="s">
        <v>417</v>
      </c>
      <c r="U118" t="s">
        <v>43</v>
      </c>
      <c r="V118" t="s">
        <v>33</v>
      </c>
      <c r="W118" t="s">
        <v>416</v>
      </c>
      <c r="X118">
        <v>284</v>
      </c>
      <c r="Z118" t="s">
        <v>62</v>
      </c>
      <c r="AA118" t="s">
        <v>36</v>
      </c>
    </row>
    <row r="119" spans="1:27">
      <c r="A119">
        <v>218</v>
      </c>
      <c r="B119" t="s">
        <v>27</v>
      </c>
      <c r="C119" t="s">
        <v>67</v>
      </c>
      <c r="D119" t="s">
        <v>418</v>
      </c>
      <c r="E119" t="s">
        <v>50</v>
      </c>
      <c r="F119" t="s">
        <v>41</v>
      </c>
      <c r="G119" t="s">
        <v>419</v>
      </c>
      <c r="H119" t="s">
        <v>70</v>
      </c>
      <c r="I119" t="s">
        <v>70</v>
      </c>
      <c r="J119" t="s">
        <v>420</v>
      </c>
      <c r="M119" s="1">
        <v>41579</v>
      </c>
      <c r="N119" s="1">
        <v>41606</v>
      </c>
      <c r="O119">
        <v>8</v>
      </c>
      <c r="P119">
        <v>4</v>
      </c>
      <c r="Q119">
        <v>100</v>
      </c>
      <c r="R119" t="s">
        <v>421</v>
      </c>
      <c r="U119" t="s">
        <v>78</v>
      </c>
      <c r="Z119" t="s">
        <v>35</v>
      </c>
      <c r="AA119" t="s">
        <v>36</v>
      </c>
    </row>
    <row r="120" spans="1:27">
      <c r="A120">
        <v>217</v>
      </c>
      <c r="B120" t="s">
        <v>27</v>
      </c>
      <c r="C120" t="s">
        <v>63</v>
      </c>
      <c r="D120" t="s">
        <v>418</v>
      </c>
      <c r="E120" t="s">
        <v>50</v>
      </c>
      <c r="F120" t="s">
        <v>41</v>
      </c>
      <c r="G120" t="s">
        <v>422</v>
      </c>
      <c r="H120" t="s">
        <v>248</v>
      </c>
      <c r="I120" t="s">
        <v>60</v>
      </c>
      <c r="J120" t="s">
        <v>359</v>
      </c>
      <c r="M120" s="1">
        <v>41579</v>
      </c>
      <c r="N120" s="1">
        <v>41585</v>
      </c>
      <c r="O120">
        <v>4</v>
      </c>
      <c r="P120">
        <v>4</v>
      </c>
      <c r="Q120">
        <v>100</v>
      </c>
      <c r="R120" t="s">
        <v>423</v>
      </c>
      <c r="Z120" t="s">
        <v>62</v>
      </c>
      <c r="AA120" t="s">
        <v>36</v>
      </c>
    </row>
    <row r="121" spans="1:27">
      <c r="A121">
        <v>216</v>
      </c>
      <c r="B121" t="s">
        <v>27</v>
      </c>
      <c r="C121" t="s">
        <v>39</v>
      </c>
      <c r="D121" t="s">
        <v>333</v>
      </c>
      <c r="E121" t="s">
        <v>50</v>
      </c>
      <c r="F121" t="s">
        <v>58</v>
      </c>
      <c r="G121" t="s">
        <v>424</v>
      </c>
      <c r="H121" t="s">
        <v>46</v>
      </c>
      <c r="I121" t="s">
        <v>96</v>
      </c>
      <c r="J121" t="s">
        <v>425</v>
      </c>
      <c r="L121" t="s">
        <v>373</v>
      </c>
      <c r="M121" s="1">
        <v>41583</v>
      </c>
      <c r="N121" s="1">
        <v>41589</v>
      </c>
      <c r="O121">
        <v>2</v>
      </c>
      <c r="P121">
        <v>2</v>
      </c>
      <c r="Q121">
        <v>100</v>
      </c>
      <c r="R121" t="s">
        <v>426</v>
      </c>
      <c r="Z121" t="s">
        <v>47</v>
      </c>
      <c r="AA121" t="s">
        <v>36</v>
      </c>
    </row>
    <row r="122" spans="1:27">
      <c r="A122">
        <v>215</v>
      </c>
      <c r="B122" t="s">
        <v>27</v>
      </c>
      <c r="C122" t="s">
        <v>39</v>
      </c>
      <c r="D122" t="s">
        <v>333</v>
      </c>
      <c r="E122" t="s">
        <v>50</v>
      </c>
      <c r="F122" t="s">
        <v>41</v>
      </c>
      <c r="G122" t="s">
        <v>427</v>
      </c>
      <c r="H122" t="s">
        <v>46</v>
      </c>
      <c r="I122" t="s">
        <v>96</v>
      </c>
      <c r="J122" t="s">
        <v>428</v>
      </c>
      <c r="L122" t="s">
        <v>373</v>
      </c>
      <c r="M122" s="1">
        <v>41585</v>
      </c>
      <c r="N122" s="1">
        <v>41586</v>
      </c>
      <c r="O122">
        <v>3</v>
      </c>
      <c r="P122">
        <v>3</v>
      </c>
      <c r="Q122">
        <v>100</v>
      </c>
      <c r="R122" t="s">
        <v>429</v>
      </c>
      <c r="Z122" t="s">
        <v>47</v>
      </c>
      <c r="AA122" t="s">
        <v>36</v>
      </c>
    </row>
    <row r="123" spans="1:27">
      <c r="A123">
        <v>214</v>
      </c>
      <c r="B123" t="s">
        <v>27</v>
      </c>
      <c r="C123" t="s">
        <v>39</v>
      </c>
      <c r="D123" t="s">
        <v>333</v>
      </c>
      <c r="E123" t="s">
        <v>50</v>
      </c>
      <c r="F123" t="s">
        <v>41</v>
      </c>
      <c r="G123" t="s">
        <v>430</v>
      </c>
      <c r="H123" t="s">
        <v>46</v>
      </c>
      <c r="I123" t="s">
        <v>96</v>
      </c>
      <c r="J123" t="s">
        <v>431</v>
      </c>
      <c r="M123" s="1">
        <v>41585</v>
      </c>
      <c r="N123" s="1">
        <v>41592</v>
      </c>
      <c r="O123">
        <v>3</v>
      </c>
      <c r="P123">
        <v>3</v>
      </c>
      <c r="Q123">
        <v>100</v>
      </c>
      <c r="R123" t="s">
        <v>432</v>
      </c>
      <c r="Z123" t="s">
        <v>47</v>
      </c>
      <c r="AA123" t="s">
        <v>36</v>
      </c>
    </row>
    <row r="124" spans="1:27">
      <c r="A124">
        <v>213</v>
      </c>
      <c r="B124" t="s">
        <v>27</v>
      </c>
      <c r="C124" t="s">
        <v>67</v>
      </c>
      <c r="D124" t="s">
        <v>418</v>
      </c>
      <c r="E124" t="s">
        <v>40</v>
      </c>
      <c r="F124" t="s">
        <v>41</v>
      </c>
      <c r="G124" t="s">
        <v>433</v>
      </c>
      <c r="H124" t="s">
        <v>70</v>
      </c>
      <c r="I124" t="s">
        <v>78</v>
      </c>
      <c r="J124" t="s">
        <v>434</v>
      </c>
      <c r="L124" t="s">
        <v>115</v>
      </c>
      <c r="M124" s="1">
        <v>41583</v>
      </c>
      <c r="O124">
        <v>8</v>
      </c>
      <c r="P124">
        <v>3</v>
      </c>
      <c r="Q124">
        <v>0</v>
      </c>
      <c r="R124" t="s">
        <v>435</v>
      </c>
      <c r="U124" t="s">
        <v>70</v>
      </c>
      <c r="Z124" t="s">
        <v>189</v>
      </c>
      <c r="AA124" t="s">
        <v>36</v>
      </c>
    </row>
    <row r="125" spans="1:27">
      <c r="A125">
        <v>212</v>
      </c>
      <c r="B125" t="s">
        <v>27</v>
      </c>
      <c r="C125" t="s">
        <v>39</v>
      </c>
      <c r="D125" t="s">
        <v>418</v>
      </c>
      <c r="E125" t="s">
        <v>29</v>
      </c>
      <c r="F125" t="s">
        <v>41</v>
      </c>
      <c r="G125" t="s">
        <v>436</v>
      </c>
      <c r="H125" t="s">
        <v>46</v>
      </c>
      <c r="I125" t="s">
        <v>46</v>
      </c>
      <c r="J125" t="s">
        <v>437</v>
      </c>
      <c r="L125" t="s">
        <v>115</v>
      </c>
      <c r="M125" s="1">
        <v>41586</v>
      </c>
      <c r="N125" s="1">
        <v>41592</v>
      </c>
      <c r="P125">
        <v>0</v>
      </c>
      <c r="Q125">
        <v>0</v>
      </c>
      <c r="R125" t="s">
        <v>438</v>
      </c>
      <c r="AA125" t="s">
        <v>36</v>
      </c>
    </row>
    <row r="126" spans="1:27">
      <c r="A126">
        <v>211</v>
      </c>
      <c r="B126" t="s">
        <v>27</v>
      </c>
      <c r="C126" t="s">
        <v>39</v>
      </c>
      <c r="D126" t="s">
        <v>418</v>
      </c>
      <c r="E126" t="s">
        <v>50</v>
      </c>
      <c r="F126" t="s">
        <v>58</v>
      </c>
      <c r="G126" t="s">
        <v>424</v>
      </c>
      <c r="H126" t="s">
        <v>46</v>
      </c>
      <c r="I126" t="s">
        <v>96</v>
      </c>
      <c r="J126" t="s">
        <v>425</v>
      </c>
      <c r="L126" t="s">
        <v>373</v>
      </c>
      <c r="M126" s="1">
        <v>41583</v>
      </c>
      <c r="N126" s="1">
        <v>41585</v>
      </c>
      <c r="O126">
        <v>2</v>
      </c>
      <c r="P126">
        <v>2</v>
      </c>
      <c r="Q126">
        <v>100</v>
      </c>
      <c r="R126" t="s">
        <v>439</v>
      </c>
      <c r="Z126" t="s">
        <v>47</v>
      </c>
      <c r="AA126" t="s">
        <v>36</v>
      </c>
    </row>
    <row r="127" spans="1:27">
      <c r="A127">
        <v>210</v>
      </c>
      <c r="B127" t="s">
        <v>27</v>
      </c>
      <c r="C127" t="s">
        <v>48</v>
      </c>
      <c r="D127" t="s">
        <v>418</v>
      </c>
      <c r="E127" t="s">
        <v>50</v>
      </c>
      <c r="F127" t="s">
        <v>30</v>
      </c>
      <c r="G127" t="s">
        <v>440</v>
      </c>
      <c r="H127" t="s">
        <v>46</v>
      </c>
      <c r="I127" t="s">
        <v>69</v>
      </c>
      <c r="J127" t="s">
        <v>413</v>
      </c>
      <c r="M127" s="1">
        <v>41583</v>
      </c>
      <c r="N127" s="1">
        <v>41585</v>
      </c>
      <c r="P127">
        <v>1.5</v>
      </c>
      <c r="Q127">
        <v>100</v>
      </c>
      <c r="R127" t="s">
        <v>441</v>
      </c>
      <c r="U127" t="s">
        <v>442</v>
      </c>
      <c r="Z127" t="s">
        <v>47</v>
      </c>
      <c r="AA127" t="s">
        <v>36</v>
      </c>
    </row>
    <row r="128" spans="1:27">
      <c r="A128">
        <v>209</v>
      </c>
      <c r="B128" t="s">
        <v>27</v>
      </c>
      <c r="C128" t="s">
        <v>28</v>
      </c>
      <c r="D128" t="s">
        <v>418</v>
      </c>
      <c r="E128" t="s">
        <v>40</v>
      </c>
      <c r="F128" t="s">
        <v>41</v>
      </c>
      <c r="G128" t="s">
        <v>443</v>
      </c>
      <c r="H128" t="s">
        <v>46</v>
      </c>
      <c r="I128" t="s">
        <v>46</v>
      </c>
      <c r="J128" t="s">
        <v>444</v>
      </c>
      <c r="L128" t="s">
        <v>115</v>
      </c>
      <c r="M128" s="1">
        <v>41583</v>
      </c>
      <c r="N128" s="1">
        <v>41586</v>
      </c>
      <c r="P128">
        <v>0</v>
      </c>
      <c r="Q128">
        <v>10</v>
      </c>
      <c r="R128" t="s">
        <v>445</v>
      </c>
      <c r="AA128" t="s">
        <v>36</v>
      </c>
    </row>
    <row r="129" spans="1:27">
      <c r="A129">
        <v>207</v>
      </c>
      <c r="B129" t="s">
        <v>27</v>
      </c>
      <c r="C129" t="s">
        <v>63</v>
      </c>
      <c r="D129" t="s">
        <v>418</v>
      </c>
      <c r="E129" t="s">
        <v>40</v>
      </c>
      <c r="F129" t="s">
        <v>41</v>
      </c>
      <c r="G129" t="s">
        <v>446</v>
      </c>
      <c r="H129" t="s">
        <v>248</v>
      </c>
      <c r="I129" t="s">
        <v>139</v>
      </c>
      <c r="J129" t="s">
        <v>447</v>
      </c>
      <c r="M129" s="1">
        <v>41579</v>
      </c>
      <c r="N129" s="1">
        <v>41586</v>
      </c>
      <c r="O129">
        <v>12</v>
      </c>
      <c r="P129">
        <v>10</v>
      </c>
      <c r="Q129">
        <v>0</v>
      </c>
      <c r="R129" t="s">
        <v>448</v>
      </c>
      <c r="Z129" t="s">
        <v>62</v>
      </c>
      <c r="AA129" t="s">
        <v>36</v>
      </c>
    </row>
    <row r="130" spans="1:27">
      <c r="A130">
        <v>206</v>
      </c>
      <c r="B130" t="s">
        <v>27</v>
      </c>
      <c r="C130" t="s">
        <v>63</v>
      </c>
      <c r="D130" t="s">
        <v>418</v>
      </c>
      <c r="E130" t="s">
        <v>50</v>
      </c>
      <c r="F130" t="s">
        <v>58</v>
      </c>
      <c r="G130" t="s">
        <v>449</v>
      </c>
      <c r="H130" t="s">
        <v>248</v>
      </c>
      <c r="I130" t="s">
        <v>248</v>
      </c>
      <c r="J130" t="s">
        <v>450</v>
      </c>
      <c r="M130" s="1">
        <v>41581</v>
      </c>
      <c r="N130" s="1">
        <v>41585</v>
      </c>
      <c r="O130">
        <v>6</v>
      </c>
      <c r="P130">
        <v>6</v>
      </c>
      <c r="Q130">
        <v>0</v>
      </c>
      <c r="R130" t="s">
        <v>451</v>
      </c>
      <c r="Z130" t="s">
        <v>62</v>
      </c>
      <c r="AA130" t="s">
        <v>36</v>
      </c>
    </row>
    <row r="131" spans="1:27">
      <c r="A131">
        <v>205</v>
      </c>
      <c r="B131" t="s">
        <v>27</v>
      </c>
      <c r="C131" t="s">
        <v>63</v>
      </c>
      <c r="D131" t="s">
        <v>418</v>
      </c>
      <c r="E131" t="s">
        <v>50</v>
      </c>
      <c r="F131" t="s">
        <v>41</v>
      </c>
      <c r="G131" t="s">
        <v>452</v>
      </c>
      <c r="H131" t="s">
        <v>248</v>
      </c>
      <c r="I131" t="s">
        <v>248</v>
      </c>
      <c r="J131" t="s">
        <v>450</v>
      </c>
      <c r="M131" s="1">
        <v>41581</v>
      </c>
      <c r="N131" s="1">
        <v>41585</v>
      </c>
      <c r="O131">
        <v>4</v>
      </c>
      <c r="P131">
        <v>7</v>
      </c>
      <c r="Q131">
        <v>0</v>
      </c>
      <c r="R131" t="s">
        <v>453</v>
      </c>
      <c r="Z131" t="s">
        <v>62</v>
      </c>
      <c r="AA131" t="s">
        <v>36</v>
      </c>
    </row>
    <row r="132" spans="1:27">
      <c r="A132">
        <v>204</v>
      </c>
      <c r="B132" t="s">
        <v>27</v>
      </c>
      <c r="C132" t="s">
        <v>28</v>
      </c>
      <c r="D132" t="s">
        <v>418</v>
      </c>
      <c r="E132" t="s">
        <v>50</v>
      </c>
      <c r="F132" t="s">
        <v>41</v>
      </c>
      <c r="G132" t="s">
        <v>454</v>
      </c>
      <c r="H132" t="s">
        <v>46</v>
      </c>
      <c r="I132" t="s">
        <v>46</v>
      </c>
      <c r="J132" t="s">
        <v>455</v>
      </c>
      <c r="M132" s="1">
        <v>41581</v>
      </c>
      <c r="P132">
        <v>0</v>
      </c>
      <c r="Q132">
        <v>0</v>
      </c>
      <c r="R132" t="s">
        <v>456</v>
      </c>
      <c r="AA132" t="s">
        <v>36</v>
      </c>
    </row>
    <row r="133" spans="1:27">
      <c r="A133">
        <v>203</v>
      </c>
      <c r="B133" t="s">
        <v>27</v>
      </c>
      <c r="C133" t="s">
        <v>48</v>
      </c>
      <c r="D133" t="s">
        <v>418</v>
      </c>
      <c r="E133" t="s">
        <v>50</v>
      </c>
      <c r="F133" t="s">
        <v>41</v>
      </c>
      <c r="G133" t="s">
        <v>457</v>
      </c>
      <c r="H133" t="s">
        <v>46</v>
      </c>
      <c r="I133" t="s">
        <v>46</v>
      </c>
      <c r="J133" t="s">
        <v>458</v>
      </c>
      <c r="M133" s="1">
        <v>41580</v>
      </c>
      <c r="P133">
        <v>0</v>
      </c>
      <c r="Q133">
        <v>0</v>
      </c>
      <c r="R133" t="s">
        <v>459</v>
      </c>
      <c r="U133" t="s">
        <v>96</v>
      </c>
      <c r="V133" t="s">
        <v>442</v>
      </c>
      <c r="AA133" t="s">
        <v>36</v>
      </c>
    </row>
    <row r="134" spans="1:27">
      <c r="A134">
        <v>202</v>
      </c>
      <c r="B134" t="s">
        <v>27</v>
      </c>
      <c r="C134" t="s">
        <v>48</v>
      </c>
      <c r="D134" t="s">
        <v>460</v>
      </c>
      <c r="E134" t="s">
        <v>50</v>
      </c>
      <c r="F134" t="s">
        <v>41</v>
      </c>
      <c r="G134" t="s">
        <v>461</v>
      </c>
      <c r="H134" t="s">
        <v>442</v>
      </c>
      <c r="I134" t="s">
        <v>248</v>
      </c>
      <c r="J134" t="s">
        <v>462</v>
      </c>
      <c r="M134" s="1">
        <v>41579</v>
      </c>
      <c r="P134">
        <v>0</v>
      </c>
      <c r="Q134">
        <v>100</v>
      </c>
      <c r="R134" t="s">
        <v>463</v>
      </c>
      <c r="Z134" t="s">
        <v>62</v>
      </c>
      <c r="AA134" t="s">
        <v>36</v>
      </c>
    </row>
    <row r="135" spans="1:27">
      <c r="A135">
        <v>201</v>
      </c>
      <c r="B135" t="s">
        <v>27</v>
      </c>
      <c r="C135" t="s">
        <v>48</v>
      </c>
      <c r="D135" t="s">
        <v>460</v>
      </c>
      <c r="E135" t="s">
        <v>50</v>
      </c>
      <c r="F135" t="s">
        <v>41</v>
      </c>
      <c r="G135" t="s">
        <v>461</v>
      </c>
      <c r="H135" t="s">
        <v>442</v>
      </c>
      <c r="I135" t="s">
        <v>133</v>
      </c>
      <c r="J135" t="s">
        <v>464</v>
      </c>
      <c r="M135" s="1">
        <v>41579</v>
      </c>
      <c r="P135">
        <v>0</v>
      </c>
      <c r="Q135">
        <v>100</v>
      </c>
      <c r="R135" t="s">
        <v>463</v>
      </c>
      <c r="Z135" t="s">
        <v>35</v>
      </c>
      <c r="AA135" t="s">
        <v>36</v>
      </c>
    </row>
    <row r="136" spans="1:27">
      <c r="A136">
        <v>200</v>
      </c>
      <c r="B136" t="s">
        <v>27</v>
      </c>
      <c r="C136" t="s">
        <v>48</v>
      </c>
      <c r="D136" t="s">
        <v>460</v>
      </c>
      <c r="E136" t="s">
        <v>50</v>
      </c>
      <c r="F136" t="s">
        <v>41</v>
      </c>
      <c r="G136" t="s">
        <v>461</v>
      </c>
      <c r="H136" t="s">
        <v>442</v>
      </c>
      <c r="I136" t="s">
        <v>104</v>
      </c>
      <c r="J136" t="s">
        <v>465</v>
      </c>
      <c r="M136" s="1">
        <v>41579</v>
      </c>
      <c r="O136">
        <v>1</v>
      </c>
      <c r="P136">
        <v>0</v>
      </c>
      <c r="Q136">
        <v>100</v>
      </c>
      <c r="R136" t="s">
        <v>463</v>
      </c>
      <c r="Z136" t="s">
        <v>55</v>
      </c>
      <c r="AA136" t="s">
        <v>36</v>
      </c>
    </row>
    <row r="137" spans="1:27">
      <c r="A137">
        <v>199</v>
      </c>
      <c r="B137" t="s">
        <v>27</v>
      </c>
      <c r="C137" t="s">
        <v>48</v>
      </c>
      <c r="D137" t="s">
        <v>460</v>
      </c>
      <c r="E137" t="s">
        <v>50</v>
      </c>
      <c r="F137" t="s">
        <v>41</v>
      </c>
      <c r="G137" t="s">
        <v>461</v>
      </c>
      <c r="H137" t="s">
        <v>442</v>
      </c>
      <c r="I137" t="s">
        <v>305</v>
      </c>
      <c r="J137" t="s">
        <v>323</v>
      </c>
      <c r="M137" s="1">
        <v>41579</v>
      </c>
      <c r="O137">
        <v>0.15</v>
      </c>
      <c r="P137">
        <v>0.15</v>
      </c>
      <c r="Q137">
        <v>100</v>
      </c>
      <c r="R137" t="s">
        <v>466</v>
      </c>
      <c r="X137">
        <v>361</v>
      </c>
      <c r="Z137" t="s">
        <v>47</v>
      </c>
      <c r="AA137" t="s">
        <v>36</v>
      </c>
    </row>
    <row r="138" spans="1:27">
      <c r="A138">
        <v>198</v>
      </c>
      <c r="B138" t="s">
        <v>27</v>
      </c>
      <c r="C138" t="s">
        <v>48</v>
      </c>
      <c r="D138" t="s">
        <v>460</v>
      </c>
      <c r="E138" t="s">
        <v>50</v>
      </c>
      <c r="F138" t="s">
        <v>41</v>
      </c>
      <c r="G138" t="s">
        <v>461</v>
      </c>
      <c r="H138" t="s">
        <v>442</v>
      </c>
      <c r="I138" t="s">
        <v>249</v>
      </c>
      <c r="J138" t="s">
        <v>464</v>
      </c>
      <c r="M138" s="1">
        <v>41579</v>
      </c>
      <c r="P138">
        <v>0</v>
      </c>
      <c r="Q138">
        <v>100</v>
      </c>
      <c r="R138" t="s">
        <v>467</v>
      </c>
      <c r="Z138" t="s">
        <v>62</v>
      </c>
      <c r="AA138" t="s">
        <v>36</v>
      </c>
    </row>
    <row r="139" spans="1:27">
      <c r="A139">
        <v>197</v>
      </c>
      <c r="B139" t="s">
        <v>27</v>
      </c>
      <c r="C139" t="s">
        <v>48</v>
      </c>
      <c r="D139" t="s">
        <v>460</v>
      </c>
      <c r="E139" t="s">
        <v>50</v>
      </c>
      <c r="F139" t="s">
        <v>41</v>
      </c>
      <c r="G139" t="s">
        <v>461</v>
      </c>
      <c r="H139" t="s">
        <v>442</v>
      </c>
      <c r="I139" t="s">
        <v>112</v>
      </c>
      <c r="J139" t="s">
        <v>468</v>
      </c>
      <c r="M139" s="1">
        <v>41579</v>
      </c>
      <c r="P139">
        <v>0</v>
      </c>
      <c r="Q139">
        <v>100</v>
      </c>
      <c r="R139" t="s">
        <v>467</v>
      </c>
      <c r="Z139" t="s">
        <v>35</v>
      </c>
      <c r="AA139" t="s">
        <v>36</v>
      </c>
    </row>
    <row r="140" spans="1:27">
      <c r="A140">
        <v>196</v>
      </c>
      <c r="B140" t="s">
        <v>27</v>
      </c>
      <c r="C140" t="s">
        <v>48</v>
      </c>
      <c r="D140" t="s">
        <v>460</v>
      </c>
      <c r="E140" t="s">
        <v>50</v>
      </c>
      <c r="F140" t="s">
        <v>41</v>
      </c>
      <c r="G140" t="s">
        <v>461</v>
      </c>
      <c r="H140" t="s">
        <v>442</v>
      </c>
      <c r="I140" t="s">
        <v>357</v>
      </c>
      <c r="J140" t="s">
        <v>469</v>
      </c>
      <c r="M140" s="1">
        <v>41579</v>
      </c>
      <c r="P140">
        <v>0</v>
      </c>
      <c r="Q140">
        <v>100</v>
      </c>
      <c r="R140" t="s">
        <v>467</v>
      </c>
      <c r="Z140" t="s">
        <v>213</v>
      </c>
      <c r="AA140" t="s">
        <v>36</v>
      </c>
    </row>
    <row r="141" spans="1:27">
      <c r="A141">
        <v>195</v>
      </c>
      <c r="B141" t="s">
        <v>27</v>
      </c>
      <c r="C141" t="s">
        <v>48</v>
      </c>
      <c r="D141" t="s">
        <v>460</v>
      </c>
      <c r="E141" t="s">
        <v>50</v>
      </c>
      <c r="F141" t="s">
        <v>41</v>
      </c>
      <c r="G141" t="s">
        <v>461</v>
      </c>
      <c r="H141" t="s">
        <v>442</v>
      </c>
      <c r="I141" t="s">
        <v>170</v>
      </c>
      <c r="J141" t="s">
        <v>469</v>
      </c>
      <c r="M141" s="1">
        <v>41579</v>
      </c>
      <c r="N141" s="1">
        <v>41585</v>
      </c>
      <c r="O141">
        <v>1</v>
      </c>
      <c r="P141">
        <v>0</v>
      </c>
      <c r="Q141">
        <v>100</v>
      </c>
      <c r="R141" t="s">
        <v>470</v>
      </c>
      <c r="Z141" t="s">
        <v>62</v>
      </c>
      <c r="AA141" t="s">
        <v>36</v>
      </c>
    </row>
    <row r="142" spans="1:27">
      <c r="A142">
        <v>194</v>
      </c>
      <c r="B142" t="s">
        <v>27</v>
      </c>
      <c r="C142" t="s">
        <v>48</v>
      </c>
      <c r="D142" t="s">
        <v>460</v>
      </c>
      <c r="E142" t="s">
        <v>50</v>
      </c>
      <c r="F142" t="s">
        <v>41</v>
      </c>
      <c r="G142" t="s">
        <v>461</v>
      </c>
      <c r="H142" t="s">
        <v>442</v>
      </c>
      <c r="I142" t="s">
        <v>60</v>
      </c>
      <c r="J142" t="s">
        <v>469</v>
      </c>
      <c r="M142" s="1">
        <v>41579</v>
      </c>
      <c r="P142">
        <v>1</v>
      </c>
      <c r="Q142">
        <v>100</v>
      </c>
      <c r="R142" t="s">
        <v>470</v>
      </c>
      <c r="Z142" t="s">
        <v>62</v>
      </c>
      <c r="AA142" t="s">
        <v>36</v>
      </c>
    </row>
    <row r="143" spans="1:27">
      <c r="A143">
        <v>193</v>
      </c>
      <c r="B143" t="s">
        <v>27</v>
      </c>
      <c r="C143" t="s">
        <v>48</v>
      </c>
      <c r="D143" t="s">
        <v>460</v>
      </c>
      <c r="E143" t="s">
        <v>50</v>
      </c>
      <c r="F143" t="s">
        <v>41</v>
      </c>
      <c r="G143" t="s">
        <v>461</v>
      </c>
      <c r="H143" t="s">
        <v>442</v>
      </c>
      <c r="I143" t="s">
        <v>471</v>
      </c>
      <c r="J143" t="s">
        <v>472</v>
      </c>
      <c r="M143" s="1">
        <v>41579</v>
      </c>
      <c r="O143">
        <v>1</v>
      </c>
      <c r="P143">
        <v>1</v>
      </c>
      <c r="Q143">
        <v>100</v>
      </c>
      <c r="R143" t="s">
        <v>473</v>
      </c>
      <c r="Z143" t="s">
        <v>47</v>
      </c>
      <c r="AA143" t="s">
        <v>36</v>
      </c>
    </row>
    <row r="144" spans="1:27">
      <c r="A144">
        <v>192</v>
      </c>
      <c r="B144" t="s">
        <v>27</v>
      </c>
      <c r="C144" t="s">
        <v>48</v>
      </c>
      <c r="D144" t="s">
        <v>460</v>
      </c>
      <c r="E144" t="s">
        <v>50</v>
      </c>
      <c r="F144" t="s">
        <v>41</v>
      </c>
      <c r="G144" t="s">
        <v>461</v>
      </c>
      <c r="H144" t="s">
        <v>442</v>
      </c>
      <c r="I144" t="s">
        <v>33</v>
      </c>
      <c r="J144" t="s">
        <v>474</v>
      </c>
      <c r="M144" s="1">
        <v>41579</v>
      </c>
      <c r="P144">
        <v>0</v>
      </c>
      <c r="Q144">
        <v>100</v>
      </c>
      <c r="R144" t="s">
        <v>473</v>
      </c>
      <c r="Z144" t="s">
        <v>62</v>
      </c>
      <c r="AA144" t="s">
        <v>36</v>
      </c>
    </row>
    <row r="145" spans="1:27">
      <c r="A145">
        <v>191</v>
      </c>
      <c r="B145" t="s">
        <v>27</v>
      </c>
      <c r="C145" t="s">
        <v>48</v>
      </c>
      <c r="D145" t="s">
        <v>460</v>
      </c>
      <c r="E145" t="s">
        <v>50</v>
      </c>
      <c r="F145" t="s">
        <v>41</v>
      </c>
      <c r="G145" t="s">
        <v>461</v>
      </c>
      <c r="H145" t="s">
        <v>442</v>
      </c>
      <c r="I145" t="s">
        <v>230</v>
      </c>
      <c r="J145" t="s">
        <v>474</v>
      </c>
      <c r="M145" s="1">
        <v>41579</v>
      </c>
      <c r="P145">
        <v>0</v>
      </c>
      <c r="Q145">
        <v>100</v>
      </c>
      <c r="R145" t="s">
        <v>475</v>
      </c>
      <c r="Z145" t="s">
        <v>79</v>
      </c>
      <c r="AA145" t="s">
        <v>36</v>
      </c>
    </row>
    <row r="146" spans="1:27">
      <c r="A146">
        <v>190</v>
      </c>
      <c r="B146" t="s">
        <v>27</v>
      </c>
      <c r="C146" t="s">
        <v>48</v>
      </c>
      <c r="D146" t="s">
        <v>460</v>
      </c>
      <c r="E146" t="s">
        <v>50</v>
      </c>
      <c r="F146" t="s">
        <v>41</v>
      </c>
      <c r="G146" t="s">
        <v>461</v>
      </c>
      <c r="H146" t="s">
        <v>442</v>
      </c>
      <c r="J146" t="s">
        <v>476</v>
      </c>
      <c r="M146" s="1">
        <v>41579</v>
      </c>
      <c r="P146">
        <v>0</v>
      </c>
      <c r="Q146">
        <v>100</v>
      </c>
      <c r="R146" t="s">
        <v>475</v>
      </c>
      <c r="AA146" t="s">
        <v>36</v>
      </c>
    </row>
    <row r="147" spans="1:27">
      <c r="A147">
        <v>189</v>
      </c>
      <c r="B147" t="s">
        <v>27</v>
      </c>
      <c r="C147" t="s">
        <v>48</v>
      </c>
      <c r="D147" t="s">
        <v>460</v>
      </c>
      <c r="E147" t="s">
        <v>50</v>
      </c>
      <c r="F147" t="s">
        <v>41</v>
      </c>
      <c r="G147" t="s">
        <v>461</v>
      </c>
      <c r="H147" t="s">
        <v>442</v>
      </c>
      <c r="I147" t="s">
        <v>477</v>
      </c>
      <c r="J147" t="s">
        <v>478</v>
      </c>
      <c r="M147" s="1">
        <v>41579</v>
      </c>
      <c r="P147">
        <v>0</v>
      </c>
      <c r="Q147">
        <v>100</v>
      </c>
      <c r="R147" t="s">
        <v>479</v>
      </c>
      <c r="AA147" t="s">
        <v>36</v>
      </c>
    </row>
    <row r="148" spans="1:27">
      <c r="A148">
        <v>188</v>
      </c>
      <c r="B148" t="s">
        <v>27</v>
      </c>
      <c r="C148" t="s">
        <v>48</v>
      </c>
      <c r="D148" t="s">
        <v>460</v>
      </c>
      <c r="E148" t="s">
        <v>50</v>
      </c>
      <c r="F148" t="s">
        <v>41</v>
      </c>
      <c r="G148" t="s">
        <v>461</v>
      </c>
      <c r="H148" t="s">
        <v>442</v>
      </c>
      <c r="I148" t="s">
        <v>78</v>
      </c>
      <c r="J148" t="s">
        <v>480</v>
      </c>
      <c r="M148" s="1">
        <v>41579</v>
      </c>
      <c r="P148">
        <v>2</v>
      </c>
      <c r="Q148">
        <v>100</v>
      </c>
      <c r="R148" t="s">
        <v>479</v>
      </c>
      <c r="X148">
        <v>257</v>
      </c>
      <c r="Z148" t="s">
        <v>35</v>
      </c>
      <c r="AA148" t="s">
        <v>36</v>
      </c>
    </row>
    <row r="149" spans="1:27">
      <c r="A149">
        <v>187</v>
      </c>
      <c r="B149" t="s">
        <v>27</v>
      </c>
      <c r="C149" t="s">
        <v>48</v>
      </c>
      <c r="D149" t="s">
        <v>460</v>
      </c>
      <c r="E149" t="s">
        <v>50</v>
      </c>
      <c r="F149" t="s">
        <v>41</v>
      </c>
      <c r="G149" t="s">
        <v>461</v>
      </c>
      <c r="H149" t="s">
        <v>442</v>
      </c>
      <c r="I149" t="s">
        <v>87</v>
      </c>
      <c r="J149" t="s">
        <v>480</v>
      </c>
      <c r="M149" s="1">
        <v>41579</v>
      </c>
      <c r="O149">
        <v>1</v>
      </c>
      <c r="P149">
        <v>0</v>
      </c>
      <c r="Q149">
        <v>100</v>
      </c>
      <c r="R149" t="s">
        <v>481</v>
      </c>
      <c r="Z149" t="s">
        <v>213</v>
      </c>
      <c r="AA149" t="s">
        <v>36</v>
      </c>
    </row>
    <row r="150" spans="1:27">
      <c r="A150">
        <v>186</v>
      </c>
      <c r="B150" t="s">
        <v>27</v>
      </c>
      <c r="C150" t="s">
        <v>48</v>
      </c>
      <c r="D150" t="s">
        <v>460</v>
      </c>
      <c r="E150" t="s">
        <v>50</v>
      </c>
      <c r="F150" t="s">
        <v>41</v>
      </c>
      <c r="G150" t="s">
        <v>461</v>
      </c>
      <c r="H150" t="s">
        <v>442</v>
      </c>
      <c r="I150" t="s">
        <v>139</v>
      </c>
      <c r="J150" t="s">
        <v>482</v>
      </c>
      <c r="M150" s="1">
        <v>41579</v>
      </c>
      <c r="P150">
        <v>0</v>
      </c>
      <c r="Q150">
        <v>100</v>
      </c>
      <c r="R150" t="s">
        <v>481</v>
      </c>
      <c r="Z150" t="s">
        <v>62</v>
      </c>
      <c r="AA150" t="s">
        <v>36</v>
      </c>
    </row>
    <row r="151" spans="1:27">
      <c r="A151">
        <v>185</v>
      </c>
      <c r="B151" t="s">
        <v>27</v>
      </c>
      <c r="C151" t="s">
        <v>48</v>
      </c>
      <c r="D151" t="s">
        <v>418</v>
      </c>
      <c r="E151" t="s">
        <v>50</v>
      </c>
      <c r="F151" t="s">
        <v>41</v>
      </c>
      <c r="G151" t="s">
        <v>461</v>
      </c>
      <c r="H151" t="s">
        <v>442</v>
      </c>
      <c r="I151" t="s">
        <v>70</v>
      </c>
      <c r="J151" t="s">
        <v>482</v>
      </c>
      <c r="M151" s="1">
        <v>41579</v>
      </c>
      <c r="P151">
        <v>0</v>
      </c>
      <c r="Q151">
        <v>100</v>
      </c>
      <c r="R151" t="s">
        <v>483</v>
      </c>
      <c r="Z151" t="s">
        <v>35</v>
      </c>
      <c r="AA151" t="s">
        <v>36</v>
      </c>
    </row>
    <row r="152" spans="1:27">
      <c r="A152">
        <v>184</v>
      </c>
      <c r="B152" t="s">
        <v>27</v>
      </c>
      <c r="C152" t="s">
        <v>48</v>
      </c>
      <c r="D152" t="s">
        <v>460</v>
      </c>
      <c r="E152" t="s">
        <v>50</v>
      </c>
      <c r="F152" t="s">
        <v>41</v>
      </c>
      <c r="G152" t="s">
        <v>461</v>
      </c>
      <c r="H152" t="s">
        <v>442</v>
      </c>
      <c r="I152" t="s">
        <v>43</v>
      </c>
      <c r="J152" t="s">
        <v>484</v>
      </c>
      <c r="M152" s="1">
        <v>41579</v>
      </c>
      <c r="N152" s="1">
        <v>41580</v>
      </c>
      <c r="P152">
        <v>0.1</v>
      </c>
      <c r="Q152">
        <v>100</v>
      </c>
      <c r="R152" t="s">
        <v>483</v>
      </c>
      <c r="X152">
        <v>218</v>
      </c>
      <c r="Z152" t="s">
        <v>47</v>
      </c>
      <c r="AA152" t="s">
        <v>36</v>
      </c>
    </row>
    <row r="153" spans="1:27">
      <c r="A153">
        <v>183</v>
      </c>
      <c r="B153" t="s">
        <v>27</v>
      </c>
      <c r="C153" t="s">
        <v>48</v>
      </c>
      <c r="D153" t="s">
        <v>460</v>
      </c>
      <c r="E153" t="s">
        <v>50</v>
      </c>
      <c r="F153" t="s">
        <v>41</v>
      </c>
      <c r="G153" t="s">
        <v>461</v>
      </c>
      <c r="H153" t="s">
        <v>442</v>
      </c>
      <c r="I153" t="s">
        <v>32</v>
      </c>
      <c r="J153" t="s">
        <v>485</v>
      </c>
      <c r="M153" s="1">
        <v>41579</v>
      </c>
      <c r="P153">
        <v>0</v>
      </c>
      <c r="Q153">
        <v>100</v>
      </c>
      <c r="R153" t="s">
        <v>483</v>
      </c>
      <c r="Z153" t="s">
        <v>35</v>
      </c>
      <c r="AA153" t="s">
        <v>36</v>
      </c>
    </row>
    <row r="154" spans="1:27">
      <c r="A154">
        <v>182</v>
      </c>
      <c r="B154" t="s">
        <v>27</v>
      </c>
      <c r="C154" t="s">
        <v>48</v>
      </c>
      <c r="D154" t="s">
        <v>460</v>
      </c>
      <c r="E154" t="s">
        <v>50</v>
      </c>
      <c r="F154" t="s">
        <v>41</v>
      </c>
      <c r="G154" t="s">
        <v>461</v>
      </c>
      <c r="H154" t="s">
        <v>442</v>
      </c>
      <c r="I154" t="s">
        <v>332</v>
      </c>
      <c r="J154" t="s">
        <v>486</v>
      </c>
      <c r="M154" s="1">
        <v>41579</v>
      </c>
      <c r="P154">
        <v>0</v>
      </c>
      <c r="Q154">
        <v>100</v>
      </c>
      <c r="R154" t="s">
        <v>487</v>
      </c>
      <c r="Z154" t="s">
        <v>62</v>
      </c>
      <c r="AA154" t="s">
        <v>36</v>
      </c>
    </row>
    <row r="155" spans="1:27">
      <c r="A155">
        <v>181</v>
      </c>
      <c r="B155" t="s">
        <v>27</v>
      </c>
      <c r="C155" t="s">
        <v>48</v>
      </c>
      <c r="D155" t="s">
        <v>460</v>
      </c>
      <c r="E155" t="s">
        <v>50</v>
      </c>
      <c r="F155" t="s">
        <v>41</v>
      </c>
      <c r="G155" t="s">
        <v>461</v>
      </c>
      <c r="H155" t="s">
        <v>442</v>
      </c>
      <c r="I155" t="s">
        <v>52</v>
      </c>
      <c r="J155" t="s">
        <v>486</v>
      </c>
      <c r="M155" s="1">
        <v>41579</v>
      </c>
      <c r="P155">
        <v>0</v>
      </c>
      <c r="Q155">
        <v>100</v>
      </c>
      <c r="R155" t="s">
        <v>488</v>
      </c>
      <c r="Z155" t="s">
        <v>55</v>
      </c>
      <c r="AA155" t="s">
        <v>36</v>
      </c>
    </row>
    <row r="156" spans="1:27">
      <c r="A156">
        <v>180</v>
      </c>
      <c r="B156" t="s">
        <v>27</v>
      </c>
      <c r="C156" t="s">
        <v>48</v>
      </c>
      <c r="D156" t="s">
        <v>460</v>
      </c>
      <c r="E156" t="s">
        <v>50</v>
      </c>
      <c r="F156" t="s">
        <v>41</v>
      </c>
      <c r="G156" t="s">
        <v>461</v>
      </c>
      <c r="H156" t="s">
        <v>442</v>
      </c>
      <c r="I156" t="s">
        <v>123</v>
      </c>
      <c r="J156" t="s">
        <v>486</v>
      </c>
      <c r="M156" s="1">
        <v>41579</v>
      </c>
      <c r="N156" s="1">
        <v>41585</v>
      </c>
      <c r="O156">
        <v>0.5</v>
      </c>
      <c r="P156">
        <v>0</v>
      </c>
      <c r="Q156">
        <v>100</v>
      </c>
      <c r="R156" t="s">
        <v>489</v>
      </c>
      <c r="X156">
        <v>246</v>
      </c>
      <c r="Z156" t="s">
        <v>124</v>
      </c>
      <c r="AA156" t="s">
        <v>36</v>
      </c>
    </row>
    <row r="157" spans="1:27">
      <c r="A157">
        <v>179</v>
      </c>
      <c r="B157" t="s">
        <v>27</v>
      </c>
      <c r="C157" t="s">
        <v>48</v>
      </c>
      <c r="D157" t="s">
        <v>460</v>
      </c>
      <c r="E157" t="s">
        <v>50</v>
      </c>
      <c r="F157" t="s">
        <v>41</v>
      </c>
      <c r="G157" t="s">
        <v>461</v>
      </c>
      <c r="H157" t="s">
        <v>442</v>
      </c>
      <c r="I157" t="s">
        <v>84</v>
      </c>
      <c r="J157" t="s">
        <v>486</v>
      </c>
      <c r="M157" s="1">
        <v>41579</v>
      </c>
      <c r="P157">
        <v>0</v>
      </c>
      <c r="Q157">
        <v>100</v>
      </c>
      <c r="R157" t="s">
        <v>489</v>
      </c>
      <c r="Z157" t="s">
        <v>85</v>
      </c>
      <c r="AA157" t="s">
        <v>36</v>
      </c>
    </row>
    <row r="158" spans="1:27">
      <c r="A158">
        <v>178</v>
      </c>
      <c r="B158" t="s">
        <v>27</v>
      </c>
      <c r="C158" t="s">
        <v>48</v>
      </c>
      <c r="D158" t="s">
        <v>460</v>
      </c>
      <c r="E158" t="s">
        <v>50</v>
      </c>
      <c r="F158" t="s">
        <v>41</v>
      </c>
      <c r="G158" t="s">
        <v>490</v>
      </c>
      <c r="H158" t="s">
        <v>176</v>
      </c>
      <c r="I158" t="s">
        <v>248</v>
      </c>
      <c r="J158" t="s">
        <v>491</v>
      </c>
      <c r="M158" s="1">
        <v>41579</v>
      </c>
      <c r="P158">
        <v>0</v>
      </c>
      <c r="Q158">
        <v>100</v>
      </c>
      <c r="R158" t="s">
        <v>489</v>
      </c>
      <c r="Z158" t="s">
        <v>62</v>
      </c>
      <c r="AA158" t="s">
        <v>36</v>
      </c>
    </row>
    <row r="159" spans="1:27">
      <c r="A159">
        <v>177</v>
      </c>
      <c r="B159" t="s">
        <v>27</v>
      </c>
      <c r="C159" t="s">
        <v>48</v>
      </c>
      <c r="D159" t="s">
        <v>460</v>
      </c>
      <c r="E159" t="s">
        <v>50</v>
      </c>
      <c r="F159" t="s">
        <v>41</v>
      </c>
      <c r="G159" t="s">
        <v>490</v>
      </c>
      <c r="H159" t="s">
        <v>176</v>
      </c>
      <c r="I159" t="s">
        <v>249</v>
      </c>
      <c r="J159" t="s">
        <v>491</v>
      </c>
      <c r="M159" s="1">
        <v>41579</v>
      </c>
      <c r="O159">
        <v>0.2</v>
      </c>
      <c r="P159">
        <v>0.2</v>
      </c>
      <c r="Q159">
        <v>100</v>
      </c>
      <c r="R159" t="s">
        <v>492</v>
      </c>
      <c r="Z159" t="s">
        <v>62</v>
      </c>
      <c r="AA159" t="s">
        <v>36</v>
      </c>
    </row>
    <row r="160" spans="1:27">
      <c r="A160">
        <v>176</v>
      </c>
      <c r="B160" t="s">
        <v>27</v>
      </c>
      <c r="C160" t="s">
        <v>48</v>
      </c>
      <c r="D160" t="s">
        <v>460</v>
      </c>
      <c r="E160" t="s">
        <v>50</v>
      </c>
      <c r="F160" t="s">
        <v>41</v>
      </c>
      <c r="G160" t="s">
        <v>461</v>
      </c>
      <c r="H160" t="s">
        <v>442</v>
      </c>
      <c r="I160" t="s">
        <v>81</v>
      </c>
      <c r="J160" t="s">
        <v>491</v>
      </c>
      <c r="M160" s="1">
        <v>41579</v>
      </c>
      <c r="P160">
        <v>0</v>
      </c>
      <c r="Q160">
        <v>100</v>
      </c>
      <c r="R160" t="s">
        <v>492</v>
      </c>
      <c r="Z160" t="s">
        <v>85</v>
      </c>
      <c r="AA160" t="s">
        <v>36</v>
      </c>
    </row>
    <row r="161" spans="1:27">
      <c r="A161">
        <v>175</v>
      </c>
      <c r="B161" t="s">
        <v>27</v>
      </c>
      <c r="C161" t="s">
        <v>48</v>
      </c>
      <c r="D161" t="s">
        <v>460</v>
      </c>
      <c r="E161" t="s">
        <v>50</v>
      </c>
      <c r="F161" t="s">
        <v>41</v>
      </c>
      <c r="G161" t="s">
        <v>490</v>
      </c>
      <c r="H161" t="s">
        <v>176</v>
      </c>
      <c r="I161" t="s">
        <v>305</v>
      </c>
      <c r="J161" t="s">
        <v>323</v>
      </c>
      <c r="M161" s="1">
        <v>41579</v>
      </c>
      <c r="N161" s="1">
        <v>41583</v>
      </c>
      <c r="O161">
        <v>0.25</v>
      </c>
      <c r="P161">
        <v>0.5</v>
      </c>
      <c r="Q161">
        <v>100</v>
      </c>
      <c r="R161" t="s">
        <v>492</v>
      </c>
      <c r="Z161" t="s">
        <v>47</v>
      </c>
      <c r="AA161" t="s">
        <v>36</v>
      </c>
    </row>
    <row r="162" spans="1:27">
      <c r="A162">
        <v>174</v>
      </c>
      <c r="B162" t="s">
        <v>27</v>
      </c>
      <c r="C162" t="s">
        <v>48</v>
      </c>
      <c r="D162" t="s">
        <v>460</v>
      </c>
      <c r="E162" t="s">
        <v>50</v>
      </c>
      <c r="F162" t="s">
        <v>41</v>
      </c>
      <c r="G162" t="s">
        <v>490</v>
      </c>
      <c r="H162" t="s">
        <v>176</v>
      </c>
      <c r="I162" t="s">
        <v>112</v>
      </c>
      <c r="J162" t="s">
        <v>493</v>
      </c>
      <c r="M162" s="1">
        <v>41579</v>
      </c>
      <c r="P162">
        <v>0</v>
      </c>
      <c r="Q162">
        <v>100</v>
      </c>
      <c r="R162" t="s">
        <v>494</v>
      </c>
      <c r="Z162" t="s">
        <v>35</v>
      </c>
      <c r="AA162" t="s">
        <v>36</v>
      </c>
    </row>
    <row r="163" spans="1:27">
      <c r="A163">
        <v>173</v>
      </c>
      <c r="B163" t="s">
        <v>27</v>
      </c>
      <c r="C163" t="s">
        <v>48</v>
      </c>
      <c r="D163" t="s">
        <v>460</v>
      </c>
      <c r="E163" t="s">
        <v>50</v>
      </c>
      <c r="F163" t="s">
        <v>41</v>
      </c>
      <c r="G163" t="s">
        <v>490</v>
      </c>
      <c r="H163" t="s">
        <v>176</v>
      </c>
      <c r="I163" t="s">
        <v>33</v>
      </c>
      <c r="J163" t="s">
        <v>493</v>
      </c>
      <c r="M163" s="1">
        <v>41579</v>
      </c>
      <c r="O163">
        <v>0.2</v>
      </c>
      <c r="P163">
        <v>0.2</v>
      </c>
      <c r="Q163">
        <v>100</v>
      </c>
      <c r="R163" t="s">
        <v>494</v>
      </c>
      <c r="Z163" t="s">
        <v>62</v>
      </c>
      <c r="AA163" t="s">
        <v>36</v>
      </c>
    </row>
    <row r="164" spans="1:27">
      <c r="A164">
        <v>172</v>
      </c>
      <c r="B164" t="s">
        <v>27</v>
      </c>
      <c r="C164" t="s">
        <v>48</v>
      </c>
      <c r="D164" t="s">
        <v>460</v>
      </c>
      <c r="E164" t="s">
        <v>50</v>
      </c>
      <c r="F164" t="s">
        <v>41</v>
      </c>
      <c r="G164" t="s">
        <v>490</v>
      </c>
      <c r="H164" t="s">
        <v>176</v>
      </c>
      <c r="I164" t="s">
        <v>170</v>
      </c>
      <c r="J164" t="s">
        <v>493</v>
      </c>
      <c r="M164" s="1">
        <v>41579</v>
      </c>
      <c r="N164" s="1">
        <v>41585</v>
      </c>
      <c r="O164">
        <v>1</v>
      </c>
      <c r="P164">
        <v>0</v>
      </c>
      <c r="Q164">
        <v>100</v>
      </c>
      <c r="R164" t="s">
        <v>494</v>
      </c>
      <c r="Z164" t="s">
        <v>62</v>
      </c>
      <c r="AA164" t="s">
        <v>36</v>
      </c>
    </row>
    <row r="165" spans="1:27">
      <c r="A165">
        <v>171</v>
      </c>
      <c r="B165" t="s">
        <v>27</v>
      </c>
      <c r="C165" t="s">
        <v>48</v>
      </c>
      <c r="D165" t="s">
        <v>460</v>
      </c>
      <c r="E165" t="s">
        <v>50</v>
      </c>
      <c r="F165" t="s">
        <v>41</v>
      </c>
      <c r="G165" t="s">
        <v>490</v>
      </c>
      <c r="H165" t="s">
        <v>176</v>
      </c>
      <c r="I165" t="s">
        <v>60</v>
      </c>
      <c r="J165" t="s">
        <v>495</v>
      </c>
      <c r="M165" s="1">
        <v>41579</v>
      </c>
      <c r="P165">
        <v>0</v>
      </c>
      <c r="Q165">
        <v>100</v>
      </c>
      <c r="R165" t="s">
        <v>496</v>
      </c>
      <c r="Z165" t="s">
        <v>62</v>
      </c>
      <c r="AA165" t="s">
        <v>36</v>
      </c>
    </row>
    <row r="166" spans="1:27">
      <c r="A166">
        <v>170</v>
      </c>
      <c r="B166" t="s">
        <v>27</v>
      </c>
      <c r="C166" t="s">
        <v>48</v>
      </c>
      <c r="D166" t="s">
        <v>460</v>
      </c>
      <c r="E166" t="s">
        <v>50</v>
      </c>
      <c r="F166" t="s">
        <v>41</v>
      </c>
      <c r="G166" t="s">
        <v>490</v>
      </c>
      <c r="H166" t="s">
        <v>442</v>
      </c>
      <c r="I166" t="s">
        <v>123</v>
      </c>
      <c r="J166" t="s">
        <v>495</v>
      </c>
      <c r="M166" s="1">
        <v>41579</v>
      </c>
      <c r="N166" s="1">
        <v>41599</v>
      </c>
      <c r="O166">
        <v>2</v>
      </c>
      <c r="P166">
        <v>1</v>
      </c>
      <c r="Q166">
        <v>100</v>
      </c>
      <c r="R166" t="s">
        <v>496</v>
      </c>
      <c r="U166" t="s">
        <v>100</v>
      </c>
      <c r="Z166" t="s">
        <v>124</v>
      </c>
      <c r="AA166" t="s">
        <v>36</v>
      </c>
    </row>
    <row r="167" spans="1:27">
      <c r="A167">
        <v>169</v>
      </c>
      <c r="B167" t="s">
        <v>27</v>
      </c>
      <c r="C167" t="s">
        <v>48</v>
      </c>
      <c r="D167" t="s">
        <v>460</v>
      </c>
      <c r="E167" t="s">
        <v>50</v>
      </c>
      <c r="F167" t="s">
        <v>41</v>
      </c>
      <c r="G167" t="s">
        <v>490</v>
      </c>
      <c r="H167" t="s">
        <v>176</v>
      </c>
      <c r="I167" t="s">
        <v>471</v>
      </c>
      <c r="J167" t="s">
        <v>472</v>
      </c>
      <c r="M167" s="1">
        <v>41579</v>
      </c>
      <c r="O167">
        <v>1</v>
      </c>
      <c r="P167">
        <v>2</v>
      </c>
      <c r="Q167">
        <v>100</v>
      </c>
      <c r="R167" t="s">
        <v>496</v>
      </c>
      <c r="Z167" t="s">
        <v>47</v>
      </c>
      <c r="AA167" t="s">
        <v>36</v>
      </c>
    </row>
    <row r="168" spans="1:27">
      <c r="A168">
        <v>168</v>
      </c>
      <c r="B168" t="s">
        <v>27</v>
      </c>
      <c r="C168" t="s">
        <v>48</v>
      </c>
      <c r="D168" t="s">
        <v>460</v>
      </c>
      <c r="E168" t="s">
        <v>50</v>
      </c>
      <c r="F168" t="s">
        <v>41</v>
      </c>
      <c r="G168" t="s">
        <v>490</v>
      </c>
      <c r="H168" t="s">
        <v>176</v>
      </c>
      <c r="I168" t="s">
        <v>33</v>
      </c>
      <c r="J168" t="s">
        <v>495</v>
      </c>
      <c r="M168" s="1">
        <v>41579</v>
      </c>
      <c r="O168">
        <v>0.2</v>
      </c>
      <c r="P168">
        <v>0.2</v>
      </c>
      <c r="Q168">
        <v>100</v>
      </c>
      <c r="R168" t="s">
        <v>497</v>
      </c>
      <c r="Z168" t="s">
        <v>62</v>
      </c>
      <c r="AA168" t="s">
        <v>36</v>
      </c>
    </row>
    <row r="169" spans="1:27">
      <c r="A169">
        <v>167</v>
      </c>
      <c r="B169" t="s">
        <v>27</v>
      </c>
      <c r="C169" t="s">
        <v>48</v>
      </c>
      <c r="D169" t="s">
        <v>460</v>
      </c>
      <c r="E169" t="s">
        <v>50</v>
      </c>
      <c r="F169" t="s">
        <v>41</v>
      </c>
      <c r="G169" t="s">
        <v>490</v>
      </c>
      <c r="H169" t="s">
        <v>176</v>
      </c>
      <c r="I169" t="s">
        <v>230</v>
      </c>
      <c r="J169" t="s">
        <v>498</v>
      </c>
      <c r="M169" s="1">
        <v>41579</v>
      </c>
      <c r="O169">
        <v>0.3</v>
      </c>
      <c r="P169">
        <v>0.3</v>
      </c>
      <c r="Q169">
        <v>100</v>
      </c>
      <c r="R169" t="s">
        <v>497</v>
      </c>
      <c r="Z169" t="s">
        <v>79</v>
      </c>
      <c r="AA169" t="s">
        <v>36</v>
      </c>
    </row>
    <row r="170" spans="1:27">
      <c r="A170">
        <v>166</v>
      </c>
      <c r="B170" t="s">
        <v>27</v>
      </c>
      <c r="C170" t="s">
        <v>48</v>
      </c>
      <c r="D170" t="s">
        <v>460</v>
      </c>
      <c r="E170" t="s">
        <v>50</v>
      </c>
      <c r="F170" t="s">
        <v>41</v>
      </c>
      <c r="G170" t="s">
        <v>490</v>
      </c>
      <c r="H170" t="s">
        <v>176</v>
      </c>
      <c r="I170" t="s">
        <v>477</v>
      </c>
      <c r="J170" t="s">
        <v>498</v>
      </c>
      <c r="M170" s="1">
        <v>41579</v>
      </c>
      <c r="P170">
        <v>0</v>
      </c>
      <c r="Q170">
        <v>100</v>
      </c>
      <c r="R170" t="s">
        <v>499</v>
      </c>
      <c r="X170">
        <v>29</v>
      </c>
      <c r="Z170" t="s">
        <v>62</v>
      </c>
      <c r="AA170" t="s">
        <v>36</v>
      </c>
    </row>
    <row r="171" spans="1:27">
      <c r="A171">
        <v>165</v>
      </c>
      <c r="B171" t="s">
        <v>27</v>
      </c>
      <c r="C171" t="s">
        <v>48</v>
      </c>
      <c r="D171" t="s">
        <v>460</v>
      </c>
      <c r="E171" t="s">
        <v>50</v>
      </c>
      <c r="F171" t="s">
        <v>41</v>
      </c>
      <c r="G171" t="s">
        <v>490</v>
      </c>
      <c r="H171" t="s">
        <v>176</v>
      </c>
      <c r="I171" t="s">
        <v>78</v>
      </c>
      <c r="J171" t="s">
        <v>498</v>
      </c>
      <c r="M171" s="1">
        <v>41579</v>
      </c>
      <c r="O171">
        <v>0.2</v>
      </c>
      <c r="P171">
        <v>0.2</v>
      </c>
      <c r="Q171">
        <v>100</v>
      </c>
      <c r="R171" t="s">
        <v>499</v>
      </c>
      <c r="Z171" t="s">
        <v>35</v>
      </c>
      <c r="AA171" t="s">
        <v>36</v>
      </c>
    </row>
    <row r="172" spans="1:27">
      <c r="A172">
        <v>164</v>
      </c>
      <c r="B172" t="s">
        <v>27</v>
      </c>
      <c r="C172" t="s">
        <v>48</v>
      </c>
      <c r="D172" t="s">
        <v>460</v>
      </c>
      <c r="E172" t="s">
        <v>50</v>
      </c>
      <c r="F172" t="s">
        <v>41</v>
      </c>
      <c r="G172" t="s">
        <v>490</v>
      </c>
      <c r="H172" t="s">
        <v>176</v>
      </c>
      <c r="I172" t="s">
        <v>87</v>
      </c>
      <c r="J172" t="s">
        <v>500</v>
      </c>
      <c r="M172" s="1">
        <v>41579</v>
      </c>
      <c r="O172">
        <v>1</v>
      </c>
      <c r="P172">
        <v>1</v>
      </c>
      <c r="Q172">
        <v>100</v>
      </c>
      <c r="R172" t="s">
        <v>501</v>
      </c>
      <c r="Z172" t="s">
        <v>213</v>
      </c>
      <c r="AA172" t="s">
        <v>36</v>
      </c>
    </row>
    <row r="173" spans="1:27">
      <c r="A173">
        <v>163</v>
      </c>
      <c r="B173" t="s">
        <v>27</v>
      </c>
      <c r="C173" t="s">
        <v>48</v>
      </c>
      <c r="D173" t="s">
        <v>460</v>
      </c>
      <c r="E173" t="s">
        <v>50</v>
      </c>
      <c r="F173" t="s">
        <v>41</v>
      </c>
      <c r="G173" t="s">
        <v>490</v>
      </c>
      <c r="H173" t="s">
        <v>176</v>
      </c>
      <c r="I173" t="s">
        <v>139</v>
      </c>
      <c r="J173" t="s">
        <v>500</v>
      </c>
      <c r="M173" s="1">
        <v>41579</v>
      </c>
      <c r="P173">
        <v>1</v>
      </c>
      <c r="Q173">
        <v>100</v>
      </c>
      <c r="R173" t="s">
        <v>501</v>
      </c>
      <c r="Z173" t="s">
        <v>62</v>
      </c>
      <c r="AA173" t="s">
        <v>36</v>
      </c>
    </row>
    <row r="174" spans="1:27">
      <c r="A174">
        <v>162</v>
      </c>
      <c r="B174" t="s">
        <v>27</v>
      </c>
      <c r="C174" t="s">
        <v>48</v>
      </c>
      <c r="D174" t="s">
        <v>460</v>
      </c>
      <c r="E174" t="s">
        <v>50</v>
      </c>
      <c r="F174" t="s">
        <v>41</v>
      </c>
      <c r="G174" t="s">
        <v>490</v>
      </c>
      <c r="H174" t="s">
        <v>176</v>
      </c>
      <c r="I174" t="s">
        <v>442</v>
      </c>
      <c r="J174" t="s">
        <v>500</v>
      </c>
      <c r="M174" s="1">
        <v>41579</v>
      </c>
      <c r="O174">
        <v>0.2</v>
      </c>
      <c r="P174">
        <v>0.2</v>
      </c>
      <c r="Q174">
        <v>100</v>
      </c>
      <c r="R174" t="s">
        <v>502</v>
      </c>
      <c r="Z174" t="s">
        <v>47</v>
      </c>
      <c r="AA174" t="s">
        <v>36</v>
      </c>
    </row>
    <row r="175" spans="1:27">
      <c r="A175">
        <v>161</v>
      </c>
      <c r="B175" t="s">
        <v>27</v>
      </c>
      <c r="C175" t="s">
        <v>48</v>
      </c>
      <c r="D175" t="s">
        <v>460</v>
      </c>
      <c r="E175" t="s">
        <v>50</v>
      </c>
      <c r="F175" t="s">
        <v>41</v>
      </c>
      <c r="G175" t="s">
        <v>490</v>
      </c>
      <c r="H175" t="s">
        <v>176</v>
      </c>
      <c r="I175" t="s">
        <v>70</v>
      </c>
      <c r="J175" t="s">
        <v>503</v>
      </c>
      <c r="M175" s="1">
        <v>41579</v>
      </c>
      <c r="P175">
        <v>0</v>
      </c>
      <c r="Q175">
        <v>100</v>
      </c>
      <c r="R175" t="s">
        <v>502</v>
      </c>
      <c r="Z175" t="s">
        <v>35</v>
      </c>
      <c r="AA175" t="s">
        <v>36</v>
      </c>
    </row>
    <row r="176" spans="1:27">
      <c r="A176">
        <v>160</v>
      </c>
      <c r="B176" t="s">
        <v>27</v>
      </c>
      <c r="C176" t="s">
        <v>48</v>
      </c>
      <c r="D176" t="s">
        <v>460</v>
      </c>
      <c r="E176" t="s">
        <v>50</v>
      </c>
      <c r="F176" t="s">
        <v>41</v>
      </c>
      <c r="G176" t="s">
        <v>490</v>
      </c>
      <c r="H176" t="s">
        <v>176</v>
      </c>
      <c r="I176" t="s">
        <v>43</v>
      </c>
      <c r="J176" t="s">
        <v>484</v>
      </c>
      <c r="M176" s="1">
        <v>41579</v>
      </c>
      <c r="N176" s="1">
        <v>41580</v>
      </c>
      <c r="P176">
        <v>0.1</v>
      </c>
      <c r="Q176">
        <v>100</v>
      </c>
      <c r="R176" t="s">
        <v>504</v>
      </c>
      <c r="Z176" t="s">
        <v>47</v>
      </c>
      <c r="AA176" t="s">
        <v>36</v>
      </c>
    </row>
    <row r="177" spans="1:27">
      <c r="A177">
        <v>159</v>
      </c>
      <c r="B177" t="s">
        <v>27</v>
      </c>
      <c r="C177" t="s">
        <v>48</v>
      </c>
      <c r="D177" t="s">
        <v>460</v>
      </c>
      <c r="E177" t="s">
        <v>50</v>
      </c>
      <c r="F177" t="s">
        <v>41</v>
      </c>
      <c r="G177" t="s">
        <v>490</v>
      </c>
      <c r="H177" t="s">
        <v>176</v>
      </c>
      <c r="I177" t="s">
        <v>32</v>
      </c>
      <c r="J177" t="s">
        <v>503</v>
      </c>
      <c r="M177" s="1">
        <v>41579</v>
      </c>
      <c r="P177">
        <v>0</v>
      </c>
      <c r="Q177">
        <v>100</v>
      </c>
      <c r="R177" t="s">
        <v>504</v>
      </c>
      <c r="Z177" t="s">
        <v>35</v>
      </c>
      <c r="AA177" t="s">
        <v>36</v>
      </c>
    </row>
    <row r="178" spans="1:27">
      <c r="A178">
        <v>158</v>
      </c>
      <c r="B178" t="s">
        <v>27</v>
      </c>
      <c r="C178" t="s">
        <v>48</v>
      </c>
      <c r="D178" t="s">
        <v>460</v>
      </c>
      <c r="E178" t="s">
        <v>50</v>
      </c>
      <c r="F178" t="s">
        <v>41</v>
      </c>
      <c r="G178" t="s">
        <v>505</v>
      </c>
      <c r="H178" t="s">
        <v>442</v>
      </c>
      <c r="I178" t="s">
        <v>106</v>
      </c>
      <c r="J178" t="s">
        <v>503</v>
      </c>
      <c r="M178" s="1">
        <v>41579</v>
      </c>
      <c r="P178">
        <v>0</v>
      </c>
      <c r="Q178">
        <v>100</v>
      </c>
      <c r="R178" t="s">
        <v>506</v>
      </c>
      <c r="Z178" t="s">
        <v>55</v>
      </c>
      <c r="AA178" t="s">
        <v>36</v>
      </c>
    </row>
    <row r="179" spans="1:27">
      <c r="A179">
        <v>157</v>
      </c>
      <c r="B179" t="s">
        <v>27</v>
      </c>
      <c r="C179" t="s">
        <v>48</v>
      </c>
      <c r="D179" t="s">
        <v>460</v>
      </c>
      <c r="E179" t="s">
        <v>50</v>
      </c>
      <c r="F179" t="s">
        <v>41</v>
      </c>
      <c r="G179" t="s">
        <v>490</v>
      </c>
      <c r="H179" t="s">
        <v>176</v>
      </c>
      <c r="I179" t="s">
        <v>365</v>
      </c>
      <c r="J179" t="s">
        <v>507</v>
      </c>
      <c r="M179" s="1">
        <v>41579</v>
      </c>
      <c r="O179">
        <v>0.2</v>
      </c>
      <c r="P179">
        <v>0.2</v>
      </c>
      <c r="Q179">
        <v>100</v>
      </c>
      <c r="R179" t="s">
        <v>506</v>
      </c>
      <c r="Z179" t="s">
        <v>85</v>
      </c>
      <c r="AA179" t="s">
        <v>36</v>
      </c>
    </row>
    <row r="180" spans="1:27">
      <c r="A180">
        <v>156</v>
      </c>
      <c r="B180" t="s">
        <v>27</v>
      </c>
      <c r="C180" t="s">
        <v>48</v>
      </c>
      <c r="D180" t="s">
        <v>460</v>
      </c>
      <c r="E180" t="s">
        <v>50</v>
      </c>
      <c r="F180" t="s">
        <v>41</v>
      </c>
      <c r="G180" t="s">
        <v>490</v>
      </c>
      <c r="H180" t="s">
        <v>176</v>
      </c>
      <c r="I180" t="s">
        <v>332</v>
      </c>
      <c r="J180" t="s">
        <v>134</v>
      </c>
      <c r="M180" s="1">
        <v>41579</v>
      </c>
      <c r="O180">
        <v>0.2</v>
      </c>
      <c r="P180">
        <v>0.2</v>
      </c>
      <c r="Q180">
        <v>100</v>
      </c>
      <c r="R180" t="s">
        <v>506</v>
      </c>
      <c r="Z180" t="s">
        <v>62</v>
      </c>
      <c r="AA180" t="s">
        <v>36</v>
      </c>
    </row>
    <row r="181" spans="1:27">
      <c r="A181">
        <v>155</v>
      </c>
      <c r="B181" t="s">
        <v>27</v>
      </c>
      <c r="C181" t="s">
        <v>48</v>
      </c>
      <c r="D181" t="s">
        <v>460</v>
      </c>
      <c r="E181" t="s">
        <v>50</v>
      </c>
      <c r="F181" t="s">
        <v>41</v>
      </c>
      <c r="G181" t="s">
        <v>490</v>
      </c>
      <c r="H181" t="s">
        <v>176</v>
      </c>
      <c r="I181" t="s">
        <v>123</v>
      </c>
      <c r="J181" t="s">
        <v>134</v>
      </c>
      <c r="M181" s="1">
        <v>41579</v>
      </c>
      <c r="N181" s="1">
        <v>41585</v>
      </c>
      <c r="O181">
        <v>0.5</v>
      </c>
      <c r="P181">
        <v>0</v>
      </c>
      <c r="Q181">
        <v>100</v>
      </c>
      <c r="R181" t="s">
        <v>508</v>
      </c>
      <c r="X181">
        <v>246</v>
      </c>
      <c r="Z181" t="s">
        <v>124</v>
      </c>
      <c r="AA181" t="s">
        <v>36</v>
      </c>
    </row>
    <row r="182" spans="1:27">
      <c r="A182">
        <v>154</v>
      </c>
      <c r="B182" t="s">
        <v>27</v>
      </c>
      <c r="C182" t="s">
        <v>48</v>
      </c>
      <c r="D182" t="s">
        <v>460</v>
      </c>
      <c r="E182" t="s">
        <v>50</v>
      </c>
      <c r="F182" t="s">
        <v>41</v>
      </c>
      <c r="G182" t="s">
        <v>490</v>
      </c>
      <c r="H182" t="s">
        <v>176</v>
      </c>
      <c r="I182" t="s">
        <v>84</v>
      </c>
      <c r="J182" t="s">
        <v>134</v>
      </c>
      <c r="M182" s="1">
        <v>41579</v>
      </c>
      <c r="O182">
        <v>0.5</v>
      </c>
      <c r="P182">
        <v>0.5</v>
      </c>
      <c r="Q182">
        <v>100</v>
      </c>
      <c r="R182" t="s">
        <v>508</v>
      </c>
      <c r="Z182" t="s">
        <v>85</v>
      </c>
      <c r="AA182" t="s">
        <v>36</v>
      </c>
    </row>
    <row r="183" spans="1:27">
      <c r="A183">
        <v>153</v>
      </c>
      <c r="B183" t="s">
        <v>27</v>
      </c>
      <c r="C183" t="s">
        <v>48</v>
      </c>
      <c r="D183" t="s">
        <v>460</v>
      </c>
      <c r="E183" t="s">
        <v>50</v>
      </c>
      <c r="F183" t="s">
        <v>41</v>
      </c>
      <c r="G183" t="s">
        <v>490</v>
      </c>
      <c r="H183" t="s">
        <v>176</v>
      </c>
      <c r="I183" t="s">
        <v>75</v>
      </c>
      <c r="J183" t="s">
        <v>509</v>
      </c>
      <c r="M183" s="1">
        <v>41579</v>
      </c>
      <c r="P183">
        <v>0</v>
      </c>
      <c r="Q183">
        <v>100</v>
      </c>
      <c r="R183" t="s">
        <v>510</v>
      </c>
      <c r="Z183" t="s">
        <v>79</v>
      </c>
      <c r="AA183" t="s">
        <v>36</v>
      </c>
    </row>
    <row r="184" spans="1:27">
      <c r="A184">
        <v>152</v>
      </c>
      <c r="B184" t="s">
        <v>27</v>
      </c>
      <c r="C184" t="s">
        <v>48</v>
      </c>
      <c r="D184" t="s">
        <v>460</v>
      </c>
      <c r="E184" t="s">
        <v>50</v>
      </c>
      <c r="F184" t="s">
        <v>41</v>
      </c>
      <c r="G184" t="s">
        <v>511</v>
      </c>
      <c r="H184" t="s">
        <v>96</v>
      </c>
      <c r="I184" t="s">
        <v>133</v>
      </c>
      <c r="J184" t="s">
        <v>509</v>
      </c>
      <c r="M184" s="1">
        <v>41579</v>
      </c>
      <c r="P184">
        <v>0</v>
      </c>
      <c r="Q184">
        <v>100</v>
      </c>
      <c r="R184" t="s">
        <v>510</v>
      </c>
      <c r="Z184" t="s">
        <v>35</v>
      </c>
      <c r="AA184" t="s">
        <v>36</v>
      </c>
    </row>
    <row r="185" spans="1:27">
      <c r="A185">
        <v>151</v>
      </c>
      <c r="B185" t="s">
        <v>27</v>
      </c>
      <c r="C185" t="s">
        <v>48</v>
      </c>
      <c r="D185" t="s">
        <v>460</v>
      </c>
      <c r="E185" t="s">
        <v>50</v>
      </c>
      <c r="F185" t="s">
        <v>41</v>
      </c>
      <c r="G185" t="s">
        <v>490</v>
      </c>
      <c r="H185" t="s">
        <v>176</v>
      </c>
      <c r="I185" t="s">
        <v>81</v>
      </c>
      <c r="J185" t="s">
        <v>509</v>
      </c>
      <c r="M185" s="1">
        <v>41579</v>
      </c>
      <c r="P185">
        <v>0</v>
      </c>
      <c r="Q185">
        <v>100</v>
      </c>
      <c r="R185" t="s">
        <v>510</v>
      </c>
      <c r="Z185" t="s">
        <v>85</v>
      </c>
      <c r="AA185" t="s">
        <v>36</v>
      </c>
    </row>
    <row r="186" spans="1:27">
      <c r="A186">
        <v>150</v>
      </c>
      <c r="B186" t="s">
        <v>27</v>
      </c>
      <c r="C186" t="s">
        <v>48</v>
      </c>
      <c r="D186" t="s">
        <v>460</v>
      </c>
      <c r="E186" t="s">
        <v>50</v>
      </c>
      <c r="F186" t="s">
        <v>41</v>
      </c>
      <c r="G186" t="s">
        <v>490</v>
      </c>
      <c r="H186" t="s">
        <v>176</v>
      </c>
      <c r="I186" t="s">
        <v>100</v>
      </c>
      <c r="J186" t="s">
        <v>512</v>
      </c>
      <c r="M186" s="1">
        <v>41579</v>
      </c>
      <c r="N186" s="1">
        <v>41585</v>
      </c>
      <c r="O186">
        <v>2</v>
      </c>
      <c r="P186">
        <v>4</v>
      </c>
      <c r="Q186">
        <v>100</v>
      </c>
      <c r="R186" t="s">
        <v>513</v>
      </c>
      <c r="U186" t="s">
        <v>123</v>
      </c>
      <c r="Z186" t="s">
        <v>124</v>
      </c>
      <c r="AA186" t="s">
        <v>36</v>
      </c>
    </row>
    <row r="187" spans="1:27">
      <c r="A187">
        <v>149</v>
      </c>
      <c r="B187" t="s">
        <v>27</v>
      </c>
      <c r="C187" t="s">
        <v>48</v>
      </c>
      <c r="D187" t="s">
        <v>460</v>
      </c>
      <c r="E187" t="s">
        <v>50</v>
      </c>
      <c r="F187" t="s">
        <v>41</v>
      </c>
      <c r="G187" t="s">
        <v>511</v>
      </c>
      <c r="H187" t="s">
        <v>96</v>
      </c>
      <c r="I187" t="s">
        <v>104</v>
      </c>
      <c r="J187" t="s">
        <v>514</v>
      </c>
      <c r="M187" s="1">
        <v>41579</v>
      </c>
      <c r="O187">
        <v>1</v>
      </c>
      <c r="P187">
        <v>0</v>
      </c>
      <c r="Q187">
        <v>100</v>
      </c>
      <c r="R187" t="s">
        <v>513</v>
      </c>
      <c r="Z187" t="s">
        <v>55</v>
      </c>
      <c r="AA187" t="s">
        <v>36</v>
      </c>
    </row>
    <row r="188" spans="1:27">
      <c r="A188">
        <v>148</v>
      </c>
      <c r="B188" t="s">
        <v>27</v>
      </c>
      <c r="C188" t="s">
        <v>48</v>
      </c>
      <c r="D188" t="s">
        <v>460</v>
      </c>
      <c r="E188" t="s">
        <v>50</v>
      </c>
      <c r="F188" t="s">
        <v>41</v>
      </c>
      <c r="G188" t="s">
        <v>490</v>
      </c>
      <c r="H188" t="s">
        <v>176</v>
      </c>
      <c r="I188" t="s">
        <v>96</v>
      </c>
      <c r="J188" t="s">
        <v>515</v>
      </c>
      <c r="M188" s="1">
        <v>41579</v>
      </c>
      <c r="P188">
        <v>0</v>
      </c>
      <c r="Q188">
        <v>100</v>
      </c>
      <c r="R188" t="s">
        <v>516</v>
      </c>
      <c r="Z188" t="s">
        <v>47</v>
      </c>
      <c r="AA188" t="s">
        <v>36</v>
      </c>
    </row>
    <row r="189" spans="1:27">
      <c r="A189">
        <v>147</v>
      </c>
      <c r="B189" t="s">
        <v>27</v>
      </c>
      <c r="C189" t="s">
        <v>48</v>
      </c>
      <c r="D189" t="s">
        <v>460</v>
      </c>
      <c r="E189" t="s">
        <v>50</v>
      </c>
      <c r="F189" t="s">
        <v>41</v>
      </c>
      <c r="G189" t="s">
        <v>490</v>
      </c>
      <c r="H189" t="s">
        <v>176</v>
      </c>
      <c r="I189" t="s">
        <v>106</v>
      </c>
      <c r="J189" t="s">
        <v>515</v>
      </c>
      <c r="M189" s="1">
        <v>41579</v>
      </c>
      <c r="P189">
        <v>0</v>
      </c>
      <c r="Q189">
        <v>100</v>
      </c>
      <c r="R189" t="s">
        <v>517</v>
      </c>
      <c r="Z189" t="s">
        <v>55</v>
      </c>
      <c r="AA189" t="s">
        <v>36</v>
      </c>
    </row>
    <row r="190" spans="1:27">
      <c r="A190">
        <v>146</v>
      </c>
      <c r="B190" t="s">
        <v>27</v>
      </c>
      <c r="C190" t="s">
        <v>48</v>
      </c>
      <c r="D190" t="s">
        <v>460</v>
      </c>
      <c r="E190" t="s">
        <v>50</v>
      </c>
      <c r="F190" t="s">
        <v>41</v>
      </c>
      <c r="G190" t="s">
        <v>511</v>
      </c>
      <c r="H190" t="s">
        <v>96</v>
      </c>
      <c r="I190" t="s">
        <v>123</v>
      </c>
      <c r="J190" t="s">
        <v>515</v>
      </c>
      <c r="M190" s="1">
        <v>41579</v>
      </c>
      <c r="P190">
        <v>0</v>
      </c>
      <c r="Q190">
        <v>100</v>
      </c>
      <c r="R190" t="s">
        <v>517</v>
      </c>
      <c r="X190">
        <v>246</v>
      </c>
      <c r="Z190" t="s">
        <v>124</v>
      </c>
      <c r="AA190" t="s">
        <v>36</v>
      </c>
    </row>
    <row r="191" spans="1:27">
      <c r="A191">
        <v>145</v>
      </c>
      <c r="B191" t="s">
        <v>27</v>
      </c>
      <c r="C191" t="s">
        <v>48</v>
      </c>
      <c r="D191" t="s">
        <v>460</v>
      </c>
      <c r="E191" t="s">
        <v>50</v>
      </c>
      <c r="F191" t="s">
        <v>41</v>
      </c>
      <c r="G191" t="s">
        <v>490</v>
      </c>
      <c r="H191" t="s">
        <v>176</v>
      </c>
      <c r="I191" t="s">
        <v>96</v>
      </c>
      <c r="J191" t="s">
        <v>518</v>
      </c>
      <c r="M191" s="1">
        <v>41579</v>
      </c>
      <c r="P191">
        <v>0</v>
      </c>
      <c r="Q191">
        <v>100</v>
      </c>
      <c r="R191" t="s">
        <v>519</v>
      </c>
      <c r="Z191" t="s">
        <v>47</v>
      </c>
      <c r="AA191" t="s">
        <v>36</v>
      </c>
    </row>
    <row r="192" spans="1:27">
      <c r="A192">
        <v>144</v>
      </c>
      <c r="B192" t="s">
        <v>27</v>
      </c>
      <c r="C192" t="s">
        <v>67</v>
      </c>
      <c r="D192" t="s">
        <v>418</v>
      </c>
      <c r="E192" t="s">
        <v>50</v>
      </c>
      <c r="F192" t="s">
        <v>58</v>
      </c>
      <c r="G192" t="s">
        <v>520</v>
      </c>
      <c r="H192" t="s">
        <v>81</v>
      </c>
      <c r="I192" t="s">
        <v>106</v>
      </c>
      <c r="J192" t="s">
        <v>521</v>
      </c>
      <c r="M192" s="1">
        <v>41582</v>
      </c>
      <c r="N192" s="1">
        <v>41585</v>
      </c>
      <c r="P192">
        <v>2</v>
      </c>
      <c r="Q192">
        <v>100</v>
      </c>
      <c r="R192" t="s">
        <v>522</v>
      </c>
      <c r="Z192" t="s">
        <v>55</v>
      </c>
      <c r="AA192" t="s">
        <v>36</v>
      </c>
    </row>
    <row r="193" spans="1:27">
      <c r="A193">
        <v>143</v>
      </c>
      <c r="B193" t="s">
        <v>27</v>
      </c>
      <c r="C193" t="s">
        <v>56</v>
      </c>
      <c r="D193" t="s">
        <v>418</v>
      </c>
      <c r="E193" t="s">
        <v>50</v>
      </c>
      <c r="F193" t="s">
        <v>41</v>
      </c>
      <c r="G193" t="s">
        <v>523</v>
      </c>
      <c r="H193" t="s">
        <v>416</v>
      </c>
      <c r="I193" t="s">
        <v>43</v>
      </c>
      <c r="J193" t="s">
        <v>524</v>
      </c>
      <c r="M193" s="1">
        <v>41579</v>
      </c>
      <c r="N193" s="1">
        <v>41585</v>
      </c>
      <c r="O193">
        <v>18</v>
      </c>
      <c r="P193">
        <v>19</v>
      </c>
      <c r="Q193">
        <v>100</v>
      </c>
      <c r="R193" t="s">
        <v>525</v>
      </c>
      <c r="U193" t="s">
        <v>33</v>
      </c>
      <c r="V193" t="s">
        <v>170</v>
      </c>
      <c r="W193" t="s">
        <v>416</v>
      </c>
      <c r="X193">
        <v>368</v>
      </c>
      <c r="Z193" t="s">
        <v>62</v>
      </c>
      <c r="AA193" t="s">
        <v>36</v>
      </c>
    </row>
    <row r="194" spans="1:27">
      <c r="A194">
        <v>142</v>
      </c>
      <c r="B194" t="s">
        <v>27</v>
      </c>
      <c r="C194" t="s">
        <v>56</v>
      </c>
      <c r="D194" t="s">
        <v>418</v>
      </c>
      <c r="E194" t="s">
        <v>50</v>
      </c>
      <c r="F194" t="s">
        <v>41</v>
      </c>
      <c r="G194" t="s">
        <v>526</v>
      </c>
      <c r="H194" t="s">
        <v>104</v>
      </c>
      <c r="I194" t="s">
        <v>416</v>
      </c>
      <c r="J194" t="s">
        <v>527</v>
      </c>
      <c r="M194" s="1">
        <v>41579</v>
      </c>
      <c r="N194" s="1">
        <v>41590</v>
      </c>
      <c r="P194">
        <v>2</v>
      </c>
      <c r="Q194">
        <v>100</v>
      </c>
      <c r="R194" t="s">
        <v>528</v>
      </c>
      <c r="U194" t="s">
        <v>139</v>
      </c>
      <c r="V194" t="s">
        <v>33</v>
      </c>
      <c r="W194" t="s">
        <v>123</v>
      </c>
      <c r="Z194" t="s">
        <v>62</v>
      </c>
      <c r="AA194" t="s">
        <v>36</v>
      </c>
    </row>
    <row r="195" spans="1:27">
      <c r="A195">
        <v>141</v>
      </c>
      <c r="B195" t="s">
        <v>27</v>
      </c>
      <c r="C195" t="s">
        <v>56</v>
      </c>
      <c r="D195" t="s">
        <v>333</v>
      </c>
      <c r="E195" t="s">
        <v>50</v>
      </c>
      <c r="F195" t="s">
        <v>41</v>
      </c>
      <c r="G195" t="s">
        <v>529</v>
      </c>
      <c r="H195" t="s">
        <v>104</v>
      </c>
      <c r="I195" t="s">
        <v>305</v>
      </c>
      <c r="J195" t="s">
        <v>530</v>
      </c>
      <c r="M195" s="1">
        <v>41586</v>
      </c>
      <c r="N195" s="1">
        <v>41590</v>
      </c>
      <c r="O195">
        <v>2</v>
      </c>
      <c r="P195">
        <v>2</v>
      </c>
      <c r="Q195">
        <v>100</v>
      </c>
      <c r="R195" t="s">
        <v>531</v>
      </c>
      <c r="U195" t="s">
        <v>33</v>
      </c>
      <c r="V195" t="s">
        <v>43</v>
      </c>
      <c r="W195" t="s">
        <v>60</v>
      </c>
      <c r="X195">
        <v>360</v>
      </c>
      <c r="Z195" t="s">
        <v>55</v>
      </c>
      <c r="AA195" t="s">
        <v>36</v>
      </c>
    </row>
    <row r="196" spans="1:27">
      <c r="A196">
        <v>140</v>
      </c>
      <c r="B196" t="s">
        <v>27</v>
      </c>
      <c r="C196" t="s">
        <v>56</v>
      </c>
      <c r="D196" t="s">
        <v>418</v>
      </c>
      <c r="E196" t="s">
        <v>50</v>
      </c>
      <c r="F196" t="s">
        <v>41</v>
      </c>
      <c r="G196" t="s">
        <v>532</v>
      </c>
      <c r="H196" t="s">
        <v>104</v>
      </c>
      <c r="I196" t="s">
        <v>33</v>
      </c>
      <c r="J196" t="s">
        <v>533</v>
      </c>
      <c r="M196" s="1">
        <v>41579</v>
      </c>
      <c r="N196" s="1">
        <v>41590</v>
      </c>
      <c r="P196">
        <v>12</v>
      </c>
      <c r="Q196">
        <v>100</v>
      </c>
      <c r="R196" t="s">
        <v>534</v>
      </c>
      <c r="U196" t="s">
        <v>33</v>
      </c>
      <c r="V196" t="s">
        <v>43</v>
      </c>
      <c r="W196" t="s">
        <v>305</v>
      </c>
      <c r="Z196" t="s">
        <v>62</v>
      </c>
      <c r="AA196" t="s">
        <v>36</v>
      </c>
    </row>
    <row r="197" spans="1:27">
      <c r="A197">
        <v>139</v>
      </c>
      <c r="B197" t="s">
        <v>27</v>
      </c>
      <c r="C197" t="s">
        <v>56</v>
      </c>
      <c r="D197" t="s">
        <v>418</v>
      </c>
      <c r="E197" t="s">
        <v>50</v>
      </c>
      <c r="F197" t="s">
        <v>41</v>
      </c>
      <c r="G197" t="s">
        <v>535</v>
      </c>
      <c r="H197" t="s">
        <v>104</v>
      </c>
      <c r="I197" t="s">
        <v>151</v>
      </c>
      <c r="J197" t="s">
        <v>536</v>
      </c>
      <c r="M197" s="1">
        <v>41579</v>
      </c>
      <c r="N197" s="1">
        <v>41579</v>
      </c>
      <c r="P197">
        <v>0</v>
      </c>
      <c r="Q197">
        <v>100</v>
      </c>
      <c r="R197" t="s">
        <v>537</v>
      </c>
      <c r="U197" t="s">
        <v>332</v>
      </c>
      <c r="V197" t="s">
        <v>46</v>
      </c>
      <c r="Z197" t="s">
        <v>62</v>
      </c>
      <c r="AA197" t="s">
        <v>36</v>
      </c>
    </row>
    <row r="198" spans="1:27">
      <c r="A198">
        <v>138</v>
      </c>
      <c r="B198" t="s">
        <v>27</v>
      </c>
      <c r="C198" t="s">
        <v>129</v>
      </c>
      <c r="E198" t="s">
        <v>29</v>
      </c>
      <c r="F198" t="s">
        <v>58</v>
      </c>
      <c r="G198" t="s">
        <v>538</v>
      </c>
      <c r="H198" t="s">
        <v>104</v>
      </c>
      <c r="J198" t="s">
        <v>431</v>
      </c>
      <c r="M198" s="1">
        <v>41544</v>
      </c>
      <c r="N198" s="1">
        <v>41593</v>
      </c>
      <c r="O198">
        <v>44</v>
      </c>
      <c r="P198">
        <v>0</v>
      </c>
      <c r="Q198">
        <v>71</v>
      </c>
      <c r="R198" t="s">
        <v>539</v>
      </c>
      <c r="AA198" t="s">
        <v>36</v>
      </c>
    </row>
    <row r="199" spans="1:27">
      <c r="A199">
        <v>137</v>
      </c>
      <c r="B199" t="s">
        <v>27</v>
      </c>
      <c r="C199" t="s">
        <v>67</v>
      </c>
      <c r="D199" t="s">
        <v>418</v>
      </c>
      <c r="E199" t="s">
        <v>50</v>
      </c>
      <c r="F199" t="s">
        <v>41</v>
      </c>
      <c r="G199" t="s">
        <v>540</v>
      </c>
      <c r="H199" t="s">
        <v>104</v>
      </c>
      <c r="I199" t="s">
        <v>70</v>
      </c>
      <c r="J199" t="s">
        <v>521</v>
      </c>
      <c r="M199" s="1">
        <v>41579</v>
      </c>
      <c r="N199" s="1">
        <v>41585</v>
      </c>
      <c r="P199">
        <v>1</v>
      </c>
      <c r="Q199">
        <v>100</v>
      </c>
      <c r="R199" t="s">
        <v>541</v>
      </c>
      <c r="U199" t="s">
        <v>78</v>
      </c>
      <c r="Z199" t="s">
        <v>189</v>
      </c>
      <c r="AA199" t="s">
        <v>36</v>
      </c>
    </row>
    <row r="200" spans="1:27">
      <c r="A200">
        <v>136</v>
      </c>
      <c r="B200" t="s">
        <v>27</v>
      </c>
      <c r="C200" t="s">
        <v>39</v>
      </c>
      <c r="D200" t="s">
        <v>418</v>
      </c>
      <c r="E200" t="s">
        <v>40</v>
      </c>
      <c r="F200" t="s">
        <v>41</v>
      </c>
      <c r="G200" t="s">
        <v>542</v>
      </c>
      <c r="H200" t="s">
        <v>104</v>
      </c>
      <c r="I200" t="s">
        <v>87</v>
      </c>
      <c r="J200" t="s">
        <v>543</v>
      </c>
      <c r="M200" s="1">
        <v>41579</v>
      </c>
      <c r="N200" s="1">
        <v>41585</v>
      </c>
      <c r="P200">
        <v>0</v>
      </c>
      <c r="Q200">
        <v>0</v>
      </c>
      <c r="R200" t="s">
        <v>544</v>
      </c>
      <c r="U200" t="s">
        <v>357</v>
      </c>
      <c r="V200" t="s">
        <v>100</v>
      </c>
      <c r="W200" t="s">
        <v>123</v>
      </c>
      <c r="Z200" t="s">
        <v>213</v>
      </c>
      <c r="AA200" t="s">
        <v>36</v>
      </c>
    </row>
    <row r="201" spans="1:27">
      <c r="A201">
        <v>135</v>
      </c>
      <c r="B201" t="s">
        <v>27</v>
      </c>
      <c r="C201" t="s">
        <v>39</v>
      </c>
      <c r="D201" t="s">
        <v>418</v>
      </c>
      <c r="E201" t="s">
        <v>40</v>
      </c>
      <c r="F201" t="s">
        <v>58</v>
      </c>
      <c r="G201" t="s">
        <v>545</v>
      </c>
      <c r="H201" t="s">
        <v>104</v>
      </c>
      <c r="I201" t="s">
        <v>81</v>
      </c>
      <c r="J201" t="s">
        <v>546</v>
      </c>
      <c r="M201" s="1">
        <v>41579</v>
      </c>
      <c r="N201" s="1">
        <v>41585</v>
      </c>
      <c r="O201">
        <v>20</v>
      </c>
      <c r="P201">
        <v>6</v>
      </c>
      <c r="Q201">
        <v>50</v>
      </c>
      <c r="R201" t="s">
        <v>547</v>
      </c>
      <c r="U201" t="s">
        <v>84</v>
      </c>
      <c r="Z201" t="s">
        <v>85</v>
      </c>
      <c r="AA201" t="s">
        <v>36</v>
      </c>
    </row>
    <row r="202" spans="1:27">
      <c r="A202">
        <v>134</v>
      </c>
      <c r="B202" t="s">
        <v>27</v>
      </c>
      <c r="C202" t="s">
        <v>39</v>
      </c>
      <c r="D202" t="s">
        <v>418</v>
      </c>
      <c r="E202" t="s">
        <v>50</v>
      </c>
      <c r="F202" t="s">
        <v>41</v>
      </c>
      <c r="G202" t="s">
        <v>548</v>
      </c>
      <c r="H202" t="s">
        <v>104</v>
      </c>
      <c r="I202" t="s">
        <v>112</v>
      </c>
      <c r="J202" t="s">
        <v>549</v>
      </c>
      <c r="M202" s="1">
        <v>41579</v>
      </c>
      <c r="N202" s="1">
        <v>41585</v>
      </c>
      <c r="P202">
        <v>0</v>
      </c>
      <c r="Q202">
        <v>100</v>
      </c>
      <c r="R202" t="s">
        <v>547</v>
      </c>
      <c r="U202" t="s">
        <v>169</v>
      </c>
      <c r="V202" t="s">
        <v>230</v>
      </c>
      <c r="Z202" t="s">
        <v>35</v>
      </c>
      <c r="AA202" t="s">
        <v>36</v>
      </c>
    </row>
    <row r="203" spans="1:27">
      <c r="A203">
        <v>133</v>
      </c>
      <c r="B203" t="s">
        <v>27</v>
      </c>
      <c r="C203" t="s">
        <v>39</v>
      </c>
      <c r="D203" t="s">
        <v>418</v>
      </c>
      <c r="E203" t="s">
        <v>40</v>
      </c>
      <c r="F203" t="s">
        <v>41</v>
      </c>
      <c r="G203" t="s">
        <v>550</v>
      </c>
      <c r="H203" t="s">
        <v>104</v>
      </c>
      <c r="I203" t="s">
        <v>75</v>
      </c>
      <c r="J203" t="s">
        <v>260</v>
      </c>
      <c r="M203" s="1">
        <v>41596</v>
      </c>
      <c r="N203" s="1">
        <v>41603</v>
      </c>
      <c r="O203">
        <v>14</v>
      </c>
      <c r="P203">
        <v>0</v>
      </c>
      <c r="Q203">
        <v>73</v>
      </c>
      <c r="R203" t="s">
        <v>551</v>
      </c>
      <c r="U203" t="s">
        <v>230</v>
      </c>
      <c r="V203" t="s">
        <v>169</v>
      </c>
      <c r="Z203" t="s">
        <v>79</v>
      </c>
      <c r="AA203" t="s">
        <v>36</v>
      </c>
    </row>
    <row r="204" spans="1:27">
      <c r="A204">
        <v>132</v>
      </c>
      <c r="B204" t="s">
        <v>27</v>
      </c>
      <c r="C204" t="s">
        <v>39</v>
      </c>
      <c r="D204" t="s">
        <v>418</v>
      </c>
      <c r="E204" t="s">
        <v>50</v>
      </c>
      <c r="F204" t="s">
        <v>41</v>
      </c>
      <c r="G204" t="s">
        <v>552</v>
      </c>
      <c r="H204" t="s">
        <v>104</v>
      </c>
      <c r="I204" t="s">
        <v>96</v>
      </c>
      <c r="J204" t="s">
        <v>549</v>
      </c>
      <c r="M204" s="1">
        <v>41579</v>
      </c>
      <c r="N204" s="1">
        <v>41585</v>
      </c>
      <c r="P204">
        <v>3</v>
      </c>
      <c r="Q204">
        <v>100</v>
      </c>
      <c r="R204" t="s">
        <v>553</v>
      </c>
      <c r="U204" t="s">
        <v>69</v>
      </c>
      <c r="V204" t="s">
        <v>176</v>
      </c>
      <c r="W204" t="s">
        <v>442</v>
      </c>
      <c r="Z204" t="s">
        <v>47</v>
      </c>
      <c r="AA204" t="s">
        <v>36</v>
      </c>
    </row>
    <row r="205" spans="1:27">
      <c r="A205">
        <v>131</v>
      </c>
      <c r="B205" t="s">
        <v>27</v>
      </c>
      <c r="C205" t="s">
        <v>39</v>
      </c>
      <c r="D205" t="s">
        <v>418</v>
      </c>
      <c r="E205" t="s">
        <v>50</v>
      </c>
      <c r="F205" t="s">
        <v>41</v>
      </c>
      <c r="G205" t="s">
        <v>554</v>
      </c>
      <c r="H205" t="s">
        <v>104</v>
      </c>
      <c r="I205" t="s">
        <v>96</v>
      </c>
      <c r="J205" t="s">
        <v>549</v>
      </c>
      <c r="M205" s="1">
        <v>41579</v>
      </c>
      <c r="N205" s="1">
        <v>41585</v>
      </c>
      <c r="P205">
        <v>0</v>
      </c>
      <c r="Q205">
        <v>100</v>
      </c>
      <c r="R205" t="s">
        <v>553</v>
      </c>
      <c r="U205" t="s">
        <v>69</v>
      </c>
      <c r="V205" t="s">
        <v>442</v>
      </c>
      <c r="W205" t="s">
        <v>176</v>
      </c>
      <c r="Z205" t="s">
        <v>47</v>
      </c>
      <c r="AA205" t="s">
        <v>36</v>
      </c>
    </row>
    <row r="206" spans="1:27">
      <c r="A206">
        <v>130</v>
      </c>
      <c r="B206" t="s">
        <v>27</v>
      </c>
      <c r="C206" t="s">
        <v>39</v>
      </c>
      <c r="D206" t="s">
        <v>418</v>
      </c>
      <c r="E206" t="s">
        <v>50</v>
      </c>
      <c r="F206" t="s">
        <v>41</v>
      </c>
      <c r="G206" t="s">
        <v>555</v>
      </c>
      <c r="H206" t="s">
        <v>104</v>
      </c>
      <c r="I206" t="s">
        <v>106</v>
      </c>
      <c r="J206" t="s">
        <v>556</v>
      </c>
      <c r="M206" s="1">
        <v>41579</v>
      </c>
      <c r="N206" s="1">
        <v>41585</v>
      </c>
      <c r="O206">
        <v>8</v>
      </c>
      <c r="P206">
        <v>8</v>
      </c>
      <c r="Q206">
        <v>100</v>
      </c>
      <c r="R206" t="s">
        <v>557</v>
      </c>
      <c r="U206" t="s">
        <v>104</v>
      </c>
      <c r="V206" t="s">
        <v>52</v>
      </c>
      <c r="W206" t="s">
        <v>100</v>
      </c>
      <c r="Z206" t="s">
        <v>55</v>
      </c>
      <c r="AA206" t="s">
        <v>36</v>
      </c>
    </row>
    <row r="207" spans="1:27">
      <c r="A207">
        <v>129</v>
      </c>
      <c r="B207" t="s">
        <v>27</v>
      </c>
      <c r="C207" t="s">
        <v>39</v>
      </c>
      <c r="D207" t="s">
        <v>418</v>
      </c>
      <c r="E207" t="s">
        <v>40</v>
      </c>
      <c r="F207" t="s">
        <v>41</v>
      </c>
      <c r="G207" t="s">
        <v>558</v>
      </c>
      <c r="H207" t="s">
        <v>104</v>
      </c>
      <c r="I207" t="s">
        <v>106</v>
      </c>
      <c r="J207" t="s">
        <v>111</v>
      </c>
      <c r="M207" s="1">
        <v>41579</v>
      </c>
      <c r="N207" s="1">
        <v>41585</v>
      </c>
      <c r="P207">
        <v>0</v>
      </c>
      <c r="Q207">
        <v>0</v>
      </c>
      <c r="R207" t="s">
        <v>559</v>
      </c>
      <c r="U207" t="s">
        <v>52</v>
      </c>
      <c r="V207" t="s">
        <v>104</v>
      </c>
      <c r="Z207" t="s">
        <v>55</v>
      </c>
      <c r="AA207" t="s">
        <v>36</v>
      </c>
    </row>
    <row r="208" spans="1:27">
      <c r="A208">
        <v>128</v>
      </c>
      <c r="B208" t="s">
        <v>27</v>
      </c>
      <c r="C208" t="s">
        <v>560</v>
      </c>
      <c r="D208" t="s">
        <v>418</v>
      </c>
      <c r="E208" t="s">
        <v>50</v>
      </c>
      <c r="F208" t="s">
        <v>41</v>
      </c>
      <c r="G208" t="s">
        <v>561</v>
      </c>
      <c r="H208" t="s">
        <v>104</v>
      </c>
      <c r="I208" t="s">
        <v>104</v>
      </c>
      <c r="J208" t="s">
        <v>514</v>
      </c>
      <c r="M208" s="1">
        <v>41579</v>
      </c>
      <c r="N208" s="1">
        <v>41579</v>
      </c>
      <c r="O208">
        <v>4</v>
      </c>
      <c r="P208">
        <v>4</v>
      </c>
      <c r="Q208">
        <v>100</v>
      </c>
      <c r="R208" t="s">
        <v>562</v>
      </c>
      <c r="U208" t="s">
        <v>106</v>
      </c>
      <c r="V208" t="s">
        <v>52</v>
      </c>
      <c r="Z208" t="s">
        <v>55</v>
      </c>
      <c r="AA208" t="s">
        <v>36</v>
      </c>
    </row>
    <row r="209" spans="1:27">
      <c r="A209">
        <v>127</v>
      </c>
      <c r="B209" t="s">
        <v>27</v>
      </c>
      <c r="C209" t="s">
        <v>161</v>
      </c>
      <c r="D209" t="s">
        <v>418</v>
      </c>
      <c r="E209" t="s">
        <v>50</v>
      </c>
      <c r="F209" t="s">
        <v>41</v>
      </c>
      <c r="G209" t="s">
        <v>406</v>
      </c>
      <c r="H209" t="s">
        <v>104</v>
      </c>
      <c r="I209" t="s">
        <v>104</v>
      </c>
      <c r="J209" t="s">
        <v>514</v>
      </c>
      <c r="M209" s="1">
        <v>41579</v>
      </c>
      <c r="N209" s="1">
        <v>41579</v>
      </c>
      <c r="O209">
        <v>2</v>
      </c>
      <c r="P209">
        <v>2</v>
      </c>
      <c r="Q209">
        <v>100</v>
      </c>
      <c r="R209" t="s">
        <v>563</v>
      </c>
      <c r="U209" t="s">
        <v>106</v>
      </c>
      <c r="Z209" t="s">
        <v>55</v>
      </c>
      <c r="AA209" t="s">
        <v>36</v>
      </c>
    </row>
    <row r="210" spans="1:27">
      <c r="A210">
        <v>126</v>
      </c>
      <c r="B210" t="s">
        <v>27</v>
      </c>
      <c r="C210" t="s">
        <v>39</v>
      </c>
      <c r="D210" t="s">
        <v>418</v>
      </c>
      <c r="E210" t="s">
        <v>50</v>
      </c>
      <c r="F210" t="s">
        <v>41</v>
      </c>
      <c r="G210" t="s">
        <v>564</v>
      </c>
      <c r="H210" t="s">
        <v>104</v>
      </c>
      <c r="I210" t="s">
        <v>104</v>
      </c>
      <c r="J210" t="s">
        <v>565</v>
      </c>
      <c r="M210" s="1">
        <v>41585</v>
      </c>
      <c r="N210" s="1">
        <v>41585</v>
      </c>
      <c r="O210">
        <v>1</v>
      </c>
      <c r="P210">
        <v>0</v>
      </c>
      <c r="Q210">
        <v>100</v>
      </c>
      <c r="R210" t="s">
        <v>566</v>
      </c>
      <c r="Z210" t="s">
        <v>55</v>
      </c>
      <c r="AA210" t="s">
        <v>36</v>
      </c>
    </row>
    <row r="211" spans="1:27">
      <c r="A211">
        <v>125</v>
      </c>
      <c r="B211" t="s">
        <v>27</v>
      </c>
      <c r="C211" t="s">
        <v>39</v>
      </c>
      <c r="D211" t="s">
        <v>567</v>
      </c>
      <c r="E211" t="s">
        <v>50</v>
      </c>
      <c r="F211" t="s">
        <v>41</v>
      </c>
      <c r="G211" t="s">
        <v>568</v>
      </c>
      <c r="H211" t="s">
        <v>104</v>
      </c>
      <c r="I211" t="s">
        <v>104</v>
      </c>
      <c r="J211" t="s">
        <v>565</v>
      </c>
      <c r="M211" s="1">
        <v>41579</v>
      </c>
      <c r="N211" s="1">
        <v>41579</v>
      </c>
      <c r="O211">
        <v>1</v>
      </c>
      <c r="P211">
        <v>1</v>
      </c>
      <c r="Q211">
        <v>100</v>
      </c>
      <c r="R211" t="s">
        <v>569</v>
      </c>
      <c r="Z211" t="s">
        <v>55</v>
      </c>
      <c r="AA211" t="s">
        <v>36</v>
      </c>
    </row>
    <row r="212" spans="1:27">
      <c r="A212">
        <v>124</v>
      </c>
      <c r="B212" t="s">
        <v>27</v>
      </c>
      <c r="C212" t="s">
        <v>39</v>
      </c>
      <c r="D212" t="s">
        <v>418</v>
      </c>
      <c r="E212" t="s">
        <v>50</v>
      </c>
      <c r="F212" t="s">
        <v>41</v>
      </c>
      <c r="G212" t="s">
        <v>570</v>
      </c>
      <c r="H212" t="s">
        <v>139</v>
      </c>
      <c r="I212" t="s">
        <v>139</v>
      </c>
      <c r="J212" t="s">
        <v>571</v>
      </c>
      <c r="M212" s="1">
        <v>41578</v>
      </c>
      <c r="P212">
        <v>5</v>
      </c>
      <c r="Q212">
        <v>0</v>
      </c>
      <c r="R212" t="s">
        <v>572</v>
      </c>
      <c r="U212" t="s">
        <v>60</v>
      </c>
      <c r="Z212" t="s">
        <v>62</v>
      </c>
      <c r="AA212" t="s">
        <v>36</v>
      </c>
    </row>
    <row r="213" spans="1:27">
      <c r="A213">
        <v>123</v>
      </c>
      <c r="B213" t="s">
        <v>27</v>
      </c>
      <c r="C213" t="s">
        <v>63</v>
      </c>
      <c r="D213" t="s">
        <v>418</v>
      </c>
      <c r="E213" t="s">
        <v>40</v>
      </c>
      <c r="F213" t="s">
        <v>41</v>
      </c>
      <c r="G213" t="s">
        <v>573</v>
      </c>
      <c r="H213" t="s">
        <v>139</v>
      </c>
      <c r="I213" t="s">
        <v>139</v>
      </c>
      <c r="J213" t="s">
        <v>574</v>
      </c>
      <c r="M213" s="1">
        <v>41555</v>
      </c>
      <c r="O213">
        <v>20</v>
      </c>
      <c r="P213">
        <v>0</v>
      </c>
      <c r="Q213">
        <v>40</v>
      </c>
      <c r="R213" t="s">
        <v>575</v>
      </c>
      <c r="Z213" t="s">
        <v>62</v>
      </c>
      <c r="AA213" t="s">
        <v>36</v>
      </c>
    </row>
    <row r="214" spans="1:27">
      <c r="A214">
        <v>122</v>
      </c>
      <c r="B214" t="s">
        <v>27</v>
      </c>
      <c r="C214" t="s">
        <v>48</v>
      </c>
      <c r="D214" t="s">
        <v>567</v>
      </c>
      <c r="E214" t="s">
        <v>50</v>
      </c>
      <c r="F214" t="s">
        <v>41</v>
      </c>
      <c r="G214" t="s">
        <v>576</v>
      </c>
      <c r="H214" t="s">
        <v>100</v>
      </c>
      <c r="I214" t="s">
        <v>123</v>
      </c>
      <c r="J214" t="s">
        <v>577</v>
      </c>
      <c r="M214" s="1">
        <v>41573</v>
      </c>
      <c r="N214" s="1">
        <v>41618</v>
      </c>
      <c r="O214">
        <v>6</v>
      </c>
      <c r="P214">
        <v>12</v>
      </c>
      <c r="Q214">
        <v>100</v>
      </c>
      <c r="R214" t="s">
        <v>578</v>
      </c>
      <c r="U214" t="s">
        <v>100</v>
      </c>
      <c r="Z214" t="s">
        <v>124</v>
      </c>
      <c r="AA214" t="s">
        <v>36</v>
      </c>
    </row>
    <row r="215" spans="1:27">
      <c r="A215">
        <v>121</v>
      </c>
      <c r="B215" t="s">
        <v>27</v>
      </c>
      <c r="C215" t="s">
        <v>39</v>
      </c>
      <c r="D215" t="s">
        <v>567</v>
      </c>
      <c r="E215" t="s">
        <v>40</v>
      </c>
      <c r="F215" t="s">
        <v>41</v>
      </c>
      <c r="G215" t="s">
        <v>579</v>
      </c>
      <c r="H215" t="s">
        <v>104</v>
      </c>
      <c r="J215" t="s">
        <v>566</v>
      </c>
      <c r="M215" s="1">
        <v>41578</v>
      </c>
      <c r="N215" s="1">
        <v>41578</v>
      </c>
      <c r="P215">
        <v>0</v>
      </c>
      <c r="Q215">
        <v>0</v>
      </c>
      <c r="R215" t="s">
        <v>580</v>
      </c>
      <c r="AA215" t="s">
        <v>36</v>
      </c>
    </row>
    <row r="216" spans="1:27">
      <c r="A216">
        <v>120</v>
      </c>
      <c r="B216" t="s">
        <v>27</v>
      </c>
      <c r="C216" t="s">
        <v>39</v>
      </c>
      <c r="D216" t="s">
        <v>581</v>
      </c>
      <c r="E216" t="s">
        <v>50</v>
      </c>
      <c r="F216" t="s">
        <v>41</v>
      </c>
      <c r="G216" t="s">
        <v>582</v>
      </c>
      <c r="H216" t="s">
        <v>104</v>
      </c>
      <c r="J216" t="s">
        <v>583</v>
      </c>
      <c r="M216" s="1">
        <v>41572</v>
      </c>
      <c r="N216" s="1">
        <v>41572</v>
      </c>
      <c r="P216">
        <v>0</v>
      </c>
      <c r="Q216">
        <v>100</v>
      </c>
      <c r="R216" t="s">
        <v>580</v>
      </c>
      <c r="AA216" t="s">
        <v>36</v>
      </c>
    </row>
    <row r="217" spans="1:27">
      <c r="A217">
        <v>119</v>
      </c>
      <c r="B217" t="s">
        <v>27</v>
      </c>
      <c r="C217" t="s">
        <v>28</v>
      </c>
      <c r="D217" t="s">
        <v>567</v>
      </c>
      <c r="E217" t="s">
        <v>50</v>
      </c>
      <c r="F217" t="s">
        <v>41</v>
      </c>
      <c r="G217" t="s">
        <v>584</v>
      </c>
      <c r="H217" t="s">
        <v>104</v>
      </c>
      <c r="I217" t="s">
        <v>104</v>
      </c>
      <c r="J217" t="s">
        <v>585</v>
      </c>
      <c r="M217" s="1">
        <v>41572</v>
      </c>
      <c r="N217" s="1">
        <v>41572</v>
      </c>
      <c r="O217">
        <v>1</v>
      </c>
      <c r="P217">
        <v>1</v>
      </c>
      <c r="Q217">
        <v>100</v>
      </c>
      <c r="R217" t="s">
        <v>586</v>
      </c>
      <c r="U217" t="s">
        <v>100</v>
      </c>
      <c r="Z217" t="s">
        <v>124</v>
      </c>
      <c r="AA217" t="s">
        <v>36</v>
      </c>
    </row>
    <row r="218" spans="1:27">
      <c r="A218">
        <v>118</v>
      </c>
      <c r="B218" t="s">
        <v>27</v>
      </c>
      <c r="C218" t="s">
        <v>129</v>
      </c>
      <c r="E218" t="s">
        <v>40</v>
      </c>
      <c r="F218" t="s">
        <v>30</v>
      </c>
      <c r="G218" t="s">
        <v>587</v>
      </c>
      <c r="H218" t="s">
        <v>104</v>
      </c>
      <c r="J218" t="s">
        <v>420</v>
      </c>
      <c r="M218" s="1">
        <v>41555</v>
      </c>
      <c r="N218" s="1">
        <v>41606</v>
      </c>
      <c r="O218">
        <v>152.6</v>
      </c>
      <c r="P218">
        <v>0</v>
      </c>
      <c r="Q218">
        <v>81</v>
      </c>
      <c r="R218" t="s">
        <v>588</v>
      </c>
      <c r="AA218" t="s">
        <v>36</v>
      </c>
    </row>
    <row r="219" spans="1:27">
      <c r="A219">
        <v>117</v>
      </c>
      <c r="B219" t="s">
        <v>27</v>
      </c>
      <c r="C219" t="s">
        <v>48</v>
      </c>
      <c r="D219" t="s">
        <v>418</v>
      </c>
      <c r="E219" t="s">
        <v>50</v>
      </c>
      <c r="F219" t="s">
        <v>41</v>
      </c>
      <c r="G219" t="s">
        <v>589</v>
      </c>
      <c r="H219" t="s">
        <v>69</v>
      </c>
      <c r="I219" t="s">
        <v>69</v>
      </c>
      <c r="J219" t="s">
        <v>482</v>
      </c>
      <c r="M219" s="1">
        <v>41579</v>
      </c>
      <c r="N219" s="1">
        <v>41599</v>
      </c>
      <c r="O219">
        <v>15.6</v>
      </c>
      <c r="P219">
        <v>0</v>
      </c>
      <c r="Q219">
        <v>100</v>
      </c>
      <c r="R219" t="s">
        <v>590</v>
      </c>
      <c r="U219" t="s">
        <v>46</v>
      </c>
      <c r="V219" t="s">
        <v>96</v>
      </c>
      <c r="Z219" t="s">
        <v>47</v>
      </c>
      <c r="AA219" t="s">
        <v>36</v>
      </c>
    </row>
    <row r="220" spans="1:27">
      <c r="A220">
        <v>116</v>
      </c>
      <c r="B220" t="s">
        <v>27</v>
      </c>
      <c r="C220" t="s">
        <v>63</v>
      </c>
      <c r="D220" t="s">
        <v>567</v>
      </c>
      <c r="E220" t="s">
        <v>50</v>
      </c>
      <c r="F220" t="s">
        <v>41</v>
      </c>
      <c r="G220" t="s">
        <v>591</v>
      </c>
      <c r="H220" t="s">
        <v>248</v>
      </c>
      <c r="I220" t="s">
        <v>139</v>
      </c>
      <c r="J220" t="s">
        <v>450</v>
      </c>
      <c r="M220" s="1">
        <v>41569</v>
      </c>
      <c r="N220" s="1">
        <v>41571</v>
      </c>
      <c r="O220">
        <v>3</v>
      </c>
      <c r="P220">
        <v>4</v>
      </c>
      <c r="Q220">
        <v>0</v>
      </c>
      <c r="R220" t="s">
        <v>592</v>
      </c>
      <c r="Z220" t="s">
        <v>62</v>
      </c>
      <c r="AA220" t="s">
        <v>36</v>
      </c>
    </row>
    <row r="221" spans="1:27">
      <c r="A221">
        <v>115</v>
      </c>
      <c r="B221" t="s">
        <v>27</v>
      </c>
      <c r="C221" t="s">
        <v>63</v>
      </c>
      <c r="D221" t="s">
        <v>567</v>
      </c>
      <c r="E221" t="s">
        <v>50</v>
      </c>
      <c r="F221" t="s">
        <v>41</v>
      </c>
      <c r="G221" t="s">
        <v>593</v>
      </c>
      <c r="H221" t="s">
        <v>248</v>
      </c>
      <c r="I221" t="s">
        <v>60</v>
      </c>
      <c r="J221" t="s">
        <v>594</v>
      </c>
      <c r="M221" s="1">
        <v>41569</v>
      </c>
      <c r="N221" s="1">
        <v>41571</v>
      </c>
      <c r="O221">
        <v>3</v>
      </c>
      <c r="P221">
        <v>3</v>
      </c>
      <c r="Q221">
        <v>100</v>
      </c>
      <c r="R221" t="s">
        <v>595</v>
      </c>
      <c r="Z221" t="s">
        <v>62</v>
      </c>
      <c r="AA221" t="s">
        <v>36</v>
      </c>
    </row>
    <row r="222" spans="1:27">
      <c r="A222">
        <v>114</v>
      </c>
      <c r="B222" t="s">
        <v>27</v>
      </c>
      <c r="C222" t="s">
        <v>63</v>
      </c>
      <c r="D222" t="s">
        <v>567</v>
      </c>
      <c r="E222" t="s">
        <v>50</v>
      </c>
      <c r="F222" t="s">
        <v>41</v>
      </c>
      <c r="G222" t="s">
        <v>596</v>
      </c>
      <c r="H222" t="s">
        <v>248</v>
      </c>
      <c r="I222" t="s">
        <v>248</v>
      </c>
      <c r="J222" t="s">
        <v>597</v>
      </c>
      <c r="M222" s="1">
        <v>41569</v>
      </c>
      <c r="N222" s="1">
        <v>41571</v>
      </c>
      <c r="O222">
        <v>4</v>
      </c>
      <c r="P222">
        <v>16</v>
      </c>
      <c r="Q222">
        <v>100</v>
      </c>
      <c r="R222" t="s">
        <v>598</v>
      </c>
      <c r="Z222" t="s">
        <v>62</v>
      </c>
      <c r="AA222" t="s">
        <v>36</v>
      </c>
    </row>
    <row r="223" spans="1:27">
      <c r="A223">
        <v>113</v>
      </c>
      <c r="B223" t="s">
        <v>27</v>
      </c>
      <c r="C223" t="s">
        <v>63</v>
      </c>
      <c r="D223" t="s">
        <v>567</v>
      </c>
      <c r="E223" t="s">
        <v>50</v>
      </c>
      <c r="F223" t="s">
        <v>41</v>
      </c>
      <c r="G223" t="s">
        <v>599</v>
      </c>
      <c r="H223" t="s">
        <v>104</v>
      </c>
      <c r="I223" t="s">
        <v>416</v>
      </c>
      <c r="J223" t="s">
        <v>600</v>
      </c>
      <c r="M223" s="1">
        <v>41572</v>
      </c>
      <c r="N223" s="1">
        <v>41578</v>
      </c>
      <c r="O223">
        <v>4</v>
      </c>
      <c r="P223">
        <v>0</v>
      </c>
      <c r="Q223">
        <v>100</v>
      </c>
      <c r="R223" t="s">
        <v>601</v>
      </c>
      <c r="U223" t="s">
        <v>46</v>
      </c>
      <c r="Z223" t="s">
        <v>62</v>
      </c>
      <c r="AA223" t="s">
        <v>36</v>
      </c>
    </row>
    <row r="224" spans="1:27">
      <c r="A224">
        <v>112</v>
      </c>
      <c r="B224" t="s">
        <v>27</v>
      </c>
      <c r="C224" t="s">
        <v>161</v>
      </c>
      <c r="D224" t="s">
        <v>567</v>
      </c>
      <c r="E224" t="s">
        <v>50</v>
      </c>
      <c r="F224" t="s">
        <v>41</v>
      </c>
      <c r="G224" t="s">
        <v>602</v>
      </c>
      <c r="H224" t="s">
        <v>416</v>
      </c>
      <c r="I224" t="s">
        <v>43</v>
      </c>
      <c r="J224" t="s">
        <v>524</v>
      </c>
      <c r="M224" s="1">
        <v>41568</v>
      </c>
      <c r="N224" s="1">
        <v>41571</v>
      </c>
      <c r="O224">
        <v>4</v>
      </c>
      <c r="P224">
        <v>6</v>
      </c>
      <c r="Q224">
        <v>100</v>
      </c>
      <c r="R224" t="s">
        <v>603</v>
      </c>
      <c r="U224" t="s">
        <v>416</v>
      </c>
      <c r="X224">
        <v>165</v>
      </c>
      <c r="Z224" t="s">
        <v>62</v>
      </c>
      <c r="AA224" t="s">
        <v>36</v>
      </c>
    </row>
    <row r="225" spans="1:27">
      <c r="A225">
        <v>111</v>
      </c>
      <c r="B225" t="s">
        <v>27</v>
      </c>
      <c r="C225" t="s">
        <v>161</v>
      </c>
      <c r="D225" t="s">
        <v>567</v>
      </c>
      <c r="E225" t="s">
        <v>50</v>
      </c>
      <c r="F225" t="s">
        <v>41</v>
      </c>
      <c r="G225" t="s">
        <v>604</v>
      </c>
      <c r="H225" t="s">
        <v>416</v>
      </c>
      <c r="I225" t="s">
        <v>471</v>
      </c>
      <c r="J225" t="s">
        <v>605</v>
      </c>
      <c r="M225" s="1">
        <v>41568</v>
      </c>
      <c r="N225" s="1">
        <v>41571</v>
      </c>
      <c r="O225">
        <v>1</v>
      </c>
      <c r="P225">
        <v>2</v>
      </c>
      <c r="Q225">
        <v>100</v>
      </c>
      <c r="R225" t="s">
        <v>606</v>
      </c>
      <c r="U225" t="s">
        <v>416</v>
      </c>
      <c r="Z225" t="s">
        <v>47</v>
      </c>
      <c r="AA225" t="s">
        <v>36</v>
      </c>
    </row>
    <row r="226" spans="1:27">
      <c r="A226">
        <v>110</v>
      </c>
      <c r="B226" t="s">
        <v>27</v>
      </c>
      <c r="C226" t="s">
        <v>63</v>
      </c>
      <c r="D226" t="s">
        <v>567</v>
      </c>
      <c r="E226" t="s">
        <v>50</v>
      </c>
      <c r="F226" t="s">
        <v>41</v>
      </c>
      <c r="G226" t="s">
        <v>607</v>
      </c>
      <c r="H226" t="s">
        <v>248</v>
      </c>
      <c r="I226" t="s">
        <v>60</v>
      </c>
      <c r="J226" t="s">
        <v>608</v>
      </c>
      <c r="M226" s="1">
        <v>41566</v>
      </c>
      <c r="N226" s="1">
        <v>41569</v>
      </c>
      <c r="O226">
        <v>2</v>
      </c>
      <c r="P226">
        <v>4</v>
      </c>
      <c r="Q226">
        <v>100</v>
      </c>
      <c r="R226" t="s">
        <v>609</v>
      </c>
      <c r="X226">
        <v>144</v>
      </c>
      <c r="Z226" t="s">
        <v>62</v>
      </c>
      <c r="AA226" t="s">
        <v>36</v>
      </c>
    </row>
    <row r="227" spans="1:27">
      <c r="A227">
        <v>109</v>
      </c>
      <c r="B227" t="s">
        <v>27</v>
      </c>
      <c r="C227" t="s">
        <v>39</v>
      </c>
      <c r="D227" t="s">
        <v>581</v>
      </c>
      <c r="E227" t="s">
        <v>40</v>
      </c>
      <c r="F227" t="s">
        <v>30</v>
      </c>
      <c r="G227" t="s">
        <v>610</v>
      </c>
      <c r="H227" t="s">
        <v>104</v>
      </c>
      <c r="I227" t="s">
        <v>75</v>
      </c>
      <c r="J227" t="s">
        <v>76</v>
      </c>
      <c r="M227" s="1">
        <v>41614</v>
      </c>
      <c r="N227" s="1">
        <v>41614</v>
      </c>
      <c r="O227">
        <v>7</v>
      </c>
      <c r="P227">
        <v>0</v>
      </c>
      <c r="Q227">
        <v>56</v>
      </c>
      <c r="R227" t="s">
        <v>611</v>
      </c>
      <c r="U227" t="s">
        <v>169</v>
      </c>
      <c r="V227" t="s">
        <v>230</v>
      </c>
      <c r="W227" t="s">
        <v>375</v>
      </c>
      <c r="Z227" t="s">
        <v>79</v>
      </c>
      <c r="AA227" t="s">
        <v>36</v>
      </c>
    </row>
    <row r="228" spans="1:27">
      <c r="A228">
        <v>108</v>
      </c>
      <c r="B228" t="s">
        <v>27</v>
      </c>
      <c r="C228" t="s">
        <v>612</v>
      </c>
      <c r="D228" t="s">
        <v>581</v>
      </c>
      <c r="E228" t="s">
        <v>50</v>
      </c>
      <c r="F228" t="s">
        <v>41</v>
      </c>
      <c r="G228" t="s">
        <v>259</v>
      </c>
      <c r="H228" t="s">
        <v>104</v>
      </c>
      <c r="I228" t="s">
        <v>32</v>
      </c>
      <c r="J228" t="s">
        <v>600</v>
      </c>
      <c r="M228" s="1">
        <v>41565</v>
      </c>
      <c r="N228" s="1">
        <v>41571</v>
      </c>
      <c r="P228">
        <v>0</v>
      </c>
      <c r="Q228">
        <v>100</v>
      </c>
      <c r="R228" t="s">
        <v>613</v>
      </c>
      <c r="U228" t="s">
        <v>133</v>
      </c>
      <c r="V228" t="s">
        <v>169</v>
      </c>
      <c r="W228" t="s">
        <v>112</v>
      </c>
      <c r="Z228" t="s">
        <v>35</v>
      </c>
      <c r="AA228" t="s">
        <v>36</v>
      </c>
    </row>
    <row r="229" spans="1:27">
      <c r="A229">
        <v>107</v>
      </c>
      <c r="B229" t="s">
        <v>27</v>
      </c>
      <c r="C229" t="s">
        <v>161</v>
      </c>
      <c r="D229" t="s">
        <v>581</v>
      </c>
      <c r="E229" t="s">
        <v>50</v>
      </c>
      <c r="F229" t="s">
        <v>41</v>
      </c>
      <c r="G229" t="s">
        <v>614</v>
      </c>
      <c r="H229" t="s">
        <v>104</v>
      </c>
      <c r="I229" t="s">
        <v>33</v>
      </c>
      <c r="J229" t="s">
        <v>533</v>
      </c>
      <c r="M229" s="1">
        <v>41565</v>
      </c>
      <c r="N229" s="1">
        <v>41571</v>
      </c>
      <c r="P229">
        <v>8</v>
      </c>
      <c r="Q229">
        <v>100</v>
      </c>
      <c r="R229" t="s">
        <v>615</v>
      </c>
      <c r="U229" t="s">
        <v>170</v>
      </c>
      <c r="Z229" t="s">
        <v>124</v>
      </c>
      <c r="AA229" t="s">
        <v>36</v>
      </c>
    </row>
    <row r="230" spans="1:27">
      <c r="A230">
        <v>106</v>
      </c>
      <c r="B230" t="s">
        <v>27</v>
      </c>
      <c r="C230" t="s">
        <v>161</v>
      </c>
      <c r="D230" t="s">
        <v>581</v>
      </c>
      <c r="E230" t="s">
        <v>50</v>
      </c>
      <c r="F230" t="s">
        <v>41</v>
      </c>
      <c r="G230" t="s">
        <v>616</v>
      </c>
      <c r="H230" t="s">
        <v>104</v>
      </c>
      <c r="I230" t="s">
        <v>170</v>
      </c>
      <c r="J230" t="s">
        <v>617</v>
      </c>
      <c r="M230" s="1">
        <v>41565</v>
      </c>
      <c r="N230" s="1">
        <v>41607</v>
      </c>
      <c r="O230">
        <v>8</v>
      </c>
      <c r="P230">
        <v>8</v>
      </c>
      <c r="Q230">
        <v>100</v>
      </c>
      <c r="R230" t="s">
        <v>618</v>
      </c>
      <c r="U230" t="s">
        <v>33</v>
      </c>
      <c r="Z230" t="s">
        <v>62</v>
      </c>
      <c r="AA230" t="s">
        <v>36</v>
      </c>
    </row>
    <row r="231" spans="1:27">
      <c r="A231">
        <v>105</v>
      </c>
      <c r="B231" t="s">
        <v>27</v>
      </c>
      <c r="C231" t="s">
        <v>161</v>
      </c>
      <c r="D231" t="s">
        <v>581</v>
      </c>
      <c r="E231" t="s">
        <v>50</v>
      </c>
      <c r="F231" t="s">
        <v>41</v>
      </c>
      <c r="G231" t="s">
        <v>619</v>
      </c>
      <c r="H231" t="s">
        <v>104</v>
      </c>
      <c r="I231" t="s">
        <v>170</v>
      </c>
      <c r="J231" t="s">
        <v>620</v>
      </c>
      <c r="M231" s="1">
        <v>41597</v>
      </c>
      <c r="N231" s="1">
        <v>41604</v>
      </c>
      <c r="O231">
        <v>8</v>
      </c>
      <c r="P231">
        <v>8</v>
      </c>
      <c r="Q231">
        <v>100</v>
      </c>
      <c r="R231" t="s">
        <v>621</v>
      </c>
      <c r="U231" t="s">
        <v>33</v>
      </c>
      <c r="Z231" t="s">
        <v>62</v>
      </c>
      <c r="AA231" t="s">
        <v>36</v>
      </c>
    </row>
    <row r="232" spans="1:27">
      <c r="A232">
        <v>104</v>
      </c>
      <c r="B232" t="s">
        <v>27</v>
      </c>
      <c r="C232" t="s">
        <v>161</v>
      </c>
      <c r="D232" t="s">
        <v>581</v>
      </c>
      <c r="E232" t="s">
        <v>50</v>
      </c>
      <c r="F232" t="s">
        <v>41</v>
      </c>
      <c r="G232" t="s">
        <v>622</v>
      </c>
      <c r="H232" t="s">
        <v>104</v>
      </c>
      <c r="I232" t="s">
        <v>170</v>
      </c>
      <c r="J232" t="s">
        <v>623</v>
      </c>
      <c r="M232" s="1">
        <v>41565</v>
      </c>
      <c r="N232" s="1">
        <v>41571</v>
      </c>
      <c r="O232">
        <v>8</v>
      </c>
      <c r="P232">
        <v>16</v>
      </c>
      <c r="Q232">
        <v>100</v>
      </c>
      <c r="R232" t="s">
        <v>624</v>
      </c>
      <c r="U232" t="s">
        <v>33</v>
      </c>
      <c r="Z232" t="s">
        <v>62</v>
      </c>
      <c r="AA232" t="s">
        <v>36</v>
      </c>
    </row>
    <row r="233" spans="1:27">
      <c r="A233">
        <v>103</v>
      </c>
      <c r="B233" t="s">
        <v>27</v>
      </c>
      <c r="C233" t="s">
        <v>161</v>
      </c>
      <c r="D233" t="s">
        <v>581</v>
      </c>
      <c r="E233" t="s">
        <v>50</v>
      </c>
      <c r="F233" t="s">
        <v>41</v>
      </c>
      <c r="G233" t="s">
        <v>625</v>
      </c>
      <c r="H233" t="s">
        <v>104</v>
      </c>
      <c r="I233" t="s">
        <v>170</v>
      </c>
      <c r="J233" t="s">
        <v>623</v>
      </c>
      <c r="M233" s="1">
        <v>41565</v>
      </c>
      <c r="N233" s="1">
        <v>41571</v>
      </c>
      <c r="O233">
        <v>8</v>
      </c>
      <c r="P233">
        <v>8</v>
      </c>
      <c r="Q233">
        <v>100</v>
      </c>
      <c r="R233" t="s">
        <v>626</v>
      </c>
      <c r="U233" t="s">
        <v>33</v>
      </c>
      <c r="Z233" t="s">
        <v>62</v>
      </c>
      <c r="AA233" t="s">
        <v>36</v>
      </c>
    </row>
    <row r="234" spans="1:27">
      <c r="A234">
        <v>102</v>
      </c>
      <c r="B234" t="s">
        <v>27</v>
      </c>
      <c r="C234" t="s">
        <v>161</v>
      </c>
      <c r="D234" t="s">
        <v>581</v>
      </c>
      <c r="E234" t="s">
        <v>50</v>
      </c>
      <c r="F234" t="s">
        <v>41</v>
      </c>
      <c r="G234" t="s">
        <v>627</v>
      </c>
      <c r="H234" t="s">
        <v>104</v>
      </c>
      <c r="I234" t="s">
        <v>170</v>
      </c>
      <c r="J234" t="s">
        <v>628</v>
      </c>
      <c r="M234" s="1">
        <v>41565</v>
      </c>
      <c r="N234" s="1">
        <v>41571</v>
      </c>
      <c r="P234">
        <v>8</v>
      </c>
      <c r="Q234">
        <v>100</v>
      </c>
      <c r="R234" t="s">
        <v>629</v>
      </c>
      <c r="U234" t="s">
        <v>33</v>
      </c>
      <c r="Z234" t="s">
        <v>62</v>
      </c>
      <c r="AA234" t="s">
        <v>36</v>
      </c>
    </row>
    <row r="235" spans="1:27">
      <c r="A235">
        <v>101</v>
      </c>
      <c r="B235" t="s">
        <v>27</v>
      </c>
      <c r="C235" t="s">
        <v>56</v>
      </c>
      <c r="D235" t="s">
        <v>581</v>
      </c>
      <c r="E235" t="s">
        <v>50</v>
      </c>
      <c r="F235" t="s">
        <v>41</v>
      </c>
      <c r="G235" t="s">
        <v>630</v>
      </c>
      <c r="H235" t="s">
        <v>104</v>
      </c>
      <c r="I235" t="s">
        <v>170</v>
      </c>
      <c r="J235" t="s">
        <v>623</v>
      </c>
      <c r="M235" s="1">
        <v>41565</v>
      </c>
      <c r="N235" s="1">
        <v>41571</v>
      </c>
      <c r="O235">
        <v>6</v>
      </c>
      <c r="P235">
        <v>6</v>
      </c>
      <c r="Q235">
        <v>100</v>
      </c>
      <c r="R235" t="s">
        <v>631</v>
      </c>
      <c r="U235" t="s">
        <v>33</v>
      </c>
      <c r="Z235" t="s">
        <v>62</v>
      </c>
      <c r="AA235" t="s">
        <v>36</v>
      </c>
    </row>
    <row r="236" spans="1:27">
      <c r="A236">
        <v>100</v>
      </c>
      <c r="B236" t="s">
        <v>27</v>
      </c>
      <c r="C236" t="s">
        <v>143</v>
      </c>
      <c r="D236" t="s">
        <v>567</v>
      </c>
      <c r="E236" t="s">
        <v>50</v>
      </c>
      <c r="F236" t="s">
        <v>41</v>
      </c>
      <c r="G236" t="s">
        <v>632</v>
      </c>
      <c r="H236" t="s">
        <v>104</v>
      </c>
      <c r="I236" t="s">
        <v>87</v>
      </c>
      <c r="J236" t="s">
        <v>633</v>
      </c>
      <c r="M236" s="1">
        <v>41572</v>
      </c>
      <c r="N236" s="1">
        <v>41578</v>
      </c>
      <c r="O236">
        <v>0</v>
      </c>
      <c r="P236">
        <v>0</v>
      </c>
      <c r="Q236">
        <v>0</v>
      </c>
      <c r="R236" t="s">
        <v>634</v>
      </c>
      <c r="U236" t="s">
        <v>357</v>
      </c>
      <c r="Z236" t="s">
        <v>213</v>
      </c>
      <c r="AA236" t="s">
        <v>36</v>
      </c>
    </row>
    <row r="237" spans="1:27">
      <c r="A237">
        <v>99</v>
      </c>
      <c r="B237" t="s">
        <v>27</v>
      </c>
      <c r="C237" t="s">
        <v>129</v>
      </c>
      <c r="E237" t="s">
        <v>50</v>
      </c>
      <c r="F237" t="s">
        <v>41</v>
      </c>
      <c r="G237" t="s">
        <v>635</v>
      </c>
      <c r="H237" t="s">
        <v>104</v>
      </c>
      <c r="J237" t="s">
        <v>577</v>
      </c>
      <c r="M237" s="1">
        <v>41566</v>
      </c>
      <c r="N237" s="1">
        <v>41618</v>
      </c>
      <c r="O237">
        <v>29</v>
      </c>
      <c r="P237">
        <v>0</v>
      </c>
      <c r="Q237">
        <v>92</v>
      </c>
      <c r="R237" t="s">
        <v>636</v>
      </c>
      <c r="AA237" t="s">
        <v>36</v>
      </c>
    </row>
    <row r="238" spans="1:27">
      <c r="A238">
        <v>98</v>
      </c>
      <c r="B238" t="s">
        <v>27</v>
      </c>
      <c r="C238" t="s">
        <v>161</v>
      </c>
      <c r="D238" t="s">
        <v>581</v>
      </c>
      <c r="E238" t="s">
        <v>50</v>
      </c>
      <c r="F238" t="s">
        <v>41</v>
      </c>
      <c r="G238" t="s">
        <v>637</v>
      </c>
      <c r="H238" t="s">
        <v>104</v>
      </c>
      <c r="I238" t="s">
        <v>81</v>
      </c>
      <c r="J238" t="s">
        <v>633</v>
      </c>
      <c r="M238" s="1">
        <v>41565</v>
      </c>
      <c r="N238" s="1">
        <v>41571</v>
      </c>
      <c r="O238">
        <v>4</v>
      </c>
      <c r="P238">
        <v>4</v>
      </c>
      <c r="Q238">
        <v>100</v>
      </c>
      <c r="R238" t="s">
        <v>636</v>
      </c>
      <c r="V238" t="s">
        <v>365</v>
      </c>
      <c r="Z238" t="s">
        <v>85</v>
      </c>
      <c r="AA238" t="s">
        <v>36</v>
      </c>
    </row>
    <row r="239" spans="1:27">
      <c r="A239">
        <v>97</v>
      </c>
      <c r="B239" t="s">
        <v>27</v>
      </c>
      <c r="C239" t="s">
        <v>39</v>
      </c>
      <c r="D239" t="s">
        <v>581</v>
      </c>
      <c r="E239" t="s">
        <v>50</v>
      </c>
      <c r="F239" t="s">
        <v>41</v>
      </c>
      <c r="G239" t="s">
        <v>638</v>
      </c>
      <c r="H239" t="s">
        <v>104</v>
      </c>
      <c r="I239" t="s">
        <v>84</v>
      </c>
      <c r="J239" t="s">
        <v>639</v>
      </c>
      <c r="L239" t="s">
        <v>407</v>
      </c>
      <c r="M239" s="1">
        <v>41565</v>
      </c>
      <c r="N239" s="1">
        <v>41571</v>
      </c>
      <c r="O239">
        <v>3</v>
      </c>
      <c r="P239">
        <v>3</v>
      </c>
      <c r="Q239">
        <v>100</v>
      </c>
      <c r="R239" t="s">
        <v>640</v>
      </c>
      <c r="U239" t="s">
        <v>81</v>
      </c>
      <c r="V239" t="s">
        <v>365</v>
      </c>
      <c r="Z239" t="s">
        <v>85</v>
      </c>
      <c r="AA239" t="s">
        <v>36</v>
      </c>
    </row>
    <row r="240" spans="1:27">
      <c r="A240">
        <v>95</v>
      </c>
      <c r="B240" t="s">
        <v>27</v>
      </c>
      <c r="C240" t="s">
        <v>63</v>
      </c>
      <c r="D240" t="s">
        <v>581</v>
      </c>
      <c r="E240" t="s">
        <v>50</v>
      </c>
      <c r="F240" t="s">
        <v>41</v>
      </c>
      <c r="G240" t="s">
        <v>641</v>
      </c>
      <c r="H240" t="s">
        <v>104</v>
      </c>
      <c r="I240" t="s">
        <v>357</v>
      </c>
      <c r="J240" t="s">
        <v>642</v>
      </c>
      <c r="M240" s="1">
        <v>41565</v>
      </c>
      <c r="N240" s="1">
        <v>41571</v>
      </c>
      <c r="O240">
        <v>8</v>
      </c>
      <c r="P240">
        <v>15</v>
      </c>
      <c r="Q240">
        <v>100</v>
      </c>
      <c r="R240" t="s">
        <v>643</v>
      </c>
      <c r="Z240" t="s">
        <v>213</v>
      </c>
      <c r="AA240" t="s">
        <v>36</v>
      </c>
    </row>
    <row r="241" spans="1:27">
      <c r="A241">
        <v>94</v>
      </c>
      <c r="B241" t="s">
        <v>27</v>
      </c>
      <c r="C241" t="s">
        <v>161</v>
      </c>
      <c r="D241" t="s">
        <v>581</v>
      </c>
      <c r="E241" t="s">
        <v>50</v>
      </c>
      <c r="F241" t="s">
        <v>41</v>
      </c>
      <c r="G241" t="s">
        <v>644</v>
      </c>
      <c r="H241" t="s">
        <v>104</v>
      </c>
      <c r="I241" t="s">
        <v>75</v>
      </c>
      <c r="J241" t="s">
        <v>645</v>
      </c>
      <c r="M241" s="1">
        <v>41565</v>
      </c>
      <c r="N241" s="1">
        <v>41571</v>
      </c>
      <c r="P241">
        <v>0</v>
      </c>
      <c r="Q241">
        <v>100</v>
      </c>
      <c r="R241" t="s">
        <v>646</v>
      </c>
      <c r="U241" t="s">
        <v>375</v>
      </c>
      <c r="V241" t="s">
        <v>230</v>
      </c>
      <c r="Z241" t="s">
        <v>79</v>
      </c>
      <c r="AA241" t="s">
        <v>36</v>
      </c>
    </row>
    <row r="242" spans="1:27">
      <c r="A242">
        <v>93</v>
      </c>
      <c r="B242" t="s">
        <v>27</v>
      </c>
      <c r="C242" t="s">
        <v>56</v>
      </c>
      <c r="D242" t="s">
        <v>581</v>
      </c>
      <c r="E242" t="s">
        <v>40</v>
      </c>
      <c r="F242" t="s">
        <v>41</v>
      </c>
      <c r="G242" t="s">
        <v>647</v>
      </c>
      <c r="H242" t="s">
        <v>104</v>
      </c>
      <c r="I242" t="s">
        <v>248</v>
      </c>
      <c r="J242" t="s">
        <v>645</v>
      </c>
      <c r="M242" s="1">
        <v>41565</v>
      </c>
      <c r="N242" s="1">
        <v>41571</v>
      </c>
      <c r="P242">
        <v>0</v>
      </c>
      <c r="Q242">
        <v>50</v>
      </c>
      <c r="R242" t="s">
        <v>648</v>
      </c>
      <c r="U242" t="s">
        <v>60</v>
      </c>
      <c r="V242" t="s">
        <v>139</v>
      </c>
      <c r="W242" t="s">
        <v>249</v>
      </c>
      <c r="Z242" t="s">
        <v>62</v>
      </c>
      <c r="AA242" t="s">
        <v>36</v>
      </c>
    </row>
    <row r="243" spans="1:27">
      <c r="A243">
        <v>92</v>
      </c>
      <c r="B243" t="s">
        <v>27</v>
      </c>
      <c r="C243" t="s">
        <v>56</v>
      </c>
      <c r="D243" t="s">
        <v>581</v>
      </c>
      <c r="E243" t="s">
        <v>50</v>
      </c>
      <c r="F243" t="s">
        <v>41</v>
      </c>
      <c r="G243" t="s">
        <v>649</v>
      </c>
      <c r="H243" t="s">
        <v>104</v>
      </c>
      <c r="I243" t="s">
        <v>151</v>
      </c>
      <c r="J243" t="s">
        <v>263</v>
      </c>
      <c r="M243" s="1">
        <v>41565</v>
      </c>
      <c r="N243" s="1">
        <v>41571</v>
      </c>
      <c r="O243">
        <v>8</v>
      </c>
      <c r="P243">
        <v>12</v>
      </c>
      <c r="Q243">
        <v>100</v>
      </c>
      <c r="R243" t="s">
        <v>650</v>
      </c>
      <c r="U243" t="s">
        <v>332</v>
      </c>
      <c r="Z243" t="s">
        <v>62</v>
      </c>
      <c r="AA243" t="s">
        <v>36</v>
      </c>
    </row>
    <row r="244" spans="1:27">
      <c r="A244">
        <v>91</v>
      </c>
      <c r="B244" t="s">
        <v>27</v>
      </c>
      <c r="C244" t="s">
        <v>56</v>
      </c>
      <c r="D244" t="s">
        <v>581</v>
      </c>
      <c r="E244" t="s">
        <v>50</v>
      </c>
      <c r="F244" t="s">
        <v>41</v>
      </c>
      <c r="G244" t="s">
        <v>651</v>
      </c>
      <c r="H244" t="s">
        <v>104</v>
      </c>
      <c r="I244" t="s">
        <v>471</v>
      </c>
      <c r="J244" t="s">
        <v>652</v>
      </c>
      <c r="M244" s="1">
        <v>41565</v>
      </c>
      <c r="N244" s="1">
        <v>41571</v>
      </c>
      <c r="O244">
        <v>64</v>
      </c>
      <c r="P244">
        <v>80</v>
      </c>
      <c r="Q244">
        <v>100</v>
      </c>
      <c r="R244" t="s">
        <v>653</v>
      </c>
      <c r="U244" t="s">
        <v>416</v>
      </c>
      <c r="V244" t="s">
        <v>477</v>
      </c>
      <c r="Z244" t="s">
        <v>62</v>
      </c>
      <c r="AA244" t="s">
        <v>36</v>
      </c>
    </row>
    <row r="245" spans="1:27">
      <c r="A245">
        <v>90</v>
      </c>
      <c r="B245" t="s">
        <v>27</v>
      </c>
      <c r="C245" t="s">
        <v>56</v>
      </c>
      <c r="D245" t="s">
        <v>581</v>
      </c>
      <c r="E245" t="s">
        <v>50</v>
      </c>
      <c r="F245" t="s">
        <v>41</v>
      </c>
      <c r="G245" t="s">
        <v>654</v>
      </c>
      <c r="H245" t="s">
        <v>104</v>
      </c>
      <c r="I245" t="s">
        <v>416</v>
      </c>
      <c r="J245" t="s">
        <v>108</v>
      </c>
      <c r="M245" s="1">
        <v>41565</v>
      </c>
      <c r="N245" s="1">
        <v>41571</v>
      </c>
      <c r="P245">
        <v>0</v>
      </c>
      <c r="Q245">
        <v>100</v>
      </c>
      <c r="R245" t="s">
        <v>655</v>
      </c>
      <c r="U245" t="s">
        <v>471</v>
      </c>
      <c r="V245" t="s">
        <v>477</v>
      </c>
      <c r="Z245" t="s">
        <v>62</v>
      </c>
      <c r="AA245" t="s">
        <v>36</v>
      </c>
    </row>
    <row r="246" spans="1:27">
      <c r="A246">
        <v>89</v>
      </c>
      <c r="B246" t="s">
        <v>27</v>
      </c>
      <c r="C246" t="s">
        <v>560</v>
      </c>
      <c r="D246" t="s">
        <v>581</v>
      </c>
      <c r="E246" t="s">
        <v>50</v>
      </c>
      <c r="F246" t="s">
        <v>41</v>
      </c>
      <c r="G246" t="s">
        <v>656</v>
      </c>
      <c r="H246" t="s">
        <v>104</v>
      </c>
      <c r="I246" t="s">
        <v>87</v>
      </c>
      <c r="J246" t="s">
        <v>657</v>
      </c>
      <c r="M246" s="1">
        <v>41569</v>
      </c>
      <c r="N246" s="1">
        <v>41569</v>
      </c>
      <c r="O246">
        <v>2</v>
      </c>
      <c r="P246">
        <v>0</v>
      </c>
      <c r="Q246">
        <v>100</v>
      </c>
      <c r="R246" t="s">
        <v>658</v>
      </c>
      <c r="U246" t="s">
        <v>151</v>
      </c>
      <c r="Z246" t="s">
        <v>213</v>
      </c>
      <c r="AA246" t="s">
        <v>36</v>
      </c>
    </row>
    <row r="247" spans="1:27">
      <c r="A247">
        <v>88</v>
      </c>
      <c r="B247" t="s">
        <v>27</v>
      </c>
      <c r="C247" t="s">
        <v>67</v>
      </c>
      <c r="D247" t="s">
        <v>659</v>
      </c>
      <c r="E247" t="s">
        <v>50</v>
      </c>
      <c r="F247" t="s">
        <v>41</v>
      </c>
      <c r="G247" t="s">
        <v>660</v>
      </c>
      <c r="H247" t="s">
        <v>70</v>
      </c>
      <c r="I247" t="s">
        <v>81</v>
      </c>
      <c r="J247" t="s">
        <v>661</v>
      </c>
      <c r="M247" s="1">
        <v>41564</v>
      </c>
      <c r="N247" s="1">
        <v>41571</v>
      </c>
      <c r="O247">
        <v>3</v>
      </c>
      <c r="P247">
        <v>0</v>
      </c>
      <c r="Q247">
        <v>100</v>
      </c>
      <c r="R247" t="s">
        <v>662</v>
      </c>
      <c r="V247" t="s">
        <v>365</v>
      </c>
      <c r="Z247" t="s">
        <v>189</v>
      </c>
      <c r="AA247" t="s">
        <v>36</v>
      </c>
    </row>
    <row r="248" spans="1:27">
      <c r="A248">
        <v>87</v>
      </c>
      <c r="B248" t="s">
        <v>27</v>
      </c>
      <c r="C248" t="s">
        <v>67</v>
      </c>
      <c r="D248" t="s">
        <v>659</v>
      </c>
      <c r="E248" t="s">
        <v>50</v>
      </c>
      <c r="F248" t="s">
        <v>41</v>
      </c>
      <c r="G248" t="s">
        <v>663</v>
      </c>
      <c r="H248" t="s">
        <v>70</v>
      </c>
      <c r="I248" t="s">
        <v>70</v>
      </c>
      <c r="J248" t="s">
        <v>664</v>
      </c>
      <c r="M248" s="1">
        <v>41564</v>
      </c>
      <c r="N248" s="1">
        <v>41571</v>
      </c>
      <c r="O248">
        <v>8</v>
      </c>
      <c r="P248">
        <v>3</v>
      </c>
      <c r="Q248">
        <v>100</v>
      </c>
      <c r="R248" t="s">
        <v>665</v>
      </c>
      <c r="U248" t="s">
        <v>46</v>
      </c>
      <c r="V248" t="s">
        <v>96</v>
      </c>
      <c r="Z248" t="s">
        <v>189</v>
      </c>
      <c r="AA248" t="s">
        <v>36</v>
      </c>
    </row>
    <row r="249" spans="1:27">
      <c r="A249">
        <v>86</v>
      </c>
      <c r="B249" t="s">
        <v>27</v>
      </c>
      <c r="C249" t="s">
        <v>28</v>
      </c>
      <c r="D249" t="s">
        <v>666</v>
      </c>
      <c r="E249" t="s">
        <v>50</v>
      </c>
      <c r="F249" t="s">
        <v>41</v>
      </c>
      <c r="G249" t="s">
        <v>667</v>
      </c>
      <c r="H249" t="s">
        <v>70</v>
      </c>
      <c r="I249" t="s">
        <v>70</v>
      </c>
      <c r="J249" t="s">
        <v>657</v>
      </c>
      <c r="M249" s="1">
        <v>41564</v>
      </c>
      <c r="N249" s="1">
        <v>41568</v>
      </c>
      <c r="O249">
        <v>10</v>
      </c>
      <c r="P249">
        <v>8</v>
      </c>
      <c r="Q249">
        <v>100</v>
      </c>
      <c r="R249" t="s">
        <v>668</v>
      </c>
      <c r="U249" t="s">
        <v>151</v>
      </c>
      <c r="Z249" t="s">
        <v>35</v>
      </c>
      <c r="AA249" t="s">
        <v>36</v>
      </c>
    </row>
    <row r="250" spans="1:27">
      <c r="A250">
        <v>85</v>
      </c>
      <c r="B250" t="s">
        <v>27</v>
      </c>
      <c r="C250" t="s">
        <v>39</v>
      </c>
      <c r="D250" t="s">
        <v>581</v>
      </c>
      <c r="E250" t="s">
        <v>50</v>
      </c>
      <c r="F250" t="s">
        <v>41</v>
      </c>
      <c r="G250" t="s">
        <v>669</v>
      </c>
      <c r="H250" t="s">
        <v>104</v>
      </c>
      <c r="I250" t="s">
        <v>69</v>
      </c>
      <c r="J250" t="s">
        <v>117</v>
      </c>
      <c r="M250" s="1">
        <v>41564</v>
      </c>
      <c r="N250" s="1">
        <v>41571</v>
      </c>
      <c r="P250">
        <v>0</v>
      </c>
      <c r="Q250">
        <v>100</v>
      </c>
      <c r="R250" t="s">
        <v>670</v>
      </c>
      <c r="U250" t="s">
        <v>46</v>
      </c>
      <c r="V250" t="s">
        <v>96</v>
      </c>
      <c r="Z250" t="s">
        <v>47</v>
      </c>
      <c r="AA250" t="s">
        <v>36</v>
      </c>
    </row>
    <row r="251" spans="1:27">
      <c r="A251">
        <v>84</v>
      </c>
      <c r="B251" t="s">
        <v>27</v>
      </c>
      <c r="C251" t="s">
        <v>39</v>
      </c>
      <c r="D251" t="s">
        <v>581</v>
      </c>
      <c r="E251" t="s">
        <v>50</v>
      </c>
      <c r="F251" t="s">
        <v>41</v>
      </c>
      <c r="G251" t="s">
        <v>671</v>
      </c>
      <c r="H251" t="s">
        <v>104</v>
      </c>
      <c r="I251" t="s">
        <v>100</v>
      </c>
      <c r="J251" t="s">
        <v>672</v>
      </c>
      <c r="M251" s="1">
        <v>41564</v>
      </c>
      <c r="N251" s="1">
        <v>41613</v>
      </c>
      <c r="O251">
        <v>10</v>
      </c>
      <c r="P251">
        <v>29</v>
      </c>
      <c r="Q251">
        <v>100</v>
      </c>
      <c r="R251" t="s">
        <v>673</v>
      </c>
      <c r="U251" t="s">
        <v>123</v>
      </c>
      <c r="V251" t="s">
        <v>87</v>
      </c>
      <c r="W251" t="s">
        <v>151</v>
      </c>
      <c r="Z251" t="s">
        <v>124</v>
      </c>
      <c r="AA251" t="s">
        <v>36</v>
      </c>
    </row>
    <row r="252" spans="1:27">
      <c r="A252">
        <v>83</v>
      </c>
      <c r="B252" t="s">
        <v>27</v>
      </c>
      <c r="C252" t="s">
        <v>161</v>
      </c>
      <c r="D252" t="s">
        <v>674</v>
      </c>
      <c r="E252" t="s">
        <v>50</v>
      </c>
      <c r="F252" t="s">
        <v>41</v>
      </c>
      <c r="G252" t="s">
        <v>675</v>
      </c>
      <c r="H252" t="s">
        <v>416</v>
      </c>
      <c r="I252" t="s">
        <v>416</v>
      </c>
      <c r="J252" t="s">
        <v>676</v>
      </c>
      <c r="M252" s="1">
        <v>41554</v>
      </c>
      <c r="N252" s="1">
        <v>41565</v>
      </c>
      <c r="O252">
        <v>5</v>
      </c>
      <c r="P252">
        <v>0</v>
      </c>
      <c r="Q252">
        <v>100</v>
      </c>
      <c r="R252" t="s">
        <v>677</v>
      </c>
      <c r="Z252" t="s">
        <v>62</v>
      </c>
      <c r="AA252" t="s">
        <v>36</v>
      </c>
    </row>
    <row r="253" spans="1:27">
      <c r="A253">
        <v>82</v>
      </c>
      <c r="B253" t="s">
        <v>27</v>
      </c>
      <c r="C253" t="s">
        <v>560</v>
      </c>
      <c r="D253" t="s">
        <v>581</v>
      </c>
      <c r="E253" t="s">
        <v>50</v>
      </c>
      <c r="F253" t="s">
        <v>41</v>
      </c>
      <c r="G253" t="s">
        <v>678</v>
      </c>
      <c r="H253" t="s">
        <v>104</v>
      </c>
      <c r="I253" t="s">
        <v>104</v>
      </c>
      <c r="J253" t="s">
        <v>585</v>
      </c>
      <c r="M253" s="1">
        <v>41564</v>
      </c>
      <c r="N253" s="1">
        <v>41565</v>
      </c>
      <c r="O253">
        <v>1</v>
      </c>
      <c r="P253">
        <v>1</v>
      </c>
      <c r="Q253">
        <v>100</v>
      </c>
      <c r="R253" t="s">
        <v>679</v>
      </c>
      <c r="U253" t="s">
        <v>106</v>
      </c>
      <c r="Z253" t="s">
        <v>55</v>
      </c>
      <c r="AA253" t="s">
        <v>36</v>
      </c>
    </row>
    <row r="254" spans="1:27">
      <c r="A254">
        <v>81</v>
      </c>
      <c r="B254" t="s">
        <v>27</v>
      </c>
      <c r="C254" t="s">
        <v>39</v>
      </c>
      <c r="D254" t="s">
        <v>674</v>
      </c>
      <c r="E254" t="s">
        <v>50</v>
      </c>
      <c r="F254" t="s">
        <v>41</v>
      </c>
      <c r="G254" t="s">
        <v>680</v>
      </c>
      <c r="H254" t="s">
        <v>104</v>
      </c>
      <c r="J254" t="s">
        <v>681</v>
      </c>
      <c r="M254" s="1">
        <v>41564</v>
      </c>
      <c r="N254" s="1">
        <v>41564</v>
      </c>
      <c r="P254">
        <v>0</v>
      </c>
      <c r="Q254">
        <v>0</v>
      </c>
      <c r="R254" t="s">
        <v>682</v>
      </c>
      <c r="AA254" t="s">
        <v>36</v>
      </c>
    </row>
    <row r="255" spans="1:27">
      <c r="A255">
        <v>80</v>
      </c>
      <c r="B255" t="s">
        <v>27</v>
      </c>
      <c r="C255" t="s">
        <v>67</v>
      </c>
      <c r="D255" t="s">
        <v>659</v>
      </c>
      <c r="E255" t="s">
        <v>50</v>
      </c>
      <c r="F255" t="s">
        <v>41</v>
      </c>
      <c r="G255" t="s">
        <v>683</v>
      </c>
      <c r="H255" t="s">
        <v>70</v>
      </c>
      <c r="I255" t="s">
        <v>70</v>
      </c>
      <c r="J255" t="s">
        <v>664</v>
      </c>
      <c r="M255" s="1">
        <v>41564</v>
      </c>
      <c r="N255" s="1">
        <v>41568</v>
      </c>
      <c r="O255">
        <v>10</v>
      </c>
      <c r="P255">
        <v>9</v>
      </c>
      <c r="Q255">
        <v>100</v>
      </c>
      <c r="R255" t="s">
        <v>684</v>
      </c>
      <c r="U255" t="s">
        <v>151</v>
      </c>
      <c r="V255" t="s">
        <v>249</v>
      </c>
      <c r="Z255" t="s">
        <v>189</v>
      </c>
      <c r="AA255" t="s">
        <v>36</v>
      </c>
    </row>
    <row r="256" spans="1:27">
      <c r="A256">
        <v>79</v>
      </c>
      <c r="B256" t="s">
        <v>27</v>
      </c>
      <c r="C256" t="s">
        <v>161</v>
      </c>
      <c r="D256" t="s">
        <v>674</v>
      </c>
      <c r="E256" t="s">
        <v>50</v>
      </c>
      <c r="F256" t="s">
        <v>41</v>
      </c>
      <c r="G256" t="s">
        <v>685</v>
      </c>
      <c r="H256" t="s">
        <v>52</v>
      </c>
      <c r="I256" t="s">
        <v>52</v>
      </c>
      <c r="J256" t="s">
        <v>686</v>
      </c>
      <c r="M256" s="1">
        <v>41558</v>
      </c>
      <c r="N256" s="1">
        <v>41558</v>
      </c>
      <c r="O256">
        <v>1</v>
      </c>
      <c r="P256">
        <v>0</v>
      </c>
      <c r="Q256">
        <v>100</v>
      </c>
      <c r="R256" t="s">
        <v>687</v>
      </c>
      <c r="Z256" t="s">
        <v>55</v>
      </c>
      <c r="AA256" t="s">
        <v>36</v>
      </c>
    </row>
    <row r="257" spans="1:27">
      <c r="A257">
        <v>78</v>
      </c>
      <c r="B257" t="s">
        <v>27</v>
      </c>
      <c r="C257" t="s">
        <v>56</v>
      </c>
      <c r="D257" t="s">
        <v>674</v>
      </c>
      <c r="E257" t="s">
        <v>50</v>
      </c>
      <c r="F257" t="s">
        <v>41</v>
      </c>
      <c r="G257" t="s">
        <v>688</v>
      </c>
      <c r="H257" t="s">
        <v>52</v>
      </c>
      <c r="I257" t="s">
        <v>248</v>
      </c>
      <c r="J257" t="s">
        <v>686</v>
      </c>
      <c r="M257" s="1">
        <v>41557</v>
      </c>
      <c r="N257" s="1">
        <v>41564</v>
      </c>
      <c r="P257">
        <v>0</v>
      </c>
      <c r="Q257">
        <v>0</v>
      </c>
      <c r="R257" t="s">
        <v>689</v>
      </c>
      <c r="U257" t="s">
        <v>60</v>
      </c>
      <c r="V257" t="s">
        <v>139</v>
      </c>
      <c r="Z257" t="s">
        <v>62</v>
      </c>
      <c r="AA257" t="s">
        <v>36</v>
      </c>
    </row>
    <row r="258" spans="1:27">
      <c r="A258">
        <v>77</v>
      </c>
      <c r="B258" t="s">
        <v>27</v>
      </c>
      <c r="C258" t="s">
        <v>56</v>
      </c>
      <c r="D258" t="s">
        <v>674</v>
      </c>
      <c r="E258" t="s">
        <v>50</v>
      </c>
      <c r="F258" t="s">
        <v>41</v>
      </c>
      <c r="G258" t="s">
        <v>690</v>
      </c>
      <c r="H258" t="s">
        <v>52</v>
      </c>
      <c r="I258" t="s">
        <v>248</v>
      </c>
      <c r="J258" t="s">
        <v>686</v>
      </c>
      <c r="M258" s="1">
        <v>41557</v>
      </c>
      <c r="N258" s="1">
        <v>41564</v>
      </c>
      <c r="O258">
        <v>6</v>
      </c>
      <c r="P258">
        <v>6</v>
      </c>
      <c r="Q258">
        <v>0</v>
      </c>
      <c r="R258" t="s">
        <v>691</v>
      </c>
      <c r="U258" t="s">
        <v>60</v>
      </c>
      <c r="V258" t="s">
        <v>139</v>
      </c>
      <c r="Z258" t="s">
        <v>62</v>
      </c>
      <c r="AA258" t="s">
        <v>36</v>
      </c>
    </row>
    <row r="259" spans="1:27">
      <c r="A259">
        <v>76</v>
      </c>
      <c r="B259" t="s">
        <v>27</v>
      </c>
      <c r="C259" t="s">
        <v>56</v>
      </c>
      <c r="D259" t="s">
        <v>674</v>
      </c>
      <c r="E259" t="s">
        <v>50</v>
      </c>
      <c r="F259" t="s">
        <v>41</v>
      </c>
      <c r="G259" t="s">
        <v>692</v>
      </c>
      <c r="H259" t="s">
        <v>52</v>
      </c>
      <c r="I259" t="s">
        <v>416</v>
      </c>
      <c r="J259" t="s">
        <v>686</v>
      </c>
      <c r="M259" s="1">
        <v>41557</v>
      </c>
      <c r="N259" s="1">
        <v>41564</v>
      </c>
      <c r="O259">
        <v>7.5</v>
      </c>
      <c r="P259">
        <v>0</v>
      </c>
      <c r="Q259">
        <v>100</v>
      </c>
      <c r="R259" t="s">
        <v>693</v>
      </c>
      <c r="U259" t="s">
        <v>332</v>
      </c>
      <c r="V259" t="s">
        <v>477</v>
      </c>
      <c r="Z259" t="s">
        <v>62</v>
      </c>
      <c r="AA259" t="s">
        <v>36</v>
      </c>
    </row>
    <row r="260" spans="1:27">
      <c r="A260">
        <v>75</v>
      </c>
      <c r="B260" t="s">
        <v>27</v>
      </c>
      <c r="C260" t="s">
        <v>161</v>
      </c>
      <c r="D260" t="s">
        <v>674</v>
      </c>
      <c r="E260" t="s">
        <v>40</v>
      </c>
      <c r="F260" t="s">
        <v>41</v>
      </c>
      <c r="G260" t="s">
        <v>694</v>
      </c>
      <c r="H260" t="s">
        <v>52</v>
      </c>
      <c r="I260" t="s">
        <v>170</v>
      </c>
      <c r="J260" t="s">
        <v>695</v>
      </c>
      <c r="M260" s="1">
        <v>41557</v>
      </c>
      <c r="N260" s="1">
        <v>41603</v>
      </c>
      <c r="P260">
        <v>16</v>
      </c>
      <c r="Q260">
        <v>90</v>
      </c>
      <c r="R260" t="s">
        <v>696</v>
      </c>
      <c r="U260" t="s">
        <v>170</v>
      </c>
      <c r="V260" t="s">
        <v>33</v>
      </c>
      <c r="Z260" t="s">
        <v>62</v>
      </c>
      <c r="AA260" t="s">
        <v>36</v>
      </c>
    </row>
    <row r="261" spans="1:27">
      <c r="A261">
        <v>74</v>
      </c>
      <c r="B261" t="s">
        <v>27</v>
      </c>
      <c r="C261" t="s">
        <v>560</v>
      </c>
      <c r="D261" t="s">
        <v>674</v>
      </c>
      <c r="E261" t="s">
        <v>50</v>
      </c>
      <c r="F261" t="s">
        <v>41</v>
      </c>
      <c r="G261" t="s">
        <v>697</v>
      </c>
      <c r="H261" t="s">
        <v>52</v>
      </c>
      <c r="I261" t="s">
        <v>305</v>
      </c>
      <c r="J261" t="s">
        <v>698</v>
      </c>
      <c r="M261" s="1">
        <v>41557</v>
      </c>
      <c r="N261" s="1">
        <v>41564</v>
      </c>
      <c r="O261">
        <v>4</v>
      </c>
      <c r="P261">
        <v>1</v>
      </c>
      <c r="Q261">
        <v>100</v>
      </c>
      <c r="R261" t="s">
        <v>699</v>
      </c>
      <c r="U261" t="s">
        <v>170</v>
      </c>
      <c r="V261" t="s">
        <v>33</v>
      </c>
      <c r="Z261" t="s">
        <v>62</v>
      </c>
      <c r="AA261" t="s">
        <v>36</v>
      </c>
    </row>
    <row r="262" spans="1:27">
      <c r="A262">
        <v>73</v>
      </c>
      <c r="B262" t="s">
        <v>27</v>
      </c>
      <c r="C262" t="s">
        <v>39</v>
      </c>
      <c r="D262" t="s">
        <v>674</v>
      </c>
      <c r="E262" t="s">
        <v>50</v>
      </c>
      <c r="F262" t="s">
        <v>41</v>
      </c>
      <c r="G262" t="s">
        <v>700</v>
      </c>
      <c r="H262" t="s">
        <v>52</v>
      </c>
      <c r="I262" t="s">
        <v>84</v>
      </c>
      <c r="J262" t="s">
        <v>695</v>
      </c>
      <c r="M262" s="1">
        <v>41557</v>
      </c>
      <c r="N262" s="1">
        <v>41564</v>
      </c>
      <c r="O262">
        <v>3</v>
      </c>
      <c r="P262">
        <v>3</v>
      </c>
      <c r="Q262">
        <v>100</v>
      </c>
      <c r="R262" t="s">
        <v>701</v>
      </c>
      <c r="V262" t="s">
        <v>81</v>
      </c>
      <c r="Z262" t="s">
        <v>85</v>
      </c>
      <c r="AA262" t="s">
        <v>36</v>
      </c>
    </row>
    <row r="263" spans="1:27">
      <c r="A263">
        <v>72</v>
      </c>
      <c r="B263" t="s">
        <v>27</v>
      </c>
      <c r="C263" t="s">
        <v>56</v>
      </c>
      <c r="D263" t="s">
        <v>674</v>
      </c>
      <c r="E263" t="s">
        <v>50</v>
      </c>
      <c r="F263" t="s">
        <v>41</v>
      </c>
      <c r="G263" t="s">
        <v>702</v>
      </c>
      <c r="H263" t="s">
        <v>416</v>
      </c>
      <c r="I263" t="s">
        <v>332</v>
      </c>
      <c r="J263" t="s">
        <v>703</v>
      </c>
      <c r="M263" s="1">
        <v>41557</v>
      </c>
      <c r="N263" s="1">
        <v>41564</v>
      </c>
      <c r="O263">
        <v>7.5</v>
      </c>
      <c r="P263">
        <v>7.5</v>
      </c>
      <c r="Q263">
        <v>100</v>
      </c>
      <c r="R263" t="s">
        <v>704</v>
      </c>
      <c r="U263" t="s">
        <v>416</v>
      </c>
      <c r="V263" t="s">
        <v>477</v>
      </c>
      <c r="Z263" t="s">
        <v>62</v>
      </c>
      <c r="AA263" t="s">
        <v>36</v>
      </c>
    </row>
    <row r="264" spans="1:27">
      <c r="A264">
        <v>71</v>
      </c>
      <c r="B264" t="s">
        <v>27</v>
      </c>
      <c r="C264" t="s">
        <v>161</v>
      </c>
      <c r="D264" t="s">
        <v>674</v>
      </c>
      <c r="E264" t="s">
        <v>50</v>
      </c>
      <c r="F264" t="s">
        <v>41</v>
      </c>
      <c r="G264" t="s">
        <v>705</v>
      </c>
      <c r="H264" t="s">
        <v>416</v>
      </c>
      <c r="I264" t="s">
        <v>332</v>
      </c>
      <c r="J264" t="s">
        <v>703</v>
      </c>
      <c r="M264" s="1">
        <v>41557</v>
      </c>
      <c r="N264" s="1">
        <v>41564</v>
      </c>
      <c r="O264">
        <v>5</v>
      </c>
      <c r="P264">
        <v>5</v>
      </c>
      <c r="Q264">
        <v>100</v>
      </c>
      <c r="R264" t="s">
        <v>706</v>
      </c>
      <c r="U264" t="s">
        <v>416</v>
      </c>
      <c r="Z264" t="s">
        <v>62</v>
      </c>
      <c r="AA264" t="s">
        <v>36</v>
      </c>
    </row>
    <row r="265" spans="1:27">
      <c r="A265">
        <v>70</v>
      </c>
      <c r="B265" t="s">
        <v>27</v>
      </c>
      <c r="C265" t="s">
        <v>161</v>
      </c>
      <c r="D265" t="s">
        <v>674</v>
      </c>
      <c r="E265" t="s">
        <v>50</v>
      </c>
      <c r="F265" t="s">
        <v>41</v>
      </c>
      <c r="G265" t="s">
        <v>707</v>
      </c>
      <c r="H265" t="s">
        <v>416</v>
      </c>
      <c r="I265" t="s">
        <v>332</v>
      </c>
      <c r="J265" t="s">
        <v>703</v>
      </c>
      <c r="M265" s="1">
        <v>41557</v>
      </c>
      <c r="N265" s="1">
        <v>41564</v>
      </c>
      <c r="O265">
        <v>5</v>
      </c>
      <c r="P265">
        <v>5</v>
      </c>
      <c r="Q265">
        <v>100</v>
      </c>
      <c r="R265" t="s">
        <v>708</v>
      </c>
      <c r="U265" t="s">
        <v>416</v>
      </c>
      <c r="Z265" t="s">
        <v>62</v>
      </c>
      <c r="AA265" t="s">
        <v>36</v>
      </c>
    </row>
    <row r="266" spans="1:27">
      <c r="A266">
        <v>69</v>
      </c>
      <c r="B266" t="s">
        <v>27</v>
      </c>
      <c r="C266" t="s">
        <v>161</v>
      </c>
      <c r="D266" t="s">
        <v>674</v>
      </c>
      <c r="E266" t="s">
        <v>50</v>
      </c>
      <c r="F266" t="s">
        <v>58</v>
      </c>
      <c r="G266" t="s">
        <v>709</v>
      </c>
      <c r="H266" t="s">
        <v>416</v>
      </c>
      <c r="I266" t="s">
        <v>416</v>
      </c>
      <c r="J266" t="s">
        <v>620</v>
      </c>
      <c r="M266" s="1">
        <v>41557</v>
      </c>
      <c r="N266" s="1">
        <v>41571</v>
      </c>
      <c r="O266">
        <v>20</v>
      </c>
      <c r="P266">
        <v>0</v>
      </c>
      <c r="Q266">
        <v>100</v>
      </c>
      <c r="R266" t="s">
        <v>708</v>
      </c>
      <c r="U266" t="s">
        <v>471</v>
      </c>
      <c r="V266" t="s">
        <v>46</v>
      </c>
      <c r="Z266" t="s">
        <v>62</v>
      </c>
      <c r="AA266" t="s">
        <v>36</v>
      </c>
    </row>
    <row r="267" spans="1:27">
      <c r="A267">
        <v>68</v>
      </c>
      <c r="B267" t="s">
        <v>27</v>
      </c>
      <c r="C267" t="s">
        <v>161</v>
      </c>
      <c r="D267" t="s">
        <v>710</v>
      </c>
      <c r="E267" t="s">
        <v>50</v>
      </c>
      <c r="F267" t="s">
        <v>41</v>
      </c>
      <c r="G267" t="s">
        <v>711</v>
      </c>
      <c r="H267" t="s">
        <v>52</v>
      </c>
      <c r="I267" t="s">
        <v>69</v>
      </c>
      <c r="J267" t="s">
        <v>712</v>
      </c>
      <c r="M267" s="1">
        <v>41557</v>
      </c>
      <c r="P267">
        <v>0</v>
      </c>
      <c r="Q267">
        <v>100</v>
      </c>
      <c r="R267" t="s">
        <v>713</v>
      </c>
      <c r="U267" t="s">
        <v>96</v>
      </c>
      <c r="V267" t="s">
        <v>46</v>
      </c>
      <c r="Z267" t="s">
        <v>47</v>
      </c>
      <c r="AA267" t="s">
        <v>36</v>
      </c>
    </row>
    <row r="268" spans="1:27">
      <c r="A268">
        <v>67</v>
      </c>
      <c r="B268" t="s">
        <v>27</v>
      </c>
      <c r="C268" t="s">
        <v>39</v>
      </c>
      <c r="D268" t="s">
        <v>710</v>
      </c>
      <c r="E268" t="s">
        <v>50</v>
      </c>
      <c r="F268" t="s">
        <v>41</v>
      </c>
      <c r="G268" t="s">
        <v>714</v>
      </c>
      <c r="H268" t="s">
        <v>104</v>
      </c>
      <c r="I268" t="s">
        <v>104</v>
      </c>
      <c r="J268" t="s">
        <v>585</v>
      </c>
      <c r="M268" s="1">
        <v>41557</v>
      </c>
      <c r="N268" s="1">
        <v>41557</v>
      </c>
      <c r="O268">
        <v>1</v>
      </c>
      <c r="P268">
        <v>1</v>
      </c>
      <c r="Q268">
        <v>100</v>
      </c>
      <c r="R268" t="s">
        <v>715</v>
      </c>
      <c r="Z268" t="s">
        <v>55</v>
      </c>
      <c r="AA268" t="s">
        <v>36</v>
      </c>
    </row>
    <row r="269" spans="1:27">
      <c r="A269">
        <v>66</v>
      </c>
      <c r="B269" t="s">
        <v>27</v>
      </c>
      <c r="C269" t="s">
        <v>39</v>
      </c>
      <c r="D269" t="s">
        <v>710</v>
      </c>
      <c r="E269" t="s">
        <v>50</v>
      </c>
      <c r="F269" t="s">
        <v>41</v>
      </c>
      <c r="G269" t="s">
        <v>716</v>
      </c>
      <c r="H269" t="s">
        <v>104</v>
      </c>
      <c r="I269" t="s">
        <v>104</v>
      </c>
      <c r="J269" t="s">
        <v>717</v>
      </c>
      <c r="M269" s="1">
        <v>41551</v>
      </c>
      <c r="N269" s="1">
        <v>41557</v>
      </c>
      <c r="O269">
        <v>3</v>
      </c>
      <c r="P269">
        <v>6</v>
      </c>
      <c r="Q269">
        <v>100</v>
      </c>
      <c r="R269" t="s">
        <v>718</v>
      </c>
      <c r="U269" t="s">
        <v>106</v>
      </c>
      <c r="V269" t="s">
        <v>52</v>
      </c>
      <c r="Z269" t="s">
        <v>55</v>
      </c>
      <c r="AA269" t="s">
        <v>36</v>
      </c>
    </row>
    <row r="270" spans="1:27">
      <c r="A270">
        <v>65</v>
      </c>
      <c r="B270" t="s">
        <v>27</v>
      </c>
      <c r="C270" t="s">
        <v>39</v>
      </c>
      <c r="D270" t="s">
        <v>674</v>
      </c>
      <c r="E270" t="s">
        <v>50</v>
      </c>
      <c r="F270" t="s">
        <v>41</v>
      </c>
      <c r="G270" t="s">
        <v>719</v>
      </c>
      <c r="H270" t="s">
        <v>104</v>
      </c>
      <c r="J270" t="s">
        <v>720</v>
      </c>
      <c r="M270" s="1">
        <v>41558</v>
      </c>
      <c r="N270" s="1">
        <v>41564</v>
      </c>
      <c r="P270">
        <v>0.5</v>
      </c>
      <c r="Q270">
        <v>100</v>
      </c>
      <c r="R270" t="s">
        <v>721</v>
      </c>
      <c r="AA270" t="s">
        <v>36</v>
      </c>
    </row>
    <row r="271" spans="1:27">
      <c r="A271">
        <v>64</v>
      </c>
      <c r="B271" t="s">
        <v>27</v>
      </c>
      <c r="C271" t="s">
        <v>129</v>
      </c>
      <c r="E271" t="s">
        <v>50</v>
      </c>
      <c r="F271" t="s">
        <v>30</v>
      </c>
      <c r="G271" t="s">
        <v>722</v>
      </c>
      <c r="H271" t="s">
        <v>104</v>
      </c>
      <c r="J271" t="s">
        <v>108</v>
      </c>
      <c r="M271" s="1">
        <v>41564</v>
      </c>
      <c r="N271" s="1">
        <v>41614</v>
      </c>
      <c r="O271">
        <v>145</v>
      </c>
      <c r="P271">
        <v>0</v>
      </c>
      <c r="Q271">
        <v>90</v>
      </c>
      <c r="R271" t="s">
        <v>721</v>
      </c>
      <c r="AA271" t="s">
        <v>36</v>
      </c>
    </row>
    <row r="272" spans="1:27">
      <c r="A272">
        <v>63</v>
      </c>
      <c r="B272" t="s">
        <v>27</v>
      </c>
      <c r="C272" t="s">
        <v>67</v>
      </c>
      <c r="D272" t="s">
        <v>57</v>
      </c>
      <c r="E272" t="s">
        <v>29</v>
      </c>
      <c r="F272" t="s">
        <v>41</v>
      </c>
      <c r="G272" t="s">
        <v>723</v>
      </c>
      <c r="H272" t="s">
        <v>104</v>
      </c>
      <c r="I272" t="s">
        <v>32</v>
      </c>
      <c r="J272" t="s">
        <v>724</v>
      </c>
      <c r="M272" s="1">
        <v>41603</v>
      </c>
      <c r="N272" s="1">
        <v>41606</v>
      </c>
      <c r="O272">
        <v>8</v>
      </c>
      <c r="P272">
        <v>0</v>
      </c>
      <c r="Q272">
        <v>0</v>
      </c>
      <c r="R272" t="s">
        <v>725</v>
      </c>
      <c r="U272" t="s">
        <v>112</v>
      </c>
      <c r="Z272" t="s">
        <v>189</v>
      </c>
      <c r="AA272" t="s">
        <v>36</v>
      </c>
    </row>
    <row r="273" spans="1:27">
      <c r="A273">
        <v>62</v>
      </c>
      <c r="B273" t="s">
        <v>27</v>
      </c>
      <c r="C273" t="s">
        <v>67</v>
      </c>
      <c r="D273" t="s">
        <v>674</v>
      </c>
      <c r="E273" t="s">
        <v>50</v>
      </c>
      <c r="F273" t="s">
        <v>41</v>
      </c>
      <c r="G273" t="s">
        <v>726</v>
      </c>
      <c r="H273" t="s">
        <v>104</v>
      </c>
      <c r="I273" t="s">
        <v>70</v>
      </c>
      <c r="J273" t="s">
        <v>727</v>
      </c>
      <c r="M273" s="1">
        <v>41564</v>
      </c>
      <c r="N273" s="1">
        <v>41571</v>
      </c>
      <c r="O273">
        <v>21</v>
      </c>
      <c r="P273">
        <v>13</v>
      </c>
      <c r="Q273">
        <v>100</v>
      </c>
      <c r="R273" t="s">
        <v>728</v>
      </c>
      <c r="U273" t="s">
        <v>78</v>
      </c>
      <c r="Z273" t="s">
        <v>189</v>
      </c>
      <c r="AA273" t="s">
        <v>36</v>
      </c>
    </row>
    <row r="274" spans="1:27">
      <c r="A274">
        <v>61</v>
      </c>
      <c r="B274" t="s">
        <v>27</v>
      </c>
      <c r="C274" t="s">
        <v>560</v>
      </c>
      <c r="D274" t="s">
        <v>710</v>
      </c>
      <c r="E274" t="s">
        <v>50</v>
      </c>
      <c r="F274" t="s">
        <v>41</v>
      </c>
      <c r="G274" t="s">
        <v>729</v>
      </c>
      <c r="H274" t="s">
        <v>104</v>
      </c>
      <c r="I274" t="s">
        <v>305</v>
      </c>
      <c r="J274" t="s">
        <v>178</v>
      </c>
      <c r="M274" s="1">
        <v>41558</v>
      </c>
      <c r="N274" s="1">
        <v>41558</v>
      </c>
      <c r="O274">
        <v>2</v>
      </c>
      <c r="P274">
        <v>2</v>
      </c>
      <c r="Q274">
        <v>100</v>
      </c>
      <c r="R274" t="s">
        <v>730</v>
      </c>
      <c r="U274" t="s">
        <v>170</v>
      </c>
      <c r="V274" t="s">
        <v>33</v>
      </c>
      <c r="Z274" t="s">
        <v>62</v>
      </c>
      <c r="AA274" t="s">
        <v>36</v>
      </c>
    </row>
    <row r="275" spans="1:27">
      <c r="A275">
        <v>60</v>
      </c>
      <c r="B275" t="s">
        <v>27</v>
      </c>
      <c r="C275" t="s">
        <v>161</v>
      </c>
      <c r="D275" t="s">
        <v>674</v>
      </c>
      <c r="E275" t="s">
        <v>50</v>
      </c>
      <c r="F275" t="s">
        <v>41</v>
      </c>
      <c r="G275" t="s">
        <v>731</v>
      </c>
      <c r="H275" t="s">
        <v>104</v>
      </c>
      <c r="I275" t="s">
        <v>416</v>
      </c>
      <c r="J275" t="s">
        <v>732</v>
      </c>
      <c r="M275" s="1">
        <v>41558</v>
      </c>
      <c r="N275" s="1">
        <v>41564</v>
      </c>
      <c r="P275">
        <v>17</v>
      </c>
      <c r="Q275">
        <v>100</v>
      </c>
      <c r="R275" t="s">
        <v>733</v>
      </c>
      <c r="U275" t="s">
        <v>170</v>
      </c>
      <c r="V275" t="s">
        <v>33</v>
      </c>
      <c r="W275" t="s">
        <v>471</v>
      </c>
      <c r="Z275" t="s">
        <v>62</v>
      </c>
      <c r="AA275" t="s">
        <v>36</v>
      </c>
    </row>
    <row r="276" spans="1:27">
      <c r="A276">
        <v>59</v>
      </c>
      <c r="B276" t="s">
        <v>27</v>
      </c>
      <c r="C276" t="s">
        <v>39</v>
      </c>
      <c r="D276" t="s">
        <v>674</v>
      </c>
      <c r="E276" t="s">
        <v>40</v>
      </c>
      <c r="F276" t="s">
        <v>41</v>
      </c>
      <c r="G276" t="s">
        <v>734</v>
      </c>
      <c r="H276" t="s">
        <v>104</v>
      </c>
      <c r="I276" t="s">
        <v>81</v>
      </c>
      <c r="J276" t="s">
        <v>735</v>
      </c>
      <c r="M276" s="1">
        <v>41558</v>
      </c>
      <c r="N276" s="1">
        <v>41564</v>
      </c>
      <c r="P276">
        <v>7</v>
      </c>
      <c r="Q276">
        <v>60</v>
      </c>
      <c r="R276" t="s">
        <v>736</v>
      </c>
      <c r="U276" t="s">
        <v>84</v>
      </c>
      <c r="Z276" t="s">
        <v>85</v>
      </c>
      <c r="AA276" t="s">
        <v>36</v>
      </c>
    </row>
    <row r="277" spans="1:27">
      <c r="A277">
        <v>58</v>
      </c>
      <c r="B277" t="s">
        <v>27</v>
      </c>
      <c r="C277" t="s">
        <v>39</v>
      </c>
      <c r="D277" t="s">
        <v>674</v>
      </c>
      <c r="E277" t="s">
        <v>40</v>
      </c>
      <c r="F277" t="s">
        <v>58</v>
      </c>
      <c r="G277" t="s">
        <v>548</v>
      </c>
      <c r="H277" t="s">
        <v>104</v>
      </c>
      <c r="I277" t="s">
        <v>75</v>
      </c>
      <c r="J277" t="s">
        <v>303</v>
      </c>
      <c r="M277" s="1">
        <v>41589</v>
      </c>
      <c r="N277" s="1">
        <v>41592</v>
      </c>
      <c r="O277">
        <v>13</v>
      </c>
      <c r="P277">
        <v>0</v>
      </c>
      <c r="Q277">
        <v>40</v>
      </c>
      <c r="R277" t="s">
        <v>737</v>
      </c>
      <c r="U277" t="s">
        <v>230</v>
      </c>
      <c r="Z277" t="s">
        <v>79</v>
      </c>
      <c r="AA277" t="s">
        <v>36</v>
      </c>
    </row>
    <row r="278" spans="1:27">
      <c r="A278">
        <v>57</v>
      </c>
      <c r="B278" t="s">
        <v>27</v>
      </c>
      <c r="C278" t="s">
        <v>39</v>
      </c>
      <c r="D278" t="s">
        <v>674</v>
      </c>
      <c r="E278" t="s">
        <v>40</v>
      </c>
      <c r="F278" t="s">
        <v>41</v>
      </c>
      <c r="G278" t="s">
        <v>738</v>
      </c>
      <c r="H278" t="s">
        <v>104</v>
      </c>
      <c r="I278" t="s">
        <v>75</v>
      </c>
      <c r="J278" t="s">
        <v>303</v>
      </c>
      <c r="M278" s="1">
        <v>41558</v>
      </c>
      <c r="N278" s="1">
        <v>41564</v>
      </c>
      <c r="P278">
        <v>0</v>
      </c>
      <c r="Q278">
        <v>0</v>
      </c>
      <c r="R278" t="s">
        <v>739</v>
      </c>
      <c r="U278" t="s">
        <v>230</v>
      </c>
      <c r="V278" t="s">
        <v>375</v>
      </c>
      <c r="Z278" t="s">
        <v>79</v>
      </c>
      <c r="AA278" t="s">
        <v>36</v>
      </c>
    </row>
    <row r="279" spans="1:27">
      <c r="A279">
        <v>56</v>
      </c>
      <c r="B279" t="s">
        <v>27</v>
      </c>
      <c r="C279" t="s">
        <v>39</v>
      </c>
      <c r="D279" t="s">
        <v>674</v>
      </c>
      <c r="E279" t="s">
        <v>50</v>
      </c>
      <c r="F279" t="s">
        <v>41</v>
      </c>
      <c r="G279" t="s">
        <v>740</v>
      </c>
      <c r="H279" t="s">
        <v>104</v>
      </c>
      <c r="I279" t="s">
        <v>69</v>
      </c>
      <c r="J279" t="s">
        <v>741</v>
      </c>
      <c r="M279" s="1">
        <v>41558</v>
      </c>
      <c r="N279" s="1">
        <v>41564</v>
      </c>
      <c r="P279">
        <v>0</v>
      </c>
      <c r="Q279">
        <v>100</v>
      </c>
      <c r="R279" t="s">
        <v>742</v>
      </c>
      <c r="U279" t="s">
        <v>46</v>
      </c>
      <c r="V279" t="s">
        <v>96</v>
      </c>
      <c r="Z279" t="s">
        <v>47</v>
      </c>
      <c r="AA279" t="s">
        <v>36</v>
      </c>
    </row>
    <row r="280" spans="1:27">
      <c r="A280">
        <v>55</v>
      </c>
      <c r="B280" t="s">
        <v>27</v>
      </c>
      <c r="C280" t="s">
        <v>39</v>
      </c>
      <c r="D280" t="s">
        <v>674</v>
      </c>
      <c r="E280" t="s">
        <v>50</v>
      </c>
      <c r="F280" t="s">
        <v>41</v>
      </c>
      <c r="G280" t="s">
        <v>743</v>
      </c>
      <c r="H280" t="s">
        <v>104</v>
      </c>
      <c r="I280" t="s">
        <v>69</v>
      </c>
      <c r="J280" t="s">
        <v>303</v>
      </c>
      <c r="M280" s="1">
        <v>41558</v>
      </c>
      <c r="N280" s="1">
        <v>41564</v>
      </c>
      <c r="P280">
        <v>0</v>
      </c>
      <c r="Q280">
        <v>100</v>
      </c>
      <c r="R280" t="s">
        <v>744</v>
      </c>
      <c r="U280" t="s">
        <v>46</v>
      </c>
      <c r="V280" t="s">
        <v>96</v>
      </c>
      <c r="Z280" t="s">
        <v>47</v>
      </c>
      <c r="AA280" t="s">
        <v>36</v>
      </c>
    </row>
    <row r="281" spans="1:27">
      <c r="A281">
        <v>54</v>
      </c>
      <c r="B281" t="s">
        <v>27</v>
      </c>
      <c r="C281" t="s">
        <v>39</v>
      </c>
      <c r="D281" t="s">
        <v>674</v>
      </c>
      <c r="E281" t="s">
        <v>50</v>
      </c>
      <c r="F281" t="s">
        <v>41</v>
      </c>
      <c r="G281" t="s">
        <v>745</v>
      </c>
      <c r="H281" t="s">
        <v>104</v>
      </c>
      <c r="I281" t="s">
        <v>69</v>
      </c>
      <c r="J281" t="s">
        <v>746</v>
      </c>
      <c r="M281" s="1">
        <v>41558</v>
      </c>
      <c r="N281" s="1">
        <v>41564</v>
      </c>
      <c r="P281">
        <v>0</v>
      </c>
      <c r="Q281">
        <v>100</v>
      </c>
      <c r="R281" t="s">
        <v>744</v>
      </c>
      <c r="U281" t="s">
        <v>46</v>
      </c>
      <c r="V281" t="s">
        <v>96</v>
      </c>
      <c r="Z281" t="s">
        <v>47</v>
      </c>
      <c r="AA281" t="s">
        <v>36</v>
      </c>
    </row>
    <row r="282" spans="1:27">
      <c r="A282">
        <v>53</v>
      </c>
      <c r="B282" t="s">
        <v>27</v>
      </c>
      <c r="C282" t="s">
        <v>39</v>
      </c>
      <c r="D282" t="s">
        <v>674</v>
      </c>
      <c r="E282" t="s">
        <v>50</v>
      </c>
      <c r="F282" t="s">
        <v>41</v>
      </c>
      <c r="G282" t="s">
        <v>747</v>
      </c>
      <c r="H282" t="s">
        <v>104</v>
      </c>
      <c r="I282" t="s">
        <v>100</v>
      </c>
      <c r="J282" t="s">
        <v>748</v>
      </c>
      <c r="M282" s="1">
        <v>41558</v>
      </c>
      <c r="N282" s="1">
        <v>41613</v>
      </c>
      <c r="O282">
        <v>4</v>
      </c>
      <c r="P282">
        <v>17</v>
      </c>
      <c r="Q282">
        <v>100</v>
      </c>
      <c r="R282" t="s">
        <v>749</v>
      </c>
      <c r="U282" t="s">
        <v>123</v>
      </c>
      <c r="Z282" t="s">
        <v>124</v>
      </c>
      <c r="AA282" t="s">
        <v>36</v>
      </c>
    </row>
    <row r="283" spans="1:27">
      <c r="A283">
        <v>52</v>
      </c>
      <c r="B283" t="s">
        <v>27</v>
      </c>
      <c r="C283" t="s">
        <v>560</v>
      </c>
      <c r="D283" t="s">
        <v>674</v>
      </c>
      <c r="E283" t="s">
        <v>50</v>
      </c>
      <c r="F283" t="s">
        <v>41</v>
      </c>
      <c r="G283" t="s">
        <v>750</v>
      </c>
      <c r="H283" t="s">
        <v>104</v>
      </c>
      <c r="I283" t="s">
        <v>100</v>
      </c>
      <c r="J283" t="s">
        <v>751</v>
      </c>
      <c r="M283" s="1">
        <v>41558</v>
      </c>
      <c r="N283" s="1">
        <v>41564</v>
      </c>
      <c r="O283">
        <v>4</v>
      </c>
      <c r="P283">
        <v>8</v>
      </c>
      <c r="Q283">
        <v>100</v>
      </c>
      <c r="R283" t="s">
        <v>752</v>
      </c>
      <c r="U283" t="s">
        <v>123</v>
      </c>
      <c r="Z283" t="s">
        <v>124</v>
      </c>
      <c r="AA283" t="s">
        <v>36</v>
      </c>
    </row>
    <row r="284" spans="1:27">
      <c r="A284">
        <v>51</v>
      </c>
      <c r="B284" t="s">
        <v>27</v>
      </c>
      <c r="C284" t="s">
        <v>39</v>
      </c>
      <c r="D284" t="s">
        <v>674</v>
      </c>
      <c r="E284" t="s">
        <v>50</v>
      </c>
      <c r="F284" t="s">
        <v>41</v>
      </c>
      <c r="G284" t="s">
        <v>753</v>
      </c>
      <c r="H284" t="s">
        <v>104</v>
      </c>
      <c r="I284" t="s">
        <v>100</v>
      </c>
      <c r="J284" t="s">
        <v>754</v>
      </c>
      <c r="M284" s="1">
        <v>41558</v>
      </c>
      <c r="N284" s="1">
        <v>41618</v>
      </c>
      <c r="O284">
        <v>10</v>
      </c>
      <c r="P284">
        <v>18</v>
      </c>
      <c r="Q284">
        <v>100</v>
      </c>
      <c r="R284" t="s">
        <v>755</v>
      </c>
      <c r="U284" t="s">
        <v>123</v>
      </c>
      <c r="Z284" t="s">
        <v>124</v>
      </c>
      <c r="AA284" t="s">
        <v>36</v>
      </c>
    </row>
    <row r="285" spans="1:27">
      <c r="A285">
        <v>50</v>
      </c>
      <c r="B285" t="s">
        <v>27</v>
      </c>
      <c r="C285" t="s">
        <v>39</v>
      </c>
      <c r="D285" t="s">
        <v>674</v>
      </c>
      <c r="E285" t="s">
        <v>50</v>
      </c>
      <c r="F285" t="s">
        <v>41</v>
      </c>
      <c r="G285" t="s">
        <v>756</v>
      </c>
      <c r="H285" t="s">
        <v>104</v>
      </c>
      <c r="I285" t="s">
        <v>357</v>
      </c>
      <c r="J285" t="s">
        <v>757</v>
      </c>
      <c r="M285" s="1">
        <v>41558</v>
      </c>
      <c r="N285" s="1">
        <v>41564</v>
      </c>
      <c r="O285">
        <v>18</v>
      </c>
      <c r="P285">
        <v>31</v>
      </c>
      <c r="Q285">
        <v>100</v>
      </c>
      <c r="R285" t="s">
        <v>758</v>
      </c>
      <c r="Z285" t="s">
        <v>213</v>
      </c>
      <c r="AA285" t="s">
        <v>36</v>
      </c>
    </row>
    <row r="286" spans="1:27">
      <c r="A286">
        <v>49</v>
      </c>
      <c r="B286" t="s">
        <v>27</v>
      </c>
      <c r="C286" t="s">
        <v>161</v>
      </c>
      <c r="D286" t="s">
        <v>674</v>
      </c>
      <c r="E286" t="s">
        <v>50</v>
      </c>
      <c r="F286" t="s">
        <v>41</v>
      </c>
      <c r="G286" t="s">
        <v>759</v>
      </c>
      <c r="H286" t="s">
        <v>104</v>
      </c>
      <c r="I286" t="s">
        <v>87</v>
      </c>
      <c r="J286" t="s">
        <v>760</v>
      </c>
      <c r="M286" s="1">
        <v>41558</v>
      </c>
      <c r="N286" s="1">
        <v>41564</v>
      </c>
      <c r="O286">
        <v>70</v>
      </c>
      <c r="P286">
        <v>36</v>
      </c>
      <c r="Q286">
        <v>100</v>
      </c>
      <c r="R286" t="s">
        <v>761</v>
      </c>
      <c r="U286" t="s">
        <v>249</v>
      </c>
      <c r="V286" t="s">
        <v>151</v>
      </c>
      <c r="Z286" t="s">
        <v>213</v>
      </c>
      <c r="AA286" t="s">
        <v>36</v>
      </c>
    </row>
    <row r="287" spans="1:27">
      <c r="A287">
        <v>48</v>
      </c>
      <c r="B287" t="s">
        <v>27</v>
      </c>
      <c r="C287" t="s">
        <v>161</v>
      </c>
      <c r="D287" t="s">
        <v>674</v>
      </c>
      <c r="E287" t="s">
        <v>50</v>
      </c>
      <c r="F287" t="s">
        <v>41</v>
      </c>
      <c r="G287" t="s">
        <v>762</v>
      </c>
      <c r="H287" t="s">
        <v>104</v>
      </c>
      <c r="I287" t="s">
        <v>87</v>
      </c>
      <c r="J287" t="s">
        <v>763</v>
      </c>
      <c r="M287" s="1">
        <v>41558</v>
      </c>
      <c r="N287" s="1">
        <v>41564</v>
      </c>
      <c r="O287">
        <v>60</v>
      </c>
      <c r="P287">
        <v>50</v>
      </c>
      <c r="Q287">
        <v>100</v>
      </c>
      <c r="R287" t="s">
        <v>764</v>
      </c>
      <c r="U287" t="s">
        <v>249</v>
      </c>
      <c r="V287" t="s">
        <v>151</v>
      </c>
      <c r="Z287" t="s">
        <v>213</v>
      </c>
      <c r="AA287" t="s">
        <v>36</v>
      </c>
    </row>
    <row r="288" spans="1:27">
      <c r="A288">
        <v>47</v>
      </c>
      <c r="B288" t="s">
        <v>27</v>
      </c>
      <c r="C288" t="s">
        <v>560</v>
      </c>
      <c r="D288" t="s">
        <v>674</v>
      </c>
      <c r="E288" t="s">
        <v>50</v>
      </c>
      <c r="F288" t="s">
        <v>41</v>
      </c>
      <c r="G288" t="s">
        <v>765</v>
      </c>
      <c r="H288" t="s">
        <v>104</v>
      </c>
      <c r="I288" t="s">
        <v>100</v>
      </c>
      <c r="J288" t="s">
        <v>766</v>
      </c>
      <c r="M288" s="1">
        <v>41558</v>
      </c>
      <c r="N288" s="1">
        <v>41564</v>
      </c>
      <c r="O288">
        <v>2</v>
      </c>
      <c r="P288">
        <v>8</v>
      </c>
      <c r="Q288">
        <v>100</v>
      </c>
      <c r="R288" t="s">
        <v>767</v>
      </c>
      <c r="U288" t="s">
        <v>123</v>
      </c>
      <c r="Z288" t="s">
        <v>124</v>
      </c>
      <c r="AA288" t="s">
        <v>36</v>
      </c>
    </row>
    <row r="289" spans="1:27">
      <c r="A289">
        <v>46</v>
      </c>
      <c r="B289" t="s">
        <v>27</v>
      </c>
      <c r="C289" t="s">
        <v>161</v>
      </c>
      <c r="D289" t="s">
        <v>674</v>
      </c>
      <c r="E289" t="s">
        <v>40</v>
      </c>
      <c r="F289" t="s">
        <v>41</v>
      </c>
      <c r="G289" t="s">
        <v>768</v>
      </c>
      <c r="H289" t="s">
        <v>104</v>
      </c>
      <c r="I289" t="s">
        <v>106</v>
      </c>
      <c r="J289" t="s">
        <v>769</v>
      </c>
      <c r="M289" s="1">
        <v>41558</v>
      </c>
      <c r="N289" s="1">
        <v>41564</v>
      </c>
      <c r="P289">
        <v>0</v>
      </c>
      <c r="Q289">
        <v>50</v>
      </c>
      <c r="R289" t="s">
        <v>770</v>
      </c>
      <c r="U289" t="s">
        <v>100</v>
      </c>
      <c r="Z289" t="s">
        <v>55</v>
      </c>
      <c r="AA289" t="s">
        <v>36</v>
      </c>
    </row>
    <row r="290" spans="1:27">
      <c r="A290">
        <v>45</v>
      </c>
      <c r="B290" t="s">
        <v>27</v>
      </c>
      <c r="C290" t="s">
        <v>161</v>
      </c>
      <c r="D290" t="s">
        <v>674</v>
      </c>
      <c r="E290" t="s">
        <v>50</v>
      </c>
      <c r="F290" t="s">
        <v>41</v>
      </c>
      <c r="G290" t="s">
        <v>771</v>
      </c>
      <c r="H290" t="s">
        <v>104</v>
      </c>
      <c r="I290" t="s">
        <v>106</v>
      </c>
      <c r="J290" t="s">
        <v>769</v>
      </c>
      <c r="M290" s="1">
        <v>41558</v>
      </c>
      <c r="N290" s="1">
        <v>41564</v>
      </c>
      <c r="P290">
        <v>0</v>
      </c>
      <c r="Q290">
        <v>100</v>
      </c>
      <c r="R290" t="s">
        <v>772</v>
      </c>
      <c r="U290" t="s">
        <v>104</v>
      </c>
      <c r="V290" t="s">
        <v>52</v>
      </c>
      <c r="Z290" t="s">
        <v>55</v>
      </c>
      <c r="AA290" t="s">
        <v>36</v>
      </c>
    </row>
    <row r="291" spans="1:27">
      <c r="A291">
        <v>44</v>
      </c>
      <c r="B291" t="s">
        <v>27</v>
      </c>
      <c r="C291" t="s">
        <v>129</v>
      </c>
      <c r="E291" t="s">
        <v>50</v>
      </c>
      <c r="F291" t="s">
        <v>58</v>
      </c>
      <c r="G291" t="s">
        <v>773</v>
      </c>
      <c r="H291" t="s">
        <v>104</v>
      </c>
      <c r="J291" t="s">
        <v>732</v>
      </c>
      <c r="M291" s="1">
        <v>41544</v>
      </c>
      <c r="N291" s="1">
        <v>41618</v>
      </c>
      <c r="O291">
        <v>266</v>
      </c>
      <c r="P291">
        <v>0</v>
      </c>
      <c r="Q291">
        <v>87</v>
      </c>
      <c r="R291" t="s">
        <v>774</v>
      </c>
      <c r="AA291" t="s">
        <v>36</v>
      </c>
    </row>
    <row r="292" spans="1:27">
      <c r="A292">
        <v>43</v>
      </c>
      <c r="B292" t="s">
        <v>27</v>
      </c>
      <c r="C292" t="s">
        <v>67</v>
      </c>
      <c r="D292" t="s">
        <v>418</v>
      </c>
      <c r="E292" t="s">
        <v>50</v>
      </c>
      <c r="F292" t="s">
        <v>41</v>
      </c>
      <c r="G292" t="s">
        <v>775</v>
      </c>
      <c r="H292" t="s">
        <v>70</v>
      </c>
      <c r="I292" t="s">
        <v>78</v>
      </c>
      <c r="J292" t="s">
        <v>776</v>
      </c>
      <c r="M292" s="1">
        <v>41555</v>
      </c>
      <c r="O292">
        <v>6</v>
      </c>
      <c r="P292">
        <v>6</v>
      </c>
      <c r="Q292">
        <v>100</v>
      </c>
      <c r="R292" t="s">
        <v>777</v>
      </c>
      <c r="Z292" t="s">
        <v>189</v>
      </c>
      <c r="AA292" t="s">
        <v>36</v>
      </c>
    </row>
    <row r="293" spans="1:27">
      <c r="A293">
        <v>39</v>
      </c>
      <c r="B293" t="s">
        <v>27</v>
      </c>
      <c r="C293" t="s">
        <v>161</v>
      </c>
      <c r="D293" t="s">
        <v>710</v>
      </c>
      <c r="E293" t="s">
        <v>50</v>
      </c>
      <c r="F293" t="s">
        <v>41</v>
      </c>
      <c r="G293" t="s">
        <v>778</v>
      </c>
      <c r="H293" t="s">
        <v>52</v>
      </c>
      <c r="I293" t="s">
        <v>104</v>
      </c>
      <c r="J293" t="s">
        <v>717</v>
      </c>
      <c r="M293" s="1">
        <v>41551</v>
      </c>
      <c r="N293" s="1">
        <v>41551</v>
      </c>
      <c r="O293">
        <v>1</v>
      </c>
      <c r="P293">
        <v>1</v>
      </c>
      <c r="Q293">
        <v>100</v>
      </c>
      <c r="R293" t="s">
        <v>779</v>
      </c>
      <c r="U293" t="s">
        <v>106</v>
      </c>
      <c r="V293" t="s">
        <v>52</v>
      </c>
      <c r="Z293" t="s">
        <v>55</v>
      </c>
      <c r="AA293" t="s">
        <v>36</v>
      </c>
    </row>
    <row r="294" spans="1:27">
      <c r="A294">
        <v>37</v>
      </c>
      <c r="B294" t="s">
        <v>27</v>
      </c>
      <c r="C294" t="s">
        <v>129</v>
      </c>
      <c r="E294" t="s">
        <v>50</v>
      </c>
      <c r="F294" t="s">
        <v>41</v>
      </c>
      <c r="G294" t="s">
        <v>780</v>
      </c>
      <c r="H294" t="s">
        <v>52</v>
      </c>
      <c r="J294" t="s">
        <v>781</v>
      </c>
      <c r="M294" s="1">
        <v>41544</v>
      </c>
      <c r="N294" s="1">
        <v>41558</v>
      </c>
      <c r="O294">
        <v>13</v>
      </c>
      <c r="P294">
        <v>0</v>
      </c>
      <c r="Q294">
        <v>87</v>
      </c>
      <c r="R294" t="s">
        <v>782</v>
      </c>
      <c r="AA294" t="s">
        <v>36</v>
      </c>
    </row>
    <row r="295" spans="1:27">
      <c r="A295">
        <v>36</v>
      </c>
      <c r="B295" t="s">
        <v>27</v>
      </c>
      <c r="C295" t="s">
        <v>161</v>
      </c>
      <c r="D295" t="s">
        <v>710</v>
      </c>
      <c r="E295" t="s">
        <v>50</v>
      </c>
      <c r="F295" t="s">
        <v>41</v>
      </c>
      <c r="G295" t="s">
        <v>783</v>
      </c>
      <c r="H295" t="s">
        <v>52</v>
      </c>
      <c r="I295" t="s">
        <v>416</v>
      </c>
      <c r="J295" t="s">
        <v>784</v>
      </c>
      <c r="M295" s="1">
        <v>41551</v>
      </c>
      <c r="N295" s="1">
        <v>41557</v>
      </c>
      <c r="O295">
        <v>2</v>
      </c>
      <c r="P295">
        <v>5.5</v>
      </c>
      <c r="Q295">
        <v>100</v>
      </c>
      <c r="R295" t="s">
        <v>782</v>
      </c>
      <c r="U295" t="s">
        <v>477</v>
      </c>
      <c r="V295" t="s">
        <v>332</v>
      </c>
      <c r="Z295" t="s">
        <v>62</v>
      </c>
      <c r="AA295" t="s">
        <v>36</v>
      </c>
    </row>
    <row r="296" spans="1:27">
      <c r="A296">
        <v>35</v>
      </c>
      <c r="B296" t="s">
        <v>27</v>
      </c>
      <c r="C296" t="s">
        <v>161</v>
      </c>
      <c r="D296" t="s">
        <v>710</v>
      </c>
      <c r="E296" t="s">
        <v>50</v>
      </c>
      <c r="F296" t="s">
        <v>41</v>
      </c>
      <c r="G296" t="s">
        <v>785</v>
      </c>
      <c r="H296" t="s">
        <v>52</v>
      </c>
      <c r="I296" t="s">
        <v>477</v>
      </c>
      <c r="J296" t="s">
        <v>784</v>
      </c>
      <c r="M296" s="1">
        <v>41551</v>
      </c>
      <c r="N296" s="1">
        <v>41557</v>
      </c>
      <c r="O296">
        <v>4</v>
      </c>
      <c r="P296">
        <v>4</v>
      </c>
      <c r="Q296">
        <v>100</v>
      </c>
      <c r="R296" t="s">
        <v>786</v>
      </c>
      <c r="U296" t="s">
        <v>416</v>
      </c>
      <c r="V296" t="s">
        <v>332</v>
      </c>
      <c r="X296">
        <v>95</v>
      </c>
      <c r="Z296" t="s">
        <v>62</v>
      </c>
      <c r="AA296" t="s">
        <v>36</v>
      </c>
    </row>
    <row r="297" spans="1:27">
      <c r="A297">
        <v>34</v>
      </c>
      <c r="B297" t="s">
        <v>27</v>
      </c>
      <c r="C297" t="s">
        <v>129</v>
      </c>
      <c r="E297" t="s">
        <v>50</v>
      </c>
      <c r="F297" t="s">
        <v>41</v>
      </c>
      <c r="G297" t="s">
        <v>787</v>
      </c>
      <c r="H297" t="s">
        <v>106</v>
      </c>
      <c r="J297" t="s">
        <v>788</v>
      </c>
      <c r="M297" s="1">
        <v>41543</v>
      </c>
      <c r="N297" s="1">
        <v>41557</v>
      </c>
      <c r="O297">
        <v>60</v>
      </c>
      <c r="P297">
        <v>0</v>
      </c>
      <c r="Q297">
        <v>86</v>
      </c>
      <c r="R297" t="s">
        <v>789</v>
      </c>
      <c r="AA297" t="s">
        <v>36</v>
      </c>
    </row>
    <row r="298" spans="1:27">
      <c r="A298">
        <v>33</v>
      </c>
      <c r="B298" t="s">
        <v>27</v>
      </c>
      <c r="C298" t="s">
        <v>56</v>
      </c>
      <c r="D298" t="s">
        <v>790</v>
      </c>
      <c r="E298" t="s">
        <v>50</v>
      </c>
      <c r="F298" t="s">
        <v>41</v>
      </c>
      <c r="G298" t="s">
        <v>791</v>
      </c>
      <c r="H298" t="s">
        <v>104</v>
      </c>
      <c r="I298" t="s">
        <v>33</v>
      </c>
      <c r="J298" t="s">
        <v>792</v>
      </c>
      <c r="M298" s="1">
        <v>41544</v>
      </c>
      <c r="N298" s="1">
        <v>41557</v>
      </c>
      <c r="P298">
        <v>32</v>
      </c>
      <c r="Q298">
        <v>100</v>
      </c>
      <c r="R298" t="s">
        <v>793</v>
      </c>
      <c r="U298" t="s">
        <v>170</v>
      </c>
      <c r="V298" t="s">
        <v>151</v>
      </c>
      <c r="X298">
        <v>77</v>
      </c>
      <c r="Z298" t="s">
        <v>124</v>
      </c>
      <c r="AA298" t="s">
        <v>36</v>
      </c>
    </row>
    <row r="299" spans="1:27">
      <c r="A299">
        <v>32</v>
      </c>
      <c r="B299" t="s">
        <v>27</v>
      </c>
      <c r="C299" t="s">
        <v>56</v>
      </c>
      <c r="D299" t="s">
        <v>790</v>
      </c>
      <c r="E299" t="s">
        <v>50</v>
      </c>
      <c r="F299" t="s">
        <v>41</v>
      </c>
      <c r="G299" t="s">
        <v>794</v>
      </c>
      <c r="H299" t="s">
        <v>104</v>
      </c>
      <c r="I299" t="s">
        <v>60</v>
      </c>
      <c r="J299" t="s">
        <v>795</v>
      </c>
      <c r="M299" s="1">
        <v>41544</v>
      </c>
      <c r="N299" s="1">
        <v>41557</v>
      </c>
      <c r="O299">
        <v>10</v>
      </c>
      <c r="P299">
        <v>0</v>
      </c>
      <c r="Q299">
        <v>100</v>
      </c>
      <c r="R299" t="s">
        <v>796</v>
      </c>
      <c r="U299" t="s">
        <v>87</v>
      </c>
      <c r="Z299" t="s">
        <v>62</v>
      </c>
      <c r="AA299" t="s">
        <v>36</v>
      </c>
    </row>
    <row r="300" spans="1:27">
      <c r="A300">
        <v>31</v>
      </c>
      <c r="B300" t="s">
        <v>27</v>
      </c>
      <c r="C300" t="s">
        <v>56</v>
      </c>
      <c r="D300" t="s">
        <v>790</v>
      </c>
      <c r="E300" t="s">
        <v>50</v>
      </c>
      <c r="F300" t="s">
        <v>41</v>
      </c>
      <c r="G300" t="s">
        <v>797</v>
      </c>
      <c r="H300" t="s">
        <v>104</v>
      </c>
      <c r="I300" t="s">
        <v>477</v>
      </c>
      <c r="J300" t="s">
        <v>798</v>
      </c>
      <c r="M300" s="1">
        <v>41544</v>
      </c>
      <c r="N300" s="1">
        <v>41551</v>
      </c>
      <c r="P300">
        <v>8</v>
      </c>
      <c r="Q300">
        <v>100</v>
      </c>
      <c r="R300" t="s">
        <v>799</v>
      </c>
      <c r="Z300" t="s">
        <v>62</v>
      </c>
      <c r="AA300" t="s">
        <v>36</v>
      </c>
    </row>
    <row r="301" spans="1:27">
      <c r="A301">
        <v>30</v>
      </c>
      <c r="B301" t="s">
        <v>27</v>
      </c>
      <c r="C301" t="s">
        <v>67</v>
      </c>
      <c r="D301" t="s">
        <v>790</v>
      </c>
      <c r="E301" t="s">
        <v>50</v>
      </c>
      <c r="F301" t="s">
        <v>41</v>
      </c>
      <c r="G301" t="s">
        <v>800</v>
      </c>
      <c r="H301" t="s">
        <v>104</v>
      </c>
      <c r="I301" t="s">
        <v>32</v>
      </c>
      <c r="J301" t="s">
        <v>776</v>
      </c>
      <c r="M301" s="1">
        <v>41544</v>
      </c>
      <c r="N301" s="1">
        <v>41551</v>
      </c>
      <c r="P301">
        <v>0</v>
      </c>
      <c r="Q301">
        <v>100</v>
      </c>
      <c r="R301" t="s">
        <v>801</v>
      </c>
      <c r="U301" t="s">
        <v>169</v>
      </c>
      <c r="V301" t="s">
        <v>133</v>
      </c>
      <c r="Z301" t="s">
        <v>119</v>
      </c>
      <c r="AA301" t="s">
        <v>36</v>
      </c>
    </row>
    <row r="302" spans="1:27">
      <c r="A302">
        <v>29</v>
      </c>
      <c r="B302" t="s">
        <v>27</v>
      </c>
      <c r="C302" t="s">
        <v>161</v>
      </c>
      <c r="D302" t="s">
        <v>790</v>
      </c>
      <c r="E302" t="s">
        <v>50</v>
      </c>
      <c r="F302" t="s">
        <v>41</v>
      </c>
      <c r="G302" t="s">
        <v>802</v>
      </c>
      <c r="H302" t="s">
        <v>104</v>
      </c>
      <c r="I302" t="s">
        <v>32</v>
      </c>
      <c r="J302" t="s">
        <v>803</v>
      </c>
      <c r="M302" s="1">
        <v>41544</v>
      </c>
      <c r="N302" s="1">
        <v>41550</v>
      </c>
      <c r="P302">
        <v>2</v>
      </c>
      <c r="Q302">
        <v>100</v>
      </c>
      <c r="R302" t="s">
        <v>804</v>
      </c>
      <c r="U302" t="s">
        <v>169</v>
      </c>
      <c r="X302">
        <v>232</v>
      </c>
      <c r="Z302" t="s">
        <v>35</v>
      </c>
      <c r="AA302" t="s">
        <v>36</v>
      </c>
    </row>
    <row r="303" spans="1:27">
      <c r="A303">
        <v>28</v>
      </c>
      <c r="B303" t="s">
        <v>27</v>
      </c>
      <c r="C303" t="s">
        <v>161</v>
      </c>
      <c r="D303" t="s">
        <v>790</v>
      </c>
      <c r="E303" t="s">
        <v>50</v>
      </c>
      <c r="F303" t="s">
        <v>41</v>
      </c>
      <c r="G303" t="s">
        <v>805</v>
      </c>
      <c r="H303" t="s">
        <v>104</v>
      </c>
      <c r="I303" t="s">
        <v>32</v>
      </c>
      <c r="J303" t="s">
        <v>803</v>
      </c>
      <c r="M303" s="1">
        <v>41544</v>
      </c>
      <c r="N303" s="1">
        <v>41550</v>
      </c>
      <c r="P303">
        <v>0</v>
      </c>
      <c r="Q303">
        <v>100</v>
      </c>
      <c r="R303" t="s">
        <v>806</v>
      </c>
      <c r="U303" t="s">
        <v>169</v>
      </c>
      <c r="V303" t="s">
        <v>133</v>
      </c>
      <c r="Z303" t="s">
        <v>35</v>
      </c>
      <c r="AA303" t="s">
        <v>36</v>
      </c>
    </row>
    <row r="304" spans="1:27">
      <c r="A304">
        <v>27</v>
      </c>
      <c r="B304" t="s">
        <v>27</v>
      </c>
      <c r="C304" t="s">
        <v>161</v>
      </c>
      <c r="D304" t="s">
        <v>790</v>
      </c>
      <c r="E304" t="s">
        <v>50</v>
      </c>
      <c r="F304" t="s">
        <v>41</v>
      </c>
      <c r="G304" t="s">
        <v>807</v>
      </c>
      <c r="H304" t="s">
        <v>104</v>
      </c>
      <c r="I304" t="s">
        <v>70</v>
      </c>
      <c r="J304" t="s">
        <v>808</v>
      </c>
      <c r="M304" s="1">
        <v>41544</v>
      </c>
      <c r="N304" s="1">
        <v>41551</v>
      </c>
      <c r="P304">
        <v>3</v>
      </c>
      <c r="Q304">
        <v>100</v>
      </c>
      <c r="R304" t="s">
        <v>809</v>
      </c>
      <c r="U304" t="s">
        <v>78</v>
      </c>
      <c r="Z304" t="s">
        <v>35</v>
      </c>
      <c r="AA304" t="s">
        <v>36</v>
      </c>
    </row>
    <row r="305" spans="1:27">
      <c r="A305">
        <v>26</v>
      </c>
      <c r="B305" t="s">
        <v>27</v>
      </c>
      <c r="C305" t="s">
        <v>161</v>
      </c>
      <c r="D305" t="s">
        <v>790</v>
      </c>
      <c r="E305" t="s">
        <v>50</v>
      </c>
      <c r="F305" t="s">
        <v>41</v>
      </c>
      <c r="G305" t="s">
        <v>810</v>
      </c>
      <c r="H305" t="s">
        <v>104</v>
      </c>
      <c r="I305" t="s">
        <v>70</v>
      </c>
      <c r="J305" t="s">
        <v>808</v>
      </c>
      <c r="M305" s="1">
        <v>41544</v>
      </c>
      <c r="N305" s="1">
        <v>41551</v>
      </c>
      <c r="P305">
        <v>5</v>
      </c>
      <c r="Q305">
        <v>100</v>
      </c>
      <c r="R305" t="s">
        <v>811</v>
      </c>
      <c r="U305" t="s">
        <v>78</v>
      </c>
      <c r="Z305" t="s">
        <v>35</v>
      </c>
      <c r="AA305" t="s">
        <v>36</v>
      </c>
    </row>
    <row r="306" spans="1:27">
      <c r="A306">
        <v>25</v>
      </c>
      <c r="B306" t="s">
        <v>27</v>
      </c>
      <c r="C306" t="s">
        <v>161</v>
      </c>
      <c r="D306" t="s">
        <v>790</v>
      </c>
      <c r="E306" t="s">
        <v>50</v>
      </c>
      <c r="F306" t="s">
        <v>41</v>
      </c>
      <c r="G306" t="s">
        <v>812</v>
      </c>
      <c r="H306" t="s">
        <v>104</v>
      </c>
      <c r="I306" t="s">
        <v>70</v>
      </c>
      <c r="J306" t="s">
        <v>813</v>
      </c>
      <c r="M306" s="1">
        <v>41544</v>
      </c>
      <c r="N306" s="1">
        <v>41551</v>
      </c>
      <c r="O306">
        <v>6</v>
      </c>
      <c r="P306">
        <v>4</v>
      </c>
      <c r="Q306">
        <v>100</v>
      </c>
      <c r="R306" t="s">
        <v>814</v>
      </c>
      <c r="U306" t="s">
        <v>78</v>
      </c>
      <c r="Z306" t="s">
        <v>35</v>
      </c>
      <c r="AA306" t="s">
        <v>36</v>
      </c>
    </row>
    <row r="307" spans="1:27">
      <c r="A307">
        <v>24</v>
      </c>
      <c r="B307" t="s">
        <v>27</v>
      </c>
      <c r="C307" t="s">
        <v>161</v>
      </c>
      <c r="D307" t="s">
        <v>790</v>
      </c>
      <c r="E307" t="s">
        <v>29</v>
      </c>
      <c r="F307" t="s">
        <v>41</v>
      </c>
      <c r="G307" t="s">
        <v>815</v>
      </c>
      <c r="H307" t="s">
        <v>104</v>
      </c>
      <c r="I307" t="s">
        <v>139</v>
      </c>
      <c r="J307" t="s">
        <v>813</v>
      </c>
      <c r="M307" s="1">
        <v>41544</v>
      </c>
      <c r="N307" s="1">
        <v>41550</v>
      </c>
      <c r="P307">
        <v>0</v>
      </c>
      <c r="Q307">
        <v>0</v>
      </c>
      <c r="R307" t="s">
        <v>816</v>
      </c>
      <c r="U307" t="s">
        <v>357</v>
      </c>
      <c r="V307" t="s">
        <v>249</v>
      </c>
      <c r="Z307" t="s">
        <v>62</v>
      </c>
      <c r="AA307" t="s">
        <v>36</v>
      </c>
    </row>
    <row r="308" spans="1:27">
      <c r="A308">
        <v>23</v>
      </c>
      <c r="B308" t="s">
        <v>27</v>
      </c>
      <c r="C308" t="s">
        <v>161</v>
      </c>
      <c r="D308" t="s">
        <v>790</v>
      </c>
      <c r="E308" t="s">
        <v>29</v>
      </c>
      <c r="F308" t="s">
        <v>41</v>
      </c>
      <c r="G308" t="s">
        <v>817</v>
      </c>
      <c r="H308" t="s">
        <v>104</v>
      </c>
      <c r="I308" t="s">
        <v>139</v>
      </c>
      <c r="J308" t="s">
        <v>813</v>
      </c>
      <c r="M308" s="1">
        <v>41544</v>
      </c>
      <c r="N308" s="1">
        <v>41550</v>
      </c>
      <c r="P308">
        <v>0</v>
      </c>
      <c r="Q308">
        <v>0</v>
      </c>
      <c r="R308" t="s">
        <v>818</v>
      </c>
      <c r="U308" t="s">
        <v>357</v>
      </c>
      <c r="V308" t="s">
        <v>249</v>
      </c>
      <c r="Z308" t="s">
        <v>62</v>
      </c>
      <c r="AA308" t="s">
        <v>36</v>
      </c>
    </row>
    <row r="309" spans="1:27">
      <c r="A309">
        <v>22</v>
      </c>
      <c r="B309" t="s">
        <v>27</v>
      </c>
      <c r="C309" t="s">
        <v>560</v>
      </c>
      <c r="D309" t="s">
        <v>790</v>
      </c>
      <c r="E309" t="s">
        <v>29</v>
      </c>
      <c r="F309" t="s">
        <v>41</v>
      </c>
      <c r="G309" t="s">
        <v>819</v>
      </c>
      <c r="H309" t="s">
        <v>104</v>
      </c>
      <c r="I309" t="s">
        <v>139</v>
      </c>
      <c r="J309" t="s">
        <v>199</v>
      </c>
      <c r="M309" s="1">
        <v>41544</v>
      </c>
      <c r="N309" s="1">
        <v>41550</v>
      </c>
      <c r="P309">
        <v>0</v>
      </c>
      <c r="Q309">
        <v>0</v>
      </c>
      <c r="R309" t="s">
        <v>818</v>
      </c>
      <c r="U309" t="s">
        <v>357</v>
      </c>
      <c r="V309" t="s">
        <v>249</v>
      </c>
      <c r="Z309" t="s">
        <v>62</v>
      </c>
      <c r="AA309" t="s">
        <v>36</v>
      </c>
    </row>
    <row r="310" spans="1:27">
      <c r="A310">
        <v>21</v>
      </c>
      <c r="B310" t="s">
        <v>27</v>
      </c>
      <c r="C310" t="s">
        <v>161</v>
      </c>
      <c r="D310" t="s">
        <v>790</v>
      </c>
      <c r="E310" t="s">
        <v>50</v>
      </c>
      <c r="F310" t="s">
        <v>41</v>
      </c>
      <c r="G310" t="s">
        <v>820</v>
      </c>
      <c r="H310" t="s">
        <v>104</v>
      </c>
      <c r="I310" t="s">
        <v>365</v>
      </c>
      <c r="J310" t="s">
        <v>199</v>
      </c>
      <c r="M310" s="1">
        <v>41544</v>
      </c>
      <c r="N310" s="1">
        <v>41550</v>
      </c>
      <c r="O310">
        <v>8</v>
      </c>
      <c r="P310">
        <v>8</v>
      </c>
      <c r="Q310">
        <v>100</v>
      </c>
      <c r="R310" t="s">
        <v>821</v>
      </c>
      <c r="U310" t="s">
        <v>81</v>
      </c>
      <c r="Z310" t="s">
        <v>85</v>
      </c>
      <c r="AA310" t="s">
        <v>36</v>
      </c>
    </row>
    <row r="311" spans="1:27">
      <c r="A311">
        <v>20</v>
      </c>
      <c r="B311" t="s">
        <v>27</v>
      </c>
      <c r="C311" t="s">
        <v>560</v>
      </c>
      <c r="D311" t="s">
        <v>333</v>
      </c>
      <c r="E311" t="s">
        <v>50</v>
      </c>
      <c r="F311" t="s">
        <v>41</v>
      </c>
      <c r="G311" t="s">
        <v>822</v>
      </c>
      <c r="H311" t="s">
        <v>104</v>
      </c>
      <c r="I311" t="s">
        <v>84</v>
      </c>
      <c r="J311" t="s">
        <v>823</v>
      </c>
      <c r="M311" s="1">
        <v>41544</v>
      </c>
      <c r="N311" s="1">
        <v>41550</v>
      </c>
      <c r="O311">
        <v>5</v>
      </c>
      <c r="P311">
        <v>5</v>
      </c>
      <c r="Q311">
        <v>100</v>
      </c>
      <c r="R311" t="s">
        <v>821</v>
      </c>
      <c r="U311" t="s">
        <v>81</v>
      </c>
      <c r="Z311" t="s">
        <v>85</v>
      </c>
      <c r="AA311" t="s">
        <v>36</v>
      </c>
    </row>
    <row r="312" spans="1:27">
      <c r="A312">
        <v>19</v>
      </c>
      <c r="B312" t="s">
        <v>27</v>
      </c>
      <c r="C312" t="s">
        <v>161</v>
      </c>
      <c r="D312" t="s">
        <v>790</v>
      </c>
      <c r="E312" t="s">
        <v>50</v>
      </c>
      <c r="F312" t="s">
        <v>41</v>
      </c>
      <c r="G312" t="s">
        <v>824</v>
      </c>
      <c r="H312" t="s">
        <v>104</v>
      </c>
      <c r="I312" t="s">
        <v>81</v>
      </c>
      <c r="J312" t="s">
        <v>825</v>
      </c>
      <c r="M312" s="1">
        <v>41544</v>
      </c>
      <c r="N312" s="1">
        <v>41550</v>
      </c>
      <c r="P312">
        <v>14</v>
      </c>
      <c r="Q312">
        <v>100</v>
      </c>
      <c r="R312" t="s">
        <v>826</v>
      </c>
      <c r="U312" t="s">
        <v>365</v>
      </c>
      <c r="Z312" t="s">
        <v>85</v>
      </c>
      <c r="AA312" t="s">
        <v>36</v>
      </c>
    </row>
    <row r="313" spans="1:27">
      <c r="A313">
        <v>18</v>
      </c>
      <c r="B313" t="s">
        <v>27</v>
      </c>
      <c r="C313" t="s">
        <v>161</v>
      </c>
      <c r="D313" t="s">
        <v>790</v>
      </c>
      <c r="E313" t="s">
        <v>29</v>
      </c>
      <c r="F313" t="s">
        <v>41</v>
      </c>
      <c r="G313" t="s">
        <v>827</v>
      </c>
      <c r="H313" t="s">
        <v>104</v>
      </c>
      <c r="I313" t="s">
        <v>75</v>
      </c>
      <c r="J313" t="s">
        <v>825</v>
      </c>
      <c r="M313" s="1">
        <v>41544</v>
      </c>
      <c r="N313" s="1">
        <v>41550</v>
      </c>
      <c r="P313">
        <v>0</v>
      </c>
      <c r="Q313">
        <v>0</v>
      </c>
      <c r="R313" t="s">
        <v>828</v>
      </c>
      <c r="Z313" t="s">
        <v>79</v>
      </c>
      <c r="AA313" t="s">
        <v>36</v>
      </c>
    </row>
    <row r="314" spans="1:27">
      <c r="A314">
        <v>17</v>
      </c>
      <c r="B314" t="s">
        <v>27</v>
      </c>
      <c r="C314" t="s">
        <v>161</v>
      </c>
      <c r="D314" t="s">
        <v>790</v>
      </c>
      <c r="E314" t="s">
        <v>50</v>
      </c>
      <c r="F314" t="s">
        <v>41</v>
      </c>
      <c r="G314" t="s">
        <v>829</v>
      </c>
      <c r="H314" t="s">
        <v>104</v>
      </c>
      <c r="I314" t="s">
        <v>112</v>
      </c>
      <c r="J314" t="s">
        <v>825</v>
      </c>
      <c r="M314" s="1">
        <v>41544</v>
      </c>
      <c r="N314" s="1">
        <v>41550</v>
      </c>
      <c r="P314">
        <v>0</v>
      </c>
      <c r="Q314">
        <v>100</v>
      </c>
      <c r="R314" t="s">
        <v>830</v>
      </c>
      <c r="Z314" t="s">
        <v>35</v>
      </c>
      <c r="AA314" t="s">
        <v>36</v>
      </c>
    </row>
    <row r="315" spans="1:27">
      <c r="A315">
        <v>16</v>
      </c>
      <c r="B315" t="s">
        <v>27</v>
      </c>
      <c r="C315" t="s">
        <v>161</v>
      </c>
      <c r="D315" t="s">
        <v>790</v>
      </c>
      <c r="E315" t="s">
        <v>50</v>
      </c>
      <c r="F315" t="s">
        <v>41</v>
      </c>
      <c r="G315" t="s">
        <v>831</v>
      </c>
      <c r="H315" t="s">
        <v>104</v>
      </c>
      <c r="I315" t="s">
        <v>230</v>
      </c>
      <c r="J315" t="s">
        <v>832</v>
      </c>
      <c r="M315" s="1">
        <v>41544</v>
      </c>
      <c r="N315" s="1">
        <v>41550</v>
      </c>
      <c r="O315">
        <v>5</v>
      </c>
      <c r="P315">
        <v>5</v>
      </c>
      <c r="Q315">
        <v>100</v>
      </c>
      <c r="R315" t="s">
        <v>833</v>
      </c>
      <c r="Z315" t="s">
        <v>79</v>
      </c>
      <c r="AA315" t="s">
        <v>36</v>
      </c>
    </row>
    <row r="316" spans="1:27">
      <c r="A316">
        <v>15</v>
      </c>
      <c r="B316" t="s">
        <v>27</v>
      </c>
      <c r="C316" t="s">
        <v>161</v>
      </c>
      <c r="D316" t="s">
        <v>790</v>
      </c>
      <c r="E316" t="s">
        <v>50</v>
      </c>
      <c r="F316" t="s">
        <v>41</v>
      </c>
      <c r="G316" t="s">
        <v>834</v>
      </c>
      <c r="H316" t="s">
        <v>104</v>
      </c>
      <c r="I316" t="s">
        <v>75</v>
      </c>
      <c r="J316" t="s">
        <v>835</v>
      </c>
      <c r="M316" s="1">
        <v>41544</v>
      </c>
      <c r="N316" s="1">
        <v>41550</v>
      </c>
      <c r="P316">
        <v>8</v>
      </c>
      <c r="Q316">
        <v>60</v>
      </c>
      <c r="R316" t="s">
        <v>836</v>
      </c>
      <c r="Z316" t="s">
        <v>79</v>
      </c>
      <c r="AA316" t="s">
        <v>36</v>
      </c>
    </row>
    <row r="317" spans="1:27">
      <c r="A317">
        <v>14</v>
      </c>
      <c r="B317" t="s">
        <v>27</v>
      </c>
      <c r="C317" t="s">
        <v>560</v>
      </c>
      <c r="D317" t="s">
        <v>790</v>
      </c>
      <c r="E317" t="s">
        <v>50</v>
      </c>
      <c r="F317" t="s">
        <v>41</v>
      </c>
      <c r="G317" t="s">
        <v>837</v>
      </c>
      <c r="H317" t="s">
        <v>104</v>
      </c>
      <c r="I317" t="s">
        <v>69</v>
      </c>
      <c r="J317" t="s">
        <v>838</v>
      </c>
      <c r="M317" s="1">
        <v>41544</v>
      </c>
      <c r="N317" s="1">
        <v>41550</v>
      </c>
      <c r="P317">
        <v>0</v>
      </c>
      <c r="Q317">
        <v>100</v>
      </c>
      <c r="R317" t="s">
        <v>839</v>
      </c>
      <c r="Z317" t="s">
        <v>47</v>
      </c>
      <c r="AA317" t="s">
        <v>36</v>
      </c>
    </row>
    <row r="318" spans="1:27">
      <c r="A318">
        <v>13</v>
      </c>
      <c r="B318" t="s">
        <v>27</v>
      </c>
      <c r="C318" t="s">
        <v>161</v>
      </c>
      <c r="D318" t="s">
        <v>674</v>
      </c>
      <c r="E318" t="s">
        <v>50</v>
      </c>
      <c r="F318" t="s">
        <v>41</v>
      </c>
      <c r="G318" t="s">
        <v>840</v>
      </c>
      <c r="H318" t="s">
        <v>104</v>
      </c>
      <c r="I318" t="s">
        <v>69</v>
      </c>
      <c r="J318" t="s">
        <v>838</v>
      </c>
      <c r="M318" s="1">
        <v>41544</v>
      </c>
      <c r="N318" s="1">
        <v>41564</v>
      </c>
      <c r="P318">
        <v>0</v>
      </c>
      <c r="Q318">
        <v>100</v>
      </c>
      <c r="R318" t="s">
        <v>841</v>
      </c>
      <c r="Z318" t="s">
        <v>47</v>
      </c>
      <c r="AA318" t="s">
        <v>36</v>
      </c>
    </row>
    <row r="319" spans="1:27">
      <c r="A319">
        <v>12</v>
      </c>
      <c r="B319" t="s">
        <v>27</v>
      </c>
      <c r="C319" t="s">
        <v>161</v>
      </c>
      <c r="D319" t="s">
        <v>790</v>
      </c>
      <c r="E319" t="s">
        <v>50</v>
      </c>
      <c r="F319" t="s">
        <v>41</v>
      </c>
      <c r="G319" t="s">
        <v>842</v>
      </c>
      <c r="H319" t="s">
        <v>104</v>
      </c>
      <c r="I319" t="s">
        <v>69</v>
      </c>
      <c r="J319" t="s">
        <v>843</v>
      </c>
      <c r="M319" s="1">
        <v>41544</v>
      </c>
      <c r="N319" s="1">
        <v>41550</v>
      </c>
      <c r="P319">
        <v>0</v>
      </c>
      <c r="Q319">
        <v>100</v>
      </c>
      <c r="R319" t="s">
        <v>844</v>
      </c>
      <c r="Z319" t="s">
        <v>47</v>
      </c>
      <c r="AA319" t="s">
        <v>36</v>
      </c>
    </row>
    <row r="320" spans="1:27">
      <c r="A320">
        <v>11</v>
      </c>
      <c r="B320" t="s">
        <v>27</v>
      </c>
      <c r="C320" t="s">
        <v>560</v>
      </c>
      <c r="D320" t="s">
        <v>790</v>
      </c>
      <c r="E320" t="s">
        <v>50</v>
      </c>
      <c r="F320" t="s">
        <v>41</v>
      </c>
      <c r="G320" t="s">
        <v>845</v>
      </c>
      <c r="H320" t="s">
        <v>104</v>
      </c>
      <c r="I320" t="s">
        <v>100</v>
      </c>
      <c r="J320" t="s">
        <v>846</v>
      </c>
      <c r="M320" s="1">
        <v>41544</v>
      </c>
      <c r="N320" s="1">
        <v>41550</v>
      </c>
      <c r="O320">
        <v>4</v>
      </c>
      <c r="P320">
        <v>16</v>
      </c>
      <c r="Q320">
        <v>100</v>
      </c>
      <c r="R320" t="s">
        <v>847</v>
      </c>
      <c r="U320" t="s">
        <v>104</v>
      </c>
      <c r="Z320" t="s">
        <v>124</v>
      </c>
      <c r="AA320" t="s">
        <v>36</v>
      </c>
    </row>
    <row r="321" spans="1:27">
      <c r="A321">
        <v>10</v>
      </c>
      <c r="B321" t="s">
        <v>27</v>
      </c>
      <c r="C321" t="s">
        <v>560</v>
      </c>
      <c r="D321" t="s">
        <v>710</v>
      </c>
      <c r="E321" t="s">
        <v>40</v>
      </c>
      <c r="F321" t="s">
        <v>41</v>
      </c>
      <c r="G321" t="s">
        <v>848</v>
      </c>
      <c r="H321" t="s">
        <v>104</v>
      </c>
      <c r="I321" t="s">
        <v>106</v>
      </c>
      <c r="J321" t="s">
        <v>849</v>
      </c>
      <c r="M321" s="1">
        <v>41544</v>
      </c>
      <c r="N321" s="1">
        <v>41550</v>
      </c>
      <c r="P321">
        <v>0</v>
      </c>
      <c r="Q321">
        <v>0</v>
      </c>
      <c r="R321" t="s">
        <v>850</v>
      </c>
      <c r="Z321" t="s">
        <v>55</v>
      </c>
      <c r="AA321" t="s">
        <v>36</v>
      </c>
    </row>
    <row r="322" spans="1:27">
      <c r="A322">
        <v>9</v>
      </c>
      <c r="B322" t="s">
        <v>27</v>
      </c>
      <c r="C322" t="s">
        <v>161</v>
      </c>
      <c r="D322" t="s">
        <v>790</v>
      </c>
      <c r="E322" t="s">
        <v>50</v>
      </c>
      <c r="F322" t="s">
        <v>41</v>
      </c>
      <c r="G322" t="s">
        <v>851</v>
      </c>
      <c r="H322" t="s">
        <v>104</v>
      </c>
      <c r="I322" t="s">
        <v>106</v>
      </c>
      <c r="J322" t="s">
        <v>788</v>
      </c>
      <c r="M322" s="1">
        <v>41544</v>
      </c>
      <c r="N322" s="1">
        <v>41550</v>
      </c>
      <c r="O322">
        <v>2</v>
      </c>
      <c r="P322">
        <v>2</v>
      </c>
      <c r="Q322">
        <v>100</v>
      </c>
      <c r="R322" t="s">
        <v>852</v>
      </c>
      <c r="U322" t="s">
        <v>104</v>
      </c>
      <c r="V322" t="s">
        <v>52</v>
      </c>
      <c r="Z322" t="s">
        <v>55</v>
      </c>
      <c r="AA322" t="s">
        <v>36</v>
      </c>
    </row>
    <row r="323" spans="1:27">
      <c r="A323">
        <v>8</v>
      </c>
      <c r="B323" t="s">
        <v>27</v>
      </c>
      <c r="C323" t="s">
        <v>161</v>
      </c>
      <c r="D323" t="s">
        <v>790</v>
      </c>
      <c r="E323" t="s">
        <v>50</v>
      </c>
      <c r="F323" t="s">
        <v>41</v>
      </c>
      <c r="G323" t="s">
        <v>853</v>
      </c>
      <c r="H323" t="s">
        <v>104</v>
      </c>
      <c r="I323" t="s">
        <v>106</v>
      </c>
      <c r="J323" t="s">
        <v>854</v>
      </c>
      <c r="M323" s="1">
        <v>41544</v>
      </c>
      <c r="N323" s="1">
        <v>41550</v>
      </c>
      <c r="P323">
        <v>1.5</v>
      </c>
      <c r="Q323">
        <v>100</v>
      </c>
      <c r="R323" t="s">
        <v>855</v>
      </c>
      <c r="U323" t="s">
        <v>52</v>
      </c>
      <c r="V323" t="s">
        <v>104</v>
      </c>
      <c r="Z323" t="s">
        <v>55</v>
      </c>
      <c r="AA323" t="s">
        <v>36</v>
      </c>
    </row>
    <row r="324" spans="1:27">
      <c r="A324">
        <v>7</v>
      </c>
      <c r="B324" t="s">
        <v>27</v>
      </c>
      <c r="C324" t="s">
        <v>161</v>
      </c>
      <c r="D324" t="s">
        <v>790</v>
      </c>
      <c r="E324" t="s">
        <v>50</v>
      </c>
      <c r="F324" t="s">
        <v>41</v>
      </c>
      <c r="G324" t="s">
        <v>856</v>
      </c>
      <c r="H324" t="s">
        <v>104</v>
      </c>
      <c r="I324" t="s">
        <v>106</v>
      </c>
      <c r="J324" t="s">
        <v>857</v>
      </c>
      <c r="M324" s="1">
        <v>41544</v>
      </c>
      <c r="N324" s="1">
        <v>41550</v>
      </c>
      <c r="O324">
        <v>2</v>
      </c>
      <c r="P324">
        <v>0</v>
      </c>
      <c r="Q324">
        <v>100</v>
      </c>
      <c r="R324" t="s">
        <v>858</v>
      </c>
      <c r="U324" t="s">
        <v>100</v>
      </c>
      <c r="V324" t="s">
        <v>52</v>
      </c>
      <c r="Z324" t="s">
        <v>55</v>
      </c>
      <c r="AA324" t="s">
        <v>36</v>
      </c>
    </row>
    <row r="325" spans="1:27">
      <c r="A325">
        <v>6</v>
      </c>
      <c r="B325" t="s">
        <v>27</v>
      </c>
      <c r="C325" t="s">
        <v>161</v>
      </c>
      <c r="D325" t="s">
        <v>790</v>
      </c>
      <c r="E325" t="s">
        <v>40</v>
      </c>
      <c r="F325" t="s">
        <v>41</v>
      </c>
      <c r="G325" t="s">
        <v>859</v>
      </c>
      <c r="H325" t="s">
        <v>104</v>
      </c>
      <c r="I325" t="s">
        <v>106</v>
      </c>
      <c r="J325" t="s">
        <v>788</v>
      </c>
      <c r="M325" s="1">
        <v>41544</v>
      </c>
      <c r="N325" s="1">
        <v>41550</v>
      </c>
      <c r="O325">
        <v>10</v>
      </c>
      <c r="P325">
        <v>8</v>
      </c>
      <c r="Q325">
        <v>80</v>
      </c>
      <c r="R325" t="s">
        <v>860</v>
      </c>
      <c r="U325" t="s">
        <v>104</v>
      </c>
      <c r="V325" t="s">
        <v>52</v>
      </c>
      <c r="Z325" t="s">
        <v>55</v>
      </c>
      <c r="AA325" t="s">
        <v>36</v>
      </c>
    </row>
    <row r="326" spans="1:27">
      <c r="A326">
        <v>5</v>
      </c>
      <c r="B326" t="s">
        <v>27</v>
      </c>
      <c r="C326" t="s">
        <v>161</v>
      </c>
      <c r="D326" t="s">
        <v>790</v>
      </c>
      <c r="E326" t="s">
        <v>50</v>
      </c>
      <c r="F326" t="s">
        <v>41</v>
      </c>
      <c r="G326" t="s">
        <v>861</v>
      </c>
      <c r="H326" t="s">
        <v>104</v>
      </c>
      <c r="I326" t="s">
        <v>106</v>
      </c>
      <c r="J326" t="s">
        <v>857</v>
      </c>
      <c r="M326" s="1">
        <v>41544</v>
      </c>
      <c r="N326" s="1">
        <v>41550</v>
      </c>
      <c r="P326">
        <v>0</v>
      </c>
      <c r="Q326">
        <v>100</v>
      </c>
      <c r="R326" t="s">
        <v>862</v>
      </c>
      <c r="U326" t="s">
        <v>104</v>
      </c>
      <c r="V326" t="s">
        <v>52</v>
      </c>
      <c r="Z326" t="s">
        <v>55</v>
      </c>
      <c r="AA326" t="s">
        <v>36</v>
      </c>
    </row>
    <row r="327" spans="1:27">
      <c r="A327">
        <v>4</v>
      </c>
      <c r="B327" t="s">
        <v>27</v>
      </c>
      <c r="C327" t="s">
        <v>161</v>
      </c>
      <c r="D327" t="s">
        <v>790</v>
      </c>
      <c r="E327" t="s">
        <v>50</v>
      </c>
      <c r="F327" t="s">
        <v>41</v>
      </c>
      <c r="G327" t="s">
        <v>863</v>
      </c>
      <c r="H327" t="s">
        <v>104</v>
      </c>
      <c r="I327" t="s">
        <v>106</v>
      </c>
      <c r="J327" t="s">
        <v>864</v>
      </c>
      <c r="M327" s="1">
        <v>41547</v>
      </c>
      <c r="N327" s="1">
        <v>41547</v>
      </c>
      <c r="O327">
        <v>3</v>
      </c>
      <c r="P327">
        <v>3</v>
      </c>
      <c r="Q327">
        <v>100</v>
      </c>
      <c r="R327" t="s">
        <v>865</v>
      </c>
      <c r="U327" t="s">
        <v>104</v>
      </c>
      <c r="V327" t="s">
        <v>52</v>
      </c>
      <c r="Z327" t="s">
        <v>55</v>
      </c>
      <c r="AA327" t="s">
        <v>36</v>
      </c>
    </row>
    <row r="328" spans="1:27">
      <c r="A328">
        <v>3</v>
      </c>
      <c r="B328" t="s">
        <v>27</v>
      </c>
      <c r="C328" t="s">
        <v>161</v>
      </c>
      <c r="D328" t="s">
        <v>790</v>
      </c>
      <c r="E328" t="s">
        <v>50</v>
      </c>
      <c r="F328" t="s">
        <v>41</v>
      </c>
      <c r="G328" t="s">
        <v>866</v>
      </c>
      <c r="H328" t="s">
        <v>104</v>
      </c>
      <c r="I328" t="s">
        <v>106</v>
      </c>
      <c r="J328" t="s">
        <v>867</v>
      </c>
      <c r="M328" s="1">
        <v>41543</v>
      </c>
      <c r="N328" s="1">
        <v>41550</v>
      </c>
      <c r="P328">
        <v>0</v>
      </c>
      <c r="Q328">
        <v>100</v>
      </c>
      <c r="R328" t="s">
        <v>868</v>
      </c>
      <c r="Z328" t="s">
        <v>55</v>
      </c>
      <c r="AA328" t="s">
        <v>36</v>
      </c>
    </row>
    <row r="329" spans="1:27">
      <c r="A329">
        <v>2</v>
      </c>
      <c r="B329" t="s">
        <v>27</v>
      </c>
      <c r="C329" t="s">
        <v>560</v>
      </c>
      <c r="D329" t="s">
        <v>790</v>
      </c>
      <c r="E329" t="s">
        <v>50</v>
      </c>
      <c r="F329" t="s">
        <v>41</v>
      </c>
      <c r="G329" t="s">
        <v>869</v>
      </c>
      <c r="H329" t="s">
        <v>104</v>
      </c>
      <c r="J329" t="s">
        <v>870</v>
      </c>
      <c r="M329" s="1">
        <v>41550</v>
      </c>
      <c r="N329" s="1">
        <v>41551</v>
      </c>
      <c r="P329">
        <v>0.5</v>
      </c>
      <c r="Q329">
        <v>100</v>
      </c>
      <c r="R329" t="s">
        <v>871</v>
      </c>
      <c r="AA329" t="s">
        <v>36</v>
      </c>
    </row>
    <row r="330" spans="1:27">
      <c r="A330">
        <v>1</v>
      </c>
      <c r="B330" t="s">
        <v>27</v>
      </c>
      <c r="C330" t="s">
        <v>161</v>
      </c>
      <c r="D330" t="s">
        <v>790</v>
      </c>
      <c r="E330" t="s">
        <v>50</v>
      </c>
      <c r="F330" t="s">
        <v>41</v>
      </c>
      <c r="G330" t="s">
        <v>872</v>
      </c>
      <c r="H330" t="s">
        <v>104</v>
      </c>
      <c r="I330" t="s">
        <v>104</v>
      </c>
      <c r="J330" t="s">
        <v>873</v>
      </c>
      <c r="M330" s="1">
        <v>41544</v>
      </c>
      <c r="N330" s="1">
        <v>41550</v>
      </c>
      <c r="O330">
        <v>10</v>
      </c>
      <c r="P330">
        <v>10</v>
      </c>
      <c r="Q330">
        <v>100</v>
      </c>
      <c r="R330" t="s">
        <v>874</v>
      </c>
      <c r="Z330" t="s">
        <v>55</v>
      </c>
      <c r="AA330" t="s">
        <v>36</v>
      </c>
    </row>
  </sheetData>
  <autoFilter ref="A1:AA33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28" sqref="B28"/>
    </sheetView>
  </sheetViews>
  <sheetFormatPr defaultRowHeight="15"/>
  <cols>
    <col min="1" max="1" width="18" customWidth="1"/>
    <col min="2" max="2" width="17.7109375" bestFit="1" customWidth="1"/>
  </cols>
  <sheetData>
    <row r="1" spans="1:2">
      <c r="A1" s="5" t="s">
        <v>4</v>
      </c>
      <c r="B1" t="s">
        <v>880</v>
      </c>
    </row>
    <row r="3" spans="1:2">
      <c r="A3" s="6" t="s">
        <v>875</v>
      </c>
      <c r="B3" s="7" t="s">
        <v>878</v>
      </c>
    </row>
    <row r="4" spans="1:2">
      <c r="A4" s="8" t="s">
        <v>213</v>
      </c>
      <c r="B4" s="9">
        <v>1</v>
      </c>
    </row>
    <row r="5" spans="1:2">
      <c r="A5" s="8" t="s">
        <v>47</v>
      </c>
      <c r="B5" s="9">
        <v>1</v>
      </c>
    </row>
    <row r="6" spans="1:2">
      <c r="A6" s="8" t="s">
        <v>55</v>
      </c>
      <c r="B6" s="9">
        <v>10</v>
      </c>
    </row>
    <row r="7" spans="1:2">
      <c r="A7" s="8" t="s">
        <v>79</v>
      </c>
      <c r="B7" s="9">
        <v>15</v>
      </c>
    </row>
    <row r="8" spans="1:2">
      <c r="A8" s="8" t="s">
        <v>124</v>
      </c>
      <c r="B8" s="9">
        <v>1</v>
      </c>
    </row>
    <row r="9" spans="1:2">
      <c r="A9" s="8" t="s">
        <v>85</v>
      </c>
      <c r="B9" s="9">
        <v>5</v>
      </c>
    </row>
    <row r="10" spans="1:2">
      <c r="A10" s="8" t="s">
        <v>62</v>
      </c>
      <c r="B10" s="9">
        <v>23</v>
      </c>
    </row>
    <row r="11" spans="1:2">
      <c r="A11" s="8" t="s">
        <v>119</v>
      </c>
      <c r="B11" s="9">
        <v>5</v>
      </c>
    </row>
    <row r="12" spans="1:2">
      <c r="A12" s="8" t="s">
        <v>189</v>
      </c>
      <c r="B12" s="9">
        <v>4</v>
      </c>
    </row>
    <row r="13" spans="1:2">
      <c r="A13" s="8" t="s">
        <v>35</v>
      </c>
      <c r="B13" s="9">
        <v>4</v>
      </c>
    </row>
    <row r="14" spans="1:2">
      <c r="A14" s="8" t="s">
        <v>879</v>
      </c>
      <c r="B14" s="9">
        <v>10</v>
      </c>
    </row>
    <row r="15" spans="1:2">
      <c r="A15" s="7" t="s">
        <v>876</v>
      </c>
      <c r="B15" s="9">
        <v>79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5" sqref="B15"/>
    </sheetView>
  </sheetViews>
  <sheetFormatPr defaultRowHeight="15"/>
  <cols>
    <col min="1" max="1" width="20.28515625" bestFit="1" customWidth="1"/>
    <col min="2" max="2" width="21.7109375" bestFit="1" customWidth="1"/>
    <col min="3" max="3" width="11" bestFit="1" customWidth="1"/>
  </cols>
  <sheetData>
    <row r="1" spans="1:2">
      <c r="A1" s="6" t="s">
        <v>15</v>
      </c>
      <c r="B1" s="7">
        <v>0</v>
      </c>
    </row>
    <row r="3" spans="1:2">
      <c r="A3" s="6" t="s">
        <v>875</v>
      </c>
      <c r="B3" s="7" t="s">
        <v>881</v>
      </c>
    </row>
    <row r="4" spans="1:2">
      <c r="A4" s="8" t="s">
        <v>213</v>
      </c>
      <c r="B4" s="9">
        <v>5</v>
      </c>
    </row>
    <row r="5" spans="1:2">
      <c r="A5" s="8" t="s">
        <v>47</v>
      </c>
      <c r="B5" s="9">
        <v>14</v>
      </c>
    </row>
    <row r="6" spans="1:2">
      <c r="A6" s="8" t="s">
        <v>55</v>
      </c>
      <c r="B6" s="9">
        <v>20</v>
      </c>
    </row>
    <row r="7" spans="1:2">
      <c r="A7" s="8" t="s">
        <v>79</v>
      </c>
      <c r="B7" s="9">
        <v>19</v>
      </c>
    </row>
    <row r="8" spans="1:2">
      <c r="A8" s="8" t="s">
        <v>124</v>
      </c>
      <c r="B8" s="9">
        <v>3</v>
      </c>
    </row>
    <row r="9" spans="1:2">
      <c r="A9" s="8" t="s">
        <v>85</v>
      </c>
      <c r="B9" s="9">
        <v>6</v>
      </c>
    </row>
    <row r="10" spans="1:2">
      <c r="A10" s="8" t="s">
        <v>62</v>
      </c>
      <c r="B10" s="9">
        <v>32</v>
      </c>
    </row>
    <row r="11" spans="1:2">
      <c r="A11" s="8" t="s">
        <v>119</v>
      </c>
      <c r="B11" s="9">
        <v>8</v>
      </c>
    </row>
    <row r="12" spans="1:2">
      <c r="A12" s="8" t="s">
        <v>189</v>
      </c>
      <c r="B12" s="9">
        <v>2</v>
      </c>
    </row>
    <row r="13" spans="1:2">
      <c r="A13" s="8" t="s">
        <v>35</v>
      </c>
      <c r="B13" s="9">
        <v>17</v>
      </c>
    </row>
    <row r="14" spans="1:2">
      <c r="A14" s="8" t="s">
        <v>879</v>
      </c>
      <c r="B14" s="9">
        <v>22</v>
      </c>
    </row>
    <row r="15" spans="1:2">
      <c r="A15" s="7" t="s">
        <v>876</v>
      </c>
      <c r="B15" s="9">
        <v>148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8" sqref="A18"/>
    </sheetView>
  </sheetViews>
  <sheetFormatPr defaultRowHeight="15"/>
  <cols>
    <col min="1" max="1" width="20.5703125" bestFit="1" customWidth="1"/>
    <col min="2" max="2" width="17.7109375" style="4" bestFit="1" customWidth="1"/>
  </cols>
  <sheetData>
    <row r="1" spans="1:2">
      <c r="A1" s="14" t="s">
        <v>4</v>
      </c>
      <c r="B1" s="17" t="s">
        <v>877</v>
      </c>
    </row>
    <row r="2" spans="1:2">
      <c r="B2"/>
    </row>
    <row r="3" spans="1:2">
      <c r="A3" s="14" t="s">
        <v>875</v>
      </c>
      <c r="B3" s="7" t="s">
        <v>878</v>
      </c>
    </row>
    <row r="4" spans="1:2">
      <c r="A4" s="16" t="s">
        <v>161</v>
      </c>
      <c r="B4" s="9">
        <v>54</v>
      </c>
    </row>
    <row r="5" spans="1:2">
      <c r="A5" s="16" t="s">
        <v>39</v>
      </c>
      <c r="B5" s="9">
        <v>69</v>
      </c>
    </row>
    <row r="6" spans="1:2">
      <c r="A6" s="16" t="s">
        <v>48</v>
      </c>
      <c r="B6" s="9">
        <v>68</v>
      </c>
    </row>
    <row r="7" spans="1:2">
      <c r="A7" s="16" t="s">
        <v>28</v>
      </c>
      <c r="B7" s="9">
        <v>17</v>
      </c>
    </row>
    <row r="8" spans="1:2">
      <c r="A8" s="16" t="s">
        <v>56</v>
      </c>
      <c r="B8" s="9">
        <v>30</v>
      </c>
    </row>
    <row r="9" spans="1:2">
      <c r="A9" s="16" t="s">
        <v>143</v>
      </c>
      <c r="B9" s="9">
        <v>8</v>
      </c>
    </row>
    <row r="10" spans="1:2">
      <c r="A10" s="16" t="s">
        <v>63</v>
      </c>
      <c r="B10" s="9">
        <v>20</v>
      </c>
    </row>
    <row r="11" spans="1:2">
      <c r="A11" s="16" t="s">
        <v>560</v>
      </c>
      <c r="B11" s="9">
        <v>13</v>
      </c>
    </row>
    <row r="12" spans="1:2">
      <c r="A12" s="16" t="s">
        <v>361</v>
      </c>
      <c r="B12" s="9">
        <v>2</v>
      </c>
    </row>
    <row r="13" spans="1:2">
      <c r="A13" s="16" t="s">
        <v>129</v>
      </c>
      <c r="B13" s="9">
        <v>11</v>
      </c>
    </row>
    <row r="14" spans="1:2">
      <c r="A14" s="16" t="s">
        <v>612</v>
      </c>
      <c r="B14" s="9">
        <v>1</v>
      </c>
    </row>
    <row r="15" spans="1:2">
      <c r="A15" s="16" t="s">
        <v>67</v>
      </c>
      <c r="B15" s="9">
        <v>36</v>
      </c>
    </row>
    <row r="16" spans="1:2">
      <c r="A16" s="8" t="s">
        <v>876</v>
      </c>
      <c r="B16" s="9">
        <v>329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2" sqref="D2"/>
    </sheetView>
  </sheetViews>
  <sheetFormatPr defaultColWidth="26.5703125" defaultRowHeight="15"/>
  <cols>
    <col min="1" max="1" width="23.140625" bestFit="1" customWidth="1"/>
    <col min="2" max="2" width="21.42578125" bestFit="1" customWidth="1"/>
    <col min="3" max="4" width="20.28515625" bestFit="1" customWidth="1"/>
    <col min="5" max="5" width="9.7109375" style="19" bestFit="1" customWidth="1"/>
  </cols>
  <sheetData>
    <row r="1" spans="1:6" ht="26.25">
      <c r="A1" s="10"/>
      <c r="B1" s="10" t="s">
        <v>882</v>
      </c>
      <c r="C1" s="10" t="s">
        <v>883</v>
      </c>
      <c r="D1" s="10" t="s">
        <v>884</v>
      </c>
      <c r="E1" s="18" t="s">
        <v>4</v>
      </c>
    </row>
    <row r="2" spans="1:6">
      <c r="A2" s="11" t="s">
        <v>161</v>
      </c>
      <c r="B2" s="12">
        <v>54</v>
      </c>
      <c r="C2" s="12">
        <v>7</v>
      </c>
      <c r="D2" s="13">
        <f t="shared" ref="D2:D9" si="0">(C2/B2)</f>
        <v>0.12962962962962962</v>
      </c>
      <c r="E2" s="20" t="s">
        <v>886</v>
      </c>
    </row>
    <row r="3" spans="1:6">
      <c r="A3" s="11" t="s">
        <v>39</v>
      </c>
      <c r="B3" s="12">
        <v>69</v>
      </c>
      <c r="C3" s="12">
        <v>26</v>
      </c>
      <c r="D3" s="13">
        <f t="shared" si="0"/>
        <v>0.37681159420289856</v>
      </c>
      <c r="E3" s="20" t="s">
        <v>886</v>
      </c>
    </row>
    <row r="4" spans="1:6">
      <c r="A4" s="11" t="s">
        <v>28</v>
      </c>
      <c r="B4" s="12">
        <v>17</v>
      </c>
      <c r="C4" s="12">
        <v>10</v>
      </c>
      <c r="D4" s="13">
        <f t="shared" si="0"/>
        <v>0.58823529411764708</v>
      </c>
      <c r="E4" s="21" t="s">
        <v>887</v>
      </c>
      <c r="F4" s="2"/>
    </row>
    <row r="5" spans="1:6">
      <c r="A5" s="11" t="s">
        <v>56</v>
      </c>
      <c r="B5" s="12">
        <v>30</v>
      </c>
      <c r="C5" s="12">
        <v>5</v>
      </c>
      <c r="D5" s="13">
        <f t="shared" si="0"/>
        <v>0.16666666666666666</v>
      </c>
      <c r="E5" s="20" t="s">
        <v>886</v>
      </c>
    </row>
    <row r="6" spans="1:6">
      <c r="A6" s="11" t="s">
        <v>143</v>
      </c>
      <c r="B6" s="12">
        <v>8</v>
      </c>
      <c r="C6" s="12">
        <v>1</v>
      </c>
      <c r="D6" s="13">
        <f t="shared" si="0"/>
        <v>0.125</v>
      </c>
      <c r="E6" s="21" t="s">
        <v>887</v>
      </c>
    </row>
    <row r="7" spans="1:6">
      <c r="A7" s="11" t="s">
        <v>63</v>
      </c>
      <c r="B7" s="12">
        <v>20</v>
      </c>
      <c r="C7" s="12">
        <v>6</v>
      </c>
      <c r="D7" s="13">
        <f t="shared" si="0"/>
        <v>0.3</v>
      </c>
      <c r="E7" s="21" t="s">
        <v>887</v>
      </c>
    </row>
    <row r="8" spans="1:6">
      <c r="A8" s="11" t="s">
        <v>361</v>
      </c>
      <c r="B8" s="12">
        <v>70</v>
      </c>
      <c r="C8" s="12">
        <v>4</v>
      </c>
      <c r="D8" s="13">
        <f t="shared" si="0"/>
        <v>5.7142857142857141E-2</v>
      </c>
      <c r="E8" s="20" t="s">
        <v>886</v>
      </c>
    </row>
    <row r="9" spans="1:6">
      <c r="A9" s="11" t="s">
        <v>885</v>
      </c>
      <c r="B9" s="12">
        <v>37</v>
      </c>
      <c r="C9" s="12">
        <v>12</v>
      </c>
      <c r="D9" s="13">
        <f t="shared" si="0"/>
        <v>0.32432432432432434</v>
      </c>
      <c r="E9" s="22" t="s">
        <v>888</v>
      </c>
    </row>
    <row r="10" spans="1:6">
      <c r="B10" s="4"/>
    </row>
    <row r="11" spans="1:6">
      <c r="B11" s="1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:D14"/>
    </sheetView>
  </sheetViews>
  <sheetFormatPr defaultRowHeight="15"/>
  <cols>
    <col min="1" max="1" width="18" customWidth="1"/>
    <col min="2" max="2" width="24.28515625" style="4" customWidth="1"/>
    <col min="3" max="3" width="20.5703125" style="4" bestFit="1" customWidth="1"/>
    <col min="4" max="4" width="16.42578125" style="4" bestFit="1" customWidth="1"/>
  </cols>
  <sheetData>
    <row r="1" spans="1:4">
      <c r="A1" s="17"/>
      <c r="B1" s="6" t="s">
        <v>890</v>
      </c>
      <c r="C1" s="7"/>
    </row>
    <row r="2" spans="1:4">
      <c r="A2" s="14" t="s">
        <v>875</v>
      </c>
      <c r="B2" s="7" t="s">
        <v>891</v>
      </c>
      <c r="C2" s="7" t="s">
        <v>889</v>
      </c>
      <c r="D2" s="24" t="s">
        <v>892</v>
      </c>
    </row>
    <row r="3" spans="1:4">
      <c r="A3" s="8" t="s">
        <v>213</v>
      </c>
      <c r="B3" s="9">
        <v>168</v>
      </c>
      <c r="C3" s="9">
        <v>158</v>
      </c>
      <c r="D3" s="25">
        <f>(GETPIVOTDATA("Soma de Tempo estimado",$A$1,"Area de processo","DRE")-GETPIVOTDATA("Soma de Tempo gasto",$A$1,"Area de processo","DRE"))/GETPIVOTDATA("Soma de Tempo estimado",$A$1,"Area de processo","DRE")</f>
        <v>5.9523809523809521E-2</v>
      </c>
    </row>
    <row r="4" spans="1:4">
      <c r="A4" s="8" t="s">
        <v>47</v>
      </c>
      <c r="B4" s="9">
        <v>51.2</v>
      </c>
      <c r="C4" s="9">
        <v>40.25</v>
      </c>
      <c r="D4" s="25">
        <f>(GETPIVOTDATA("Soma de Tempo estimado",$A$1,"Area de processo","GCO")-GETPIVOTDATA("Soma de Tempo gasto",$A$1,"Area de processo","GCO"))/GETPIVOTDATA("Soma de Tempo estimado",$A$1,"Area de processo","GCO")</f>
        <v>0.21386718750000006</v>
      </c>
    </row>
    <row r="5" spans="1:4">
      <c r="A5" s="8" t="s">
        <v>55</v>
      </c>
      <c r="B5" s="9">
        <v>155</v>
      </c>
      <c r="C5" s="9">
        <v>68.5</v>
      </c>
      <c r="D5" s="25">
        <f>(GETPIVOTDATA("Soma de Tempo estimado",$A$1,"Area de processo","GPR")-GETPIVOTDATA("Soma de Tempo gasto",$A$1,"Area de processo","GPR"))/GETPIVOTDATA("Soma de Tempo estimado",$A$1,"Area de processo","GPR")</f>
        <v>0.5580645161290323</v>
      </c>
    </row>
    <row r="6" spans="1:4">
      <c r="A6" s="8" t="s">
        <v>79</v>
      </c>
      <c r="B6" s="9">
        <v>60.3</v>
      </c>
      <c r="C6" s="9">
        <v>20.3</v>
      </c>
      <c r="D6" s="25">
        <f>(GETPIVOTDATA("Soma de Tempo estimado",$A$1,"Area de processo","GQA")-GETPIVOTDATA("Soma de Tempo gasto",$A$1,"Area de processo","GQA"))/GETPIVOTDATA("Soma de Tempo estimado",$A$1,"Area de processo","GQA")</f>
        <v>0.66334991708126034</v>
      </c>
    </row>
    <row r="7" spans="1:4">
      <c r="A7" s="8" t="s">
        <v>124</v>
      </c>
      <c r="B7" s="9">
        <v>59</v>
      </c>
      <c r="C7" s="9">
        <v>177</v>
      </c>
      <c r="D7" s="25">
        <f>(GETPIVOTDATA("Soma de Tempo estimado",$A$1,"Area de processo","GRE")-GETPIVOTDATA("Soma de Tempo gasto",$A$1,"Area de processo","GRE"))/GETPIVOTDATA("Soma de Tempo estimado",$A$1,"Area de processo","GRE")</f>
        <v>-2</v>
      </c>
    </row>
    <row r="8" spans="1:4">
      <c r="A8" s="8" t="s">
        <v>85</v>
      </c>
      <c r="B8" s="9">
        <v>70.7</v>
      </c>
      <c r="C8" s="9">
        <v>59.7</v>
      </c>
      <c r="D8" s="25">
        <f>(GETPIVOTDATA("Soma de Tempo estimado",$A$1,"Area de processo","MED")-GETPIVOTDATA("Soma de Tempo gasto",$A$1,"Area de processo","MED"))/GETPIVOTDATA("Soma de Tempo estimado",$A$1,"Area de processo","MED")</f>
        <v>0.15558698727015557</v>
      </c>
    </row>
    <row r="9" spans="1:4">
      <c r="A9" s="8" t="s">
        <v>62</v>
      </c>
      <c r="B9" s="9">
        <v>544.79999999999995</v>
      </c>
      <c r="C9" s="9">
        <v>528.29999999999995</v>
      </c>
      <c r="D9" s="25">
        <f>(GETPIVOTDATA("Soma de Tempo estimado",$A$1,"Area de processo","PCP")-GETPIVOTDATA("Soma de Tempo gasto",$A$1,"Area de processo","PCP"))/GETPIVOTDATA("Soma de Tempo estimado",$A$1,"Area de processo","PCP")</f>
        <v>3.0286343612334805E-2</v>
      </c>
    </row>
    <row r="10" spans="1:4">
      <c r="A10" s="8" t="s">
        <v>119</v>
      </c>
      <c r="B10" s="9">
        <v>67</v>
      </c>
      <c r="C10" s="9">
        <v>22</v>
      </c>
      <c r="D10" s="25">
        <f>(GETPIVOTDATA("Soma de Tempo estimado",$A$1,"Area de processo","VAL")-GETPIVOTDATA("Soma de Tempo gasto",$A$1,"Area de processo","VAL"))/GETPIVOTDATA("Soma de Tempo estimado",$A$1,"Area de processo","VAL")</f>
        <v>0.67164179104477617</v>
      </c>
    </row>
    <row r="11" spans="1:4">
      <c r="A11" s="8" t="s">
        <v>189</v>
      </c>
      <c r="B11" s="9">
        <v>80</v>
      </c>
      <c r="C11" s="9">
        <v>68.5</v>
      </c>
      <c r="D11" s="25">
        <f>(GETPIVOTDATA("Soma de Tempo estimado",$A$1,"Area de processo","VER")-GETPIVOTDATA("Soma de Tempo gasto",$A$1,"Area de processo","VER"))/GETPIVOTDATA("Soma de Tempo estimado",$A$1,"Area de processo","VER")</f>
        <v>0.14374999999999999</v>
      </c>
    </row>
    <row r="12" spans="1:4">
      <c r="A12" s="8" t="s">
        <v>35</v>
      </c>
      <c r="B12" s="9">
        <v>68.2</v>
      </c>
      <c r="C12" s="9">
        <v>68.7</v>
      </c>
      <c r="D12" s="25">
        <f>(GETPIVOTDATA("Soma de Tempo estimado",$A$1,"Area de processo","VeV")-GETPIVOTDATA("Soma de Tempo gasto",$A$1,"Area de processo","VeV"))/GETPIVOTDATA("Soma de Tempo estimado",$A$1,"Area de processo","VeV")</f>
        <v>-7.3313782991202342E-3</v>
      </c>
    </row>
    <row r="13" spans="1:4">
      <c r="A13" s="8" t="s">
        <v>879</v>
      </c>
      <c r="B13" s="9">
        <v>837.6</v>
      </c>
      <c r="C13" s="9">
        <v>4</v>
      </c>
      <c r="D13" s="25">
        <f>(GETPIVOTDATA("Soma de Tempo estimado",$A$1,"Area de processo",)-GETPIVOTDATA("Soma de Tempo gasto",$A$1,"Area de processo",))/GETPIVOTDATA("Soma de Tempo estimado",$A$1,"Area de processo",)</f>
        <v>0.99522445081184341</v>
      </c>
    </row>
    <row r="14" spans="1:4">
      <c r="A14" s="8" t="s">
        <v>876</v>
      </c>
      <c r="B14" s="9">
        <v>2161.8000000000002</v>
      </c>
      <c r="C14" s="9">
        <v>1215.25</v>
      </c>
      <c r="D14" s="26">
        <f>AVERAGE(D3:D13)</f>
        <v>0.13490578406128106</v>
      </c>
    </row>
    <row r="20" spans="3:3">
      <c r="C20" s="23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C12" sqref="C12"/>
    </sheetView>
  </sheetViews>
  <sheetFormatPr defaultRowHeight="15"/>
  <cols>
    <col min="1" max="1" width="18" bestFit="1" customWidth="1"/>
    <col min="2" max="2" width="15.140625" style="4" bestFit="1" customWidth="1"/>
  </cols>
  <sheetData>
    <row r="1" spans="1:2">
      <c r="A1" s="14" t="s">
        <v>3</v>
      </c>
      <c r="B1" s="17" t="s">
        <v>879</v>
      </c>
    </row>
    <row r="2" spans="1:2">
      <c r="A2" s="14" t="s">
        <v>8</v>
      </c>
      <c r="B2" s="17" t="s">
        <v>879</v>
      </c>
    </row>
    <row r="3" spans="1:2">
      <c r="A3" s="14" t="s">
        <v>6</v>
      </c>
      <c r="B3" s="17" t="s">
        <v>880</v>
      </c>
    </row>
    <row r="4" spans="1:2">
      <c r="B4"/>
    </row>
    <row r="5" spans="1:2">
      <c r="A5" s="14" t="s">
        <v>875</v>
      </c>
      <c r="B5" s="7" t="s">
        <v>893</v>
      </c>
    </row>
    <row r="6" spans="1:2">
      <c r="A6" s="8" t="s">
        <v>55</v>
      </c>
      <c r="B6" s="9">
        <v>2</v>
      </c>
    </row>
    <row r="7" spans="1:2">
      <c r="A7" s="8" t="s">
        <v>879</v>
      </c>
      <c r="B7" s="9">
        <v>9</v>
      </c>
    </row>
    <row r="8" spans="1:2">
      <c r="A8" s="8" t="s">
        <v>876</v>
      </c>
      <c r="B8" s="9">
        <v>11</v>
      </c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Tickets Por ÁreaProcesso</vt:lpstr>
      <vt:lpstr>Horas Zeradas ÁreaProcesso</vt:lpstr>
      <vt:lpstr>Tickets Por Tipo</vt:lpstr>
      <vt:lpstr>Desvio de Escopo</vt:lpstr>
      <vt:lpstr>Desvio de Tempo</vt:lpstr>
      <vt:lpstr>Tickets Inúteis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Luz</dc:creator>
  <cp:lastModifiedBy>Bruno Luz</cp:lastModifiedBy>
  <dcterms:created xsi:type="dcterms:W3CDTF">2013-12-12T18:05:12Z</dcterms:created>
  <dcterms:modified xsi:type="dcterms:W3CDTF">2013-12-12T21:53:18Z</dcterms:modified>
</cp:coreProperties>
</file>