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elper" sheetId="1" r:id="rId3"/>
    <sheet state="visible" name="Adventurer" sheetId="2" r:id="rId4"/>
    <sheet state="visible" name="Ability" sheetId="3" r:id="rId5"/>
    <sheet state="visible" name="Encounter" sheetId="4" r:id="rId6"/>
    <sheet state="visible" name="Loot" sheetId="5" r:id="rId7"/>
  </sheets>
  <definedNames/>
  <calcPr/>
</workbook>
</file>

<file path=xl/sharedStrings.xml><?xml version="1.0" encoding="utf-8"?>
<sst xmlns="http://schemas.openxmlformats.org/spreadsheetml/2006/main" count="1205" uniqueCount="651">
  <si>
    <t>Comment</t>
  </si>
  <si>
    <t>name</t>
  </si>
  <si>
    <t>flavortext</t>
  </si>
  <si>
    <t>melee</t>
  </si>
  <si>
    <t>music</t>
  </si>
  <si>
    <t>ranged</t>
  </si>
  <si>
    <t>magic</t>
  </si>
  <si>
    <t>startingabilities</t>
  </si>
  <si>
    <t>naming</t>
  </si>
  <si>
    <t>Face</t>
  </si>
  <si>
    <t>The Alcoholic Diplomat</t>
  </si>
  <si>
    <t>Shaken, not stirred.</t>
  </si>
  <si>
    <t>front</t>
  </si>
  <si>
    <t>3 Music
3 Melee</t>
  </si>
  <si>
    <t>The Stealthy Recluse</t>
  </si>
  <si>
    <t>Good at avoiding people and arrows alike.</t>
  </si>
  <si>
    <t>6 Ranged</t>
  </si>
  <si>
    <t>The Dutiful Soldier</t>
  </si>
  <si>
    <t>Fighting for queen and country.</t>
  </si>
  <si>
    <t>6 Melee</t>
  </si>
  <si>
    <t>The Magical Minstrel</t>
  </si>
  <si>
    <t>Armed with tales of luck beyond belief.</t>
  </si>
  <si>
    <t>3 Magic
3 Music</t>
  </si>
  <si>
    <t>The Pack Rat</t>
  </si>
  <si>
    <t>It's not hoarding, it's being prepared for anything.</t>
  </si>
  <si>
    <t>2 Ranged
2 Melee
2 Magic</t>
  </si>
  <si>
    <t>The Wild Hunter</t>
  </si>
  <si>
    <t>An expert tracker, raised in the wild.</t>
  </si>
  <si>
    <t>4 Ranged
2 Magic</t>
  </si>
  <si>
    <t>The Hungry Chef</t>
  </si>
  <si>
    <t>Hell hath no fury like a hungry chef.</t>
  </si>
  <si>
    <t>3 Music
3 Ranged</t>
  </si>
  <si>
    <t>The Befuddled Mage</t>
  </si>
  <si>
    <t>A strange individual, but an expert in the elements.</t>
  </si>
  <si>
    <t>6 Magic</t>
  </si>
  <si>
    <t>Named by Devon Greatwolf</t>
  </si>
  <si>
    <t>The Fretful Bard</t>
  </si>
  <si>
    <t>A nervous, lovable oaf.</t>
  </si>
  <si>
    <t>6 Music</t>
  </si>
  <si>
    <t>Named by Ross Flynn</t>
  </si>
  <si>
    <t>The Idealist Monk</t>
  </si>
  <si>
    <t>Committed to right, even when it's wrong.</t>
  </si>
  <si>
    <t>4 Melee
2 Magic</t>
  </si>
  <si>
    <t>x</t>
  </si>
  <si>
    <t>The Frazzled Gamemaker</t>
  </si>
  <si>
    <t>There's simply not enough time!</t>
  </si>
  <si>
    <t>The Bearded Reviewer</t>
  </si>
  <si>
    <t>It wobbles spectacularly as they talk.</t>
  </si>
  <si>
    <t>The Loquacious Quest Designer</t>
  </si>
  <si>
    <t>Their verbiage is quite splendiferous.</t>
  </si>
  <si>
    <t>The Querulous NPC</t>
  </si>
  <si>
    <t>At least they pass the Turing test...</t>
  </si>
  <si>
    <t>The Sack of Loot</t>
  </si>
  <si>
    <t>Person, or collection of collectibles? You're not sure.</t>
  </si>
  <si>
    <t>The Convention Goer</t>
  </si>
  <si>
    <t>Bedecked with name tag and swag.</t>
  </si>
  <si>
    <t>The Patreonic Artist</t>
  </si>
  <si>
    <t>Loves to create - loves donations even more.</t>
  </si>
  <si>
    <t>The Deluded Mage</t>
  </si>
  <si>
    <t>Mischievous</t>
  </si>
  <si>
    <t>Musical</t>
  </si>
  <si>
    <t>Fearless</t>
  </si>
  <si>
    <t>Alcoholic</t>
  </si>
  <si>
    <t>Passive Aggressive</t>
  </si>
  <si>
    <t>Ignorant</t>
  </si>
  <si>
    <t>Perplexed</t>
  </si>
  <si>
    <t>Insightful</t>
  </si>
  <si>
    <t>Deceptive</t>
  </si>
  <si>
    <t>Family / group</t>
  </si>
  <si>
    <t>Stylish</t>
  </si>
  <si>
    <t>Wanderlust</t>
  </si>
  <si>
    <t>Ambitious</t>
  </si>
  <si>
    <t>Curious</t>
  </si>
  <si>
    <t>class</t>
  </si>
  <si>
    <t>tier</t>
  </si>
  <si>
    <t>health</t>
  </si>
  <si>
    <t>numberuses</t>
  </si>
  <si>
    <t>ongoing1</t>
  </si>
  <si>
    <t>ongoing2</t>
  </si>
  <si>
    <t>surge</t>
  </si>
  <si>
    <t>Townsfolk</t>
  </si>
  <si>
    <t>Undead</t>
  </si>
  <si>
    <t>Bandit</t>
  </si>
  <si>
    <t>Beast</t>
  </si>
  <si>
    <t>Fae</t>
  </si>
  <si>
    <t>usewhen</t>
  </si>
  <si>
    <t>tracker</t>
  </si>
  <si>
    <t>text</t>
  </si>
  <si>
    <t>roll</t>
  </si>
  <si>
    <t>Max 4</t>
  </si>
  <si>
    <t>Max 22</t>
  </si>
  <si>
    <t>Remember: no gendered pronouns.</t>
  </si>
  <si>
    <t>Ice Shard</t>
  </si>
  <si>
    <t>Single use</t>
  </si>
  <si>
    <t>Use anytime</t>
  </si>
  <si>
    <t>Thief</t>
  </si>
  <si>
    <t>Deal 1 target 3 Magic damage.</t>
  </si>
  <si>
    <t>A dangerously sharp icicle.</t>
  </si>
  <si>
    <t>Lucky Charm</t>
  </si>
  <si>
    <t>The party must discard 1 loot or all adventurers take 2 damage.</t>
  </si>
  <si>
    <t>Definitely a shady character.</t>
  </si>
  <si>
    <t>Brigand</t>
  </si>
  <si>
    <t>+4 to your next roll.</t>
  </si>
  <si>
    <t>#ranged abilities deal 1 extra #damage</t>
  </si>
  <si>
    <t>-2 to all rolls this round.</t>
  </si>
  <si>
    <t>A stamped metal trinket enchanted with a god's luck.</t>
  </si>
  <si>
    <t>Frequently ambushes traveling merchants.</t>
  </si>
  <si>
    <t>Footpad</t>
  </si>
  <si>
    <t>Blackbriar Ale</t>
  </si>
  <si>
    <t>#music abilities deal 1 extra #damage</t>
  </si>
  <si>
    <t>Takes no damage from Melee abilities this round.</t>
  </si>
  <si>
    <t>Choose one:
1 target regains 4 health.
OR
All adventurers regain 1 health.</t>
  </si>
  <si>
    <t>Their weapon is kept in good repair.</t>
  </si>
  <si>
    <t>Archer</t>
  </si>
  <si>
    <t>This watery purple drink has a nice, sweet smell to it.</t>
  </si>
  <si>
    <t>Mead</t>
  </si>
  <si>
    <t>#magic abilities deal 1 extra #damage</t>
  </si>
  <si>
    <t>All adventurers with the most health take 2 damage.</t>
  </si>
  <si>
    <t>A bow-wielding scofflaw.</t>
  </si>
  <si>
    <t>Rogue</t>
  </si>
  <si>
    <t>Choose one:
+2 to all adventurers' next rolls.
OR
All adventurers deal 1 extra damage this round.</t>
  </si>
  <si>
    <t>A yellowish, honey-like alcohol.</t>
  </si>
  <si>
    <t>#melee abilities deal 1 extra #damage</t>
  </si>
  <si>
    <t>Bargain Potion</t>
  </si>
  <si>
    <t>All adventurers with at least 1 loot take 2 damage.</t>
  </si>
  <si>
    <t>Uncannily fast on their feet.</t>
  </si>
  <si>
    <t>Veteran</t>
  </si>
  <si>
    <t>Roll a die.</t>
  </si>
  <si>
    <t>The Veteran regains 4 health.</t>
  </si>
  <si>
    <t>#d20 &amp;geq; 7: You regain 5 health.
#d20 &amp;lt; 7: You lose 1 health.</t>
  </si>
  <si>
    <t>Is it supposed to have little flecks of brown stuff in it?</t>
  </si>
  <si>
    <t>A wicked-looking scar streaks across their face.</t>
  </si>
  <si>
    <t>Highwayman</t>
  </si>
  <si>
    <t>Magical Lute</t>
  </si>
  <si>
    <t>All adventurers must discard 1 loot if they have any.</t>
  </si>
  <si>
    <t>Choose one:
+5 to your next roleplaying roll.
OR
2 targets take 2 Music damage.</t>
  </si>
  <si>
    <t>Oft seen fleeing on horseback with your Loot.</t>
  </si>
  <si>
    <t>Enchanted strings produce a stunningly beautiful melody.</t>
  </si>
  <si>
    <t>Quartermaster</t>
  </si>
  <si>
    <t>Venison</t>
  </si>
  <si>
    <t xml:space="preserve">Draw a tier 1 loot and place it under this card (max 2). The Quartermaster drops it when killed. </t>
  </si>
  <si>
    <t>No law is going to stop them.</t>
  </si>
  <si>
    <t>1 target regains 5 health.</t>
  </si>
  <si>
    <t>Nightblade</t>
  </si>
  <si>
    <t>Salty and delicious.</t>
  </si>
  <si>
    <t>All adventurers take double damage from enemies this round.</t>
  </si>
  <si>
    <t>Hardtack</t>
  </si>
  <si>
    <t>Their dagger emits a soft, pale glow.</t>
  </si>
  <si>
    <t>Captain</t>
  </si>
  <si>
    <t>Choose one:
1 target regains 4 health.
OR
1 target takes 4 Ranged damage.</t>
  </si>
  <si>
    <t>#melee abilities deal 2 less #damage</t>
  </si>
  <si>
    <t>It may taste like an old sock, but at least it's edible.</t>
  </si>
  <si>
    <t>Add 1 random tier 1 Bandit to combat and update the tier sum.</t>
  </si>
  <si>
    <t>Their position was earned through treachery.</t>
  </si>
  <si>
    <t>Ancient Rune</t>
  </si>
  <si>
    <t>Aspic Viper</t>
  </si>
  <si>
    <t>Any adventurers that attack the Aspic Viper this round take 4 damage.</t>
  </si>
  <si>
    <t>Choose one:
Cancel an enemy surge event.
OR
1 target takes 4 Magic damage.</t>
  </si>
  <si>
    <t>A broad, triangular headed, poisonous serpent.</t>
  </si>
  <si>
    <t>Wild Wolf</t>
  </si>
  <si>
    <t>The rune leaps from the stone and surrounds the target.</t>
  </si>
  <si>
    <t>All adventurers roll a die. The lowest roll takes 4 damage.</t>
  </si>
  <si>
    <t>Wolves hardly ever travel alone...</t>
  </si>
  <si>
    <t>Wild Bear</t>
  </si>
  <si>
    <t>All adventurers roll a die. The lowest roll takes 2 damage.</t>
  </si>
  <si>
    <t>A cave-dwelling beast with shaggy fur.</t>
  </si>
  <si>
    <t>Fireball Scroll</t>
  </si>
  <si>
    <t>Spider</t>
  </si>
  <si>
    <t>All Magic abilities deal 2 less damage this round.</t>
  </si>
  <si>
    <t>A hairy black arachnid, big as a buckler shield.</t>
  </si>
  <si>
    <t>Wolfman</t>
  </si>
  <si>
    <t>Choose one:
1 target takes 3 Magic damage.
OR
3 targets take 1 Magic damage.</t>
  </si>
  <si>
    <t>All adventurers take damage equal to number of wolves in play.</t>
  </si>
  <si>
    <t>An ancient magical scroll designed to channel eldritch fire.</t>
  </si>
  <si>
    <t>Half man, half wolf. Fully fearsome in combat.</t>
  </si>
  <si>
    <t>Giant Spider</t>
  </si>
  <si>
    <t>Energy Shard</t>
  </si>
  <si>
    <t>All adventurers take damage equal to the number of spiders in play.</t>
  </si>
  <si>
    <t>1 target takes 2 damage of the type of your choosing.</t>
  </si>
  <si>
    <t>The size of a horse, and much less agreeable.</t>
  </si>
  <si>
    <t>Crystals made entirely of energy.</t>
  </si>
  <si>
    <t>Dire Wolf</t>
  </si>
  <si>
    <t>Scroll of Repeat</t>
  </si>
  <si>
    <t>One successful ability or roleplaying action automatically succeeds again on another target.</t>
  </si>
  <si>
    <t>#magic abilities deal 2 less #damage</t>
  </si>
  <si>
    <t>You suddenly have this strange feeling of déjà vu...</t>
  </si>
  <si>
    <t>All adventurers who played Melee abilities this round take 2 damage.</t>
  </si>
  <si>
    <t>An apex predator and leader of its pack.</t>
  </si>
  <si>
    <t>Truesight Scroll</t>
  </si>
  <si>
    <t>3 uses</t>
  </si>
  <si>
    <t>Giant Rat</t>
  </si>
  <si>
    <t>Ignore one target's damage modifiers this round.</t>
  </si>
  <si>
    <t>See through disguise and armor.</t>
  </si>
  <si>
    <t>All adventurers discard 1 loot.</t>
  </si>
  <si>
    <t>Lightning Rod</t>
  </si>
  <si>
    <t>A rodent of unusual size!</t>
  </si>
  <si>
    <t>All Magic damage this round is redirected to 1 target.</t>
  </si>
  <si>
    <t>Bear Matriarch</t>
  </si>
  <si>
    <t>A metal rod enchanted to attract magic energy.</t>
  </si>
  <si>
    <t>Sturdy Rope</t>
  </si>
  <si>
    <t>Choose one:
Reduce damage dealt by enemies this round by 2.
OR
Draw and play 1 extra ability.</t>
  </si>
  <si>
    <t>A long, sturdy rope. Handy for getting out of sticky situations.</t>
  </si>
  <si>
    <t>All adventurers with any Melee or Ranged abilities in their decks take 2 damage.</t>
  </si>
  <si>
    <t>Spark Stone</t>
  </si>
  <si>
    <t>It won't hesitate to rip apart what seems edible.</t>
  </si>
  <si>
    <t>Useable once per round</t>
  </si>
  <si>
    <t>Troll</t>
  </si>
  <si>
    <t>1 target takes 2
Magic damage.</t>
  </si>
  <si>
    <t>An enchanted stone capable of discharging immense energy.</t>
  </si>
  <si>
    <t>Flash Crystal</t>
  </si>
  <si>
    <t>The Troll regains 6 health.</t>
  </si>
  <si>
    <t>Choose one:
Adventurers take no damage.
OR
+10 to your next roleplaying roll.</t>
  </si>
  <si>
    <t>Chips on its tusks are all that's left of past foes.</t>
  </si>
  <si>
    <t>A small, black crystal roughly the size of your fist.</t>
  </si>
  <si>
    <t>Imp</t>
  </si>
  <si>
    <t>Heroism Potion</t>
  </si>
  <si>
    <t>Choose one:
1 target regains 6 health.
OR
Cancel an enemy surge event.</t>
  </si>
  <si>
    <t>The bottle is opaque and it smells strongly of urine. Hmm.</t>
  </si>
  <si>
    <t>Nightshade</t>
  </si>
  <si>
    <t>This round, all Melee damage is Magic instead.</t>
  </si>
  <si>
    <t>A tiny winged green person with razor teeth.</t>
  </si>
  <si>
    <t>Korrigan Elf</t>
  </si>
  <si>
    <t>Choose one:
1 target takes 4 Melee damage.
OR
Kill a target with 8 health or less.</t>
  </si>
  <si>
    <t>A bottle of yellowish liquid. You decide not to smell it.</t>
  </si>
  <si>
    <t>Mysterious Drug</t>
  </si>
  <si>
    <t>Takes no damage from abilities this round.</t>
  </si>
  <si>
    <t>You learn 1 ability. Roll a die.</t>
  </si>
  <si>
    <t>A hook-nosed creature with ill intent.</t>
  </si>
  <si>
    <t>Bluecap Faery</t>
  </si>
  <si>
    <t>#d20 &amp;geq; 16: You may play the ability immediately as #d20 = 20.
#d20 10-15: You may play the ability immediately.
#d20 &amp;leq; 9: You must play the ability immediately on yourself.</t>
  </si>
  <si>
    <t>A flying faery, prone to bursting into blue fire.</t>
  </si>
  <si>
    <t>Magic Mushroom</t>
  </si>
  <si>
    <t>-4 to all rolls this round.</t>
  </si>
  <si>
    <t>Tendrilous, purple, and emitting a sickly smell.</t>
  </si>
  <si>
    <t>Will o' the Wisp</t>
  </si>
  <si>
    <t>All allies and enemies take 3 damage, including the Wisp.</t>
  </si>
  <si>
    <t>A phosphorescent orb, gently floating.</t>
  </si>
  <si>
    <t>Void Imp</t>
  </si>
  <si>
    <t>The sketchy street vendor said it was of the highest quality...</t>
  </si>
  <si>
    <t>All adventurers take 1 damage. The Void Imp regains health equal to the total damage taken.</t>
  </si>
  <si>
    <t>Its eyes are black pits; it beckons with a claw.</t>
  </si>
  <si>
    <t>Negation Scroll</t>
  </si>
  <si>
    <t>Duergar</t>
  </si>
  <si>
    <t>Choose one:
Cancel an enemy surge event.
OR
Cancel 1 effect, attack, damage or ability on 1 target.</t>
  </si>
  <si>
    <t>All Magic this round also target the adventurer using it.</t>
  </si>
  <si>
    <t>A magical incantation that halts an object in its tracks.</t>
  </si>
  <si>
    <t>A Dwarf corrupted by dark energies.</t>
  </si>
  <si>
    <t>Scroll of Chance</t>
  </si>
  <si>
    <t>Satyr</t>
  </si>
  <si>
    <t>classicon</t>
  </si>
  <si>
    <t>type</t>
  </si>
  <si>
    <t>All adventurers roll a die. The lowest roller(s) next roll is automatically a #d20 = 1.</t>
  </si>
  <si>
    <t>typeicon</t>
  </si>
  <si>
    <t>A red-haired, goat-hooved magical creature.</t>
  </si>
  <si>
    <t>target</t>
  </si>
  <si>
    <t>Shapeshifter</t>
  </si>
  <si>
    <t>risk</t>
  </si>
  <si>
    <t>Turn one #d20 &amp;leq; 1 into #d20 = 20.</t>
  </si>
  <si>
    <t>hit</t>
  </si>
  <si>
    <t>The math doesn't really work out, but you feel oddly confident about it.</t>
  </si>
  <si>
    <t>Scrying Glass</t>
  </si>
  <si>
    <t>Put a random tier 1 Beast on top of the Shapeshifter, updating the combat tier. Once killed, resume fighting the Shapeshifter.</t>
  </si>
  <si>
    <t>Its form defies explanation.</t>
  </si>
  <si>
    <t>Rift Walker</t>
  </si>
  <si>
    <t>Choose one:
Double the damage dealt by any single ability.
OR
Your Guide reveals your next combat - when and where it will occur, and what encounters.</t>
  </si>
  <si>
    <t>All abilities deal 2 less #damage</t>
  </si>
  <si>
    <t>Damage dealt by adventurers this round is also dealt to themselves.</t>
  </si>
  <si>
    <t>magical mist swirls inside the looking glass.</t>
  </si>
  <si>
    <t>Reality warps around a being made of energy.</t>
  </si>
  <si>
    <t>Zombie Hand</t>
  </si>
  <si>
    <t>Dusty Tome</t>
  </si>
  <si>
    <t>If dead, revive to ½ health.</t>
  </si>
  <si>
    <t>crithit</t>
  </si>
  <si>
    <t>A dessicated hand scuttles towards you.</t>
  </si>
  <si>
    <t>miss</t>
  </si>
  <si>
    <t>Skeletal Rat</t>
  </si>
  <si>
    <t>critmiss</t>
  </si>
  <si>
    <t>Each adventurer may discard one ability from their ability deck to learn a new ability from the
same deck.</t>
  </si>
  <si>
    <t>abilitytext</t>
  </si>
  <si>
    <t>An ancient book that hasn't been dusted in ages, yet still surprisingly relevant.</t>
  </si>
  <si>
    <t>Risk (magic)</t>
  </si>
  <si>
    <t>Capsule of Fate</t>
  </si>
  <si>
    <t>An eerie blue mist shrouds a dead rat's bones.</t>
  </si>
  <si>
    <t>Risk (melee)</t>
  </si>
  <si>
    <t>Risk (ranged)</t>
  </si>
  <si>
    <t>Floating Skull</t>
  </si>
  <si>
    <t>Risk (music)</t>
  </si>
  <si>
    <t>Dmg,health</t>
  </si>
  <si>
    <t>Bonus</t>
  </si>
  <si>
    <t>Immediately: Roll and record the outcome.
Use: Replace the result of any roll with the stored one.</t>
  </si>
  <si>
    <t>Detriment</t>
  </si>
  <si>
    <t>P(success)</t>
  </si>
  <si>
    <t>The description on the box says it radiates "energies of time". Whatever that means...</t>
  </si>
  <si>
    <t>E(score)</t>
  </si>
  <si>
    <t>Named by Uriah Brown</t>
  </si>
  <si>
    <t>Max allowed dev.</t>
  </si>
  <si>
    <t>Desired Mean</t>
  </si>
  <si>
    <t>Weystone</t>
  </si>
  <si>
    <t>Class + Type</t>
  </si>
  <si>
    <t>A shrieking, bodiless skull trailing a blue haze.</t>
  </si>
  <si>
    <t>Zombie</t>
  </si>
  <si>
    <t>Choose one:
Redirect one ability or effect from one target to another.
OR
Swap the location of 1 target with any other object of similar size.</t>
  </si>
  <si>
    <t>A porous stone, bearing carved magical sigils.</t>
  </si>
  <si>
    <t>It's missing some important body parts.</t>
  </si>
  <si>
    <t>Undead Viking</t>
  </si>
  <si>
    <t>Magical Bauble</t>
  </si>
  <si>
    <t>A fierce adventurer, back from the dead.</t>
  </si>
  <si>
    <t>Skeleton Swordsman</t>
  </si>
  <si>
    <t>Regains 1 health for each Undead in play (alive and dead).</t>
  </si>
  <si>
    <t>A reanimated skeleton, trained in deadly arts.</t>
  </si>
  <si>
    <t>Wight</t>
  </si>
  <si>
    <t>Immune to damage</t>
  </si>
  <si>
    <t>Not immune to damage for
this round.</t>
  </si>
  <si>
    <t>The Wight stays hidden until ready to strike.</t>
  </si>
  <si>
    <t>Heuristics: Loot=4, Stun=4, Draw=1, One-use=-3, +roll=2</t>
  </si>
  <si>
    <t>Turn any one roleplaying roll into #d20 = 20.</t>
  </si>
  <si>
    <t>Vampire</t>
  </si>
  <si>
    <t>Round, smooth and very distracting when used.</t>
  </si>
  <si>
    <t>All adventurers take 1 damage. The Vampire regains health equal to the total damage taken.</t>
  </si>
  <si>
    <t>Caped, fanged and very fond of blood.</t>
  </si>
  <si>
    <t>Skeleton Mage</t>
  </si>
  <si>
    <t>Arcane Ward</t>
  </si>
  <si>
    <t>Magic</t>
  </si>
  <si>
    <t>All adventurers take 1 damage for each Undead in play (alive and dead).</t>
  </si>
  <si>
    <t>Once a wizard, now a husk of rage and magic.</t>
  </si>
  <si>
    <t>Lich</t>
  </si>
  <si>
    <t>Add 1 random tier 1 Undead to combat and update the tier sum.</t>
  </si>
  <si>
    <t>Death is just inconvenience for this bound soul.</t>
  </si>
  <si>
    <t>Idea:</t>
  </si>
  <si>
    <t>Immune to 1st damage each round</t>
  </si>
  <si>
    <t>&lt;&lt; problem, broken in single player? depends on single player rules; wouldn't be an issue if they played multiple characters or multiple abilities per round, though that might be clumsy</t>
  </si>
  <si>
    <t>Heal</t>
  </si>
  <si>
    <t>#health</t>
  </si>
  <si>
    <t>All adventurers</t>
  </si>
  <si>
    <t>Diffracting Gem</t>
  </si>
  <si>
    <t>You regain 2 health. All other adventurers regain
1 health.</t>
  </si>
  <si>
    <t>Your next ability may affect any number of targets.</t>
  </si>
  <si>
    <t>This gem splits nearby light into brilliant colors.</t>
  </si>
  <si>
    <t>Elixir</t>
  </si>
  <si>
    <t>Choose one:
1 target regains 10 health.
OR
All adventurers regain 3 health.</t>
  </si>
  <si>
    <t>A potent, electric blue drink strong enough to wake the dead.</t>
  </si>
  <si>
    <t>Balancing Gem</t>
  </si>
  <si>
    <t>Heal double health.</t>
  </si>
  <si>
    <t>Enemies regain 1 health.</t>
  </si>
  <si>
    <t>A totem rises from the ground, lending strength to your allies.</t>
  </si>
  <si>
    <t>Single facets illuminate one at a time as you turn it in your hand.</t>
  </si>
  <si>
    <t>Tome of Lore</t>
  </si>
  <si>
    <t>Each adventurer may discard one ability from their ability deck to learn a new ability of their choice (draw 3, pick 1).</t>
  </si>
  <si>
    <t>Reduce or regain 1 target to ½ their max health.</t>
  </si>
  <si>
    <t>A dusty old tome, replete with hidden knowledge.</t>
  </si>
  <si>
    <t>Blizzard</t>
  </si>
  <si>
    <t>Attack</t>
  </si>
  <si>
    <t>#damage</t>
  </si>
  <si>
    <t>Everything</t>
  </si>
  <si>
    <t>Deal 1 damage to all allies, enemies and passers by.</t>
  </si>
  <si>
    <t>Deal double damage.</t>
  </si>
  <si>
    <t>With a breath of cold, you summon a fierce snow storm.</t>
  </si>
  <si>
    <t>Arc Lightning</t>
  </si>
  <si>
    <t>Deal 2 damage.</t>
  </si>
  <si>
    <t>Take 2 damage.</t>
  </si>
  <si>
    <t>You may play Arc Lightning on a new target not yet targeted by Arc Lightning this round.</t>
  </si>
  <si>
    <t>Lightning leaps from your weapon to your enemy, then to another...</t>
  </si>
  <si>
    <t>Channel</t>
  </si>
  <si>
    <t>Buff</t>
  </si>
  <si>
    <t>#cards</t>
  </si>
  <si>
    <t>Self</t>
  </si>
  <si>
    <t>Play two abilities from your hand.</t>
  </si>
  <si>
    <t>+2 to both rolls.</t>
  </si>
  <si>
    <t>Draw 1 fewer abilities next round.</t>
  </si>
  <si>
    <t>You focus your arcane knowledge, unleashing a blast of magic.</t>
  </si>
  <si>
    <t>Clone</t>
  </si>
  <si>
    <t>1 adventurer</t>
  </si>
  <si>
    <t>The target plays their first ability one extra time.</t>
  </si>
  <si>
    <t>Target 1 extra target.</t>
  </si>
  <si>
    <t>Take damage equal to the sum of the enemy tier.</t>
  </si>
  <si>
    <t>The air shimmers in anticipation as a form splits in two.</t>
  </si>
  <si>
    <t>Cold Snap</t>
  </si>
  <si>
    <t>Deal 2 damage. The target takes 1 extra damage from all other abilities this round.</t>
  </si>
  <si>
    <t>Deal 2 extra damage.</t>
  </si>
  <si>
    <t>Take 3 damage.</t>
  </si>
  <si>
    <t>You summon a biting frost that freezes your enemy.</t>
  </si>
  <si>
    <t>Defensive Ward</t>
  </si>
  <si>
    <t>Enemies deal no damage this round.</t>
  </si>
  <si>
    <t>Adventurers also regain 2 health.</t>
  </si>
  <si>
    <t>Enemies take no damage this round.</t>
  </si>
  <si>
    <t>You raise both hands, producing a protective blue mist.</t>
  </si>
  <si>
    <t>Ray Burn</t>
  </si>
  <si>
    <t>Deal 2 damage. The target takes 2 extra damage from all other abilities this round.</t>
  </si>
  <si>
    <t>Take 4 damage.</t>
  </si>
  <si>
    <t>Time to bring on the heat.</t>
  </si>
  <si>
    <t>Fireball</t>
  </si>
  <si>
    <t>Deal 3 damage.</t>
  </si>
  <si>
    <t>You conjure a ball of searing flame and hurl it at your enemies.</t>
  </si>
  <si>
    <t>Frost Funnel</t>
  </si>
  <si>
    <t>You transfer heat energy from one place to another.</t>
  </si>
  <si>
    <t>Healing Mist</t>
  </si>
  <si>
    <t>All adventurers regain 2 health.</t>
  </si>
  <si>
    <t>Enemies regain 2 health.</t>
  </si>
  <si>
    <t>A thin layer of mist encrusts your allies' open wounds.</t>
  </si>
  <si>
    <t>Shards of ice materialize and speed towards your target.</t>
  </si>
  <si>
    <t>Ignite</t>
  </si>
  <si>
    <t>The target takes 2 extra damage from all other abilities this round.</t>
  </si>
  <si>
    <t>Double extra damage.</t>
  </si>
  <si>
    <t>You materialize flames and focus them onto a single point.</t>
  </si>
  <si>
    <t>Imbue</t>
  </si>
  <si>
    <t>#d20</t>
  </si>
  <si>
    <t>+5 to target's roll.</t>
  </si>
  <si>
    <t>Apply to 1 extra target.</t>
  </si>
  <si>
    <t>-5 to your next roll.</t>
  </si>
  <si>
    <t>You capture the elements in your mind and draw them into cold steel.</t>
  </si>
  <si>
    <t>Lightning Bolt</t>
  </si>
  <si>
    <t>Deal 4 damage.</t>
  </si>
  <si>
    <t>The target first takes Magic damage equal to ½ its current health.</t>
  </si>
  <si>
    <t>You call down a bolt of pure electrical energy from above.</t>
  </si>
  <si>
    <t>Magic Missile</t>
  </si>
  <si>
    <t>Take 1 damage.</t>
  </si>
  <si>
    <t>A many-hued orb of light rockets toward the target.</t>
  </si>
  <si>
    <t>Phase Weapon</t>
  </si>
  <si>
    <t>Deal 2 damage of the class of your choice.</t>
  </si>
  <si>
    <t>You conjure a weapon to attack your target's weak point.</t>
  </si>
  <si>
    <t>Phase Shift</t>
  </si>
  <si>
    <t>Regain 2 health and take no damage this round.</t>
  </si>
  <si>
    <t>An enemy of your choice regains 3 health.</t>
  </si>
  <si>
    <t>Light bends around you as you step firmly into another astral plane.</t>
  </si>
  <si>
    <t>Shockwave</t>
  </si>
  <si>
    <t>All enemies</t>
  </si>
  <si>
    <t>All allies and enemies take 1 Magic damage.</t>
  </si>
  <si>
    <t>You strike your weapon on the ground; lightning lashes out.</t>
  </si>
  <si>
    <t>Soul Fire</t>
  </si>
  <si>
    <t>Deal damage equal to the number of dead enemies and allies in play.</t>
  </si>
  <si>
    <t>You take the damage.</t>
  </si>
  <si>
    <t>You twist the souls of the fallen into a fiery inferno.</t>
  </si>
  <si>
    <t>Bash</t>
  </si>
  <si>
    <t>Melee</t>
  </si>
  <si>
    <t>You give the enemy a swift knock.</t>
  </si>
  <si>
    <t>Berserk</t>
  </si>
  <si>
    <t>Next round, deal and take double damage.</t>
  </si>
  <si>
    <t>Deal and take quadruple damage.</t>
  </si>
  <si>
    <t>Deal damage as normal, but take double damage.</t>
  </si>
  <si>
    <t>If you're going to die tonight, then so are they.</t>
  </si>
  <si>
    <t>Blood Rage</t>
  </si>
  <si>
    <t>Play one ability from your hand.</t>
  </si>
  <si>
    <t>Play the ability twice.</t>
  </si>
  <si>
    <t>You take double damage this round.</t>
  </si>
  <si>
    <t>Double its effects if you are at or below ½ health.</t>
  </si>
  <si>
    <t>Your fury is so great, you ignore the end of your turn.</t>
  </si>
  <si>
    <t>Bloodlust</t>
  </si>
  <si>
    <t>Your health</t>
  </si>
  <si>
    <t>Make them feel your pain.</t>
  </si>
  <si>
    <t>Charge</t>
  </si>
  <si>
    <t>Deal 5 damage.</t>
  </si>
  <si>
    <t>No one lives forever!</t>
  </si>
  <si>
    <t>Counter Attack</t>
  </si>
  <si>
    <t>Deal damage equal to the damage you take from enemies this round (not including surge, before reductions).</t>
  </si>
  <si>
    <t>Each of their attacks is an opportunity to strike back.</t>
  </si>
  <si>
    <t>Desperation</t>
  </si>
  <si>
    <t>Deal damage equal to your maximum health minus your current health.</t>
  </si>
  <si>
    <t>You die.</t>
  </si>
  <si>
    <t>The pain only makes you stronger.</t>
  </si>
  <si>
    <t>Feint</t>
  </si>
  <si>
    <t>Be where the enemy's blade isn't.</t>
  </si>
  <si>
    <t>Follow Up</t>
  </si>
  <si>
    <t>Play an ability from your hand. Resolve it as #d20 = 15.</t>
  </si>
  <si>
    <t>Resolve it as #d20 = 20.</t>
  </si>
  <si>
    <t>The enemy is off balance - quick, attack!</t>
  </si>
  <si>
    <t>Give and Take</t>
  </si>
  <si>
    <t>Take damage up to your current health. Deal that as Melee damage.</t>
  </si>
  <si>
    <t>Their attack creates an opening.</t>
  </si>
  <si>
    <t>Grapple</t>
  </si>
  <si>
    <t>Deal 4 damage and take 2 damage.</t>
  </si>
  <si>
    <t>Grab hold. Don't let go.</t>
  </si>
  <si>
    <t>Meat Club</t>
  </si>
  <si>
    <t>Take 5 damage.</t>
  </si>
  <si>
    <t>Double the effects if at least 1 ally or enemy is dead.</t>
  </si>
  <si>
    <t>You rip off a dead foe's limb and use it as a club.</t>
  </si>
  <si>
    <t>Press Forward</t>
  </si>
  <si>
    <t>Deal 1 damage and play an ability from your hand.</t>
  </si>
  <si>
    <t>It's time for them to die.</t>
  </si>
  <si>
    <t>Pummel</t>
  </si>
  <si>
    <t>Deal 3 damage. If the target is below ½ health, deal 2 extra damage.</t>
  </si>
  <si>
    <t>Keep swinging!</t>
  </si>
  <si>
    <t>Rage</t>
  </si>
  <si>
    <t>Deal 8 damage and take 4 damage.</t>
  </si>
  <si>
    <t>You clench your jaw and fight through the pain.</t>
  </si>
  <si>
    <t>Rending Strike</t>
  </si>
  <si>
    <t>Target's health</t>
  </si>
  <si>
    <t>You strike with great force and damage their armor.</t>
  </si>
  <si>
    <t>Slam</t>
  </si>
  <si>
    <t>The target first takes Melee damage equal to ½ its current health.</t>
  </si>
  <si>
    <t>Crush your target into the ground!</t>
  </si>
  <si>
    <t>Split Strike</t>
  </si>
  <si>
    <t>If Split Strike kills a target, you may take 2 damage to resolve it again without rolling.</t>
  </si>
  <si>
    <t>Two attacks are better than one.</t>
  </si>
  <si>
    <t>Sharpened Edge</t>
  </si>
  <si>
    <t>If target is killed by Sharpened Edge, deal 3 Melee damage to an extra target.</t>
  </si>
  <si>
    <t>Swing once, kill twice.</t>
  </si>
  <si>
    <t>Named by Don Edgecomb</t>
  </si>
  <si>
    <t>Whirlwind</t>
  </si>
  <si>
    <t>Deal 3 damage and take 3 damage.</t>
  </si>
  <si>
    <t>Surrounded? Not for long.</t>
  </si>
  <si>
    <t>Battle March</t>
  </si>
  <si>
    <t>Music</t>
  </si>
  <si>
    <t>All adventurers take no damage this round.</t>
  </si>
  <si>
    <t>An empowering 2/4 rhythm bolsters your allies.</t>
  </si>
  <si>
    <t>Cadenza</t>
  </si>
  <si>
    <t>Adventurers who deal enemies damage this round regain 4 health.</t>
  </si>
  <si>
    <t>Enemies regain 3 health.</t>
  </si>
  <si>
    <t>A quick, masterful interlude helps your party shed their wearyness.</t>
  </si>
  <si>
    <t>Charm</t>
  </si>
  <si>
    <t>Increase extra damage to 4.</t>
  </si>
  <si>
    <t>Music speaks louder than words.</t>
  </si>
  <si>
    <t>Crescendo</t>
  </si>
  <si>
    <t>#target</t>
  </si>
  <si>
    <t>One of the target's abilities affects 2 extra targets.</t>
  </si>
  <si>
    <t>Increase extra affected targets to 3.</t>
  </si>
  <si>
    <t>Trigger an enemy surge.</t>
  </si>
  <si>
    <t>You energize your target with music.</t>
  </si>
  <si>
    <t>Tritone</t>
  </si>
  <si>
    <t>#loot</t>
  </si>
  <si>
    <t>Immediately draw a tier I loot.</t>
  </si>
  <si>
    <t>Draw 1 extra loot.</t>
  </si>
  <si>
    <t>If you have any tier 1 loot, you must discard one.</t>
  </si>
  <si>
    <t>An atonal chord helps distract your way into the enemy's pockets.</t>
  </si>
  <si>
    <t>Diminuendo</t>
  </si>
  <si>
    <t>Adventurers at 1 or more health cannot go below 1 health this round.</t>
  </si>
  <si>
    <t>Adventurers also take no damage this round.</t>
  </si>
  <si>
    <t>All adventurers take
1 damage.</t>
  </si>
  <si>
    <t>The music slows and quiets.</t>
  </si>
  <si>
    <t>Finale</t>
  </si>
  <si>
    <t>Kill a target with 6 or less health.</t>
  </si>
  <si>
    <t>Choose 1 extra target for this ability.</t>
  </si>
  <si>
    <t>As the last note fades into silence, your target collapses.</t>
  </si>
  <si>
    <t>Harmony</t>
  </si>
  <si>
    <t>Adventurers may choose what type of damage their abilities deal this round.</t>
  </si>
  <si>
    <t>Also, adventurers deal 1 extra damage this round.</t>
  </si>
  <si>
    <t>You coordinate the party's attacks through song.</t>
  </si>
  <si>
    <t>Limerick</t>
  </si>
  <si>
    <t>Adventurers gain +2 to their first roll this round.</t>
  </si>
  <si>
    <t>Extra +2 to roll.</t>
  </si>
  <si>
    <t>Adventurers suffer -2 to their next roll.</t>
  </si>
  <si>
    <t>You improvise a bawdy poem about the enemy; your party laughs.</t>
  </si>
  <si>
    <t>Cadence</t>
  </si>
  <si>
    <t>Increase damage dealt by the target this round by 3.</t>
  </si>
  <si>
    <t>Additionally, +3 to target's next roll.</t>
  </si>
  <si>
    <t>You resolve the measure beautifully, inspiring your target.</t>
  </si>
  <si>
    <t>Pizzicato</t>
  </si>
  <si>
    <t>A run of sharp, percussive notes turns your enemies on each other.</t>
  </si>
  <si>
    <t>Poem of Vigor</t>
  </si>
  <si>
    <t>The target may play 1 extra ability from their hand.</t>
  </si>
  <si>
    <t>+4 to target's roll.</t>
  </si>
  <si>
    <t>The target cannot play any abilities next round.</t>
  </si>
  <si>
    <t>Your prose reminds them of their own skill and prowess.</t>
  </si>
  <si>
    <t>Fortissimo</t>
  </si>
  <si>
    <t>A wall of sound slams into your enemy.</t>
  </si>
  <si>
    <t>Named for Fribian</t>
  </si>
  <si>
    <t>Accelerando</t>
  </si>
  <si>
    <t>Double the effects of all loot used this round.</t>
  </si>
  <si>
    <t>Triple the effects.</t>
  </si>
  <si>
    <t>Loot cannot be used
this round.</t>
  </si>
  <si>
    <t>The loot's quality embodies that of your perfect pitch.</t>
  </si>
  <si>
    <t>Reveille</t>
  </si>
  <si>
    <t>The target regains 6 health.</t>
  </si>
  <si>
    <t>The target regains all missing health.</t>
  </si>
  <si>
    <t>Target takes 3 damage.</t>
  </si>
  <si>
    <t>You play a rousing tune that invigorates your target.</t>
  </si>
  <si>
    <t>Shanty</t>
  </si>
  <si>
    <t>Adventurers regain 2 health.</t>
  </si>
  <si>
    <t>You belt out a popular bar song and they sing along, encouraged.</t>
  </si>
  <si>
    <t>Song of Heroes</t>
  </si>
  <si>
    <t>Adventurers deal 1 extra damage this round.</t>
  </si>
  <si>
    <t>Increase extra damage to 2.</t>
  </si>
  <si>
    <t>Your song reminds your party of heroes from a past age.</t>
  </si>
  <si>
    <t>Song of Silence</t>
  </si>
  <si>
    <t>Enemies deal 4 less damage this round.</t>
  </si>
  <si>
    <t>Adventurers deal 4 less damage this round.</t>
  </si>
  <si>
    <t>Your song abruptly ends. Your targets are unnerved.</t>
  </si>
  <si>
    <t>Sostenuto</t>
  </si>
  <si>
    <t>The target takes no damage this round.</t>
  </si>
  <si>
    <t>Adventurers take no damage this round.</t>
  </si>
  <si>
    <t>Your music rings out, forming a protective aura around the target.</t>
  </si>
  <si>
    <t>Transpose</t>
  </si>
  <si>
    <t>Use a loot's combat effect once without discarding it.</t>
  </si>
  <si>
    <t>You may use 2 loot once without discarding them.</t>
  </si>
  <si>
    <t>You must discard 1 loot or take 2 damage.</t>
  </si>
  <si>
    <t>A musical aura enshrouds the item; a duplicate appears in its place.</t>
  </si>
  <si>
    <t>Anticipate</t>
  </si>
  <si>
    <t>Ranged</t>
  </si>
  <si>
    <t>Next round, draw an extra ability and look at your hand before the round begins.</t>
  </si>
  <si>
    <t>Draw an extra ability in addition to the above.</t>
  </si>
  <si>
    <t>You cannot play abilities next round.</t>
  </si>
  <si>
    <t>You plan ahead and anticipate your future options.</t>
  </si>
  <si>
    <t>Arc Shot</t>
  </si>
  <si>
    <t>You aim upwards, adjusting for distance and wind.</t>
  </si>
  <si>
    <t>Careful Aim</t>
  </si>
  <si>
    <t>Play an ability from your hand. Add +5 to your roll.</t>
  </si>
  <si>
    <t>That ability automatically counts as #d20 = 20.</t>
  </si>
  <si>
    <t>That ability automatically counts as #d20 = 1.</t>
  </si>
  <si>
    <t>You take a deep breath and focus on the target...</t>
  </si>
  <si>
    <t>Crippling Shot</t>
  </si>
  <si>
    <t xml:space="preserve">You fire an arrow with serrated edges, designed to maim. </t>
  </si>
  <si>
    <t>Signal Shot</t>
  </si>
  <si>
    <t>All damage enemies would deal you this round (before reductions) is instead dealt
to the target.</t>
  </si>
  <si>
    <t>All damage other adventurers would take this round is instead dealt to you.</t>
  </si>
  <si>
    <t>Your missile draws the enemy gaze; and their weapons.</t>
  </si>
  <si>
    <t>Dodge</t>
  </si>
  <si>
    <t>You nimbly move out of the way.</t>
  </si>
  <si>
    <t>Flaming Arrow</t>
  </si>
  <si>
    <t>If the target has 1 health remaining after Flaming Arrow, kill it.</t>
  </si>
  <si>
    <t>Your fired arrow is on fire.</t>
  </si>
  <si>
    <t>Focused Gaze</t>
  </si>
  <si>
    <t>Extra +4 to roll.</t>
  </si>
  <si>
    <t>-4 to your next roll.</t>
  </si>
  <si>
    <t>There's something off about your enemy's armor...</t>
  </si>
  <si>
    <t>Hasty Shots</t>
  </si>
  <si>
    <t>Deal 1 damage.</t>
  </si>
  <si>
    <t>Many of them miss, but a few make their mark.</t>
  </si>
  <si>
    <t>Still Aim</t>
  </si>
  <si>
    <t>Deal damage equal to the target's tier.</t>
  </si>
  <si>
    <t>You stand still and take aim.</t>
  </si>
  <si>
    <t>Nock</t>
  </si>
  <si>
    <t>Regain 2 health and draw an extra ability next round.</t>
  </si>
  <si>
    <t>Draw 1 fewer abilities
next round.</t>
  </si>
  <si>
    <t>You reach into your quiver and pull out a few tricks.</t>
  </si>
  <si>
    <t>Point Blank</t>
  </si>
  <si>
    <t>Deal 3 damage. Take 2 damage each time the target is dealt damage this round.</t>
  </si>
  <si>
    <t>Getting so close is risky, but there's no way you can miss.</t>
  </si>
  <si>
    <t>Precision Shot</t>
  </si>
  <si>
    <t>Every enemy has a weak spot. You think you see one...</t>
  </si>
  <si>
    <t>Rapid Fire</t>
  </si>
  <si>
    <t xml:space="preserve">Deal 2 damage and play an ability from your hand. </t>
  </si>
  <si>
    <t>Play that ability twice.</t>
  </si>
  <si>
    <t>The only solution: more arrows.</t>
  </si>
  <si>
    <t>Reflex</t>
  </si>
  <si>
    <t>Resolve Reflex again.</t>
  </si>
  <si>
    <t>Draw 2 fewer abilities
next round.</t>
  </si>
  <si>
    <t>The next time the target is damaged this round, play the top card of your ability deck.</t>
  </si>
  <si>
    <t>You react with lightning reflexes.</t>
  </si>
  <si>
    <t>Long Shot</t>
  </si>
  <si>
    <t>It's worth a shot.</t>
  </si>
  <si>
    <t>Sense the Wind</t>
  </si>
  <si>
    <t>Draw and play an extra ability next round.</t>
  </si>
  <si>
    <t>Also add +4 to your next roll.</t>
  </si>
  <si>
    <t>You draw back your weapon and consider additional options.</t>
  </si>
  <si>
    <t>Split Shot</t>
  </si>
  <si>
    <t>You sight and fire; the shot breaks in half and pierces both targets.</t>
  </si>
  <si>
    <t>Trick Shot</t>
  </si>
  <si>
    <t>Damage 1 extra target.</t>
  </si>
  <si>
    <t xml:space="preserve">You glance one off the ground and up into your target. </t>
  </si>
  <si>
    <t>Withdraw</t>
  </si>
  <si>
    <t>Regain 3 health.</t>
  </si>
  <si>
    <t>You fall back to catch your breath.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</si>
</sst>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</font>
    <font/>
    <font>
      <sz val="11.0"/>
    </font>
    <font>
      <sz val="10.0"/>
    </font>
    <font>
      <color rgb="FF212121"/>
      <name val="'Helvetica Neue'"/>
    </font>
    <font>
      <sz val="11.0"/>
      <color rgb="FF000000"/>
      <name val="Inconsolata"/>
    </font>
    <font>
      <b/>
      <sz val="11.0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Font="1"/>
    <xf borderId="0" fillId="0" fontId="2" numFmtId="0" xfId="0" applyAlignment="1" applyFont="1">
      <alignment/>
    </xf>
    <xf borderId="0" fillId="2" fontId="3" numFmtId="0" xfId="0" applyFill="1" applyFont="1"/>
    <xf borderId="0" fillId="2" fontId="4" numFmtId="0" xfId="0" applyAlignment="1" applyFont="1">
      <alignment horizontal="left"/>
    </xf>
    <xf borderId="0" fillId="2" fontId="5" numFmtId="0" xfId="0" applyAlignment="1" applyFont="1">
      <alignment/>
    </xf>
    <xf borderId="0" fillId="2" fontId="6" numFmtId="0" xfId="0" applyAlignment="1" applyFont="1">
      <alignment/>
    </xf>
    <xf borderId="0" fillId="0" fontId="7" numFmtId="0" xfId="0" applyAlignment="1" applyFont="1">
      <alignment/>
    </xf>
    <xf borderId="0" fillId="2" fontId="8" numFmtId="0" xfId="0" applyAlignment="1" applyFont="1">
      <alignment horizontal="left"/>
    </xf>
    <xf borderId="0" fillId="0" fontId="1" numFmtId="0" xfId="0" applyAlignment="1" applyFont="1">
      <alignment wrapText="1"/>
    </xf>
    <xf borderId="0" fillId="0" fontId="4" numFmtId="0" xfId="0" applyAlignment="1" applyFont="1">
      <alignment horizontal="right"/>
    </xf>
    <xf borderId="0" fillId="0" fontId="4" numFmtId="0" xfId="0" applyAlignment="1" applyFont="1">
      <alignment/>
    </xf>
    <xf borderId="0" fillId="0" fontId="4" numFmtId="0" xfId="0" applyAlignment="1" applyFont="1">
      <alignment/>
    </xf>
    <xf borderId="0" fillId="2" fontId="8" numFmtId="0" xfId="0" applyAlignment="1" applyFont="1">
      <alignment horizontal="left" wrapText="1"/>
    </xf>
    <xf borderId="0" fillId="0" fontId="4" numFmtId="0" xfId="0" applyAlignment="1" applyFont="1">
      <alignment/>
    </xf>
    <xf borderId="0" fillId="0" fontId="3" numFmtId="0" xfId="0" applyAlignment="1" applyFont="1">
      <alignment/>
    </xf>
    <xf borderId="0" fillId="0" fontId="2" numFmtId="0" xfId="0" applyAlignment="1" applyFont="1">
      <alignment wrapText="1"/>
    </xf>
    <xf borderId="0" fillId="2" fontId="8" numFmtId="0" xfId="0" applyAlignment="1" applyFont="1">
      <alignment wrapText="1"/>
    </xf>
    <xf borderId="0" fillId="2" fontId="8" numFmtId="0" xfId="0" applyAlignment="1" applyFont="1">
      <alignment/>
    </xf>
    <xf borderId="0" fillId="0" fontId="4" numFmtId="0" xfId="0" applyAlignment="1" applyFont="1">
      <alignment/>
    </xf>
    <xf borderId="0" fillId="0" fontId="4" numFmtId="0" xfId="0" applyAlignment="1" applyFont="1">
      <alignment horizontal="left"/>
    </xf>
    <xf borderId="0" fillId="0" fontId="8" numFmtId="0" xfId="0" applyAlignment="1" applyFont="1">
      <alignment horizontal="left" wrapText="1"/>
    </xf>
    <xf borderId="0" fillId="2" fontId="4" numFmtId="0" xfId="0" applyAlignment="1" applyFont="1">
      <alignment/>
    </xf>
    <xf borderId="0" fillId="0" fontId="2" numFmtId="0" xfId="0" applyAlignment="1" applyFont="1">
      <alignment wrapText="1"/>
    </xf>
    <xf borderId="0" fillId="2" fontId="4" numFmtId="0" xfId="0" applyAlignment="1" applyFont="1">
      <alignment horizontal="left" wrapText="1"/>
    </xf>
    <xf borderId="0" fillId="2" fontId="4" numFmtId="0" xfId="0" applyAlignment="1" applyFont="1">
      <alignment horizontal="left"/>
    </xf>
  </cellXfs>
  <cellStyles count="1">
    <cellStyle xfId="0" name="Normal" builtinId="0"/>
  </cellStyles>
  <dxfs count="5">
    <dxf>
      <font/>
      <fill>
        <patternFill patternType="solid">
          <fgColor rgb="FFFCE8B2"/>
          <bgColor rgb="FFFCE8B2"/>
        </patternFill>
      </fill>
      <alignment/>
      <border>
        <left/>
        <right/>
        <top/>
        <bottom/>
      </border>
    </dxf>
    <dxf>
      <font/>
      <fill>
        <patternFill patternType="solid">
          <fgColor rgb="FFFF9900"/>
          <bgColor rgb="FFFF9900"/>
        </patternFill>
      </fill>
      <alignment/>
      <border>
        <left/>
        <right/>
        <top/>
        <bottom/>
      </border>
    </dxf>
    <dxf>
      <font/>
      <fill>
        <patternFill patternType="solid">
          <fgColor rgb="FF4A86E8"/>
          <bgColor rgb="FF4A86E8"/>
        </patternFill>
      </fill>
      <alignment/>
      <border>
        <left/>
        <right/>
        <top/>
        <bottom/>
      </border>
    </dxf>
    <dxf>
      <font/>
      <fill>
        <patternFill patternType="solid">
          <fgColor rgb="FFB7E1CD"/>
          <bgColor rgb="FFB7E1CD"/>
        </patternFill>
      </fill>
      <alignment/>
      <border>
        <left/>
        <right/>
        <top/>
        <bottom/>
      </border>
    </dxf>
    <dxf>
      <font/>
      <fill>
        <patternFill patternType="solid">
          <fgColor rgb="FFF4C7C3"/>
          <bgColor rgb="FFF4C7C3"/>
        </patternFill>
      </fill>
      <alignment/>
      <border>
        <left/>
        <right/>
        <top/>
        <bottom/>
      </border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600">
                <a:solidFill>
                  <a:srgbClr val="000000"/>
                </a:solidFill>
              </a:defRPr>
            </a:pPr>
            <a:r>
              <a:t>Average E(score) Values By Class</a:t>
            </a:r>
          </a:p>
        </c:rich>
      </c:tx>
      <c:overlay val="0"/>
    </c:title>
    <c:plotArea>
      <c:layout/>
      <c:barChart>
        <c:barDir val="col"/>
        <c:axId val="3477008"/>
        <c:axId val="1410867102"/>
      </c:barChart>
      <c:catAx>
        <c:axId val="34770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/>
                </a:pPr>
                <a:r>
                  <a:t/>
                </a:r>
              </a:p>
            </c:rich>
          </c:tx>
          <c:overlay val="0"/>
        </c:title>
        <c:txPr>
          <a:bodyPr/>
          <a:lstStyle/>
          <a:p>
            <a:pPr lvl="0">
              <a:defRPr/>
            </a:pPr>
          </a:p>
        </c:txPr>
        <c:crossAx val="1410867102"/>
      </c:catAx>
      <c:valAx>
        <c:axId val="1410867102"/>
        <c:scaling>
          <c:orientation val="minMax"/>
          <c:min val="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3477008"/>
      </c:valAx>
    </c:plotArea>
    <c:legend>
      <c:legendPos val="r"/>
      <c:overlay val="0"/>
    </c:legend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600">
                <a:solidFill>
                  <a:srgbClr val="000000"/>
                </a:solidFill>
              </a:defRPr>
            </a:pPr>
            <a:r>
              <a:t>Abilities by Class</a:t>
            </a:r>
          </a:p>
        </c:rich>
      </c:tx>
      <c:overlay val="0"/>
    </c:title>
    <c:plotArea>
      <c:layout/>
      <c:barChart>
        <c:barDir val="col"/>
        <c:axId val="1832356522"/>
        <c:axId val="1252698413"/>
      </c:barChart>
      <c:catAx>
        <c:axId val="1832356522"/>
        <c:scaling>
          <c:orientation val="minMax"/>
        </c:scaling>
        <c:delete val="0"/>
        <c:axPos val="b"/>
        <c:txPr>
          <a:bodyPr/>
          <a:lstStyle/>
          <a:p>
            <a:pPr lvl="0">
              <a:defRPr/>
            </a:pPr>
          </a:p>
        </c:txPr>
        <c:crossAx val="1252698413"/>
      </c:catAx>
      <c:valAx>
        <c:axId val="1252698413"/>
        <c:scaling>
          <c:orientation val="minMax"/>
          <c:min val="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1832356522"/>
      </c:valAx>
    </c:plotArea>
    <c:legend>
      <c:legendPos val="r"/>
      <c:overlay val="0"/>
    </c:legend>
  </c:chart>
</c:chartSpace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24</xdr:col>
      <xdr:colOff>1019175</xdr:colOff>
      <xdr:row>39</xdr:row>
      <xdr:rowOff>57150</xdr:rowOff>
    </xdr:from>
    <xdr:to>
      <xdr:col>30</xdr:col>
      <xdr:colOff>857250</xdr:colOff>
      <xdr:row>56</xdr:row>
      <xdr:rowOff>190500</xdr:rowOff>
    </xdr:to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  <xdr:twoCellAnchor>
    <xdr:from>
      <xdr:col>24</xdr:col>
      <xdr:colOff>971550</xdr:colOff>
      <xdr:row>57</xdr:row>
      <xdr:rowOff>28575</xdr:rowOff>
    </xdr:from>
    <xdr:to>
      <xdr:col>30</xdr:col>
      <xdr:colOff>809625</xdr:colOff>
      <xdr:row>74</xdr:row>
      <xdr:rowOff>161925</xdr:rowOff>
    </xdr:to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9.57"/>
    <col customWidth="1" min="2" max="2" width="6.29"/>
  </cols>
  <sheetData>
    <row r="1">
      <c r="A1" s="1" t="s">
        <v>0</v>
      </c>
      <c r="B1" s="3" t="s">
        <v>9</v>
      </c>
    </row>
    <row r="2">
      <c r="A2" s="4" t="str">
        <f>countifs(A3:A1000,"",B3:B1000,"&lt;&gt;")</f>
        <v>6</v>
      </c>
    </row>
    <row r="3">
      <c r="B3" s="3" t="s">
        <v>12</v>
      </c>
    </row>
    <row r="4">
      <c r="B4" s="3" t="s">
        <v>12</v>
      </c>
    </row>
    <row r="5">
      <c r="B5" s="3" t="s">
        <v>12</v>
      </c>
    </row>
    <row r="6">
      <c r="B6" s="3" t="s">
        <v>12</v>
      </c>
    </row>
    <row r="7">
      <c r="B7" s="3" t="s">
        <v>12</v>
      </c>
    </row>
    <row r="8">
      <c r="B8" s="3" t="s">
        <v>12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75"/>
  <cols>
    <col customWidth="1" min="1" max="1" width="8.14"/>
    <col customWidth="1" min="2" max="2" width="24.57"/>
    <col customWidth="1" min="3" max="3" width="43.14"/>
    <col customWidth="1" min="4" max="4" width="6.14"/>
    <col customWidth="1" min="5" max="5" width="6.29"/>
    <col customWidth="1" min="6" max="6" width="7.43"/>
    <col customWidth="1" min="7" max="7" width="6.43"/>
    <col customWidth="1" min="8" max="8" width="14.71"/>
    <col customWidth="1" min="9" max="9" width="18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>
      <c r="A2" s="4" t="str">
        <f>countifs(A13:A875,"",B13:B875,"&lt;&gt;")</f>
        <v>0</v>
      </c>
      <c r="B2" s="1"/>
      <c r="C2" s="1"/>
      <c r="D2" s="1"/>
      <c r="E2" s="1"/>
      <c r="F2" s="1"/>
      <c r="G2" s="1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>
      <c r="A3" s="3"/>
      <c r="B3" s="3" t="s">
        <v>10</v>
      </c>
      <c r="C3" s="3" t="s">
        <v>11</v>
      </c>
      <c r="D3" s="3">
        <v>3.0</v>
      </c>
      <c r="E3" s="3">
        <v>3.0</v>
      </c>
      <c r="F3" s="3"/>
      <c r="G3" s="3"/>
      <c r="H3" s="3" t="s">
        <v>13</v>
      </c>
    </row>
    <row r="4">
      <c r="A4" s="3"/>
      <c r="B4" s="3" t="s">
        <v>14</v>
      </c>
      <c r="C4" s="3" t="s">
        <v>15</v>
      </c>
      <c r="D4" s="3"/>
      <c r="E4" s="3"/>
      <c r="F4" s="3">
        <v>6.0</v>
      </c>
      <c r="G4" s="3"/>
      <c r="H4" s="5" t="s">
        <v>16</v>
      </c>
    </row>
    <row r="5">
      <c r="A5" s="3"/>
      <c r="B5" s="3" t="s">
        <v>17</v>
      </c>
      <c r="C5" s="3" t="s">
        <v>18</v>
      </c>
      <c r="D5" s="3">
        <v>6.0</v>
      </c>
      <c r="E5" s="3"/>
      <c r="F5" s="3"/>
      <c r="G5" s="3"/>
      <c r="H5" s="3" t="s">
        <v>19</v>
      </c>
    </row>
    <row r="6">
      <c r="A6" s="3"/>
      <c r="B6" s="3" t="s">
        <v>20</v>
      </c>
      <c r="C6" s="3" t="s">
        <v>21</v>
      </c>
      <c r="D6" s="3"/>
      <c r="E6" s="3">
        <v>3.0</v>
      </c>
      <c r="F6" s="3"/>
      <c r="G6" s="3">
        <v>3.0</v>
      </c>
      <c r="H6" s="3" t="s">
        <v>22</v>
      </c>
    </row>
    <row r="7">
      <c r="A7" s="3"/>
      <c r="B7" s="3" t="s">
        <v>23</v>
      </c>
      <c r="C7" s="3" t="s">
        <v>24</v>
      </c>
      <c r="D7" s="3">
        <v>2.0</v>
      </c>
      <c r="E7" s="3"/>
      <c r="F7" s="3">
        <v>2.0</v>
      </c>
      <c r="G7" s="3">
        <v>2.0</v>
      </c>
      <c r="H7" s="3" t="s">
        <v>25</v>
      </c>
    </row>
    <row r="8">
      <c r="A8" s="3"/>
      <c r="B8" s="3" t="s">
        <v>26</v>
      </c>
      <c r="C8" s="3" t="s">
        <v>27</v>
      </c>
      <c r="D8" s="3"/>
      <c r="E8" s="3"/>
      <c r="F8" s="3">
        <v>4.0</v>
      </c>
      <c r="G8" s="3">
        <v>2.0</v>
      </c>
      <c r="H8" s="3" t="s">
        <v>28</v>
      </c>
    </row>
    <row r="9">
      <c r="A9" s="3"/>
      <c r="B9" s="3" t="s">
        <v>29</v>
      </c>
      <c r="C9" s="3" t="s">
        <v>30</v>
      </c>
      <c r="E9" s="3">
        <v>3.0</v>
      </c>
      <c r="F9" s="3">
        <v>3.0</v>
      </c>
      <c r="G9" s="3"/>
      <c r="H9" s="3" t="s">
        <v>31</v>
      </c>
    </row>
    <row r="10">
      <c r="A10" s="3"/>
      <c r="B10" s="3" t="s">
        <v>32</v>
      </c>
      <c r="C10" s="3" t="s">
        <v>33</v>
      </c>
      <c r="D10" s="3"/>
      <c r="E10" s="3"/>
      <c r="F10" s="3"/>
      <c r="G10" s="3">
        <v>6.0</v>
      </c>
      <c r="H10" s="3" t="s">
        <v>34</v>
      </c>
      <c r="I10" s="3" t="s">
        <v>35</v>
      </c>
    </row>
    <row r="11">
      <c r="A11" s="3"/>
      <c r="B11" s="3" t="s">
        <v>36</v>
      </c>
      <c r="C11" s="3" t="s">
        <v>37</v>
      </c>
      <c r="D11" s="3"/>
      <c r="E11" s="3">
        <v>6.0</v>
      </c>
      <c r="F11" s="3"/>
      <c r="G11" s="3"/>
      <c r="H11" s="3" t="s">
        <v>38</v>
      </c>
      <c r="I11" s="3" t="s">
        <v>39</v>
      </c>
    </row>
    <row r="12">
      <c r="A12" s="3"/>
      <c r="B12" s="3" t="s">
        <v>40</v>
      </c>
      <c r="C12" s="3" t="s">
        <v>41</v>
      </c>
      <c r="D12" s="3">
        <v>4.0</v>
      </c>
      <c r="E12" s="3"/>
      <c r="F12" s="3"/>
      <c r="G12" s="3">
        <v>2.0</v>
      </c>
      <c r="H12" s="3" t="s">
        <v>42</v>
      </c>
    </row>
    <row r="13">
      <c r="A13" s="3" t="s">
        <v>43</v>
      </c>
      <c r="B13" s="6" t="s">
        <v>44</v>
      </c>
      <c r="C13" s="3" t="s">
        <v>45</v>
      </c>
      <c r="D13" s="3"/>
      <c r="E13" s="3"/>
      <c r="F13" s="3"/>
      <c r="G13" s="3"/>
      <c r="H13" s="3"/>
    </row>
    <row r="14">
      <c r="A14" s="3" t="s">
        <v>43</v>
      </c>
      <c r="B14" s="6" t="s">
        <v>46</v>
      </c>
      <c r="C14" s="3" t="s">
        <v>47</v>
      </c>
      <c r="D14" s="3"/>
      <c r="E14" s="3"/>
      <c r="F14" s="3"/>
      <c r="G14" s="3"/>
      <c r="H14" s="5"/>
    </row>
    <row r="15">
      <c r="A15" s="3" t="s">
        <v>43</v>
      </c>
      <c r="B15" s="6" t="s">
        <v>48</v>
      </c>
      <c r="C15" s="3" t="s">
        <v>49</v>
      </c>
      <c r="D15" s="3"/>
      <c r="E15" s="3"/>
      <c r="F15" s="3"/>
      <c r="G15" s="3"/>
      <c r="H15" s="3"/>
    </row>
    <row r="16">
      <c r="A16" s="3" t="s">
        <v>43</v>
      </c>
      <c r="B16" s="6" t="s">
        <v>50</v>
      </c>
      <c r="C16" s="3" t="s">
        <v>51</v>
      </c>
      <c r="D16" s="3"/>
      <c r="E16" s="3"/>
      <c r="F16" s="3"/>
      <c r="G16" s="3"/>
      <c r="H16" s="3"/>
    </row>
    <row r="17">
      <c r="A17" s="3" t="s">
        <v>43</v>
      </c>
      <c r="B17" s="6" t="s">
        <v>52</v>
      </c>
      <c r="C17" s="3" t="s">
        <v>53</v>
      </c>
      <c r="D17" s="3"/>
      <c r="E17" s="3"/>
      <c r="F17" s="3"/>
      <c r="G17" s="3"/>
      <c r="H17" s="3"/>
    </row>
    <row r="18">
      <c r="A18" s="3" t="s">
        <v>43</v>
      </c>
      <c r="B18" s="6" t="s">
        <v>54</v>
      </c>
      <c r="C18" s="3" t="s">
        <v>55</v>
      </c>
      <c r="D18" s="3"/>
      <c r="E18" s="3"/>
      <c r="F18" s="3"/>
      <c r="G18" s="3"/>
      <c r="H18" s="3"/>
    </row>
    <row r="19">
      <c r="A19" s="3" t="s">
        <v>43</v>
      </c>
      <c r="B19" s="6" t="s">
        <v>56</v>
      </c>
      <c r="C19" s="3" t="s">
        <v>57</v>
      </c>
      <c r="E19" s="3"/>
      <c r="F19" s="3"/>
      <c r="G19" s="3"/>
      <c r="H19" s="3"/>
    </row>
    <row r="20">
      <c r="A20" s="3" t="s">
        <v>43</v>
      </c>
      <c r="B20" s="3" t="s">
        <v>58</v>
      </c>
      <c r="C20" s="3" t="s">
        <v>33</v>
      </c>
      <c r="D20" s="3"/>
      <c r="E20" s="3"/>
      <c r="F20" s="3"/>
      <c r="G20" s="3"/>
      <c r="H20" s="3"/>
    </row>
    <row r="21">
      <c r="A21" s="3" t="s">
        <v>43</v>
      </c>
      <c r="B21" s="3" t="s">
        <v>59</v>
      </c>
      <c r="C21" s="3"/>
      <c r="D21" s="3"/>
      <c r="E21" s="3"/>
      <c r="F21" s="3"/>
      <c r="G21" s="3"/>
      <c r="H21" s="3"/>
    </row>
    <row r="22">
      <c r="A22" s="3" t="s">
        <v>43</v>
      </c>
      <c r="B22" s="3" t="s">
        <v>60</v>
      </c>
      <c r="C22" s="3"/>
      <c r="D22" s="3"/>
      <c r="E22" s="3"/>
      <c r="F22" s="3"/>
      <c r="G22" s="3"/>
      <c r="H22" s="3"/>
    </row>
    <row r="23">
      <c r="A23" s="3" t="s">
        <v>43</v>
      </c>
      <c r="B23" s="3" t="s">
        <v>61</v>
      </c>
      <c r="C23" s="3"/>
      <c r="D23" s="3"/>
      <c r="E23" s="3"/>
      <c r="F23" s="3"/>
      <c r="G23" s="3"/>
      <c r="H23" s="3"/>
    </row>
    <row r="24">
      <c r="A24" s="3" t="s">
        <v>43</v>
      </c>
      <c r="B24" s="3" t="s">
        <v>62</v>
      </c>
      <c r="C24" s="3"/>
      <c r="D24" s="3"/>
      <c r="E24" s="3"/>
      <c r="F24" s="3"/>
      <c r="G24" s="3"/>
      <c r="H24" s="3"/>
    </row>
    <row r="25">
      <c r="A25" s="3" t="s">
        <v>43</v>
      </c>
      <c r="B25" s="3" t="s">
        <v>63</v>
      </c>
      <c r="C25" s="3"/>
      <c r="D25" s="3"/>
      <c r="E25" s="3"/>
      <c r="F25" s="3"/>
      <c r="G25" s="3"/>
      <c r="H25" s="3"/>
    </row>
    <row r="26">
      <c r="A26" s="3" t="s">
        <v>43</v>
      </c>
      <c r="B26" s="3" t="s">
        <v>64</v>
      </c>
      <c r="C26" s="3"/>
      <c r="D26" s="3"/>
      <c r="E26" s="3"/>
      <c r="F26" s="3"/>
      <c r="G26" s="3"/>
      <c r="H26" s="3"/>
    </row>
    <row r="27">
      <c r="A27" s="3" t="s">
        <v>43</v>
      </c>
      <c r="B27" s="3" t="s">
        <v>65</v>
      </c>
      <c r="C27" s="3"/>
      <c r="D27" s="3"/>
      <c r="E27" s="3"/>
      <c r="F27" s="3"/>
      <c r="G27" s="3"/>
      <c r="H27" s="7"/>
    </row>
    <row r="28">
      <c r="A28" s="3" t="s">
        <v>43</v>
      </c>
      <c r="B28" s="3" t="s">
        <v>66</v>
      </c>
      <c r="C28" s="3"/>
      <c r="D28" s="3"/>
      <c r="E28" s="3"/>
      <c r="F28" s="3"/>
      <c r="G28" s="3"/>
      <c r="H28" s="3"/>
    </row>
    <row r="29">
      <c r="A29" s="3" t="s">
        <v>43</v>
      </c>
      <c r="B29" s="3" t="s">
        <v>67</v>
      </c>
      <c r="C29" s="3"/>
      <c r="D29" s="3"/>
      <c r="E29" s="3"/>
      <c r="F29" s="3"/>
      <c r="G29" s="3"/>
      <c r="H29" s="3"/>
    </row>
    <row r="30">
      <c r="A30" s="3" t="s">
        <v>43</v>
      </c>
      <c r="B30" s="3" t="s">
        <v>68</v>
      </c>
      <c r="C30" s="3"/>
      <c r="D30" s="3"/>
      <c r="E30" s="3"/>
      <c r="F30" s="3"/>
      <c r="G30" s="3"/>
      <c r="H30" s="3"/>
    </row>
    <row r="31">
      <c r="A31" s="3" t="s">
        <v>43</v>
      </c>
      <c r="B31" s="3" t="s">
        <v>69</v>
      </c>
      <c r="C31" s="3"/>
      <c r="D31" s="3"/>
      <c r="E31" s="3"/>
      <c r="F31" s="3"/>
      <c r="G31" s="3"/>
      <c r="H31" s="3"/>
    </row>
    <row r="32">
      <c r="A32" s="3" t="s">
        <v>43</v>
      </c>
      <c r="B32" s="3" t="s">
        <v>70</v>
      </c>
      <c r="C32" s="3"/>
      <c r="D32" s="3"/>
      <c r="E32" s="3"/>
      <c r="F32" s="3"/>
      <c r="G32" s="3"/>
      <c r="H32" s="3"/>
    </row>
    <row r="33">
      <c r="A33" s="3" t="s">
        <v>43</v>
      </c>
      <c r="B33" s="3" t="s">
        <v>71</v>
      </c>
      <c r="C33" s="3"/>
      <c r="D33" s="3"/>
      <c r="E33" s="3"/>
      <c r="F33" s="3"/>
      <c r="G33" s="3"/>
      <c r="H33" s="3"/>
    </row>
    <row r="34">
      <c r="A34" s="3" t="s">
        <v>43</v>
      </c>
      <c r="B34" s="3" t="s">
        <v>72</v>
      </c>
      <c r="C34" s="3"/>
      <c r="D34" s="3"/>
      <c r="E34" s="3"/>
      <c r="F34" s="3"/>
      <c r="G34" s="3"/>
      <c r="H34" s="3"/>
    </row>
    <row r="35">
      <c r="A35" s="3" t="s">
        <v>4</v>
      </c>
      <c r="B35" s="3" t="str">
        <f>SUM(E3:E875)</f>
        <v>15</v>
      </c>
      <c r="E35" s="3"/>
      <c r="F35" s="7"/>
      <c r="G35" s="3"/>
    </row>
    <row r="36">
      <c r="A36" s="3" t="s">
        <v>3</v>
      </c>
      <c r="B36" t="str">
        <f>SUM(D3:D875)</f>
        <v>15</v>
      </c>
      <c r="D36" s="3"/>
      <c r="E36" s="3"/>
      <c r="F36" s="3"/>
      <c r="G36" s="3"/>
    </row>
    <row r="37">
      <c r="A37" s="3" t="s">
        <v>5</v>
      </c>
      <c r="B37" t="str">
        <f>SUM(F3:F875)</f>
        <v>15</v>
      </c>
      <c r="D37" s="3"/>
      <c r="E37" s="3"/>
      <c r="F37" s="3"/>
      <c r="G37" s="3"/>
    </row>
    <row r="38">
      <c r="A38" s="3" t="s">
        <v>6</v>
      </c>
      <c r="B38" t="str">
        <f>SUM(G3:G875)</f>
        <v>15</v>
      </c>
      <c r="D38" s="3"/>
      <c r="E38" s="3"/>
      <c r="F38" s="3"/>
      <c r="G38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75"/>
  <cols>
    <col customWidth="1" min="1" max="1" width="9.57"/>
    <col customWidth="1" min="2" max="2" width="17.57"/>
    <col customWidth="1" min="3" max="3" width="8.43"/>
    <col customWidth="1" min="4" max="6" width="8.86"/>
    <col customWidth="1" min="7" max="7" width="13.86"/>
    <col customWidth="1" min="8" max="8" width="7.57"/>
    <col customWidth="1" min="9" max="9" width="44.29"/>
    <col customWidth="1" min="10" max="12" width="40.0"/>
    <col customWidth="1" min="13" max="13" width="73.14"/>
    <col customWidth="1" min="14" max="14" width="66.43"/>
    <col customWidth="1" min="15" max="16" width="11.86"/>
    <col customWidth="1" min="17" max="17" width="11.71"/>
    <col customWidth="1" min="18" max="18" width="13.29"/>
    <col customWidth="1" min="19" max="19" width="11.86"/>
    <col customWidth="1" min="20" max="20" width="8.0"/>
    <col customWidth="1" min="21" max="21" width="7.29"/>
    <col customWidth="1" min="22" max="22" width="9.0"/>
    <col customWidth="1" min="23" max="23" width="10.43"/>
    <col customWidth="1" min="24" max="24" width="8.0"/>
    <col customWidth="1" min="25" max="25" width="16.0"/>
  </cols>
  <sheetData>
    <row r="1">
      <c r="A1" s="1" t="s">
        <v>0</v>
      </c>
      <c r="B1" s="1" t="s">
        <v>1</v>
      </c>
      <c r="C1" s="1" t="s">
        <v>73</v>
      </c>
      <c r="D1" s="1" t="s">
        <v>249</v>
      </c>
      <c r="E1" s="1" t="s">
        <v>250</v>
      </c>
      <c r="F1" s="1" t="s">
        <v>252</v>
      </c>
      <c r="G1" s="1" t="s">
        <v>254</v>
      </c>
      <c r="H1" s="1" t="s">
        <v>256</v>
      </c>
      <c r="I1" s="10" t="s">
        <v>258</v>
      </c>
      <c r="J1" s="10" t="s">
        <v>272</v>
      </c>
      <c r="K1" s="10" t="s">
        <v>274</v>
      </c>
      <c r="L1" s="10" t="s">
        <v>276</v>
      </c>
      <c r="M1" s="1" t="s">
        <v>278</v>
      </c>
      <c r="N1" s="1" t="s">
        <v>2</v>
      </c>
      <c r="O1" s="1" t="s">
        <v>8</v>
      </c>
      <c r="P1" s="1" t="s">
        <v>280</v>
      </c>
      <c r="Q1" s="1" t="s">
        <v>283</v>
      </c>
      <c r="R1" s="1" t="s">
        <v>284</v>
      </c>
      <c r="S1" s="1" t="s">
        <v>286</v>
      </c>
      <c r="T1" s="3" t="s">
        <v>287</v>
      </c>
      <c r="U1" s="3" t="s">
        <v>288</v>
      </c>
      <c r="V1" s="3" t="s">
        <v>290</v>
      </c>
      <c r="W1" s="3" t="s">
        <v>291</v>
      </c>
      <c r="X1" s="3" t="s">
        <v>293</v>
      </c>
      <c r="Y1" s="3" t="s">
        <v>295</v>
      </c>
      <c r="Z1" s="3" t="s">
        <v>296</v>
      </c>
      <c r="AF1" s="3" t="s">
        <v>298</v>
      </c>
    </row>
    <row r="2">
      <c r="A2" s="4" t="str">
        <f>countifs(A3:A972,"",B3:B972,"&lt;&gt;")</f>
        <v>80</v>
      </c>
      <c r="B2" s="1"/>
      <c r="C2" s="1"/>
      <c r="D2" s="1"/>
      <c r="E2" s="1"/>
      <c r="F2" s="1"/>
      <c r="G2" s="1"/>
      <c r="H2" s="1"/>
      <c r="I2" s="10"/>
      <c r="J2" s="10"/>
      <c r="K2" s="10"/>
      <c r="L2" s="10"/>
      <c r="M2" s="1"/>
      <c r="N2" s="1"/>
      <c r="O2" s="1"/>
      <c r="P2" s="1"/>
      <c r="Q2" s="1"/>
      <c r="R2" s="1"/>
      <c r="S2" s="1"/>
      <c r="U2" s="3" t="s">
        <v>314</v>
      </c>
      <c r="Y2" s="3">
        <v>0.25</v>
      </c>
      <c r="Z2" s="3">
        <v>1.75</v>
      </c>
      <c r="AA2" s="3" t="s">
        <v>6</v>
      </c>
      <c r="AB2" s="3" t="s">
        <v>3</v>
      </c>
      <c r="AC2" s="3" t="s">
        <v>4</v>
      </c>
      <c r="AD2" s="3" t="s">
        <v>5</v>
      </c>
      <c r="AE2" s="3"/>
      <c r="AF2" s="3"/>
    </row>
    <row r="3">
      <c r="A3" s="3"/>
      <c r="B3" s="3" t="s">
        <v>321</v>
      </c>
      <c r="C3" s="3" t="s">
        <v>322</v>
      </c>
      <c r="D3" s="3" t="str">
        <f t="shared" ref="D3:D82" si="1">concat("#",lower(C3))</f>
        <v>#magic</v>
      </c>
      <c r="E3" s="3" t="s">
        <v>331</v>
      </c>
      <c r="F3" s="3" t="s">
        <v>332</v>
      </c>
      <c r="G3" s="3" t="s">
        <v>333</v>
      </c>
      <c r="H3" s="3">
        <v>7.0</v>
      </c>
      <c r="I3" s="14" t="s">
        <v>335</v>
      </c>
      <c r="J3" s="14" t="s">
        <v>342</v>
      </c>
      <c r="K3" s="14"/>
      <c r="L3" s="9" t="s">
        <v>343</v>
      </c>
      <c r="M3" s="3"/>
      <c r="N3" s="3" t="s">
        <v>344</v>
      </c>
      <c r="O3" s="15"/>
      <c r="P3" s="15" t="str">
        <f t="shared" ref="P3:P82" si="2">IF(AND($C3 = "Mage", ISNUMBER($H3)), $H3, )</f>
        <v/>
      </c>
      <c r="Q3" s="3" t="str">
        <f t="shared" ref="Q3:Q82" si="3">IF(AND($C3 = "Warrior", ISNUMBER($H3)), $H3, )</f>
        <v/>
      </c>
      <c r="R3" s="3" t="str">
        <f t="shared" ref="R3:R82" si="4">IF(AND($C3 = "Ranger", ISNUMBER($H3)), $H3, )</f>
        <v/>
      </c>
      <c r="S3" s="3" t="str">
        <f t="shared" ref="S3:S82" si="5">IF(AND($C3 = "Musician", ISNUMBER($H3)), $H3, )</f>
        <v/>
      </c>
      <c r="T3" t="str">
        <f>(if(#REF!&lt;&gt;"-",#REF!,0)*if(G3="Self",1,if(OR(G3="All #adventurer",G3="All enemies"),3,G3)))</f>
        <v>#REF!</v>
      </c>
      <c r="U3" s="3">
        <v>3.0</v>
      </c>
      <c r="V3" s="3">
        <v>0.0</v>
      </c>
      <c r="W3" t="str">
        <f t="shared" ref="W3:W82" si="6">IF(H3="-", 1, IF(H3="HP", 0.5, 1-((H3-1)/20)))</f>
        <v>0.7</v>
      </c>
      <c r="X3" t="str">
        <f t="shared" ref="X3:X82" si="7">(T3+U3-V3)*W3</f>
        <v>#REF!</v>
      </c>
      <c r="AF3" t="str">
        <f t="shared" ref="AF3:AF82" si="8">CONCATENATE(C3,F3)</f>
        <v>Magic#health</v>
      </c>
    </row>
    <row r="4">
      <c r="A4" s="3"/>
      <c r="B4" s="3" t="s">
        <v>350</v>
      </c>
      <c r="C4" s="3" t="s">
        <v>322</v>
      </c>
      <c r="D4" s="3" t="str">
        <f t="shared" si="1"/>
        <v>#magic</v>
      </c>
      <c r="E4" s="3" t="s">
        <v>351</v>
      </c>
      <c r="F4" s="3" t="s">
        <v>352</v>
      </c>
      <c r="G4" s="3" t="s">
        <v>353</v>
      </c>
      <c r="H4" s="3">
        <v>5.0</v>
      </c>
      <c r="I4" s="17" t="s">
        <v>354</v>
      </c>
      <c r="J4" s="14" t="s">
        <v>355</v>
      </c>
      <c r="K4" s="17"/>
      <c r="L4" s="9" t="s">
        <v>355</v>
      </c>
      <c r="M4" s="3"/>
      <c r="N4" s="3" t="s">
        <v>356</v>
      </c>
      <c r="O4" s="15"/>
      <c r="P4" s="15" t="str">
        <f t="shared" si="2"/>
        <v/>
      </c>
      <c r="Q4" s="3" t="str">
        <f t="shared" si="3"/>
        <v/>
      </c>
      <c r="R4" s="3" t="str">
        <f t="shared" si="4"/>
        <v/>
      </c>
      <c r="S4" s="3" t="str">
        <f t="shared" si="5"/>
        <v/>
      </c>
      <c r="T4" s="3">
        <v>0.0</v>
      </c>
      <c r="U4" s="3">
        <v>2.0</v>
      </c>
      <c r="V4" s="3">
        <v>0.0</v>
      </c>
      <c r="W4" t="str">
        <f t="shared" si="6"/>
        <v>0.8</v>
      </c>
      <c r="X4" t="str">
        <f t="shared" si="7"/>
        <v>1.6</v>
      </c>
      <c r="AF4" t="str">
        <f t="shared" si="8"/>
        <v>Magic#damage</v>
      </c>
    </row>
    <row r="5">
      <c r="B5" s="3" t="s">
        <v>357</v>
      </c>
      <c r="C5" s="3" t="s">
        <v>322</v>
      </c>
      <c r="D5" s="3" t="str">
        <f t="shared" si="1"/>
        <v>#magic</v>
      </c>
      <c r="E5" s="3" t="s">
        <v>351</v>
      </c>
      <c r="F5" s="3" t="s">
        <v>352</v>
      </c>
      <c r="G5" s="3">
        <v>1.0</v>
      </c>
      <c r="H5" s="3">
        <v>8.0</v>
      </c>
      <c r="I5" s="14" t="s">
        <v>358</v>
      </c>
      <c r="J5" s="14" t="s">
        <v>355</v>
      </c>
      <c r="K5" s="14"/>
      <c r="L5" s="9" t="s">
        <v>359</v>
      </c>
      <c r="M5" s="9" t="s">
        <v>360</v>
      </c>
      <c r="N5" s="3" t="s">
        <v>361</v>
      </c>
      <c r="O5" s="15"/>
      <c r="P5" s="15" t="str">
        <f t="shared" si="2"/>
        <v/>
      </c>
      <c r="Q5" s="3" t="str">
        <f t="shared" si="3"/>
        <v/>
      </c>
      <c r="R5" s="3" t="str">
        <f t="shared" si="4"/>
        <v/>
      </c>
      <c r="S5" s="3" t="str">
        <f t="shared" si="5"/>
        <v/>
      </c>
      <c r="T5" t="str">
        <f t="shared" ref="T5:T6" si="9">(if(#REF!&lt;&gt;"-",#REF!,0)*if(G5="Self",1,if(OR(G5="All #adventurer",G5="All enemies"),3,G5)))</f>
        <v>#REF!</v>
      </c>
      <c r="U5" s="3">
        <v>4.0</v>
      </c>
      <c r="V5" s="3">
        <v>3.0</v>
      </c>
      <c r="W5" t="str">
        <f t="shared" si="6"/>
        <v>0.65</v>
      </c>
      <c r="X5" t="str">
        <f t="shared" si="7"/>
        <v>#REF!</v>
      </c>
      <c r="AF5" t="str">
        <f t="shared" si="8"/>
        <v>Magic#damage</v>
      </c>
    </row>
    <row r="6">
      <c r="A6" s="3"/>
      <c r="B6" s="3" t="s">
        <v>362</v>
      </c>
      <c r="C6" s="3" t="s">
        <v>322</v>
      </c>
      <c r="D6" s="3" t="str">
        <f t="shared" si="1"/>
        <v>#magic</v>
      </c>
      <c r="E6" s="3" t="s">
        <v>363</v>
      </c>
      <c r="F6" s="3" t="s">
        <v>364</v>
      </c>
      <c r="G6" s="3" t="s">
        <v>365</v>
      </c>
      <c r="H6" s="3">
        <v>10.0</v>
      </c>
      <c r="I6" s="17" t="s">
        <v>366</v>
      </c>
      <c r="J6" s="14" t="s">
        <v>367</v>
      </c>
      <c r="K6" s="9" t="s">
        <v>368</v>
      </c>
      <c r="M6" s="3"/>
      <c r="N6" s="3" t="s">
        <v>369</v>
      </c>
      <c r="O6" s="15"/>
      <c r="P6" s="15" t="str">
        <f t="shared" si="2"/>
        <v/>
      </c>
      <c r="Q6" s="3" t="str">
        <f t="shared" si="3"/>
        <v/>
      </c>
      <c r="R6" s="3" t="str">
        <f t="shared" si="4"/>
        <v/>
      </c>
      <c r="S6" s="3" t="str">
        <f t="shared" si="5"/>
        <v/>
      </c>
      <c r="T6" t="str">
        <f t="shared" si="9"/>
        <v>#REF!</v>
      </c>
      <c r="U6" s="3">
        <v>3.0</v>
      </c>
      <c r="V6" s="3">
        <v>0.0</v>
      </c>
      <c r="W6" t="str">
        <f t="shared" si="6"/>
        <v>0.55</v>
      </c>
      <c r="X6" t="str">
        <f t="shared" si="7"/>
        <v>#REF!</v>
      </c>
      <c r="AF6" t="str">
        <f t="shared" si="8"/>
        <v>Magic#cards</v>
      </c>
    </row>
    <row r="7">
      <c r="A7" s="3"/>
      <c r="B7" s="3" t="s">
        <v>370</v>
      </c>
      <c r="C7" s="3" t="s">
        <v>322</v>
      </c>
      <c r="D7" s="3" t="str">
        <f t="shared" si="1"/>
        <v>#magic</v>
      </c>
      <c r="E7" s="3" t="s">
        <v>363</v>
      </c>
      <c r="F7" s="3" t="s">
        <v>364</v>
      </c>
      <c r="G7" s="3" t="s">
        <v>371</v>
      </c>
      <c r="H7" s="3">
        <v>5.0</v>
      </c>
      <c r="I7" s="17" t="s">
        <v>372</v>
      </c>
      <c r="J7" s="14" t="s">
        <v>373</v>
      </c>
      <c r="K7" s="17"/>
      <c r="L7" s="9" t="s">
        <v>374</v>
      </c>
      <c r="M7" s="3"/>
      <c r="N7" s="3" t="s">
        <v>375</v>
      </c>
      <c r="O7" s="15"/>
      <c r="P7" s="15" t="str">
        <f t="shared" si="2"/>
        <v/>
      </c>
      <c r="Q7" s="3" t="str">
        <f t="shared" si="3"/>
        <v/>
      </c>
      <c r="R7" s="3" t="str">
        <f t="shared" si="4"/>
        <v/>
      </c>
      <c r="S7" s="3" t="str">
        <f t="shared" si="5"/>
        <v/>
      </c>
      <c r="T7" s="3">
        <v>0.0</v>
      </c>
      <c r="U7" s="3">
        <v>3.0</v>
      </c>
      <c r="V7" s="3">
        <v>2.0</v>
      </c>
      <c r="W7" t="str">
        <f t="shared" si="6"/>
        <v>0.8</v>
      </c>
      <c r="X7" t="str">
        <f t="shared" si="7"/>
        <v>0.8</v>
      </c>
      <c r="AF7" t="str">
        <f t="shared" si="8"/>
        <v>Magic#cards</v>
      </c>
    </row>
    <row r="8">
      <c r="A8" s="3"/>
      <c r="B8" s="3" t="s">
        <v>376</v>
      </c>
      <c r="C8" s="3" t="s">
        <v>322</v>
      </c>
      <c r="D8" s="3" t="str">
        <f t="shared" si="1"/>
        <v>#magic</v>
      </c>
      <c r="E8" s="3" t="s">
        <v>351</v>
      </c>
      <c r="F8" s="3" t="s">
        <v>352</v>
      </c>
      <c r="G8" s="3">
        <v>1.0</v>
      </c>
      <c r="H8" s="3">
        <v>8.0</v>
      </c>
      <c r="I8" s="14" t="s">
        <v>377</v>
      </c>
      <c r="J8" s="18" t="s">
        <v>378</v>
      </c>
      <c r="K8" s="14"/>
      <c r="L8" s="19" t="s">
        <v>379</v>
      </c>
      <c r="M8" s="3"/>
      <c r="N8" s="3" t="s">
        <v>380</v>
      </c>
      <c r="O8" s="15"/>
      <c r="P8" s="15" t="str">
        <f t="shared" si="2"/>
        <v/>
      </c>
      <c r="Q8" s="3" t="str">
        <f t="shared" si="3"/>
        <v/>
      </c>
      <c r="R8" s="3" t="str">
        <f t="shared" si="4"/>
        <v/>
      </c>
      <c r="S8" s="3" t="str">
        <f t="shared" si="5"/>
        <v/>
      </c>
      <c r="T8" t="str">
        <f t="shared" ref="T8:T15" si="10">(if(#REF!&lt;&gt;"-",#REF!,0)*if(G8="Self",1,if(OR(G8="All #adventurer",G8="All enemies"),3,G8)))</f>
        <v>#REF!</v>
      </c>
      <c r="U8" s="3">
        <v>0.5</v>
      </c>
      <c r="V8" s="3">
        <v>0.0</v>
      </c>
      <c r="W8" t="str">
        <f t="shared" si="6"/>
        <v>0.65</v>
      </c>
      <c r="X8" t="str">
        <f t="shared" si="7"/>
        <v>#REF!</v>
      </c>
      <c r="AF8" t="str">
        <f t="shared" si="8"/>
        <v>Magic#damage</v>
      </c>
    </row>
    <row r="9">
      <c r="A9" s="3"/>
      <c r="B9" s="3" t="s">
        <v>381</v>
      </c>
      <c r="C9" s="3" t="s">
        <v>322</v>
      </c>
      <c r="D9" s="3" t="str">
        <f t="shared" si="1"/>
        <v>#magic</v>
      </c>
      <c r="E9" s="3" t="s">
        <v>331</v>
      </c>
      <c r="F9" s="3" t="s">
        <v>332</v>
      </c>
      <c r="G9" s="3" t="s">
        <v>333</v>
      </c>
      <c r="H9" s="3">
        <v>12.0</v>
      </c>
      <c r="I9" s="14" t="s">
        <v>382</v>
      </c>
      <c r="J9" s="14" t="s">
        <v>383</v>
      </c>
      <c r="K9" s="14"/>
      <c r="L9" s="9" t="s">
        <v>384</v>
      </c>
      <c r="M9" s="20"/>
      <c r="N9" s="3" t="s">
        <v>385</v>
      </c>
      <c r="O9" s="15"/>
      <c r="P9" s="15" t="str">
        <f t="shared" si="2"/>
        <v/>
      </c>
      <c r="Q9" s="3" t="str">
        <f t="shared" si="3"/>
        <v/>
      </c>
      <c r="R9" s="3" t="str">
        <f t="shared" si="4"/>
        <v/>
      </c>
      <c r="S9" s="3" t="str">
        <f t="shared" si="5"/>
        <v/>
      </c>
      <c r="T9" t="str">
        <f t="shared" si="10"/>
        <v>#REF!</v>
      </c>
      <c r="U9" s="3">
        <v>6.0</v>
      </c>
      <c r="V9" s="3">
        <v>0.0</v>
      </c>
      <c r="W9" t="str">
        <f t="shared" si="6"/>
        <v>0.45</v>
      </c>
      <c r="X9" t="str">
        <f t="shared" si="7"/>
        <v>#REF!</v>
      </c>
      <c r="AF9" t="str">
        <f t="shared" si="8"/>
        <v>Magic#health</v>
      </c>
    </row>
    <row r="10">
      <c r="A10" s="3"/>
      <c r="B10" s="3" t="s">
        <v>386</v>
      </c>
      <c r="C10" s="3" t="s">
        <v>322</v>
      </c>
      <c r="D10" s="3" t="str">
        <f t="shared" si="1"/>
        <v>#magic</v>
      </c>
      <c r="E10" s="3" t="s">
        <v>351</v>
      </c>
      <c r="F10" s="3" t="s">
        <v>352</v>
      </c>
      <c r="G10" s="3">
        <v>1.0</v>
      </c>
      <c r="H10" s="3">
        <v>11.0</v>
      </c>
      <c r="I10" s="14" t="s">
        <v>387</v>
      </c>
      <c r="J10" s="18" t="s">
        <v>378</v>
      </c>
      <c r="K10" s="14"/>
      <c r="L10" s="9" t="s">
        <v>388</v>
      </c>
      <c r="M10" s="3"/>
      <c r="N10" s="3" t="s">
        <v>389</v>
      </c>
      <c r="O10" s="12"/>
      <c r="P10" s="15" t="str">
        <f t="shared" si="2"/>
        <v/>
      </c>
      <c r="Q10" s="3" t="str">
        <f t="shared" si="3"/>
        <v/>
      </c>
      <c r="R10" s="3" t="str">
        <f t="shared" si="4"/>
        <v/>
      </c>
      <c r="S10" s="3" t="str">
        <f t="shared" si="5"/>
        <v/>
      </c>
      <c r="T10" t="str">
        <f t="shared" si="10"/>
        <v>#REF!</v>
      </c>
      <c r="U10" s="3">
        <v>4.0</v>
      </c>
      <c r="V10" s="3">
        <v>0.0</v>
      </c>
      <c r="W10" t="str">
        <f t="shared" si="6"/>
        <v>0.5</v>
      </c>
      <c r="X10" t="str">
        <f t="shared" si="7"/>
        <v>#REF!</v>
      </c>
      <c r="AF10" t="str">
        <f t="shared" si="8"/>
        <v>Magic#damage</v>
      </c>
    </row>
    <row r="11">
      <c r="A11" s="3"/>
      <c r="B11" s="3" t="s">
        <v>390</v>
      </c>
      <c r="C11" s="3" t="s">
        <v>322</v>
      </c>
      <c r="D11" s="3" t="str">
        <f t="shared" si="1"/>
        <v>#magic</v>
      </c>
      <c r="E11" s="3" t="s">
        <v>351</v>
      </c>
      <c r="F11" s="3" t="s">
        <v>352</v>
      </c>
      <c r="G11" s="3">
        <v>2.0</v>
      </c>
      <c r="H11" s="3">
        <v>11.0</v>
      </c>
      <c r="I11" s="17" t="s">
        <v>391</v>
      </c>
      <c r="J11" s="14" t="s">
        <v>355</v>
      </c>
      <c r="K11" s="9" t="s">
        <v>359</v>
      </c>
      <c r="L11" s="9"/>
      <c r="M11" s="3"/>
      <c r="N11" s="3" t="s">
        <v>392</v>
      </c>
      <c r="O11" s="15"/>
      <c r="P11" s="15" t="str">
        <f t="shared" si="2"/>
        <v/>
      </c>
      <c r="Q11" s="3" t="str">
        <f t="shared" si="3"/>
        <v/>
      </c>
      <c r="R11" s="3" t="str">
        <f t="shared" si="4"/>
        <v/>
      </c>
      <c r="S11" s="3" t="str">
        <f t="shared" si="5"/>
        <v/>
      </c>
      <c r="T11" t="str">
        <f t="shared" si="10"/>
        <v>#REF!</v>
      </c>
      <c r="U11" s="3">
        <v>0.0</v>
      </c>
      <c r="V11" s="3">
        <v>2.0</v>
      </c>
      <c r="W11" t="str">
        <f t="shared" si="6"/>
        <v>0.5</v>
      </c>
      <c r="X11" t="str">
        <f t="shared" si="7"/>
        <v>#REF!</v>
      </c>
      <c r="AF11" t="str">
        <f t="shared" si="8"/>
        <v>Magic#damage</v>
      </c>
    </row>
    <row r="12">
      <c r="A12" s="3"/>
      <c r="B12" s="3" t="s">
        <v>393</v>
      </c>
      <c r="C12" s="3" t="s">
        <v>322</v>
      </c>
      <c r="D12" s="3" t="str">
        <f t="shared" si="1"/>
        <v>#magic</v>
      </c>
      <c r="E12" s="3" t="s">
        <v>351</v>
      </c>
      <c r="F12" s="3" t="s">
        <v>352</v>
      </c>
      <c r="G12" s="3">
        <v>2.0</v>
      </c>
      <c r="H12" s="3">
        <v>9.0</v>
      </c>
      <c r="I12" s="17" t="s">
        <v>358</v>
      </c>
      <c r="J12" s="14" t="s">
        <v>355</v>
      </c>
      <c r="K12" s="17"/>
      <c r="L12" s="9" t="s">
        <v>359</v>
      </c>
      <c r="M12" s="3"/>
      <c r="N12" s="3" t="s">
        <v>394</v>
      </c>
      <c r="O12" s="15"/>
      <c r="P12" s="15" t="str">
        <f t="shared" si="2"/>
        <v/>
      </c>
      <c r="Q12" s="3" t="str">
        <f t="shared" si="3"/>
        <v/>
      </c>
      <c r="R12" s="3" t="str">
        <f t="shared" si="4"/>
        <v/>
      </c>
      <c r="S12" s="3" t="str">
        <f t="shared" si="5"/>
        <v/>
      </c>
      <c r="T12" t="str">
        <f t="shared" si="10"/>
        <v>#REF!</v>
      </c>
      <c r="U12" s="3">
        <v>2.0</v>
      </c>
      <c r="V12" s="3">
        <v>0.0</v>
      </c>
      <c r="W12" t="str">
        <f t="shared" si="6"/>
        <v>0.6</v>
      </c>
      <c r="X12" t="str">
        <f t="shared" si="7"/>
        <v>#REF!</v>
      </c>
      <c r="AF12" t="str">
        <f t="shared" si="8"/>
        <v>Magic#damage</v>
      </c>
    </row>
    <row r="13">
      <c r="A13" s="3"/>
      <c r="B13" s="3" t="s">
        <v>395</v>
      </c>
      <c r="C13" s="3" t="s">
        <v>322</v>
      </c>
      <c r="D13" s="3" t="str">
        <f t="shared" si="1"/>
        <v>#magic</v>
      </c>
      <c r="E13" s="3" t="s">
        <v>331</v>
      </c>
      <c r="F13" s="3" t="s">
        <v>332</v>
      </c>
      <c r="G13" s="3" t="s">
        <v>333</v>
      </c>
      <c r="H13" s="3">
        <v>8.0</v>
      </c>
      <c r="I13" s="17" t="s">
        <v>396</v>
      </c>
      <c r="J13" s="14" t="s">
        <v>342</v>
      </c>
      <c r="K13" s="17"/>
      <c r="L13" s="9" t="s">
        <v>397</v>
      </c>
      <c r="M13" s="3"/>
      <c r="N13" s="3" t="s">
        <v>398</v>
      </c>
      <c r="O13" s="15"/>
      <c r="P13" s="15" t="str">
        <f t="shared" si="2"/>
        <v/>
      </c>
      <c r="Q13" s="3" t="str">
        <f t="shared" si="3"/>
        <v/>
      </c>
      <c r="R13" s="3" t="str">
        <f t="shared" si="4"/>
        <v/>
      </c>
      <c r="S13" s="3" t="str">
        <f t="shared" si="5"/>
        <v/>
      </c>
      <c r="T13" t="str">
        <f t="shared" si="10"/>
        <v>#REF!</v>
      </c>
      <c r="U13" s="3">
        <v>0.0</v>
      </c>
      <c r="V13" s="3">
        <v>0.0</v>
      </c>
      <c r="W13" t="str">
        <f t="shared" si="6"/>
        <v>0.65</v>
      </c>
      <c r="X13" t="str">
        <f t="shared" si="7"/>
        <v>#REF!</v>
      </c>
      <c r="AF13" t="str">
        <f t="shared" si="8"/>
        <v>Magic#health</v>
      </c>
    </row>
    <row r="14">
      <c r="A14" s="3"/>
      <c r="B14" s="3" t="s">
        <v>92</v>
      </c>
      <c r="C14" s="3" t="s">
        <v>322</v>
      </c>
      <c r="D14" s="3" t="str">
        <f t="shared" si="1"/>
        <v>#magic</v>
      </c>
      <c r="E14" s="3" t="s">
        <v>351</v>
      </c>
      <c r="F14" s="3" t="s">
        <v>352</v>
      </c>
      <c r="G14" s="3">
        <v>1.0</v>
      </c>
      <c r="H14" s="3">
        <v>7.0</v>
      </c>
      <c r="I14" s="17" t="s">
        <v>391</v>
      </c>
      <c r="J14" s="14" t="s">
        <v>355</v>
      </c>
      <c r="K14" s="17"/>
      <c r="L14" s="9" t="s">
        <v>379</v>
      </c>
      <c r="M14" s="3"/>
      <c r="N14" s="3" t="s">
        <v>399</v>
      </c>
      <c r="O14" s="15"/>
      <c r="P14" s="15" t="str">
        <f t="shared" si="2"/>
        <v/>
      </c>
      <c r="Q14" s="3" t="str">
        <f t="shared" si="3"/>
        <v/>
      </c>
      <c r="R14" s="3" t="str">
        <f t="shared" si="4"/>
        <v/>
      </c>
      <c r="S14" s="3" t="str">
        <f t="shared" si="5"/>
        <v/>
      </c>
      <c r="T14" t="str">
        <f t="shared" si="10"/>
        <v>#REF!</v>
      </c>
      <c r="U14" s="3">
        <v>0.0</v>
      </c>
      <c r="V14" s="3">
        <v>0.0</v>
      </c>
      <c r="W14" t="str">
        <f t="shared" si="6"/>
        <v>0.7</v>
      </c>
      <c r="X14" t="str">
        <f t="shared" si="7"/>
        <v>#REF!</v>
      </c>
      <c r="AF14" t="str">
        <f t="shared" si="8"/>
        <v>Magic#damage</v>
      </c>
    </row>
    <row r="15">
      <c r="A15" s="3"/>
      <c r="B15" s="3" t="s">
        <v>400</v>
      </c>
      <c r="C15" s="3" t="s">
        <v>322</v>
      </c>
      <c r="D15" s="3" t="str">
        <f t="shared" si="1"/>
        <v>#magic</v>
      </c>
      <c r="E15" s="3" t="s">
        <v>351</v>
      </c>
      <c r="F15" s="3" t="s">
        <v>352</v>
      </c>
      <c r="G15" s="3">
        <v>1.0</v>
      </c>
      <c r="H15" s="3">
        <v>6.0</v>
      </c>
      <c r="I15" s="14" t="s">
        <v>401</v>
      </c>
      <c r="J15" s="14" t="s">
        <v>402</v>
      </c>
      <c r="K15" s="14"/>
      <c r="L15" s="9" t="s">
        <v>359</v>
      </c>
      <c r="M15" s="3"/>
      <c r="N15" s="3" t="s">
        <v>403</v>
      </c>
      <c r="O15" s="15"/>
      <c r="P15" s="15" t="str">
        <f t="shared" si="2"/>
        <v/>
      </c>
      <c r="Q15" s="3" t="str">
        <f t="shared" si="3"/>
        <v/>
      </c>
      <c r="R15" s="3" t="str">
        <f t="shared" si="4"/>
        <v/>
      </c>
      <c r="S15" s="3" t="str">
        <f t="shared" si="5"/>
        <v/>
      </c>
      <c r="T15" t="str">
        <f t="shared" si="10"/>
        <v>#REF!</v>
      </c>
      <c r="U15" s="3">
        <v>3.0</v>
      </c>
      <c r="V15" s="3">
        <v>0.0</v>
      </c>
      <c r="W15" t="str">
        <f t="shared" si="6"/>
        <v>0.75</v>
      </c>
      <c r="X15" t="str">
        <f t="shared" si="7"/>
        <v>#REF!</v>
      </c>
      <c r="AF15" t="str">
        <f t="shared" si="8"/>
        <v>Magic#damage</v>
      </c>
    </row>
    <row r="16">
      <c r="B16" s="3" t="s">
        <v>404</v>
      </c>
      <c r="C16" s="3" t="s">
        <v>322</v>
      </c>
      <c r="D16" s="3" t="str">
        <f t="shared" si="1"/>
        <v>#magic</v>
      </c>
      <c r="E16" s="3" t="s">
        <v>363</v>
      </c>
      <c r="F16" s="3" t="s">
        <v>405</v>
      </c>
      <c r="G16" s="3" t="s">
        <v>371</v>
      </c>
      <c r="H16" s="3">
        <v>7.0</v>
      </c>
      <c r="I16" s="14" t="s">
        <v>406</v>
      </c>
      <c r="J16" s="14" t="s">
        <v>407</v>
      </c>
      <c r="K16" s="14"/>
      <c r="L16" s="9" t="s">
        <v>408</v>
      </c>
      <c r="M16" s="3"/>
      <c r="N16" s="3" t="s">
        <v>409</v>
      </c>
      <c r="O16" s="15"/>
      <c r="P16" s="15" t="str">
        <f t="shared" si="2"/>
        <v/>
      </c>
      <c r="Q16" s="3" t="str">
        <f t="shared" si="3"/>
        <v/>
      </c>
      <c r="R16" s="3" t="str">
        <f t="shared" si="4"/>
        <v/>
      </c>
      <c r="S16" s="3" t="str">
        <f t="shared" si="5"/>
        <v/>
      </c>
      <c r="T16" s="3">
        <v>0.0</v>
      </c>
      <c r="U16" s="3">
        <v>3.0</v>
      </c>
      <c r="V16" s="3">
        <v>0.0</v>
      </c>
      <c r="W16" t="str">
        <f t="shared" si="6"/>
        <v>0.7</v>
      </c>
      <c r="X16" t="str">
        <f t="shared" si="7"/>
        <v>2.1</v>
      </c>
      <c r="AF16" t="str">
        <f t="shared" si="8"/>
        <v>Magic#d20</v>
      </c>
    </row>
    <row r="17">
      <c r="A17" s="3"/>
      <c r="B17" s="3" t="s">
        <v>410</v>
      </c>
      <c r="C17" s="3" t="s">
        <v>322</v>
      </c>
      <c r="D17" s="3" t="str">
        <f t="shared" si="1"/>
        <v>#magic</v>
      </c>
      <c r="E17" s="3" t="s">
        <v>351</v>
      </c>
      <c r="F17" s="3" t="s">
        <v>352</v>
      </c>
      <c r="G17" s="3">
        <v>1.0</v>
      </c>
      <c r="H17" s="3">
        <v>10.0</v>
      </c>
      <c r="I17" s="17" t="s">
        <v>411</v>
      </c>
      <c r="J17" s="14" t="s">
        <v>412</v>
      </c>
      <c r="K17" s="17"/>
      <c r="L17" s="9" t="s">
        <v>388</v>
      </c>
      <c r="M17" s="3"/>
      <c r="N17" s="3" t="s">
        <v>413</v>
      </c>
      <c r="O17" s="15"/>
      <c r="P17" s="15" t="str">
        <f t="shared" si="2"/>
        <v/>
      </c>
      <c r="Q17" s="3" t="str">
        <f t="shared" si="3"/>
        <v/>
      </c>
      <c r="R17" s="3" t="str">
        <f t="shared" si="4"/>
        <v/>
      </c>
      <c r="S17" s="3" t="str">
        <f t="shared" si="5"/>
        <v/>
      </c>
      <c r="T17" t="str">
        <f t="shared" ref="T17:T27" si="11">(if(#REF!&lt;&gt;"-",#REF!,0)*if(G17="Self",1,if(OR(G17="All #adventurer",G17="All enemies"),3,G17)))</f>
        <v>#REF!</v>
      </c>
      <c r="U17" s="3">
        <v>7.0</v>
      </c>
      <c r="V17" s="3">
        <v>3.0</v>
      </c>
      <c r="W17" t="str">
        <f t="shared" si="6"/>
        <v>0.55</v>
      </c>
      <c r="X17" t="str">
        <f t="shared" si="7"/>
        <v>#REF!</v>
      </c>
      <c r="AF17" t="str">
        <f t="shared" si="8"/>
        <v>Magic#damage</v>
      </c>
    </row>
    <row r="18">
      <c r="A18" s="3"/>
      <c r="B18" s="3" t="s">
        <v>414</v>
      </c>
      <c r="C18" s="3" t="s">
        <v>322</v>
      </c>
      <c r="D18" s="3" t="str">
        <f t="shared" si="1"/>
        <v>#magic</v>
      </c>
      <c r="E18" s="3" t="s">
        <v>351</v>
      </c>
      <c r="F18" s="3" t="s">
        <v>352</v>
      </c>
      <c r="G18" s="3">
        <v>1.0</v>
      </c>
      <c r="H18" s="3">
        <v>5.0</v>
      </c>
      <c r="I18" s="17" t="s">
        <v>358</v>
      </c>
      <c r="J18" s="14" t="s">
        <v>355</v>
      </c>
      <c r="K18" s="17"/>
      <c r="L18" s="9" t="s">
        <v>415</v>
      </c>
      <c r="M18" s="3"/>
      <c r="N18" s="3" t="s">
        <v>416</v>
      </c>
      <c r="O18" s="15"/>
      <c r="P18" s="15" t="str">
        <f t="shared" si="2"/>
        <v/>
      </c>
      <c r="Q18" s="3" t="str">
        <f t="shared" si="3"/>
        <v/>
      </c>
      <c r="R18" s="3" t="str">
        <f t="shared" si="4"/>
        <v/>
      </c>
      <c r="S18" s="3" t="str">
        <f t="shared" si="5"/>
        <v/>
      </c>
      <c r="T18" t="str">
        <f t="shared" si="11"/>
        <v>#REF!</v>
      </c>
      <c r="U18" s="3">
        <v>0.0</v>
      </c>
      <c r="V18" s="3">
        <v>0.0</v>
      </c>
      <c r="W18" t="str">
        <f t="shared" si="6"/>
        <v>0.8</v>
      </c>
      <c r="X18" t="str">
        <f t="shared" si="7"/>
        <v>#REF!</v>
      </c>
      <c r="AF18" t="str">
        <f t="shared" si="8"/>
        <v>Magic#damage</v>
      </c>
    </row>
    <row r="19">
      <c r="A19" s="3"/>
      <c r="B19" s="3" t="s">
        <v>417</v>
      </c>
      <c r="C19" s="3" t="s">
        <v>322</v>
      </c>
      <c r="D19" s="3" t="str">
        <f t="shared" si="1"/>
        <v>#magic</v>
      </c>
      <c r="E19" s="3" t="s">
        <v>351</v>
      </c>
      <c r="F19" s="3" t="s">
        <v>352</v>
      </c>
      <c r="G19" s="3">
        <v>1.0</v>
      </c>
      <c r="H19" s="3">
        <v>7.0</v>
      </c>
      <c r="I19" s="14" t="s">
        <v>418</v>
      </c>
      <c r="J19" s="14" t="s">
        <v>355</v>
      </c>
      <c r="K19" s="14"/>
      <c r="L19" s="9" t="s">
        <v>359</v>
      </c>
      <c r="M19" s="3"/>
      <c r="N19" s="3" t="s">
        <v>419</v>
      </c>
      <c r="O19" s="15"/>
      <c r="P19" s="15" t="str">
        <f t="shared" si="2"/>
        <v/>
      </c>
      <c r="Q19" s="3" t="str">
        <f t="shared" si="3"/>
        <v/>
      </c>
      <c r="R19" s="3" t="str">
        <f t="shared" si="4"/>
        <v/>
      </c>
      <c r="S19" s="3" t="str">
        <f t="shared" si="5"/>
        <v/>
      </c>
      <c r="T19" t="str">
        <f t="shared" si="11"/>
        <v>#REF!</v>
      </c>
      <c r="U19" s="3">
        <v>1.0</v>
      </c>
      <c r="V19" s="3">
        <v>0.0</v>
      </c>
      <c r="W19" t="str">
        <f t="shared" si="6"/>
        <v>0.7</v>
      </c>
      <c r="X19" t="str">
        <f t="shared" si="7"/>
        <v>#REF!</v>
      </c>
      <c r="AF19" t="str">
        <f t="shared" si="8"/>
        <v>Magic#damage</v>
      </c>
    </row>
    <row r="20">
      <c r="A20" s="3"/>
      <c r="B20" s="3" t="s">
        <v>420</v>
      </c>
      <c r="C20" s="3" t="s">
        <v>322</v>
      </c>
      <c r="D20" s="3" t="str">
        <f t="shared" si="1"/>
        <v>#magic</v>
      </c>
      <c r="E20" s="3" t="s">
        <v>331</v>
      </c>
      <c r="F20" s="3" t="s">
        <v>332</v>
      </c>
      <c r="G20" s="3" t="s">
        <v>365</v>
      </c>
      <c r="H20" s="3">
        <v>8.0</v>
      </c>
      <c r="I20" s="17" t="s">
        <v>421</v>
      </c>
      <c r="J20" s="14" t="s">
        <v>342</v>
      </c>
      <c r="K20" s="17"/>
      <c r="L20" s="9" t="s">
        <v>422</v>
      </c>
      <c r="M20" s="3"/>
      <c r="N20" s="3" t="s">
        <v>423</v>
      </c>
      <c r="O20" s="15"/>
      <c r="P20" s="15" t="str">
        <f t="shared" si="2"/>
        <v/>
      </c>
      <c r="Q20" s="3" t="str">
        <f t="shared" si="3"/>
        <v/>
      </c>
      <c r="R20" s="3" t="str">
        <f t="shared" si="4"/>
        <v/>
      </c>
      <c r="S20" s="3" t="str">
        <f t="shared" si="5"/>
        <v/>
      </c>
      <c r="T20" t="str">
        <f t="shared" si="11"/>
        <v>#REF!</v>
      </c>
      <c r="U20" s="3">
        <v>3.0</v>
      </c>
      <c r="V20" s="3">
        <v>0.0</v>
      </c>
      <c r="W20" t="str">
        <f t="shared" si="6"/>
        <v>0.65</v>
      </c>
      <c r="X20" t="str">
        <f t="shared" si="7"/>
        <v>#REF!</v>
      </c>
      <c r="AF20" t="str">
        <f t="shared" si="8"/>
        <v>Magic#health</v>
      </c>
    </row>
    <row r="21">
      <c r="A21" s="3"/>
      <c r="B21" s="3" t="s">
        <v>424</v>
      </c>
      <c r="C21" s="3" t="s">
        <v>322</v>
      </c>
      <c r="D21" s="3" t="str">
        <f t="shared" si="1"/>
        <v>#magic</v>
      </c>
      <c r="E21" s="3" t="s">
        <v>351</v>
      </c>
      <c r="F21" s="3" t="s">
        <v>352</v>
      </c>
      <c r="G21" s="3" t="s">
        <v>425</v>
      </c>
      <c r="H21" s="3">
        <v>12.0</v>
      </c>
      <c r="I21" s="17" t="s">
        <v>358</v>
      </c>
      <c r="J21" s="14" t="s">
        <v>355</v>
      </c>
      <c r="K21" s="9" t="s">
        <v>426</v>
      </c>
      <c r="L21" s="9"/>
      <c r="M21" s="3"/>
      <c r="N21" s="3" t="s">
        <v>427</v>
      </c>
      <c r="O21" s="15"/>
      <c r="P21" s="15" t="str">
        <f t="shared" si="2"/>
        <v/>
      </c>
      <c r="Q21" s="3" t="str">
        <f t="shared" si="3"/>
        <v/>
      </c>
      <c r="R21" s="3" t="str">
        <f t="shared" si="4"/>
        <v/>
      </c>
      <c r="S21" s="3" t="str">
        <f t="shared" si="5"/>
        <v/>
      </c>
      <c r="T21" t="str">
        <f t="shared" si="11"/>
        <v>#REF!</v>
      </c>
      <c r="U21" s="3">
        <v>0.0</v>
      </c>
      <c r="V21" s="3">
        <v>2.0</v>
      </c>
      <c r="W21" t="str">
        <f t="shared" si="6"/>
        <v>0.45</v>
      </c>
      <c r="X21" t="str">
        <f t="shared" si="7"/>
        <v>#REF!</v>
      </c>
      <c r="AF21" t="str">
        <f t="shared" si="8"/>
        <v>Magic#damage</v>
      </c>
    </row>
    <row r="22">
      <c r="A22" s="3"/>
      <c r="B22" s="3" t="s">
        <v>428</v>
      </c>
      <c r="C22" s="3" t="s">
        <v>322</v>
      </c>
      <c r="D22" s="3" t="str">
        <f t="shared" si="1"/>
        <v>#magic</v>
      </c>
      <c r="E22" s="3" t="s">
        <v>351</v>
      </c>
      <c r="F22" s="3" t="s">
        <v>352</v>
      </c>
      <c r="G22" s="3">
        <v>1.0</v>
      </c>
      <c r="H22" s="3">
        <v>10.0</v>
      </c>
      <c r="I22" s="17" t="s">
        <v>429</v>
      </c>
      <c r="J22" s="14" t="s">
        <v>355</v>
      </c>
      <c r="K22" s="17"/>
      <c r="L22" s="9" t="s">
        <v>430</v>
      </c>
      <c r="M22" s="3"/>
      <c r="N22" s="3" t="s">
        <v>431</v>
      </c>
      <c r="O22" s="15"/>
      <c r="P22" s="15" t="str">
        <f t="shared" si="2"/>
        <v/>
      </c>
      <c r="Q22" s="3" t="str">
        <f t="shared" si="3"/>
        <v/>
      </c>
      <c r="R22" s="3" t="str">
        <f t="shared" si="4"/>
        <v/>
      </c>
      <c r="S22" s="3" t="str">
        <f t="shared" si="5"/>
        <v/>
      </c>
      <c r="T22" t="str">
        <f t="shared" si="11"/>
        <v>#REF!</v>
      </c>
      <c r="U22" s="3">
        <v>5.0</v>
      </c>
      <c r="V22" s="3">
        <v>0.0</v>
      </c>
      <c r="W22" t="str">
        <f t="shared" si="6"/>
        <v>0.55</v>
      </c>
      <c r="X22" t="str">
        <f t="shared" si="7"/>
        <v>#REF!</v>
      </c>
      <c r="AF22" t="str">
        <f t="shared" si="8"/>
        <v>Magic#damage</v>
      </c>
    </row>
    <row r="23">
      <c r="A23" s="3"/>
      <c r="B23" s="3" t="s">
        <v>432</v>
      </c>
      <c r="C23" s="3" t="s">
        <v>433</v>
      </c>
      <c r="D23" s="3" t="str">
        <f t="shared" si="1"/>
        <v>#melee</v>
      </c>
      <c r="E23" s="3" t="s">
        <v>351</v>
      </c>
      <c r="F23" s="3" t="s">
        <v>352</v>
      </c>
      <c r="G23" s="3">
        <v>1.0</v>
      </c>
      <c r="H23" s="3">
        <v>7.0</v>
      </c>
      <c r="I23" s="17" t="s">
        <v>391</v>
      </c>
      <c r="J23" s="14" t="s">
        <v>355</v>
      </c>
      <c r="K23" s="17"/>
      <c r="L23" s="9" t="s">
        <v>379</v>
      </c>
      <c r="M23" s="21"/>
      <c r="N23" s="3" t="s">
        <v>434</v>
      </c>
      <c r="O23" s="15"/>
      <c r="P23" s="15" t="str">
        <f t="shared" si="2"/>
        <v/>
      </c>
      <c r="Q23" s="3" t="str">
        <f t="shared" si="3"/>
        <v/>
      </c>
      <c r="R23" s="3" t="str">
        <f t="shared" si="4"/>
        <v/>
      </c>
      <c r="S23" s="3" t="str">
        <f t="shared" si="5"/>
        <v/>
      </c>
      <c r="T23" t="str">
        <f t="shared" si="11"/>
        <v>#REF!</v>
      </c>
      <c r="U23" s="3">
        <v>0.0</v>
      </c>
      <c r="V23" s="3">
        <v>0.0</v>
      </c>
      <c r="W23" t="str">
        <f t="shared" si="6"/>
        <v>0.7</v>
      </c>
      <c r="X23" t="str">
        <f t="shared" si="7"/>
        <v>#REF!</v>
      </c>
      <c r="AF23" t="str">
        <f t="shared" si="8"/>
        <v>Melee#damage</v>
      </c>
    </row>
    <row r="24">
      <c r="A24" s="3"/>
      <c r="B24" s="3" t="s">
        <v>435</v>
      </c>
      <c r="C24" s="3" t="s">
        <v>433</v>
      </c>
      <c r="D24" s="3" t="str">
        <f t="shared" si="1"/>
        <v>#melee</v>
      </c>
      <c r="E24" s="3" t="s">
        <v>351</v>
      </c>
      <c r="F24" s="3" t="s">
        <v>352</v>
      </c>
      <c r="G24" s="3" t="s">
        <v>365</v>
      </c>
      <c r="H24" s="3">
        <v>8.0</v>
      </c>
      <c r="I24" s="14" t="s">
        <v>436</v>
      </c>
      <c r="J24" s="22" t="s">
        <v>437</v>
      </c>
      <c r="K24" s="14"/>
      <c r="L24" s="9" t="s">
        <v>438</v>
      </c>
      <c r="M24" s="3"/>
      <c r="N24" s="3" t="s">
        <v>439</v>
      </c>
      <c r="O24" s="15"/>
      <c r="P24" s="15" t="str">
        <f t="shared" si="2"/>
        <v/>
      </c>
      <c r="Q24" s="3" t="str">
        <f t="shared" si="3"/>
        <v/>
      </c>
      <c r="R24" s="3" t="str">
        <f t="shared" si="4"/>
        <v/>
      </c>
      <c r="S24" s="3" t="str">
        <f t="shared" si="5"/>
        <v/>
      </c>
      <c r="T24" t="str">
        <f t="shared" si="11"/>
        <v>#REF!</v>
      </c>
      <c r="U24" s="3">
        <v>4.0</v>
      </c>
      <c r="V24" s="3">
        <v>0.0</v>
      </c>
      <c r="W24" t="str">
        <f t="shared" si="6"/>
        <v>0.65</v>
      </c>
      <c r="X24" t="str">
        <f t="shared" si="7"/>
        <v>#REF!</v>
      </c>
      <c r="AF24" t="str">
        <f t="shared" si="8"/>
        <v>Melee#damage</v>
      </c>
    </row>
    <row r="25">
      <c r="A25" s="3"/>
      <c r="B25" s="3" t="s">
        <v>440</v>
      </c>
      <c r="C25" s="3" t="s">
        <v>433</v>
      </c>
      <c r="D25" s="3" t="str">
        <f t="shared" si="1"/>
        <v>#melee</v>
      </c>
      <c r="E25" s="3" t="s">
        <v>363</v>
      </c>
      <c r="F25" s="3" t="s">
        <v>364</v>
      </c>
      <c r="G25" s="3" t="s">
        <v>365</v>
      </c>
      <c r="H25" s="3">
        <v>6.0</v>
      </c>
      <c r="I25" s="17" t="s">
        <v>441</v>
      </c>
      <c r="J25" s="14" t="s">
        <v>442</v>
      </c>
      <c r="K25" s="17"/>
      <c r="L25" s="9" t="s">
        <v>443</v>
      </c>
      <c r="M25" s="3" t="s">
        <v>444</v>
      </c>
      <c r="N25" s="3" t="s">
        <v>445</v>
      </c>
      <c r="O25" s="15"/>
      <c r="P25" s="15" t="str">
        <f t="shared" si="2"/>
        <v/>
      </c>
      <c r="Q25" s="3" t="str">
        <f t="shared" si="3"/>
        <v/>
      </c>
      <c r="R25" s="3" t="str">
        <f t="shared" si="4"/>
        <v/>
      </c>
      <c r="S25" s="3" t="str">
        <f t="shared" si="5"/>
        <v/>
      </c>
      <c r="T25" t="str">
        <f t="shared" si="11"/>
        <v>#REF!</v>
      </c>
      <c r="U25" s="3">
        <v>3.0</v>
      </c>
      <c r="V25" s="3">
        <v>1.0</v>
      </c>
      <c r="W25" t="str">
        <f t="shared" si="6"/>
        <v>0.75</v>
      </c>
      <c r="X25" t="str">
        <f t="shared" si="7"/>
        <v>#REF!</v>
      </c>
      <c r="AF25" t="str">
        <f t="shared" si="8"/>
        <v>Melee#cards</v>
      </c>
    </row>
    <row r="26">
      <c r="A26" s="3"/>
      <c r="B26" s="3" t="s">
        <v>446</v>
      </c>
      <c r="C26" s="3" t="s">
        <v>433</v>
      </c>
      <c r="D26" s="3" t="str">
        <f t="shared" si="1"/>
        <v>#melee</v>
      </c>
      <c r="E26" s="3" t="s">
        <v>351</v>
      </c>
      <c r="F26" s="3" t="s">
        <v>352</v>
      </c>
      <c r="G26" s="3">
        <v>1.0</v>
      </c>
      <c r="H26" s="3" t="s">
        <v>447</v>
      </c>
      <c r="I26" s="17" t="s">
        <v>411</v>
      </c>
      <c r="J26" s="14" t="s">
        <v>355</v>
      </c>
      <c r="K26" s="17"/>
      <c r="L26" s="9" t="s">
        <v>388</v>
      </c>
      <c r="M26" s="3"/>
      <c r="N26" s="3" t="s">
        <v>448</v>
      </c>
      <c r="O26" s="15"/>
      <c r="P26" s="15" t="str">
        <f t="shared" si="2"/>
        <v/>
      </c>
      <c r="Q26" s="3" t="str">
        <f t="shared" si="3"/>
        <v/>
      </c>
      <c r="R26" s="3" t="str">
        <f t="shared" si="4"/>
        <v/>
      </c>
      <c r="S26" s="3" t="str">
        <f t="shared" si="5"/>
        <v/>
      </c>
      <c r="T26" t="str">
        <f t="shared" si="11"/>
        <v>#REF!</v>
      </c>
      <c r="U26" s="3">
        <v>0.0</v>
      </c>
      <c r="V26" s="3">
        <v>0.0</v>
      </c>
      <c r="W26" t="str">
        <f t="shared" si="6"/>
        <v>#VALUE!</v>
      </c>
      <c r="X26" t="str">
        <f t="shared" si="7"/>
        <v>#REF!</v>
      </c>
      <c r="AF26" t="str">
        <f t="shared" si="8"/>
        <v>Melee#damage</v>
      </c>
    </row>
    <row r="27">
      <c r="A27" s="3"/>
      <c r="B27" s="3" t="s">
        <v>449</v>
      </c>
      <c r="C27" s="3" t="s">
        <v>433</v>
      </c>
      <c r="D27" s="3" t="str">
        <f t="shared" si="1"/>
        <v>#melee</v>
      </c>
      <c r="E27" s="3" t="s">
        <v>351</v>
      </c>
      <c r="F27" s="3" t="s">
        <v>352</v>
      </c>
      <c r="G27" s="3">
        <v>1.0</v>
      </c>
      <c r="H27" s="3">
        <v>9.0</v>
      </c>
      <c r="I27" s="17" t="s">
        <v>450</v>
      </c>
      <c r="J27" s="14" t="s">
        <v>355</v>
      </c>
      <c r="K27" s="9" t="s">
        <v>379</v>
      </c>
      <c r="L27" s="9"/>
      <c r="M27" s="3"/>
      <c r="N27" s="3" t="s">
        <v>451</v>
      </c>
      <c r="O27" s="15"/>
      <c r="P27" s="15" t="str">
        <f t="shared" si="2"/>
        <v/>
      </c>
      <c r="Q27" s="3" t="str">
        <f t="shared" si="3"/>
        <v/>
      </c>
      <c r="R27" s="3" t="str">
        <f t="shared" si="4"/>
        <v/>
      </c>
      <c r="S27" s="3" t="str">
        <f t="shared" si="5"/>
        <v/>
      </c>
      <c r="T27" t="str">
        <f t="shared" si="11"/>
        <v>#REF!</v>
      </c>
      <c r="U27" s="3">
        <v>0.0</v>
      </c>
      <c r="V27" s="3">
        <v>2.0</v>
      </c>
      <c r="W27" t="str">
        <f t="shared" si="6"/>
        <v>0.6</v>
      </c>
      <c r="X27" t="str">
        <f t="shared" si="7"/>
        <v>#REF!</v>
      </c>
      <c r="AF27" t="str">
        <f t="shared" si="8"/>
        <v>Melee#damage</v>
      </c>
    </row>
    <row r="28">
      <c r="A28" s="3"/>
      <c r="B28" s="3" t="s">
        <v>452</v>
      </c>
      <c r="C28" s="3" t="s">
        <v>433</v>
      </c>
      <c r="D28" s="3" t="str">
        <f t="shared" si="1"/>
        <v>#melee</v>
      </c>
      <c r="E28" s="3" t="s">
        <v>351</v>
      </c>
      <c r="F28" s="3" t="s">
        <v>352</v>
      </c>
      <c r="G28" s="3">
        <v>1.0</v>
      </c>
      <c r="H28" s="3">
        <v>8.0</v>
      </c>
      <c r="I28" s="17" t="s">
        <v>453</v>
      </c>
      <c r="J28" s="14" t="s">
        <v>355</v>
      </c>
      <c r="K28" s="17"/>
      <c r="L28" s="9" t="s">
        <v>443</v>
      </c>
      <c r="M28" s="3"/>
      <c r="N28" s="3" t="s">
        <v>454</v>
      </c>
      <c r="O28" s="15"/>
      <c r="P28" s="15" t="str">
        <f t="shared" si="2"/>
        <v/>
      </c>
      <c r="Q28" s="3" t="str">
        <f t="shared" si="3"/>
        <v/>
      </c>
      <c r="R28" s="3" t="str">
        <f t="shared" si="4"/>
        <v/>
      </c>
      <c r="S28" s="3" t="str">
        <f t="shared" si="5"/>
        <v/>
      </c>
      <c r="T28" s="3">
        <v>4.0</v>
      </c>
      <c r="U28" s="3">
        <v>0.0</v>
      </c>
      <c r="V28" s="3">
        <v>0.0</v>
      </c>
      <c r="W28" t="str">
        <f t="shared" si="6"/>
        <v>0.65</v>
      </c>
      <c r="X28" t="str">
        <f t="shared" si="7"/>
        <v>2.6</v>
      </c>
      <c r="AF28" t="str">
        <f t="shared" si="8"/>
        <v>Melee#damage</v>
      </c>
    </row>
    <row r="29">
      <c r="A29" s="3"/>
      <c r="B29" s="3" t="s">
        <v>455</v>
      </c>
      <c r="C29" s="3" t="s">
        <v>433</v>
      </c>
      <c r="D29" s="3" t="str">
        <f t="shared" si="1"/>
        <v>#melee</v>
      </c>
      <c r="E29" s="3" t="s">
        <v>351</v>
      </c>
      <c r="F29" s="3" t="s">
        <v>352</v>
      </c>
      <c r="G29" s="3">
        <v>1.0</v>
      </c>
      <c r="H29" s="3">
        <v>9.0</v>
      </c>
      <c r="I29" s="17" t="s">
        <v>456</v>
      </c>
      <c r="J29" s="14" t="s">
        <v>355</v>
      </c>
      <c r="K29" s="17"/>
      <c r="L29" s="9" t="s">
        <v>457</v>
      </c>
      <c r="M29" s="3"/>
      <c r="N29" s="3" t="s">
        <v>458</v>
      </c>
      <c r="O29" s="15"/>
      <c r="P29" s="15" t="str">
        <f t="shared" si="2"/>
        <v/>
      </c>
      <c r="Q29" s="3" t="str">
        <f t="shared" si="3"/>
        <v/>
      </c>
      <c r="R29" s="3" t="str">
        <f t="shared" si="4"/>
        <v/>
      </c>
      <c r="S29" s="3" t="str">
        <f t="shared" si="5"/>
        <v/>
      </c>
      <c r="T29" t="str">
        <f t="shared" ref="T29:T36" si="12">(if(#REF!&lt;&gt;"-",#REF!,0)*if(G29="Self",1,if(OR(G29="All #adventurer",G29="All enemies"),3,G29)))</f>
        <v>#REF!</v>
      </c>
      <c r="U29" s="3">
        <v>5.0</v>
      </c>
      <c r="V29" s="3">
        <v>0.0</v>
      </c>
      <c r="W29" t="str">
        <f t="shared" si="6"/>
        <v>0.6</v>
      </c>
      <c r="X29" t="str">
        <f t="shared" si="7"/>
        <v>#REF!</v>
      </c>
      <c r="AF29" t="str">
        <f t="shared" si="8"/>
        <v>Melee#damage</v>
      </c>
    </row>
    <row r="30">
      <c r="A30" s="3"/>
      <c r="B30" s="3" t="s">
        <v>459</v>
      </c>
      <c r="C30" s="3" t="s">
        <v>433</v>
      </c>
      <c r="D30" s="3" t="str">
        <f t="shared" si="1"/>
        <v>#melee</v>
      </c>
      <c r="E30" s="3" t="s">
        <v>351</v>
      </c>
      <c r="F30" s="3" t="s">
        <v>352</v>
      </c>
      <c r="G30" s="3">
        <v>1.0</v>
      </c>
      <c r="H30" s="3">
        <v>6.0</v>
      </c>
      <c r="I30" s="17" t="s">
        <v>358</v>
      </c>
      <c r="J30" s="14" t="s">
        <v>355</v>
      </c>
      <c r="K30" s="9" t="s">
        <v>415</v>
      </c>
      <c r="L30" s="9"/>
      <c r="M30" s="3"/>
      <c r="N30" s="3" t="s">
        <v>460</v>
      </c>
      <c r="O30" s="15"/>
      <c r="P30" s="15" t="str">
        <f t="shared" si="2"/>
        <v/>
      </c>
      <c r="Q30" s="3" t="str">
        <f t="shared" si="3"/>
        <v/>
      </c>
      <c r="R30" s="3" t="str">
        <f t="shared" si="4"/>
        <v/>
      </c>
      <c r="S30" s="3" t="str">
        <f t="shared" si="5"/>
        <v/>
      </c>
      <c r="T30" t="str">
        <f t="shared" si="12"/>
        <v>#REF!</v>
      </c>
      <c r="U30" s="3">
        <v>0.0</v>
      </c>
      <c r="V30" s="3">
        <v>1.0</v>
      </c>
      <c r="W30" t="str">
        <f t="shared" si="6"/>
        <v>0.75</v>
      </c>
      <c r="X30" t="str">
        <f t="shared" si="7"/>
        <v>#REF!</v>
      </c>
      <c r="AF30" t="str">
        <f t="shared" si="8"/>
        <v>Melee#damage</v>
      </c>
    </row>
    <row r="31">
      <c r="A31" s="3"/>
      <c r="B31" s="3" t="s">
        <v>461</v>
      </c>
      <c r="C31" s="3" t="s">
        <v>433</v>
      </c>
      <c r="D31" s="3" t="str">
        <f t="shared" si="1"/>
        <v>#melee</v>
      </c>
      <c r="E31" s="3" t="s">
        <v>363</v>
      </c>
      <c r="F31" s="3" t="s">
        <v>405</v>
      </c>
      <c r="G31" s="3" t="s">
        <v>365</v>
      </c>
      <c r="H31" s="3">
        <v>6.0</v>
      </c>
      <c r="I31" s="14" t="s">
        <v>462</v>
      </c>
      <c r="J31" s="14" t="s">
        <v>463</v>
      </c>
      <c r="K31" s="9" t="s">
        <v>388</v>
      </c>
      <c r="L31" s="9"/>
      <c r="M31" s="3"/>
      <c r="N31" s="3" t="s">
        <v>464</v>
      </c>
      <c r="O31" s="15"/>
      <c r="P31" s="15" t="str">
        <f t="shared" si="2"/>
        <v/>
      </c>
      <c r="Q31" s="3" t="str">
        <f t="shared" si="3"/>
        <v/>
      </c>
      <c r="R31" s="3" t="str">
        <f t="shared" si="4"/>
        <v/>
      </c>
      <c r="S31" s="3" t="str">
        <f t="shared" si="5"/>
        <v/>
      </c>
      <c r="T31" t="str">
        <f t="shared" si="12"/>
        <v>#REF!</v>
      </c>
      <c r="U31" s="3">
        <v>2.0</v>
      </c>
      <c r="V31" s="3">
        <v>0.0</v>
      </c>
      <c r="W31" t="str">
        <f t="shared" si="6"/>
        <v>0.75</v>
      </c>
      <c r="X31" t="str">
        <f t="shared" si="7"/>
        <v>#REF!</v>
      </c>
      <c r="AF31" t="str">
        <f t="shared" si="8"/>
        <v>Melee#d20</v>
      </c>
    </row>
    <row r="32">
      <c r="A32" s="3"/>
      <c r="B32" s="3" t="s">
        <v>465</v>
      </c>
      <c r="C32" s="3" t="s">
        <v>433</v>
      </c>
      <c r="D32" s="3" t="str">
        <f t="shared" si="1"/>
        <v>#melee</v>
      </c>
      <c r="E32" s="3" t="s">
        <v>351</v>
      </c>
      <c r="F32" s="3" t="s">
        <v>352</v>
      </c>
      <c r="G32" s="3">
        <v>1.0</v>
      </c>
      <c r="H32" s="3">
        <v>8.0</v>
      </c>
      <c r="I32" s="17" t="s">
        <v>466</v>
      </c>
      <c r="J32" s="14" t="s">
        <v>355</v>
      </c>
      <c r="K32" s="17"/>
      <c r="L32" s="9" t="s">
        <v>359</v>
      </c>
      <c r="M32" s="3"/>
      <c r="N32" s="3" t="s">
        <v>467</v>
      </c>
      <c r="O32" s="15"/>
      <c r="P32" s="15" t="str">
        <f t="shared" si="2"/>
        <v/>
      </c>
      <c r="Q32" s="3" t="str">
        <f t="shared" si="3"/>
        <v/>
      </c>
      <c r="R32" s="3" t="str">
        <f t="shared" si="4"/>
        <v/>
      </c>
      <c r="S32" s="3" t="str">
        <f t="shared" si="5"/>
        <v/>
      </c>
      <c r="T32" t="str">
        <f t="shared" si="12"/>
        <v>#REF!</v>
      </c>
      <c r="U32" s="3">
        <v>2.0</v>
      </c>
      <c r="V32" s="3">
        <v>0.0</v>
      </c>
      <c r="W32" t="str">
        <f t="shared" si="6"/>
        <v>0.65</v>
      </c>
      <c r="X32" t="str">
        <f t="shared" si="7"/>
        <v>#REF!</v>
      </c>
      <c r="AF32" t="str">
        <f t="shared" si="8"/>
        <v>Melee#damage</v>
      </c>
    </row>
    <row r="33">
      <c r="A33" s="3"/>
      <c r="B33" s="3" t="s">
        <v>468</v>
      </c>
      <c r="C33" s="3" t="s">
        <v>433</v>
      </c>
      <c r="D33" s="3" t="str">
        <f t="shared" si="1"/>
        <v>#melee</v>
      </c>
      <c r="E33" s="3" t="s">
        <v>351</v>
      </c>
      <c r="F33" s="3" t="s">
        <v>352</v>
      </c>
      <c r="G33" s="3">
        <v>1.0</v>
      </c>
      <c r="H33" s="3">
        <v>5.0</v>
      </c>
      <c r="I33" s="17" t="s">
        <v>469</v>
      </c>
      <c r="J33" s="14" t="s">
        <v>355</v>
      </c>
      <c r="K33" s="17" t="s">
        <v>359</v>
      </c>
      <c r="L33" s="9"/>
      <c r="M33" s="3"/>
      <c r="N33" s="3" t="s">
        <v>470</v>
      </c>
      <c r="O33" s="15"/>
      <c r="P33" s="15" t="str">
        <f t="shared" si="2"/>
        <v/>
      </c>
      <c r="Q33" s="3" t="str">
        <f t="shared" si="3"/>
        <v/>
      </c>
      <c r="R33" s="3" t="str">
        <f t="shared" si="4"/>
        <v/>
      </c>
      <c r="S33" s="3" t="str">
        <f t="shared" si="5"/>
        <v/>
      </c>
      <c r="T33" t="str">
        <f t="shared" si="12"/>
        <v>#REF!</v>
      </c>
      <c r="U33" s="3">
        <v>0.0</v>
      </c>
      <c r="V33" s="3">
        <v>2.0</v>
      </c>
      <c r="W33" t="str">
        <f t="shared" si="6"/>
        <v>0.8</v>
      </c>
      <c r="X33" t="str">
        <f t="shared" si="7"/>
        <v>#REF!</v>
      </c>
      <c r="AF33" t="str">
        <f t="shared" si="8"/>
        <v>Melee#damage</v>
      </c>
    </row>
    <row r="34">
      <c r="B34" s="3" t="s">
        <v>471</v>
      </c>
      <c r="C34" s="3" t="s">
        <v>433</v>
      </c>
      <c r="D34" s="3" t="str">
        <f t="shared" si="1"/>
        <v>#melee</v>
      </c>
      <c r="E34" s="3" t="s">
        <v>351</v>
      </c>
      <c r="F34" s="3" t="s">
        <v>352</v>
      </c>
      <c r="G34" s="3">
        <v>1.0</v>
      </c>
      <c r="H34" s="3">
        <v>7.0</v>
      </c>
      <c r="I34" s="17" t="s">
        <v>358</v>
      </c>
      <c r="J34" s="14" t="s">
        <v>355</v>
      </c>
      <c r="K34" s="17"/>
      <c r="L34" s="9" t="s">
        <v>472</v>
      </c>
      <c r="M34" s="3" t="s">
        <v>473</v>
      </c>
      <c r="N34" s="3" t="s">
        <v>474</v>
      </c>
      <c r="O34" s="15"/>
      <c r="P34" s="15" t="str">
        <f t="shared" si="2"/>
        <v/>
      </c>
      <c r="Q34" s="3" t="str">
        <f t="shared" si="3"/>
        <v/>
      </c>
      <c r="R34" s="3" t="str">
        <f t="shared" si="4"/>
        <v/>
      </c>
      <c r="S34" s="3" t="str">
        <f t="shared" si="5"/>
        <v/>
      </c>
      <c r="T34" t="str">
        <f t="shared" si="12"/>
        <v>#REF!</v>
      </c>
      <c r="U34" s="3">
        <v>0.0</v>
      </c>
      <c r="V34" s="3">
        <v>1.0</v>
      </c>
      <c r="W34" t="str">
        <f t="shared" si="6"/>
        <v>0.7</v>
      </c>
      <c r="X34" t="str">
        <f t="shared" si="7"/>
        <v>#REF!</v>
      </c>
      <c r="AF34" t="str">
        <f t="shared" si="8"/>
        <v>Melee#damage</v>
      </c>
    </row>
    <row r="35">
      <c r="A35" s="3"/>
      <c r="B35" s="3" t="s">
        <v>475</v>
      </c>
      <c r="C35" s="3" t="s">
        <v>433</v>
      </c>
      <c r="D35" s="3" t="str">
        <f t="shared" si="1"/>
        <v>#melee</v>
      </c>
      <c r="E35" s="3" t="s">
        <v>351</v>
      </c>
      <c r="F35" s="3" t="s">
        <v>352</v>
      </c>
      <c r="G35" s="3">
        <v>1.0</v>
      </c>
      <c r="H35" s="3" t="s">
        <v>447</v>
      </c>
      <c r="I35" s="17" t="s">
        <v>476</v>
      </c>
      <c r="J35" s="14" t="s">
        <v>355</v>
      </c>
      <c r="K35" s="17"/>
      <c r="L35" s="9" t="s">
        <v>359</v>
      </c>
      <c r="M35" s="3"/>
      <c r="N35" s="3" t="s">
        <v>477</v>
      </c>
      <c r="O35" s="15"/>
      <c r="P35" s="15" t="str">
        <f t="shared" si="2"/>
        <v/>
      </c>
      <c r="Q35" s="3" t="str">
        <f t="shared" si="3"/>
        <v/>
      </c>
      <c r="R35" s="3" t="str">
        <f t="shared" si="4"/>
        <v/>
      </c>
      <c r="S35" s="3" t="str">
        <f t="shared" si="5"/>
        <v/>
      </c>
      <c r="T35" t="str">
        <f t="shared" si="12"/>
        <v>#REF!</v>
      </c>
      <c r="U35" s="3">
        <v>2.0</v>
      </c>
      <c r="V35" s="3">
        <v>0.0</v>
      </c>
      <c r="W35" t="str">
        <f t="shared" si="6"/>
        <v>#VALUE!</v>
      </c>
      <c r="X35" t="str">
        <f t="shared" si="7"/>
        <v>#REF!</v>
      </c>
      <c r="AF35" t="str">
        <f t="shared" si="8"/>
        <v>Melee#damage</v>
      </c>
    </row>
    <row r="36">
      <c r="A36" s="3"/>
      <c r="B36" s="3" t="s">
        <v>478</v>
      </c>
      <c r="C36" s="3" t="s">
        <v>433</v>
      </c>
      <c r="D36" s="3" t="str">
        <f t="shared" si="1"/>
        <v>#melee</v>
      </c>
      <c r="E36" s="3" t="s">
        <v>351</v>
      </c>
      <c r="F36" s="3" t="s">
        <v>352</v>
      </c>
      <c r="G36" s="3">
        <v>1.0</v>
      </c>
      <c r="H36" s="3">
        <v>10.0</v>
      </c>
      <c r="I36" s="17" t="s">
        <v>479</v>
      </c>
      <c r="J36" s="14" t="s">
        <v>355</v>
      </c>
      <c r="K36" s="17"/>
      <c r="L36" s="9" t="s">
        <v>379</v>
      </c>
      <c r="M36" s="3"/>
      <c r="N36" s="3" t="s">
        <v>480</v>
      </c>
      <c r="O36" s="15"/>
      <c r="P36" s="15" t="str">
        <f t="shared" si="2"/>
        <v/>
      </c>
      <c r="Q36" s="3" t="str">
        <f t="shared" si="3"/>
        <v/>
      </c>
      <c r="R36" s="3" t="str">
        <f t="shared" si="4"/>
        <v/>
      </c>
      <c r="S36" s="3" t="str">
        <f t="shared" si="5"/>
        <v/>
      </c>
      <c r="T36" t="str">
        <f t="shared" si="12"/>
        <v>#REF!</v>
      </c>
      <c r="U36" s="3">
        <v>1.0</v>
      </c>
      <c r="V36" s="3">
        <v>0.0</v>
      </c>
      <c r="W36" t="str">
        <f t="shared" si="6"/>
        <v>0.55</v>
      </c>
      <c r="X36" t="str">
        <f t="shared" si="7"/>
        <v>#REF!</v>
      </c>
      <c r="AF36" t="str">
        <f t="shared" si="8"/>
        <v>Melee#damage</v>
      </c>
    </row>
    <row r="37">
      <c r="A37" s="3"/>
      <c r="B37" s="3" t="s">
        <v>481</v>
      </c>
      <c r="C37" s="3" t="s">
        <v>433</v>
      </c>
      <c r="D37" s="3" t="str">
        <f t="shared" si="1"/>
        <v>#melee</v>
      </c>
      <c r="E37" s="3" t="s">
        <v>351</v>
      </c>
      <c r="F37" s="3" t="s">
        <v>352</v>
      </c>
      <c r="G37" s="3">
        <v>1.0</v>
      </c>
      <c r="H37" s="3">
        <v>6.0</v>
      </c>
      <c r="I37" s="17" t="s">
        <v>482</v>
      </c>
      <c r="J37" s="14" t="s">
        <v>355</v>
      </c>
      <c r="K37" s="17" t="s">
        <v>388</v>
      </c>
      <c r="L37" s="9"/>
      <c r="M37" s="9"/>
      <c r="N37" s="3" t="s">
        <v>483</v>
      </c>
      <c r="O37" s="15"/>
      <c r="P37" s="15" t="str">
        <f t="shared" si="2"/>
        <v/>
      </c>
      <c r="Q37" s="3" t="str">
        <f t="shared" si="3"/>
        <v/>
      </c>
      <c r="R37" s="3" t="str">
        <f t="shared" si="4"/>
        <v/>
      </c>
      <c r="S37" s="3" t="str">
        <f t="shared" si="5"/>
        <v/>
      </c>
      <c r="T37" s="3">
        <v>8.0</v>
      </c>
      <c r="U37" s="3">
        <v>0.0</v>
      </c>
      <c r="V37" s="3">
        <v>4.0</v>
      </c>
      <c r="W37" t="str">
        <f t="shared" si="6"/>
        <v>0.75</v>
      </c>
      <c r="X37" t="str">
        <f t="shared" si="7"/>
        <v>3</v>
      </c>
      <c r="AF37" t="str">
        <f t="shared" si="8"/>
        <v>Melee#damage</v>
      </c>
    </row>
    <row r="38">
      <c r="A38" s="3"/>
      <c r="B38" s="3" t="s">
        <v>484</v>
      </c>
      <c r="C38" s="3" t="s">
        <v>433</v>
      </c>
      <c r="D38" s="3" t="str">
        <f t="shared" si="1"/>
        <v>#melee</v>
      </c>
      <c r="E38" s="3" t="s">
        <v>351</v>
      </c>
      <c r="F38" s="3" t="s">
        <v>352</v>
      </c>
      <c r="G38" s="3">
        <v>1.0</v>
      </c>
      <c r="H38" s="3" t="s">
        <v>485</v>
      </c>
      <c r="I38" s="17" t="s">
        <v>358</v>
      </c>
      <c r="J38" s="14" t="s">
        <v>355</v>
      </c>
      <c r="K38" s="17"/>
      <c r="L38" s="9" t="s">
        <v>359</v>
      </c>
      <c r="M38" s="3"/>
      <c r="N38" s="3" t="s">
        <v>486</v>
      </c>
      <c r="O38" s="15"/>
      <c r="P38" s="15" t="str">
        <f t="shared" si="2"/>
        <v/>
      </c>
      <c r="Q38" s="3" t="str">
        <f t="shared" si="3"/>
        <v/>
      </c>
      <c r="R38" s="3" t="str">
        <f t="shared" si="4"/>
        <v/>
      </c>
      <c r="S38" s="3" t="str">
        <f t="shared" si="5"/>
        <v/>
      </c>
      <c r="T38" t="str">
        <f t="shared" ref="T38:T71" si="13">(if(#REF!&lt;&gt;"-",#REF!,0)*if(G38="Self",1,if(OR(G38="All #adventurer",G38="All enemies"),3,G38)))</f>
        <v>#REF!</v>
      </c>
      <c r="U38" s="3">
        <v>2.0</v>
      </c>
      <c r="V38" s="3">
        <v>0.0</v>
      </c>
      <c r="W38" t="str">
        <f t="shared" si="6"/>
        <v>#VALUE!</v>
      </c>
      <c r="X38" t="str">
        <f t="shared" si="7"/>
        <v>#REF!</v>
      </c>
      <c r="AF38" t="str">
        <f t="shared" si="8"/>
        <v>Melee#damage</v>
      </c>
    </row>
    <row r="39">
      <c r="A39" s="3"/>
      <c r="B39" s="3" t="s">
        <v>487</v>
      </c>
      <c r="C39" s="3" t="s">
        <v>433</v>
      </c>
      <c r="D39" s="3" t="str">
        <f t="shared" si="1"/>
        <v>#melee</v>
      </c>
      <c r="E39" s="3" t="s">
        <v>351</v>
      </c>
      <c r="F39" s="3" t="s">
        <v>352</v>
      </c>
      <c r="G39" s="3">
        <v>1.0</v>
      </c>
      <c r="H39" s="3">
        <v>8.0</v>
      </c>
      <c r="I39" s="17" t="s">
        <v>358</v>
      </c>
      <c r="J39" s="14" t="s">
        <v>488</v>
      </c>
      <c r="K39" s="17"/>
      <c r="L39" s="9" t="s">
        <v>359</v>
      </c>
      <c r="M39" s="3"/>
      <c r="N39" s="3" t="s">
        <v>489</v>
      </c>
      <c r="O39" s="15"/>
      <c r="P39" s="15" t="str">
        <f t="shared" si="2"/>
        <v/>
      </c>
      <c r="Q39" s="3" t="str">
        <f t="shared" si="3"/>
        <v/>
      </c>
      <c r="R39" s="3" t="str">
        <f t="shared" si="4"/>
        <v/>
      </c>
      <c r="S39" s="3" t="str">
        <f t="shared" si="5"/>
        <v/>
      </c>
      <c r="T39" t="str">
        <f t="shared" si="13"/>
        <v>#REF!</v>
      </c>
      <c r="U39" s="3">
        <v>1.0</v>
      </c>
      <c r="V39" s="3">
        <v>0.0</v>
      </c>
      <c r="W39" t="str">
        <f t="shared" si="6"/>
        <v>0.65</v>
      </c>
      <c r="X39" t="str">
        <f t="shared" si="7"/>
        <v>#REF!</v>
      </c>
      <c r="AF39" t="str">
        <f t="shared" si="8"/>
        <v>Melee#damage</v>
      </c>
    </row>
    <row r="40">
      <c r="A40" s="3"/>
      <c r="B40" s="3" t="s">
        <v>490</v>
      </c>
      <c r="C40" s="3" t="s">
        <v>433</v>
      </c>
      <c r="D40" s="3" t="str">
        <f t="shared" si="1"/>
        <v>#melee</v>
      </c>
      <c r="E40" s="3" t="s">
        <v>351</v>
      </c>
      <c r="F40" s="3" t="s">
        <v>352</v>
      </c>
      <c r="G40" s="3">
        <v>2.0</v>
      </c>
      <c r="H40" s="3">
        <v>10.0</v>
      </c>
      <c r="I40" s="17" t="s">
        <v>358</v>
      </c>
      <c r="J40" s="14" t="s">
        <v>355</v>
      </c>
      <c r="K40" s="17"/>
      <c r="L40" s="9" t="s">
        <v>359</v>
      </c>
      <c r="M40" s="3" t="s">
        <v>491</v>
      </c>
      <c r="N40" s="3" t="s">
        <v>492</v>
      </c>
      <c r="O40" s="15"/>
      <c r="P40" s="15" t="str">
        <f t="shared" si="2"/>
        <v/>
      </c>
      <c r="Q40" s="3" t="str">
        <f t="shared" si="3"/>
        <v/>
      </c>
      <c r="R40" s="3" t="str">
        <f t="shared" si="4"/>
        <v/>
      </c>
      <c r="S40" s="3" t="str">
        <f t="shared" si="5"/>
        <v/>
      </c>
      <c r="T40" t="str">
        <f t="shared" si="13"/>
        <v>#REF!</v>
      </c>
      <c r="U40" s="3">
        <v>0.8</v>
      </c>
      <c r="V40" s="3">
        <v>0.0</v>
      </c>
      <c r="W40" t="str">
        <f t="shared" si="6"/>
        <v>0.55</v>
      </c>
      <c r="X40" t="str">
        <f t="shared" si="7"/>
        <v>#REF!</v>
      </c>
      <c r="AF40" t="str">
        <f t="shared" si="8"/>
        <v>Melee#damage</v>
      </c>
    </row>
    <row r="41">
      <c r="A41" s="3"/>
      <c r="B41" s="3" t="s">
        <v>493</v>
      </c>
      <c r="C41" s="3" t="s">
        <v>433</v>
      </c>
      <c r="D41" s="3" t="str">
        <f t="shared" si="1"/>
        <v>#melee</v>
      </c>
      <c r="E41" s="3" t="s">
        <v>351</v>
      </c>
      <c r="F41" s="3" t="s">
        <v>352</v>
      </c>
      <c r="G41" s="3">
        <v>1.0</v>
      </c>
      <c r="H41" s="3">
        <v>9.0</v>
      </c>
      <c r="I41" s="17" t="s">
        <v>391</v>
      </c>
      <c r="J41" s="14" t="s">
        <v>355</v>
      </c>
      <c r="K41" s="17"/>
      <c r="L41" s="9" t="s">
        <v>379</v>
      </c>
      <c r="M41" s="3" t="s">
        <v>494</v>
      </c>
      <c r="N41" s="3" t="s">
        <v>495</v>
      </c>
      <c r="O41" s="12" t="s">
        <v>496</v>
      </c>
      <c r="P41" s="15" t="str">
        <f t="shared" si="2"/>
        <v/>
      </c>
      <c r="Q41" s="3" t="str">
        <f t="shared" si="3"/>
        <v/>
      </c>
      <c r="R41" s="3" t="str">
        <f t="shared" si="4"/>
        <v/>
      </c>
      <c r="S41" s="3" t="str">
        <f t="shared" si="5"/>
        <v/>
      </c>
      <c r="T41" t="str">
        <f t="shared" si="13"/>
        <v>#REF!</v>
      </c>
      <c r="U41" s="3">
        <v>2.0</v>
      </c>
      <c r="V41" s="3">
        <v>0.0</v>
      </c>
      <c r="W41" t="str">
        <f t="shared" si="6"/>
        <v>0.6</v>
      </c>
      <c r="X41" t="str">
        <f t="shared" si="7"/>
        <v>#REF!</v>
      </c>
      <c r="AF41" t="str">
        <f t="shared" si="8"/>
        <v>Melee#damage</v>
      </c>
    </row>
    <row r="42">
      <c r="A42" s="3"/>
      <c r="B42" s="3" t="s">
        <v>497</v>
      </c>
      <c r="C42" s="3" t="s">
        <v>433</v>
      </c>
      <c r="D42" s="3" t="str">
        <f t="shared" si="1"/>
        <v>#melee</v>
      </c>
      <c r="E42" s="3" t="s">
        <v>351</v>
      </c>
      <c r="F42" s="3" t="s">
        <v>352</v>
      </c>
      <c r="G42" s="3">
        <v>3.0</v>
      </c>
      <c r="H42" s="3">
        <v>7.0</v>
      </c>
      <c r="I42" s="17" t="s">
        <v>498</v>
      </c>
      <c r="J42" s="14" t="s">
        <v>355</v>
      </c>
      <c r="K42" s="17" t="s">
        <v>379</v>
      </c>
      <c r="L42" s="9"/>
      <c r="M42" s="3"/>
      <c r="N42" s="3" t="s">
        <v>499</v>
      </c>
      <c r="O42" s="15"/>
      <c r="P42" s="15" t="str">
        <f t="shared" si="2"/>
        <v/>
      </c>
      <c r="Q42" s="3" t="str">
        <f t="shared" si="3"/>
        <v/>
      </c>
      <c r="R42" s="3" t="str">
        <f t="shared" si="4"/>
        <v/>
      </c>
      <c r="S42" s="3" t="str">
        <f t="shared" si="5"/>
        <v/>
      </c>
      <c r="T42" t="str">
        <f t="shared" si="13"/>
        <v>#REF!</v>
      </c>
      <c r="U42" s="3">
        <v>0.0</v>
      </c>
      <c r="V42" s="3">
        <v>4.0</v>
      </c>
      <c r="W42" t="str">
        <f t="shared" si="6"/>
        <v>0.7</v>
      </c>
      <c r="X42" t="str">
        <f t="shared" si="7"/>
        <v>#REF!</v>
      </c>
      <c r="AF42" t="str">
        <f t="shared" si="8"/>
        <v>Melee#damage</v>
      </c>
    </row>
    <row r="43">
      <c r="B43" s="3" t="s">
        <v>500</v>
      </c>
      <c r="C43" s="3" t="s">
        <v>501</v>
      </c>
      <c r="D43" s="3" t="str">
        <f t="shared" si="1"/>
        <v>#music</v>
      </c>
      <c r="E43" s="3" t="s">
        <v>331</v>
      </c>
      <c r="F43" s="3" t="s">
        <v>332</v>
      </c>
      <c r="G43" s="3" t="s">
        <v>333</v>
      </c>
      <c r="H43" s="3">
        <v>10.0</v>
      </c>
      <c r="I43" s="14" t="s">
        <v>502</v>
      </c>
      <c r="J43" s="14" t="s">
        <v>383</v>
      </c>
      <c r="K43" s="14"/>
      <c r="L43" s="9" t="s">
        <v>384</v>
      </c>
      <c r="M43" s="3"/>
      <c r="N43" s="3" t="s">
        <v>503</v>
      </c>
      <c r="O43" s="15"/>
      <c r="P43" s="15" t="str">
        <f t="shared" si="2"/>
        <v/>
      </c>
      <c r="Q43" s="3" t="str">
        <f t="shared" si="3"/>
        <v/>
      </c>
      <c r="R43" s="3" t="str">
        <f t="shared" si="4"/>
        <v/>
      </c>
      <c r="S43" s="3" t="str">
        <f t="shared" si="5"/>
        <v/>
      </c>
      <c r="T43" t="str">
        <f t="shared" si="13"/>
        <v>#REF!</v>
      </c>
      <c r="U43" s="3">
        <v>10.0</v>
      </c>
      <c r="V43" s="3">
        <v>3.0</v>
      </c>
      <c r="W43" t="str">
        <f t="shared" si="6"/>
        <v>0.55</v>
      </c>
      <c r="X43" t="str">
        <f t="shared" si="7"/>
        <v>#REF!</v>
      </c>
      <c r="AF43" t="str">
        <f t="shared" si="8"/>
        <v>Music#health</v>
      </c>
    </row>
    <row r="44">
      <c r="A44" s="3"/>
      <c r="B44" s="3" t="s">
        <v>504</v>
      </c>
      <c r="C44" s="3" t="s">
        <v>501</v>
      </c>
      <c r="D44" s="3" t="str">
        <f t="shared" si="1"/>
        <v>#music</v>
      </c>
      <c r="E44" s="3" t="s">
        <v>331</v>
      </c>
      <c r="F44" s="3" t="s">
        <v>332</v>
      </c>
      <c r="G44" s="3" t="s">
        <v>333</v>
      </c>
      <c r="H44" s="3">
        <v>7.0</v>
      </c>
      <c r="I44" s="14" t="s">
        <v>505</v>
      </c>
      <c r="J44" s="14" t="s">
        <v>342</v>
      </c>
      <c r="K44" s="14"/>
      <c r="L44" s="9" t="s">
        <v>506</v>
      </c>
      <c r="M44" s="3"/>
      <c r="N44" s="3" t="s">
        <v>507</v>
      </c>
      <c r="O44" s="15"/>
      <c r="P44" s="15" t="str">
        <f t="shared" si="2"/>
        <v/>
      </c>
      <c r="Q44" s="3" t="str">
        <f t="shared" si="3"/>
        <v/>
      </c>
      <c r="R44" s="3" t="str">
        <f t="shared" si="4"/>
        <v/>
      </c>
      <c r="S44" s="3" t="str">
        <f t="shared" si="5"/>
        <v/>
      </c>
      <c r="T44" t="str">
        <f t="shared" si="13"/>
        <v>#REF!</v>
      </c>
      <c r="U44" s="3">
        <v>3.0</v>
      </c>
      <c r="V44" s="3">
        <v>0.0</v>
      </c>
      <c r="W44" t="str">
        <f t="shared" si="6"/>
        <v>0.7</v>
      </c>
      <c r="X44" t="str">
        <f t="shared" si="7"/>
        <v>#REF!</v>
      </c>
      <c r="AF44" t="str">
        <f t="shared" si="8"/>
        <v>Music#health</v>
      </c>
    </row>
    <row r="45">
      <c r="A45" s="3"/>
      <c r="B45" s="3" t="s">
        <v>508</v>
      </c>
      <c r="C45" s="3" t="s">
        <v>501</v>
      </c>
      <c r="D45" s="3" t="str">
        <f t="shared" si="1"/>
        <v>#music</v>
      </c>
      <c r="E45" s="3" t="s">
        <v>351</v>
      </c>
      <c r="F45" s="3" t="s">
        <v>352</v>
      </c>
      <c r="G45" s="3">
        <v>1.0</v>
      </c>
      <c r="H45" s="3" t="s">
        <v>485</v>
      </c>
      <c r="I45" s="14" t="s">
        <v>401</v>
      </c>
      <c r="J45" s="14" t="s">
        <v>509</v>
      </c>
      <c r="K45" s="14"/>
      <c r="L45" s="9" t="s">
        <v>359</v>
      </c>
      <c r="M45" s="3"/>
      <c r="N45" s="3" t="s">
        <v>510</v>
      </c>
      <c r="O45" s="15"/>
      <c r="P45" s="15" t="str">
        <f t="shared" si="2"/>
        <v/>
      </c>
      <c r="Q45" s="3" t="str">
        <f t="shared" si="3"/>
        <v/>
      </c>
      <c r="R45" s="3" t="str">
        <f t="shared" si="4"/>
        <v/>
      </c>
      <c r="S45" s="3" t="str">
        <f t="shared" si="5"/>
        <v/>
      </c>
      <c r="T45" t="str">
        <f t="shared" si="13"/>
        <v>#REF!</v>
      </c>
      <c r="U45" s="3">
        <v>7.0</v>
      </c>
      <c r="V45" s="3">
        <v>1.0</v>
      </c>
      <c r="W45" t="str">
        <f t="shared" si="6"/>
        <v>#VALUE!</v>
      </c>
      <c r="X45" t="str">
        <f t="shared" si="7"/>
        <v>#REF!</v>
      </c>
      <c r="AF45" t="str">
        <f t="shared" si="8"/>
        <v>Music#damage</v>
      </c>
    </row>
    <row r="46">
      <c r="A46" s="3"/>
      <c r="B46" s="3" t="s">
        <v>511</v>
      </c>
      <c r="C46" s="3" t="s">
        <v>501</v>
      </c>
      <c r="D46" s="3" t="str">
        <f t="shared" si="1"/>
        <v>#music</v>
      </c>
      <c r="E46" s="3" t="s">
        <v>363</v>
      </c>
      <c r="F46" s="3" t="s">
        <v>512</v>
      </c>
      <c r="G46" s="3">
        <v>1.0</v>
      </c>
      <c r="H46" s="3">
        <v>7.0</v>
      </c>
      <c r="I46" s="14" t="s">
        <v>513</v>
      </c>
      <c r="J46" s="14" t="s">
        <v>514</v>
      </c>
      <c r="K46" s="14"/>
      <c r="L46" s="9" t="s">
        <v>515</v>
      </c>
      <c r="M46" s="3"/>
      <c r="N46" s="3" t="s">
        <v>516</v>
      </c>
      <c r="O46" s="15"/>
      <c r="P46" s="15" t="str">
        <f t="shared" si="2"/>
        <v/>
      </c>
      <c r="Q46" s="3" t="str">
        <f t="shared" si="3"/>
        <v/>
      </c>
      <c r="R46" s="3" t="str">
        <f t="shared" si="4"/>
        <v/>
      </c>
      <c r="S46" s="3" t="str">
        <f t="shared" si="5"/>
        <v/>
      </c>
      <c r="T46" t="str">
        <f t="shared" si="13"/>
        <v>#REF!</v>
      </c>
      <c r="U46" s="3">
        <v>4.0</v>
      </c>
      <c r="V46" s="3">
        <v>0.0</v>
      </c>
      <c r="W46" t="str">
        <f t="shared" si="6"/>
        <v>0.7</v>
      </c>
      <c r="X46" t="str">
        <f t="shared" si="7"/>
        <v>#REF!</v>
      </c>
      <c r="AF46" t="str">
        <f t="shared" si="8"/>
        <v>Music#target</v>
      </c>
    </row>
    <row r="47">
      <c r="B47" s="3" t="s">
        <v>517</v>
      </c>
      <c r="C47" s="3" t="s">
        <v>501</v>
      </c>
      <c r="D47" s="3" t="str">
        <f t="shared" si="1"/>
        <v>#music</v>
      </c>
      <c r="E47" s="3" t="s">
        <v>363</v>
      </c>
      <c r="F47" s="3" t="s">
        <v>518</v>
      </c>
      <c r="G47" s="3" t="s">
        <v>365</v>
      </c>
      <c r="H47" s="3">
        <v>10.0</v>
      </c>
      <c r="I47" s="14" t="s">
        <v>519</v>
      </c>
      <c r="J47" s="14" t="s">
        <v>520</v>
      </c>
      <c r="K47" s="9" t="s">
        <v>521</v>
      </c>
      <c r="M47" s="3"/>
      <c r="N47" s="3" t="s">
        <v>522</v>
      </c>
      <c r="O47" s="15"/>
      <c r="P47" s="15" t="str">
        <f t="shared" si="2"/>
        <v/>
      </c>
      <c r="Q47" s="3" t="str">
        <f t="shared" si="3"/>
        <v/>
      </c>
      <c r="R47" s="3" t="str">
        <f t="shared" si="4"/>
        <v/>
      </c>
      <c r="S47" s="3" t="str">
        <f t="shared" si="5"/>
        <v/>
      </c>
      <c r="T47" t="str">
        <f t="shared" si="13"/>
        <v>#REF!</v>
      </c>
      <c r="U47" s="3">
        <v>3.0</v>
      </c>
      <c r="V47" s="3">
        <v>0.0</v>
      </c>
      <c r="W47" t="str">
        <f t="shared" si="6"/>
        <v>0.55</v>
      </c>
      <c r="X47" t="str">
        <f t="shared" si="7"/>
        <v>#REF!</v>
      </c>
      <c r="AF47" t="str">
        <f t="shared" si="8"/>
        <v>Music#loot</v>
      </c>
    </row>
    <row r="48">
      <c r="B48" s="3" t="s">
        <v>523</v>
      </c>
      <c r="C48" s="3" t="s">
        <v>501</v>
      </c>
      <c r="D48" s="3" t="str">
        <f t="shared" si="1"/>
        <v>#music</v>
      </c>
      <c r="E48" s="3" t="s">
        <v>331</v>
      </c>
      <c r="F48" s="3" t="s">
        <v>332</v>
      </c>
      <c r="G48" s="3" t="s">
        <v>333</v>
      </c>
      <c r="H48" s="3">
        <v>7.0</v>
      </c>
      <c r="I48" s="14" t="s">
        <v>524</v>
      </c>
      <c r="J48" s="14" t="s">
        <v>525</v>
      </c>
      <c r="K48" s="14"/>
      <c r="L48" s="9" t="s">
        <v>526</v>
      </c>
      <c r="M48" s="3"/>
      <c r="N48" s="3" t="s">
        <v>527</v>
      </c>
      <c r="O48" s="15"/>
      <c r="P48" s="15" t="str">
        <f t="shared" si="2"/>
        <v/>
      </c>
      <c r="Q48" s="3" t="str">
        <f t="shared" si="3"/>
        <v/>
      </c>
      <c r="R48" s="3" t="str">
        <f t="shared" si="4"/>
        <v/>
      </c>
      <c r="S48" s="3" t="str">
        <f t="shared" si="5"/>
        <v/>
      </c>
      <c r="T48" t="str">
        <f t="shared" si="13"/>
        <v>#REF!</v>
      </c>
      <c r="U48" s="3">
        <v>3.0</v>
      </c>
      <c r="V48" s="3">
        <v>0.0</v>
      </c>
      <c r="W48" t="str">
        <f t="shared" si="6"/>
        <v>0.7</v>
      </c>
      <c r="X48" t="str">
        <f t="shared" si="7"/>
        <v>#REF!</v>
      </c>
      <c r="AF48" t="str">
        <f t="shared" si="8"/>
        <v>Music#health</v>
      </c>
    </row>
    <row r="49">
      <c r="B49" s="3" t="s">
        <v>528</v>
      </c>
      <c r="C49" s="3" t="s">
        <v>501</v>
      </c>
      <c r="D49" s="3" t="str">
        <f t="shared" si="1"/>
        <v>#music</v>
      </c>
      <c r="E49" s="3" t="s">
        <v>351</v>
      </c>
      <c r="F49" s="3" t="s">
        <v>352</v>
      </c>
      <c r="G49" s="3">
        <v>1.0</v>
      </c>
      <c r="H49" s="3">
        <v>10.0</v>
      </c>
      <c r="I49" s="14" t="s">
        <v>529</v>
      </c>
      <c r="J49" s="14" t="s">
        <v>530</v>
      </c>
      <c r="K49" s="14"/>
      <c r="L49" s="9" t="s">
        <v>359</v>
      </c>
      <c r="M49" s="3"/>
      <c r="N49" s="3" t="s">
        <v>531</v>
      </c>
      <c r="O49" s="15"/>
      <c r="P49" s="15" t="str">
        <f t="shared" si="2"/>
        <v/>
      </c>
      <c r="Q49" s="3" t="str">
        <f t="shared" si="3"/>
        <v/>
      </c>
      <c r="R49" s="3" t="str">
        <f t="shared" si="4"/>
        <v/>
      </c>
      <c r="S49" s="3" t="str">
        <f t="shared" si="5"/>
        <v/>
      </c>
      <c r="T49" t="str">
        <f t="shared" si="13"/>
        <v>#REF!</v>
      </c>
      <c r="U49" s="3">
        <v>7.0</v>
      </c>
      <c r="V49" s="3">
        <v>3.0</v>
      </c>
      <c r="W49" t="str">
        <f t="shared" si="6"/>
        <v>0.55</v>
      </c>
      <c r="X49" t="str">
        <f t="shared" si="7"/>
        <v>#REF!</v>
      </c>
      <c r="AF49" t="str">
        <f t="shared" si="8"/>
        <v>Music#damage</v>
      </c>
    </row>
    <row r="50">
      <c r="A50" s="3"/>
      <c r="B50" s="3" t="s">
        <v>532</v>
      </c>
      <c r="C50" s="3" t="s">
        <v>501</v>
      </c>
      <c r="D50" s="3" t="str">
        <f t="shared" si="1"/>
        <v>#music</v>
      </c>
      <c r="E50" s="3" t="s">
        <v>363</v>
      </c>
      <c r="F50" s="3" t="s">
        <v>352</v>
      </c>
      <c r="G50" s="3" t="s">
        <v>333</v>
      </c>
      <c r="H50" s="3">
        <v>10.0</v>
      </c>
      <c r="I50" s="14" t="s">
        <v>533</v>
      </c>
      <c r="J50" s="14" t="s">
        <v>534</v>
      </c>
      <c r="K50" s="14"/>
      <c r="L50" s="9" t="s">
        <v>526</v>
      </c>
      <c r="M50" s="3"/>
      <c r="N50" s="3" t="s">
        <v>535</v>
      </c>
      <c r="O50" s="15"/>
      <c r="P50" s="15" t="str">
        <f t="shared" si="2"/>
        <v/>
      </c>
      <c r="Q50" s="3" t="str">
        <f t="shared" si="3"/>
        <v/>
      </c>
      <c r="R50" s="3" t="str">
        <f t="shared" si="4"/>
        <v/>
      </c>
      <c r="S50" s="3" t="str">
        <f t="shared" si="5"/>
        <v/>
      </c>
      <c r="T50" t="str">
        <f t="shared" si="13"/>
        <v>#REF!</v>
      </c>
      <c r="U50" s="3">
        <v>3.0</v>
      </c>
      <c r="V50" s="3">
        <v>0.0</v>
      </c>
      <c r="W50" t="str">
        <f t="shared" si="6"/>
        <v>0.55</v>
      </c>
      <c r="X50" t="str">
        <f t="shared" si="7"/>
        <v>#REF!</v>
      </c>
      <c r="AF50" t="str">
        <f t="shared" si="8"/>
        <v>Music#damage</v>
      </c>
    </row>
    <row r="51">
      <c r="A51" s="3"/>
      <c r="B51" s="3" t="s">
        <v>536</v>
      </c>
      <c r="C51" s="3" t="s">
        <v>501</v>
      </c>
      <c r="D51" s="3" t="str">
        <f t="shared" si="1"/>
        <v>#music</v>
      </c>
      <c r="E51" s="3" t="s">
        <v>363</v>
      </c>
      <c r="F51" s="3" t="s">
        <v>405</v>
      </c>
      <c r="G51" s="3" t="s">
        <v>333</v>
      </c>
      <c r="H51" s="3">
        <v>9.0</v>
      </c>
      <c r="I51" s="14" t="s">
        <v>537</v>
      </c>
      <c r="J51" s="14" t="s">
        <v>538</v>
      </c>
      <c r="K51" s="14"/>
      <c r="L51" s="9" t="s">
        <v>539</v>
      </c>
      <c r="M51" s="3"/>
      <c r="N51" s="3" t="s">
        <v>540</v>
      </c>
      <c r="O51" s="15"/>
      <c r="P51" s="15" t="str">
        <f t="shared" si="2"/>
        <v/>
      </c>
      <c r="Q51" s="3" t="str">
        <f t="shared" si="3"/>
        <v/>
      </c>
      <c r="R51" s="3" t="str">
        <f t="shared" si="4"/>
        <v/>
      </c>
      <c r="S51" s="3" t="str">
        <f t="shared" si="5"/>
        <v/>
      </c>
      <c r="T51" t="str">
        <f t="shared" si="13"/>
        <v>#REF!</v>
      </c>
      <c r="U51" s="3">
        <v>3.0</v>
      </c>
      <c r="V51" s="3">
        <v>0.0</v>
      </c>
      <c r="W51" t="str">
        <f t="shared" si="6"/>
        <v>0.6</v>
      </c>
      <c r="X51" t="str">
        <f t="shared" si="7"/>
        <v>#REF!</v>
      </c>
      <c r="AF51" t="str">
        <f t="shared" si="8"/>
        <v>Music#d20</v>
      </c>
    </row>
    <row r="52">
      <c r="B52" s="3" t="s">
        <v>541</v>
      </c>
      <c r="C52" s="3" t="s">
        <v>501</v>
      </c>
      <c r="D52" s="3" t="str">
        <f t="shared" si="1"/>
        <v>#music</v>
      </c>
      <c r="E52" s="3" t="s">
        <v>351</v>
      </c>
      <c r="F52" s="3" t="s">
        <v>352</v>
      </c>
      <c r="G52" s="3">
        <v>1.0</v>
      </c>
      <c r="H52" s="3">
        <v>6.0</v>
      </c>
      <c r="I52" s="14" t="s">
        <v>542</v>
      </c>
      <c r="J52" s="14" t="s">
        <v>543</v>
      </c>
      <c r="K52" s="14"/>
      <c r="L52" s="9" t="s">
        <v>526</v>
      </c>
      <c r="M52" s="3"/>
      <c r="N52" s="3" t="s">
        <v>544</v>
      </c>
      <c r="O52" s="15"/>
      <c r="P52" s="15" t="str">
        <f t="shared" si="2"/>
        <v/>
      </c>
      <c r="Q52" s="3" t="str">
        <f t="shared" si="3"/>
        <v/>
      </c>
      <c r="R52" s="3" t="str">
        <f t="shared" si="4"/>
        <v/>
      </c>
      <c r="S52" s="3" t="str">
        <f t="shared" si="5"/>
        <v/>
      </c>
      <c r="T52" t="str">
        <f t="shared" si="13"/>
        <v>#REF!</v>
      </c>
      <c r="U52" s="3">
        <v>2.0</v>
      </c>
      <c r="V52" s="3">
        <v>0.0</v>
      </c>
      <c r="W52" t="str">
        <f t="shared" si="6"/>
        <v>0.75</v>
      </c>
      <c r="X52" t="str">
        <f t="shared" si="7"/>
        <v>#REF!</v>
      </c>
      <c r="AF52" t="str">
        <f t="shared" si="8"/>
        <v>Music#damage</v>
      </c>
    </row>
    <row r="53">
      <c r="B53" s="3" t="s">
        <v>545</v>
      </c>
      <c r="C53" s="3" t="s">
        <v>501</v>
      </c>
      <c r="D53" s="3" t="str">
        <f t="shared" si="1"/>
        <v>#music</v>
      </c>
      <c r="E53" s="3" t="s">
        <v>351</v>
      </c>
      <c r="F53" s="3" t="s">
        <v>352</v>
      </c>
      <c r="G53" s="3">
        <v>1.0</v>
      </c>
      <c r="H53" s="3">
        <v>7.0</v>
      </c>
      <c r="I53" s="17" t="s">
        <v>453</v>
      </c>
      <c r="J53" s="14" t="s">
        <v>355</v>
      </c>
      <c r="K53" s="14"/>
      <c r="L53" s="9" t="s">
        <v>443</v>
      </c>
      <c r="M53" s="3"/>
      <c r="N53" s="3" t="s">
        <v>546</v>
      </c>
      <c r="O53" s="15"/>
      <c r="P53" s="15" t="str">
        <f t="shared" si="2"/>
        <v/>
      </c>
      <c r="Q53" s="3" t="str">
        <f t="shared" si="3"/>
        <v/>
      </c>
      <c r="R53" s="3" t="str">
        <f t="shared" si="4"/>
        <v/>
      </c>
      <c r="S53" s="3" t="str">
        <f t="shared" si="5"/>
        <v/>
      </c>
      <c r="T53" t="str">
        <f t="shared" si="13"/>
        <v>#REF!</v>
      </c>
      <c r="U53" s="3">
        <v>3.0</v>
      </c>
      <c r="V53" s="3">
        <v>0.0</v>
      </c>
      <c r="W53" t="str">
        <f t="shared" si="6"/>
        <v>0.7</v>
      </c>
      <c r="X53" t="str">
        <f t="shared" si="7"/>
        <v>#REF!</v>
      </c>
      <c r="AF53" t="str">
        <f t="shared" si="8"/>
        <v>Music#damage</v>
      </c>
    </row>
    <row r="54">
      <c r="B54" s="3" t="s">
        <v>547</v>
      </c>
      <c r="C54" s="3" t="s">
        <v>501</v>
      </c>
      <c r="D54" s="3" t="str">
        <f t="shared" si="1"/>
        <v>#music</v>
      </c>
      <c r="E54" s="3" t="s">
        <v>363</v>
      </c>
      <c r="F54" s="3" t="s">
        <v>364</v>
      </c>
      <c r="G54" s="3" t="s">
        <v>371</v>
      </c>
      <c r="H54" s="3">
        <v>6.0</v>
      </c>
      <c r="I54" s="14" t="s">
        <v>548</v>
      </c>
      <c r="J54" s="14" t="s">
        <v>549</v>
      </c>
      <c r="K54" s="14"/>
      <c r="L54" s="9" t="s">
        <v>550</v>
      </c>
      <c r="M54" s="3"/>
      <c r="N54" s="3" t="s">
        <v>551</v>
      </c>
      <c r="O54" s="15"/>
      <c r="P54" s="15" t="str">
        <f t="shared" si="2"/>
        <v/>
      </c>
      <c r="Q54" s="3" t="str">
        <f t="shared" si="3"/>
        <v/>
      </c>
      <c r="R54" s="3" t="str">
        <f t="shared" si="4"/>
        <v/>
      </c>
      <c r="S54" s="3" t="str">
        <f t="shared" si="5"/>
        <v/>
      </c>
      <c r="T54" t="str">
        <f t="shared" si="13"/>
        <v>#REF!</v>
      </c>
      <c r="U54" s="3">
        <v>2.0</v>
      </c>
      <c r="V54" s="3">
        <v>0.0</v>
      </c>
      <c r="W54" t="str">
        <f t="shared" si="6"/>
        <v>0.75</v>
      </c>
      <c r="X54" t="str">
        <f t="shared" si="7"/>
        <v>#REF!</v>
      </c>
      <c r="AF54" t="str">
        <f t="shared" si="8"/>
        <v>Music#cards</v>
      </c>
    </row>
    <row r="55">
      <c r="A55" s="3"/>
      <c r="B55" s="3" t="s">
        <v>552</v>
      </c>
      <c r="C55" s="3" t="s">
        <v>501</v>
      </c>
      <c r="D55" s="3" t="str">
        <f t="shared" si="1"/>
        <v>#music</v>
      </c>
      <c r="E55" s="3" t="s">
        <v>351</v>
      </c>
      <c r="F55" s="3" t="s">
        <v>352</v>
      </c>
      <c r="G55" s="3">
        <v>1.0</v>
      </c>
      <c r="H55" s="3">
        <v>5.0</v>
      </c>
      <c r="I55" s="17" t="s">
        <v>358</v>
      </c>
      <c r="J55" s="14" t="s">
        <v>355</v>
      </c>
      <c r="K55" s="17"/>
      <c r="L55" s="9" t="s">
        <v>359</v>
      </c>
      <c r="M55" s="3"/>
      <c r="N55" s="3" t="s">
        <v>553</v>
      </c>
      <c r="O55" s="12" t="s">
        <v>554</v>
      </c>
      <c r="P55" s="15" t="str">
        <f t="shared" si="2"/>
        <v/>
      </c>
      <c r="Q55" s="3" t="str">
        <f t="shared" si="3"/>
        <v/>
      </c>
      <c r="R55" s="3" t="str">
        <f t="shared" si="4"/>
        <v/>
      </c>
      <c r="S55" s="3" t="str">
        <f t="shared" si="5"/>
        <v/>
      </c>
      <c r="T55" t="str">
        <f t="shared" si="13"/>
        <v>#REF!</v>
      </c>
      <c r="U55" s="3">
        <v>0.0</v>
      </c>
      <c r="V55" s="3">
        <v>0.0</v>
      </c>
      <c r="W55" t="str">
        <f t="shared" si="6"/>
        <v>0.8</v>
      </c>
      <c r="X55" t="str">
        <f t="shared" si="7"/>
        <v>#REF!</v>
      </c>
      <c r="AF55" t="str">
        <f t="shared" si="8"/>
        <v>Music#damage</v>
      </c>
    </row>
    <row r="56">
      <c r="A56" s="3"/>
      <c r="B56" s="3" t="s">
        <v>555</v>
      </c>
      <c r="C56" s="3" t="s">
        <v>501</v>
      </c>
      <c r="D56" s="3" t="str">
        <f t="shared" si="1"/>
        <v>#music</v>
      </c>
      <c r="E56" s="3" t="s">
        <v>363</v>
      </c>
      <c r="F56" s="3" t="s">
        <v>518</v>
      </c>
      <c r="G56" s="3" t="s">
        <v>333</v>
      </c>
      <c r="H56" s="3">
        <v>7.0</v>
      </c>
      <c r="I56" s="14" t="s">
        <v>556</v>
      </c>
      <c r="J56" s="14" t="s">
        <v>557</v>
      </c>
      <c r="K56" s="14"/>
      <c r="L56" s="9" t="s">
        <v>558</v>
      </c>
      <c r="M56" s="3"/>
      <c r="N56" s="3" t="s">
        <v>559</v>
      </c>
      <c r="O56" s="15"/>
      <c r="P56" s="15" t="str">
        <f t="shared" si="2"/>
        <v/>
      </c>
      <c r="Q56" s="3" t="str">
        <f t="shared" si="3"/>
        <v/>
      </c>
      <c r="R56" s="3" t="str">
        <f t="shared" si="4"/>
        <v/>
      </c>
      <c r="S56" s="3" t="str">
        <f t="shared" si="5"/>
        <v/>
      </c>
      <c r="T56" t="str">
        <f t="shared" si="13"/>
        <v>#REF!</v>
      </c>
      <c r="U56" s="3">
        <v>2.0</v>
      </c>
      <c r="V56" s="3">
        <v>0.0</v>
      </c>
      <c r="W56" t="str">
        <f t="shared" si="6"/>
        <v>0.7</v>
      </c>
      <c r="X56" t="str">
        <f t="shared" si="7"/>
        <v>#REF!</v>
      </c>
      <c r="AF56" t="str">
        <f t="shared" si="8"/>
        <v>Music#loot</v>
      </c>
    </row>
    <row r="57">
      <c r="B57" s="20" t="s">
        <v>560</v>
      </c>
      <c r="C57" s="3" t="s">
        <v>501</v>
      </c>
      <c r="D57" s="3" t="str">
        <f t="shared" si="1"/>
        <v>#music</v>
      </c>
      <c r="E57" s="3" t="s">
        <v>331</v>
      </c>
      <c r="F57" s="3" t="s">
        <v>332</v>
      </c>
      <c r="G57" s="3">
        <v>1.0</v>
      </c>
      <c r="H57" s="3">
        <v>12.0</v>
      </c>
      <c r="I57" s="17" t="s">
        <v>561</v>
      </c>
      <c r="J57" s="17" t="s">
        <v>562</v>
      </c>
      <c r="K57" s="17"/>
      <c r="L57" s="9" t="s">
        <v>563</v>
      </c>
      <c r="M57" s="3"/>
      <c r="N57" s="3" t="s">
        <v>564</v>
      </c>
      <c r="O57" s="15"/>
      <c r="P57" s="15" t="str">
        <f t="shared" si="2"/>
        <v/>
      </c>
      <c r="Q57" s="3" t="str">
        <f t="shared" si="3"/>
        <v/>
      </c>
      <c r="R57" s="3" t="str">
        <f t="shared" si="4"/>
        <v/>
      </c>
      <c r="S57" s="3" t="str">
        <f t="shared" si="5"/>
        <v/>
      </c>
      <c r="T57" t="str">
        <f t="shared" si="13"/>
        <v>#REF!</v>
      </c>
      <c r="U57" s="3">
        <v>3.0</v>
      </c>
      <c r="V57" s="3">
        <v>0.0</v>
      </c>
      <c r="W57" t="str">
        <f t="shared" si="6"/>
        <v>0.45</v>
      </c>
      <c r="X57" t="str">
        <f t="shared" si="7"/>
        <v>#REF!</v>
      </c>
      <c r="AF57" t="str">
        <f t="shared" si="8"/>
        <v>Music#health</v>
      </c>
    </row>
    <row r="58">
      <c r="B58" s="3" t="s">
        <v>565</v>
      </c>
      <c r="C58" s="3" t="s">
        <v>501</v>
      </c>
      <c r="D58" s="3" t="str">
        <f t="shared" si="1"/>
        <v>#music</v>
      </c>
      <c r="E58" s="3" t="s">
        <v>331</v>
      </c>
      <c r="F58" s="3" t="s">
        <v>332</v>
      </c>
      <c r="G58" s="3" t="s">
        <v>333</v>
      </c>
      <c r="H58" s="3">
        <v>7.0</v>
      </c>
      <c r="I58" s="17" t="s">
        <v>566</v>
      </c>
      <c r="J58" s="14" t="s">
        <v>342</v>
      </c>
      <c r="K58" s="17"/>
      <c r="L58" s="9" t="s">
        <v>397</v>
      </c>
      <c r="M58" s="3"/>
      <c r="N58" s="3" t="s">
        <v>567</v>
      </c>
      <c r="O58" s="15"/>
      <c r="P58" s="15" t="str">
        <f t="shared" si="2"/>
        <v/>
      </c>
      <c r="Q58" s="3" t="str">
        <f t="shared" si="3"/>
        <v/>
      </c>
      <c r="R58" s="3" t="str">
        <f t="shared" si="4"/>
        <v/>
      </c>
      <c r="S58" s="3" t="str">
        <f t="shared" si="5"/>
        <v/>
      </c>
      <c r="T58" t="str">
        <f t="shared" si="13"/>
        <v>#REF!</v>
      </c>
      <c r="U58" s="3">
        <v>9.0</v>
      </c>
      <c r="V58" s="3">
        <v>0.0</v>
      </c>
      <c r="W58" t="str">
        <f t="shared" si="6"/>
        <v>0.7</v>
      </c>
      <c r="X58" t="str">
        <f t="shared" si="7"/>
        <v>#REF!</v>
      </c>
      <c r="AF58" t="str">
        <f t="shared" si="8"/>
        <v>Music#health</v>
      </c>
    </row>
    <row r="59">
      <c r="A59" s="3"/>
      <c r="B59" s="3" t="s">
        <v>568</v>
      </c>
      <c r="C59" s="3" t="s">
        <v>501</v>
      </c>
      <c r="D59" s="3" t="str">
        <f t="shared" si="1"/>
        <v>#music</v>
      </c>
      <c r="E59" s="3" t="s">
        <v>351</v>
      </c>
      <c r="F59" s="3" t="s">
        <v>352</v>
      </c>
      <c r="G59" s="3" t="s">
        <v>333</v>
      </c>
      <c r="H59" s="3">
        <v>9.0</v>
      </c>
      <c r="I59" s="14" t="s">
        <v>569</v>
      </c>
      <c r="J59" s="14" t="s">
        <v>570</v>
      </c>
      <c r="K59" s="14"/>
      <c r="L59" s="9" t="s">
        <v>526</v>
      </c>
      <c r="M59" s="3"/>
      <c r="N59" s="3" t="s">
        <v>571</v>
      </c>
      <c r="O59" s="15"/>
      <c r="P59" s="15" t="str">
        <f t="shared" si="2"/>
        <v/>
      </c>
      <c r="Q59" s="3" t="str">
        <f t="shared" si="3"/>
        <v/>
      </c>
      <c r="R59" s="3" t="str">
        <f t="shared" si="4"/>
        <v/>
      </c>
      <c r="S59" s="3" t="str">
        <f t="shared" si="5"/>
        <v/>
      </c>
      <c r="T59" t="str">
        <f t="shared" si="13"/>
        <v>#REF!</v>
      </c>
      <c r="U59" s="3">
        <v>6.0</v>
      </c>
      <c r="V59" s="3">
        <v>1.0</v>
      </c>
      <c r="W59" t="str">
        <f t="shared" si="6"/>
        <v>0.6</v>
      </c>
      <c r="X59" t="str">
        <f t="shared" si="7"/>
        <v>#REF!</v>
      </c>
      <c r="AF59" t="str">
        <f t="shared" si="8"/>
        <v>Music#damage</v>
      </c>
    </row>
    <row r="60">
      <c r="A60" s="3"/>
      <c r="B60" s="3" t="s">
        <v>572</v>
      </c>
      <c r="C60" s="3" t="s">
        <v>501</v>
      </c>
      <c r="D60" s="3" t="str">
        <f t="shared" si="1"/>
        <v>#music</v>
      </c>
      <c r="E60" s="3" t="s">
        <v>331</v>
      </c>
      <c r="F60" s="3" t="s">
        <v>332</v>
      </c>
      <c r="G60" s="3" t="s">
        <v>425</v>
      </c>
      <c r="H60" s="3">
        <v>11.0</v>
      </c>
      <c r="I60" s="14" t="s">
        <v>573</v>
      </c>
      <c r="J60" s="14" t="s">
        <v>534</v>
      </c>
      <c r="K60" s="14"/>
      <c r="L60" s="9" t="s">
        <v>574</v>
      </c>
      <c r="M60" s="3"/>
      <c r="N60" s="23" t="s">
        <v>575</v>
      </c>
      <c r="O60" s="15"/>
      <c r="P60" s="15" t="str">
        <f t="shared" si="2"/>
        <v/>
      </c>
      <c r="Q60" s="3" t="str">
        <f t="shared" si="3"/>
        <v/>
      </c>
      <c r="R60" s="3" t="str">
        <f t="shared" si="4"/>
        <v/>
      </c>
      <c r="S60" s="3" t="str">
        <f t="shared" si="5"/>
        <v/>
      </c>
      <c r="T60" t="str">
        <f t="shared" si="13"/>
        <v>#REF!</v>
      </c>
      <c r="U60" s="3">
        <v>4.0</v>
      </c>
      <c r="V60" s="3">
        <v>1.0</v>
      </c>
      <c r="W60" t="str">
        <f t="shared" si="6"/>
        <v>0.5</v>
      </c>
      <c r="X60" t="str">
        <f t="shared" si="7"/>
        <v>#REF!</v>
      </c>
      <c r="AF60" t="str">
        <f t="shared" si="8"/>
        <v>Music#health</v>
      </c>
    </row>
    <row r="61">
      <c r="B61" s="3" t="s">
        <v>576</v>
      </c>
      <c r="C61" s="3" t="s">
        <v>501</v>
      </c>
      <c r="D61" s="3" t="str">
        <f t="shared" si="1"/>
        <v>#music</v>
      </c>
      <c r="E61" s="3" t="s">
        <v>331</v>
      </c>
      <c r="F61" s="3" t="s">
        <v>332</v>
      </c>
      <c r="G61" s="3">
        <v>1.0</v>
      </c>
      <c r="H61" s="3">
        <v>5.0</v>
      </c>
      <c r="I61" s="14" t="s">
        <v>577</v>
      </c>
      <c r="J61" s="14" t="s">
        <v>578</v>
      </c>
      <c r="K61" s="14"/>
      <c r="L61" s="9" t="s">
        <v>443</v>
      </c>
      <c r="M61" s="3"/>
      <c r="N61" s="3" t="s">
        <v>579</v>
      </c>
      <c r="O61" s="15"/>
      <c r="P61" s="15" t="str">
        <f t="shared" si="2"/>
        <v/>
      </c>
      <c r="Q61" s="3" t="str">
        <f t="shared" si="3"/>
        <v/>
      </c>
      <c r="R61" s="3" t="str">
        <f t="shared" si="4"/>
        <v/>
      </c>
      <c r="S61" s="3" t="str">
        <f t="shared" si="5"/>
        <v/>
      </c>
      <c r="T61" t="str">
        <f t="shared" si="13"/>
        <v>#REF!</v>
      </c>
      <c r="U61" s="3">
        <v>2.5</v>
      </c>
      <c r="V61" s="3">
        <v>0.0</v>
      </c>
      <c r="W61" t="str">
        <f t="shared" si="6"/>
        <v>0.8</v>
      </c>
      <c r="X61" t="str">
        <f t="shared" si="7"/>
        <v>#REF!</v>
      </c>
      <c r="AF61" t="str">
        <f t="shared" si="8"/>
        <v>Music#health</v>
      </c>
    </row>
    <row r="62">
      <c r="A62" s="3"/>
      <c r="B62" s="3" t="s">
        <v>580</v>
      </c>
      <c r="C62" s="3" t="s">
        <v>501</v>
      </c>
      <c r="D62" s="3" t="str">
        <f t="shared" si="1"/>
        <v>#music</v>
      </c>
      <c r="E62" s="3" t="s">
        <v>363</v>
      </c>
      <c r="F62" s="3" t="s">
        <v>518</v>
      </c>
      <c r="G62" s="3">
        <v>1.0</v>
      </c>
      <c r="H62" s="3">
        <v>7.0</v>
      </c>
      <c r="I62" s="14" t="s">
        <v>581</v>
      </c>
      <c r="J62" s="14" t="s">
        <v>582</v>
      </c>
      <c r="K62" s="14"/>
      <c r="L62" s="9" t="s">
        <v>583</v>
      </c>
      <c r="M62" s="3"/>
      <c r="N62" s="3" t="s">
        <v>584</v>
      </c>
      <c r="O62" s="15"/>
      <c r="P62" s="15" t="str">
        <f t="shared" si="2"/>
        <v/>
      </c>
      <c r="Q62" s="3" t="str">
        <f t="shared" si="3"/>
        <v/>
      </c>
      <c r="R62" s="3" t="str">
        <f t="shared" si="4"/>
        <v/>
      </c>
      <c r="S62" s="3" t="str">
        <f t="shared" si="5"/>
        <v/>
      </c>
      <c r="T62" t="str">
        <f t="shared" si="13"/>
        <v>#REF!</v>
      </c>
      <c r="U62" s="3">
        <v>4.0</v>
      </c>
      <c r="V62" s="3">
        <v>0.0</v>
      </c>
      <c r="W62" t="str">
        <f t="shared" si="6"/>
        <v>0.7</v>
      </c>
      <c r="X62" t="str">
        <f t="shared" si="7"/>
        <v>#REF!</v>
      </c>
      <c r="AF62" t="str">
        <f t="shared" si="8"/>
        <v>Music#loot</v>
      </c>
    </row>
    <row r="63">
      <c r="A63" s="3"/>
      <c r="B63" s="3" t="s">
        <v>585</v>
      </c>
      <c r="C63" s="3" t="s">
        <v>586</v>
      </c>
      <c r="D63" s="3" t="str">
        <f t="shared" si="1"/>
        <v>#ranged</v>
      </c>
      <c r="E63" s="3" t="s">
        <v>363</v>
      </c>
      <c r="F63" s="3" t="s">
        <v>364</v>
      </c>
      <c r="G63" s="3" t="s">
        <v>365</v>
      </c>
      <c r="H63" s="3">
        <v>5.0</v>
      </c>
      <c r="I63" s="14" t="s">
        <v>587</v>
      </c>
      <c r="J63" s="14" t="s">
        <v>588</v>
      </c>
      <c r="K63" s="14"/>
      <c r="L63" s="9" t="s">
        <v>589</v>
      </c>
      <c r="M63" s="3"/>
      <c r="N63" s="3" t="s">
        <v>590</v>
      </c>
      <c r="O63" s="15"/>
      <c r="P63" s="15" t="str">
        <f t="shared" si="2"/>
        <v/>
      </c>
      <c r="Q63" s="3" t="str">
        <f t="shared" si="3"/>
        <v/>
      </c>
      <c r="R63" s="3" t="str">
        <f t="shared" si="4"/>
        <v/>
      </c>
      <c r="S63" s="3" t="str">
        <f t="shared" si="5"/>
        <v/>
      </c>
      <c r="T63" t="str">
        <f t="shared" si="13"/>
        <v>#REF!</v>
      </c>
      <c r="U63" s="3">
        <v>2.0</v>
      </c>
      <c r="V63" s="3">
        <v>0.0</v>
      </c>
      <c r="W63" t="str">
        <f t="shared" si="6"/>
        <v>0.8</v>
      </c>
      <c r="X63" t="str">
        <f t="shared" si="7"/>
        <v>#REF!</v>
      </c>
      <c r="AF63" t="str">
        <f t="shared" si="8"/>
        <v>Ranged#cards</v>
      </c>
    </row>
    <row r="64">
      <c r="A64" s="3"/>
      <c r="B64" s="3" t="s">
        <v>591</v>
      </c>
      <c r="C64" s="3" t="s">
        <v>586</v>
      </c>
      <c r="D64" s="3" t="str">
        <f t="shared" si="1"/>
        <v>#ranged</v>
      </c>
      <c r="E64" s="3" t="s">
        <v>351</v>
      </c>
      <c r="F64" s="3" t="s">
        <v>352</v>
      </c>
      <c r="G64" s="3">
        <v>1.0</v>
      </c>
      <c r="H64" s="3">
        <v>8.0</v>
      </c>
      <c r="I64" s="17" t="s">
        <v>391</v>
      </c>
      <c r="J64" s="14" t="s">
        <v>355</v>
      </c>
      <c r="K64" s="17"/>
      <c r="L64" s="9" t="s">
        <v>379</v>
      </c>
      <c r="M64" s="3"/>
      <c r="N64" s="3" t="s">
        <v>592</v>
      </c>
      <c r="O64" s="15"/>
      <c r="P64" s="15" t="str">
        <f t="shared" si="2"/>
        <v/>
      </c>
      <c r="Q64" s="3" t="str">
        <f t="shared" si="3"/>
        <v/>
      </c>
      <c r="R64" s="3" t="str">
        <f t="shared" si="4"/>
        <v/>
      </c>
      <c r="S64" s="3" t="str">
        <f t="shared" si="5"/>
        <v/>
      </c>
      <c r="T64" t="str">
        <f t="shared" si="13"/>
        <v>#REF!</v>
      </c>
      <c r="U64" s="3">
        <v>1.0</v>
      </c>
      <c r="V64" s="3">
        <v>0.0</v>
      </c>
      <c r="W64" t="str">
        <f t="shared" si="6"/>
        <v>0.65</v>
      </c>
      <c r="X64" t="str">
        <f t="shared" si="7"/>
        <v>#REF!</v>
      </c>
      <c r="AF64" t="str">
        <f t="shared" si="8"/>
        <v>Ranged#damage</v>
      </c>
    </row>
    <row r="65">
      <c r="A65" s="3"/>
      <c r="B65" s="3" t="s">
        <v>593</v>
      </c>
      <c r="C65" s="3" t="s">
        <v>586</v>
      </c>
      <c r="D65" s="3" t="str">
        <f t="shared" si="1"/>
        <v>#ranged</v>
      </c>
      <c r="E65" s="3" t="s">
        <v>363</v>
      </c>
      <c r="F65" s="3" t="s">
        <v>405</v>
      </c>
      <c r="G65" s="3" t="s">
        <v>365</v>
      </c>
      <c r="H65" s="3">
        <v>10.0</v>
      </c>
      <c r="I65" s="17" t="s">
        <v>594</v>
      </c>
      <c r="J65" s="14" t="s">
        <v>595</v>
      </c>
      <c r="K65" s="17"/>
      <c r="L65" s="9" t="s">
        <v>596</v>
      </c>
      <c r="M65" s="3"/>
      <c r="N65" s="3" t="s">
        <v>597</v>
      </c>
      <c r="O65" s="15"/>
      <c r="P65" s="15" t="str">
        <f t="shared" si="2"/>
        <v/>
      </c>
      <c r="Q65" s="3" t="str">
        <f t="shared" si="3"/>
        <v/>
      </c>
      <c r="R65" s="3" t="str">
        <f t="shared" si="4"/>
        <v/>
      </c>
      <c r="S65" s="3" t="str">
        <f t="shared" si="5"/>
        <v/>
      </c>
      <c r="T65" t="str">
        <f t="shared" si="13"/>
        <v>#REF!</v>
      </c>
      <c r="U65" s="3">
        <v>4.0</v>
      </c>
      <c r="V65" s="3">
        <v>0.0</v>
      </c>
      <c r="W65" t="str">
        <f t="shared" si="6"/>
        <v>0.55</v>
      </c>
      <c r="X65" t="str">
        <f t="shared" si="7"/>
        <v>#REF!</v>
      </c>
      <c r="AF65" t="str">
        <f t="shared" si="8"/>
        <v>Ranged#d20</v>
      </c>
    </row>
    <row r="66">
      <c r="A66" s="3"/>
      <c r="B66" s="3" t="s">
        <v>598</v>
      </c>
      <c r="C66" s="3" t="s">
        <v>586</v>
      </c>
      <c r="D66" s="3" t="str">
        <f t="shared" si="1"/>
        <v>#ranged</v>
      </c>
      <c r="E66" s="3" t="s">
        <v>351</v>
      </c>
      <c r="F66" s="3" t="s">
        <v>352</v>
      </c>
      <c r="G66" s="3">
        <v>1.0</v>
      </c>
      <c r="H66" s="3">
        <v>8.0</v>
      </c>
      <c r="I66" s="17" t="s">
        <v>377</v>
      </c>
      <c r="J66" s="18" t="s">
        <v>355</v>
      </c>
      <c r="K66" s="17"/>
      <c r="L66" s="9" t="s">
        <v>379</v>
      </c>
      <c r="M66" s="3"/>
      <c r="N66" s="3" t="s">
        <v>599</v>
      </c>
      <c r="O66" s="15"/>
      <c r="P66" s="15" t="str">
        <f t="shared" si="2"/>
        <v/>
      </c>
      <c r="Q66" s="3" t="str">
        <f t="shared" si="3"/>
        <v/>
      </c>
      <c r="R66" s="3" t="str">
        <f t="shared" si="4"/>
        <v/>
      </c>
      <c r="S66" s="3" t="str">
        <f t="shared" si="5"/>
        <v/>
      </c>
      <c r="T66" t="str">
        <f t="shared" si="13"/>
        <v>#REF!</v>
      </c>
      <c r="U66" s="3">
        <v>3.0</v>
      </c>
      <c r="V66" s="3">
        <v>3.0</v>
      </c>
      <c r="W66" t="str">
        <f t="shared" si="6"/>
        <v>0.65</v>
      </c>
      <c r="X66" t="str">
        <f t="shared" si="7"/>
        <v>#REF!</v>
      </c>
      <c r="AF66" t="str">
        <f t="shared" si="8"/>
        <v>Ranged#damage</v>
      </c>
    </row>
    <row r="67">
      <c r="A67" s="3"/>
      <c r="B67" s="3" t="s">
        <v>600</v>
      </c>
      <c r="C67" s="3" t="s">
        <v>586</v>
      </c>
      <c r="D67" s="3" t="str">
        <f t="shared" si="1"/>
        <v>#ranged</v>
      </c>
      <c r="E67" s="3" t="s">
        <v>351</v>
      </c>
      <c r="F67" s="3" t="s">
        <v>352</v>
      </c>
      <c r="G67" s="3">
        <v>1.0</v>
      </c>
      <c r="H67" s="3">
        <v>9.0</v>
      </c>
      <c r="I67" s="14" t="s">
        <v>601</v>
      </c>
      <c r="J67" s="14" t="s">
        <v>355</v>
      </c>
      <c r="K67" s="14"/>
      <c r="L67" s="9" t="s">
        <v>602</v>
      </c>
      <c r="M67" s="3"/>
      <c r="N67" s="3" t="s">
        <v>603</v>
      </c>
      <c r="O67" s="15"/>
      <c r="P67" s="15" t="str">
        <f t="shared" si="2"/>
        <v/>
      </c>
      <c r="Q67" s="3" t="str">
        <f t="shared" si="3"/>
        <v/>
      </c>
      <c r="R67" s="3" t="str">
        <f t="shared" si="4"/>
        <v/>
      </c>
      <c r="S67" s="3" t="str">
        <f t="shared" si="5"/>
        <v/>
      </c>
      <c r="T67" t="str">
        <f t="shared" si="13"/>
        <v>#REF!</v>
      </c>
      <c r="U67" s="3">
        <v>4.0</v>
      </c>
      <c r="V67" s="3">
        <v>0.0</v>
      </c>
      <c r="W67" t="str">
        <f t="shared" si="6"/>
        <v>0.6</v>
      </c>
      <c r="X67" t="str">
        <f t="shared" si="7"/>
        <v>#REF!</v>
      </c>
      <c r="AF67" t="str">
        <f t="shared" si="8"/>
        <v>Ranged#damage</v>
      </c>
    </row>
    <row r="68">
      <c r="A68" s="3"/>
      <c r="B68" s="3" t="s">
        <v>604</v>
      </c>
      <c r="C68" s="3" t="s">
        <v>586</v>
      </c>
      <c r="D68" s="3" t="str">
        <f t="shared" si="1"/>
        <v>#ranged</v>
      </c>
      <c r="E68" s="3" t="s">
        <v>331</v>
      </c>
      <c r="F68" s="3" t="s">
        <v>332</v>
      </c>
      <c r="G68" s="3" t="s">
        <v>365</v>
      </c>
      <c r="H68" s="3">
        <v>8.0</v>
      </c>
      <c r="I68" s="17" t="s">
        <v>421</v>
      </c>
      <c r="J68" s="14" t="s">
        <v>342</v>
      </c>
      <c r="K68" s="17"/>
      <c r="L68" s="9" t="s">
        <v>359</v>
      </c>
      <c r="M68" s="3"/>
      <c r="N68" s="3" t="s">
        <v>605</v>
      </c>
      <c r="O68" s="15"/>
      <c r="P68" s="15" t="str">
        <f t="shared" si="2"/>
        <v/>
      </c>
      <c r="Q68" s="3" t="str">
        <f t="shared" si="3"/>
        <v/>
      </c>
      <c r="R68" s="3" t="str">
        <f t="shared" si="4"/>
        <v/>
      </c>
      <c r="S68" s="3" t="str">
        <f t="shared" si="5"/>
        <v/>
      </c>
      <c r="T68" t="str">
        <f t="shared" si="13"/>
        <v>#REF!</v>
      </c>
      <c r="U68" s="3">
        <v>4.0</v>
      </c>
      <c r="V68" s="3">
        <v>0.0</v>
      </c>
      <c r="W68" t="str">
        <f t="shared" si="6"/>
        <v>0.65</v>
      </c>
      <c r="X68" t="str">
        <f t="shared" si="7"/>
        <v>#REF!</v>
      </c>
      <c r="AF68" t="str">
        <f t="shared" si="8"/>
        <v>Ranged#health</v>
      </c>
    </row>
    <row r="69">
      <c r="A69" s="3"/>
      <c r="B69" s="3" t="s">
        <v>606</v>
      </c>
      <c r="C69" s="3" t="s">
        <v>586</v>
      </c>
      <c r="D69" s="3" t="str">
        <f t="shared" si="1"/>
        <v>#ranged</v>
      </c>
      <c r="E69" s="3" t="s">
        <v>351</v>
      </c>
      <c r="F69" s="3" t="s">
        <v>352</v>
      </c>
      <c r="G69" s="3">
        <v>1.0</v>
      </c>
      <c r="H69" s="3">
        <v>9.0</v>
      </c>
      <c r="I69" s="17" t="s">
        <v>411</v>
      </c>
      <c r="J69" s="14" t="s">
        <v>355</v>
      </c>
      <c r="K69" s="17"/>
      <c r="L69" s="9" t="s">
        <v>388</v>
      </c>
      <c r="M69" s="3" t="s">
        <v>607</v>
      </c>
      <c r="N69" s="3" t="s">
        <v>608</v>
      </c>
      <c r="O69" s="15"/>
      <c r="P69" s="15" t="str">
        <f t="shared" si="2"/>
        <v/>
      </c>
      <c r="Q69" s="3" t="str">
        <f t="shared" si="3"/>
        <v/>
      </c>
      <c r="R69" s="3" t="str">
        <f t="shared" si="4"/>
        <v/>
      </c>
      <c r="S69" s="3" t="str">
        <f t="shared" si="5"/>
        <v/>
      </c>
      <c r="T69" t="str">
        <f t="shared" si="13"/>
        <v>#REF!</v>
      </c>
      <c r="U69" s="3">
        <v>0.2</v>
      </c>
      <c r="V69" s="3">
        <v>1.0</v>
      </c>
      <c r="W69" t="str">
        <f t="shared" si="6"/>
        <v>0.6</v>
      </c>
      <c r="X69" t="str">
        <f t="shared" si="7"/>
        <v>#REF!</v>
      </c>
      <c r="AF69" t="str">
        <f t="shared" si="8"/>
        <v>Ranged#damage</v>
      </c>
    </row>
    <row r="70">
      <c r="A70" s="3"/>
      <c r="B70" s="3" t="s">
        <v>609</v>
      </c>
      <c r="C70" s="3" t="s">
        <v>586</v>
      </c>
      <c r="D70" s="3" t="str">
        <f t="shared" si="1"/>
        <v>#ranged</v>
      </c>
      <c r="E70" s="3" t="s">
        <v>363</v>
      </c>
      <c r="F70" s="3" t="s">
        <v>405</v>
      </c>
      <c r="G70" s="3" t="s">
        <v>365</v>
      </c>
      <c r="H70" s="3">
        <v>4.0</v>
      </c>
      <c r="I70" s="14" t="s">
        <v>102</v>
      </c>
      <c r="J70" s="14" t="s">
        <v>610</v>
      </c>
      <c r="K70" s="14"/>
      <c r="L70" s="9" t="s">
        <v>611</v>
      </c>
      <c r="M70" s="3"/>
      <c r="N70" s="3" t="s">
        <v>612</v>
      </c>
      <c r="O70" s="15"/>
      <c r="P70" s="15" t="str">
        <f t="shared" si="2"/>
        <v/>
      </c>
      <c r="Q70" s="3" t="str">
        <f t="shared" si="3"/>
        <v/>
      </c>
      <c r="R70" s="3" t="str">
        <f t="shared" si="4"/>
        <v/>
      </c>
      <c r="S70" s="3" t="str">
        <f t="shared" si="5"/>
        <v/>
      </c>
      <c r="T70" t="str">
        <f t="shared" si="13"/>
        <v>#REF!</v>
      </c>
      <c r="U70" s="3">
        <v>1.5</v>
      </c>
      <c r="V70" s="3">
        <v>0.1</v>
      </c>
      <c r="W70" t="str">
        <f t="shared" si="6"/>
        <v>0.85</v>
      </c>
      <c r="X70" t="str">
        <f t="shared" si="7"/>
        <v>#REF!</v>
      </c>
      <c r="AF70" t="str">
        <f t="shared" si="8"/>
        <v>Ranged#d20</v>
      </c>
    </row>
    <row r="71">
      <c r="A71" s="3"/>
      <c r="B71" s="3" t="s">
        <v>613</v>
      </c>
      <c r="C71" s="3" t="s">
        <v>586</v>
      </c>
      <c r="D71" s="3" t="str">
        <f t="shared" si="1"/>
        <v>#ranged</v>
      </c>
      <c r="E71" s="3" t="s">
        <v>351</v>
      </c>
      <c r="F71" s="3" t="s">
        <v>352</v>
      </c>
      <c r="G71" s="3">
        <v>2.0</v>
      </c>
      <c r="H71" s="3">
        <v>5.0</v>
      </c>
      <c r="I71" s="17" t="s">
        <v>614</v>
      </c>
      <c r="J71" s="14" t="s">
        <v>355</v>
      </c>
      <c r="K71" s="9" t="s">
        <v>415</v>
      </c>
      <c r="M71" s="3"/>
      <c r="N71" s="3" t="s">
        <v>615</v>
      </c>
      <c r="O71" s="15"/>
      <c r="P71" s="15" t="str">
        <f t="shared" si="2"/>
        <v/>
      </c>
      <c r="Q71" s="3" t="str">
        <f t="shared" si="3"/>
        <v/>
      </c>
      <c r="R71" s="3" t="str">
        <f t="shared" si="4"/>
        <v/>
      </c>
      <c r="S71" s="3" t="str">
        <f t="shared" si="5"/>
        <v/>
      </c>
      <c r="T71" t="str">
        <f t="shared" si="13"/>
        <v>#REF!</v>
      </c>
      <c r="U71" s="3">
        <v>0.0</v>
      </c>
      <c r="V71" s="3">
        <v>0.0</v>
      </c>
      <c r="W71" t="str">
        <f t="shared" si="6"/>
        <v>0.8</v>
      </c>
      <c r="X71" t="str">
        <f t="shared" si="7"/>
        <v>#REF!</v>
      </c>
      <c r="AF71" t="str">
        <f t="shared" si="8"/>
        <v>Ranged#damage</v>
      </c>
    </row>
    <row r="72">
      <c r="B72" s="3" t="s">
        <v>616</v>
      </c>
      <c r="C72" s="3" t="s">
        <v>586</v>
      </c>
      <c r="D72" s="3" t="str">
        <f t="shared" si="1"/>
        <v>#ranged</v>
      </c>
      <c r="E72" s="3" t="s">
        <v>351</v>
      </c>
      <c r="F72" s="3" t="s">
        <v>352</v>
      </c>
      <c r="G72" s="3">
        <v>1.0</v>
      </c>
      <c r="H72" s="3">
        <v>7.0</v>
      </c>
      <c r="I72" s="17" t="s">
        <v>617</v>
      </c>
      <c r="J72" s="14" t="s">
        <v>355</v>
      </c>
      <c r="K72" s="17"/>
      <c r="L72" s="9" t="s">
        <v>359</v>
      </c>
      <c r="M72" s="3"/>
      <c r="N72" s="3" t="s">
        <v>618</v>
      </c>
      <c r="O72" s="15"/>
      <c r="P72" s="15" t="str">
        <f t="shared" si="2"/>
        <v/>
      </c>
      <c r="Q72" s="3" t="str">
        <f t="shared" si="3"/>
        <v/>
      </c>
      <c r="R72" s="3" t="str">
        <f t="shared" si="4"/>
        <v/>
      </c>
      <c r="S72" s="3" t="str">
        <f t="shared" si="5"/>
        <v/>
      </c>
      <c r="T72" s="3">
        <v>3.0</v>
      </c>
      <c r="U72" s="3">
        <v>0.0</v>
      </c>
      <c r="V72" s="3">
        <v>0.0</v>
      </c>
      <c r="W72" t="str">
        <f t="shared" si="6"/>
        <v>0.7</v>
      </c>
      <c r="X72" t="str">
        <f t="shared" si="7"/>
        <v>2.1</v>
      </c>
      <c r="AF72" t="str">
        <f t="shared" si="8"/>
        <v>Ranged#damage</v>
      </c>
    </row>
    <row r="73">
      <c r="A73" s="3"/>
      <c r="B73" s="3" t="s">
        <v>619</v>
      </c>
      <c r="C73" s="3" t="s">
        <v>586</v>
      </c>
      <c r="D73" s="3" t="str">
        <f t="shared" si="1"/>
        <v>#ranged</v>
      </c>
      <c r="E73" s="3" t="s">
        <v>331</v>
      </c>
      <c r="F73" s="3" t="s">
        <v>332</v>
      </c>
      <c r="G73" s="3" t="s">
        <v>365</v>
      </c>
      <c r="H73" s="3">
        <v>6.0</v>
      </c>
      <c r="I73" s="17" t="s">
        <v>620</v>
      </c>
      <c r="J73" s="14" t="s">
        <v>342</v>
      </c>
      <c r="K73" s="17"/>
      <c r="L73" s="9" t="s">
        <v>621</v>
      </c>
      <c r="M73" s="3"/>
      <c r="N73" s="3" t="s">
        <v>622</v>
      </c>
      <c r="O73" s="15"/>
      <c r="P73" s="15" t="str">
        <f t="shared" si="2"/>
        <v/>
      </c>
      <c r="Q73" s="3" t="str">
        <f t="shared" si="3"/>
        <v/>
      </c>
      <c r="R73" s="3" t="str">
        <f t="shared" si="4"/>
        <v/>
      </c>
      <c r="S73" s="3" t="str">
        <f t="shared" si="5"/>
        <v/>
      </c>
      <c r="T73" t="str">
        <f t="shared" ref="T73:T82" si="14">(if(#REF!&lt;&gt;"-",#REF!,0)*if(G73="Self",1,if(OR(G73="All #adventurer",G73="All enemies"),3,G73)))</f>
        <v>#REF!</v>
      </c>
      <c r="U73" s="3">
        <v>2.5</v>
      </c>
      <c r="V73" s="3">
        <v>0.0</v>
      </c>
      <c r="W73" t="str">
        <f t="shared" si="6"/>
        <v>0.75</v>
      </c>
      <c r="X73" t="str">
        <f t="shared" si="7"/>
        <v>#REF!</v>
      </c>
      <c r="AF73" t="str">
        <f t="shared" si="8"/>
        <v>Ranged#health</v>
      </c>
    </row>
    <row r="74">
      <c r="B74" s="3" t="s">
        <v>623</v>
      </c>
      <c r="C74" s="3" t="s">
        <v>586</v>
      </c>
      <c r="D74" s="3" t="str">
        <f t="shared" si="1"/>
        <v>#ranged</v>
      </c>
      <c r="E74" s="3" t="s">
        <v>351</v>
      </c>
      <c r="F74" s="3" t="s">
        <v>352</v>
      </c>
      <c r="G74" s="3">
        <v>1.0</v>
      </c>
      <c r="H74" s="3">
        <v>6.0</v>
      </c>
      <c r="I74" s="17" t="s">
        <v>624</v>
      </c>
      <c r="J74" s="14" t="s">
        <v>355</v>
      </c>
      <c r="K74" s="17"/>
      <c r="L74" s="9" t="s">
        <v>359</v>
      </c>
      <c r="M74" s="3"/>
      <c r="N74" s="3" t="s">
        <v>625</v>
      </c>
      <c r="O74" s="15"/>
      <c r="P74" s="15" t="str">
        <f t="shared" si="2"/>
        <v/>
      </c>
      <c r="Q74" s="3" t="str">
        <f t="shared" si="3"/>
        <v/>
      </c>
      <c r="R74" s="3" t="str">
        <f t="shared" si="4"/>
        <v/>
      </c>
      <c r="S74" s="3" t="str">
        <f t="shared" si="5"/>
        <v/>
      </c>
      <c r="T74" t="str">
        <f t="shared" si="14"/>
        <v>#REF!</v>
      </c>
      <c r="U74" s="3">
        <v>1.5</v>
      </c>
      <c r="V74" s="3">
        <v>0.0</v>
      </c>
      <c r="W74" t="str">
        <f t="shared" si="6"/>
        <v>0.75</v>
      </c>
      <c r="X74" t="str">
        <f t="shared" si="7"/>
        <v>#REF!</v>
      </c>
      <c r="AF74" t="str">
        <f t="shared" si="8"/>
        <v>Ranged#damage</v>
      </c>
    </row>
    <row r="75">
      <c r="A75" s="3"/>
      <c r="B75" s="3" t="s">
        <v>626</v>
      </c>
      <c r="C75" s="3" t="s">
        <v>586</v>
      </c>
      <c r="D75" s="3" t="str">
        <f t="shared" si="1"/>
        <v>#ranged</v>
      </c>
      <c r="E75" s="3" t="s">
        <v>351</v>
      </c>
      <c r="F75" s="3" t="s">
        <v>352</v>
      </c>
      <c r="G75" s="3">
        <v>1.0</v>
      </c>
      <c r="H75" s="3">
        <v>11.0</v>
      </c>
      <c r="I75" s="17" t="s">
        <v>450</v>
      </c>
      <c r="J75" s="14" t="s">
        <v>355</v>
      </c>
      <c r="K75" s="17"/>
      <c r="L75" s="9" t="s">
        <v>472</v>
      </c>
      <c r="M75" s="3"/>
      <c r="N75" s="3" t="s">
        <v>627</v>
      </c>
      <c r="O75" s="15"/>
      <c r="P75" s="15" t="str">
        <f t="shared" si="2"/>
        <v/>
      </c>
      <c r="Q75" s="3" t="str">
        <f t="shared" si="3"/>
        <v/>
      </c>
      <c r="R75" s="3" t="str">
        <f t="shared" si="4"/>
        <v/>
      </c>
      <c r="S75" s="3" t="str">
        <f t="shared" si="5"/>
        <v/>
      </c>
      <c r="T75" t="str">
        <f t="shared" si="14"/>
        <v>#REF!</v>
      </c>
      <c r="U75" s="3">
        <v>0.0</v>
      </c>
      <c r="V75" s="3">
        <v>0.0</v>
      </c>
      <c r="W75" t="str">
        <f t="shared" si="6"/>
        <v>0.5</v>
      </c>
      <c r="X75" t="str">
        <f t="shared" si="7"/>
        <v>#REF!</v>
      </c>
      <c r="AF75" t="str">
        <f t="shared" si="8"/>
        <v>Ranged#damage</v>
      </c>
    </row>
    <row r="76">
      <c r="A76" s="3"/>
      <c r="B76" s="3" t="s">
        <v>628</v>
      </c>
      <c r="C76" s="3" t="s">
        <v>586</v>
      </c>
      <c r="D76" s="3" t="str">
        <f t="shared" si="1"/>
        <v>#ranged</v>
      </c>
      <c r="E76" s="3" t="s">
        <v>351</v>
      </c>
      <c r="F76" s="3" t="s">
        <v>352</v>
      </c>
      <c r="G76" s="3">
        <v>1.0</v>
      </c>
      <c r="H76" s="3">
        <v>7.0</v>
      </c>
      <c r="I76" s="17" t="s">
        <v>629</v>
      </c>
      <c r="J76" s="14" t="s">
        <v>630</v>
      </c>
      <c r="K76" s="17"/>
      <c r="L76" s="9" t="s">
        <v>359</v>
      </c>
      <c r="M76" s="5"/>
      <c r="N76" s="3" t="s">
        <v>631</v>
      </c>
      <c r="O76" s="15"/>
      <c r="P76" s="15" t="str">
        <f t="shared" si="2"/>
        <v/>
      </c>
      <c r="Q76" s="3" t="str">
        <f t="shared" si="3"/>
        <v/>
      </c>
      <c r="R76" s="3" t="str">
        <f t="shared" si="4"/>
        <v/>
      </c>
      <c r="S76" s="3" t="str">
        <f t="shared" si="5"/>
        <v/>
      </c>
      <c r="T76" t="str">
        <f t="shared" si="14"/>
        <v>#REF!</v>
      </c>
      <c r="U76" s="3">
        <v>2.0</v>
      </c>
      <c r="V76" s="3">
        <v>0.0</v>
      </c>
      <c r="W76" t="str">
        <f t="shared" si="6"/>
        <v>0.7</v>
      </c>
      <c r="X76" t="str">
        <f t="shared" si="7"/>
        <v>#REF!</v>
      </c>
      <c r="AF76" t="str">
        <f t="shared" si="8"/>
        <v>Ranged#damage</v>
      </c>
    </row>
    <row r="77">
      <c r="A77" s="3"/>
      <c r="B77" s="3" t="s">
        <v>632</v>
      </c>
      <c r="C77" s="3" t="s">
        <v>586</v>
      </c>
      <c r="D77" s="3" t="str">
        <f t="shared" si="1"/>
        <v>#ranged</v>
      </c>
      <c r="E77" s="3" t="s">
        <v>351</v>
      </c>
      <c r="F77" s="3" t="s">
        <v>352</v>
      </c>
      <c r="G77" s="3">
        <v>1.0</v>
      </c>
      <c r="H77" s="3">
        <v>7.0</v>
      </c>
      <c r="I77" s="17" t="s">
        <v>358</v>
      </c>
      <c r="J77" s="14" t="s">
        <v>633</v>
      </c>
      <c r="K77" s="17"/>
      <c r="L77" s="9" t="s">
        <v>634</v>
      </c>
      <c r="M77" s="9" t="s">
        <v>635</v>
      </c>
      <c r="N77" s="3" t="s">
        <v>636</v>
      </c>
      <c r="O77" s="15"/>
      <c r="P77" s="15" t="str">
        <f t="shared" si="2"/>
        <v/>
      </c>
      <c r="Q77" s="3" t="str">
        <f t="shared" si="3"/>
        <v/>
      </c>
      <c r="R77" s="3" t="str">
        <f t="shared" si="4"/>
        <v/>
      </c>
      <c r="S77" s="3" t="str">
        <f t="shared" si="5"/>
        <v/>
      </c>
      <c r="T77" t="str">
        <f t="shared" si="14"/>
        <v>#REF!</v>
      </c>
      <c r="U77" s="3">
        <v>3.0</v>
      </c>
      <c r="V77" s="3">
        <v>1.0</v>
      </c>
      <c r="W77" t="str">
        <f t="shared" si="6"/>
        <v>0.7</v>
      </c>
      <c r="X77" t="str">
        <f t="shared" si="7"/>
        <v>#REF!</v>
      </c>
      <c r="AF77" t="str">
        <f t="shared" si="8"/>
        <v>Ranged#damage</v>
      </c>
    </row>
    <row r="78">
      <c r="A78" s="3"/>
      <c r="B78" s="3" t="s">
        <v>637</v>
      </c>
      <c r="C78" s="3" t="s">
        <v>586</v>
      </c>
      <c r="D78" s="3" t="str">
        <f t="shared" si="1"/>
        <v>#ranged</v>
      </c>
      <c r="E78" s="3" t="s">
        <v>351</v>
      </c>
      <c r="F78" s="3" t="s">
        <v>352</v>
      </c>
      <c r="G78" s="3">
        <v>1.0</v>
      </c>
      <c r="H78" s="3">
        <v>11.0</v>
      </c>
      <c r="I78" s="17" t="s">
        <v>450</v>
      </c>
      <c r="J78" s="14" t="s">
        <v>355</v>
      </c>
      <c r="K78" s="9" t="s">
        <v>359</v>
      </c>
      <c r="L78" s="9"/>
      <c r="M78" s="3"/>
      <c r="N78" s="3" t="s">
        <v>638</v>
      </c>
      <c r="O78" s="15"/>
      <c r="P78" s="15" t="str">
        <f t="shared" si="2"/>
        <v/>
      </c>
      <c r="Q78" s="3" t="str">
        <f t="shared" si="3"/>
        <v/>
      </c>
      <c r="R78" s="3" t="str">
        <f t="shared" si="4"/>
        <v/>
      </c>
      <c r="S78" s="3" t="str">
        <f t="shared" si="5"/>
        <v/>
      </c>
      <c r="T78" t="str">
        <f t="shared" si="14"/>
        <v>#REF!</v>
      </c>
      <c r="U78" s="3">
        <v>0.0</v>
      </c>
      <c r="V78" s="3">
        <v>2.0</v>
      </c>
      <c r="W78" t="str">
        <f t="shared" si="6"/>
        <v>0.5</v>
      </c>
      <c r="X78" t="str">
        <f t="shared" si="7"/>
        <v>#REF!</v>
      </c>
      <c r="AF78" t="str">
        <f t="shared" si="8"/>
        <v>Ranged#damage</v>
      </c>
    </row>
    <row r="79">
      <c r="A79" s="3"/>
      <c r="B79" s="3" t="s">
        <v>639</v>
      </c>
      <c r="C79" s="3" t="s">
        <v>586</v>
      </c>
      <c r="D79" s="3" t="str">
        <f t="shared" si="1"/>
        <v>#ranged</v>
      </c>
      <c r="E79" s="3" t="s">
        <v>363</v>
      </c>
      <c r="F79" s="3" t="s">
        <v>364</v>
      </c>
      <c r="G79" s="3" t="s">
        <v>365</v>
      </c>
      <c r="H79" s="3">
        <v>6.0</v>
      </c>
      <c r="I79" s="14" t="s">
        <v>640</v>
      </c>
      <c r="J79" s="14" t="s">
        <v>641</v>
      </c>
      <c r="K79" s="14"/>
      <c r="L79" s="9" t="s">
        <v>589</v>
      </c>
      <c r="M79" s="3"/>
      <c r="N79" s="3" t="s">
        <v>642</v>
      </c>
      <c r="O79" s="15"/>
      <c r="P79" s="15" t="str">
        <f t="shared" si="2"/>
        <v/>
      </c>
      <c r="Q79" s="3" t="str">
        <f t="shared" si="3"/>
        <v/>
      </c>
      <c r="R79" s="3" t="str">
        <f t="shared" si="4"/>
        <v/>
      </c>
      <c r="S79" s="3" t="str">
        <f t="shared" si="5"/>
        <v/>
      </c>
      <c r="T79" t="str">
        <f t="shared" si="14"/>
        <v>#REF!</v>
      </c>
      <c r="U79" s="3">
        <v>2.0</v>
      </c>
      <c r="V79" s="3">
        <v>0.0</v>
      </c>
      <c r="W79" t="str">
        <f t="shared" si="6"/>
        <v>0.75</v>
      </c>
      <c r="X79" t="str">
        <f t="shared" si="7"/>
        <v>#REF!</v>
      </c>
      <c r="AF79" t="str">
        <f t="shared" si="8"/>
        <v>Ranged#cards</v>
      </c>
    </row>
    <row r="80">
      <c r="A80" s="3"/>
      <c r="B80" s="3" t="s">
        <v>643</v>
      </c>
      <c r="C80" s="3" t="s">
        <v>586</v>
      </c>
      <c r="D80" s="3" t="str">
        <f t="shared" si="1"/>
        <v>#ranged</v>
      </c>
      <c r="E80" s="3" t="s">
        <v>351</v>
      </c>
      <c r="F80" s="3" t="s">
        <v>352</v>
      </c>
      <c r="G80" s="3">
        <v>2.0</v>
      </c>
      <c r="H80" s="3">
        <v>9.0</v>
      </c>
      <c r="I80" s="17" t="s">
        <v>358</v>
      </c>
      <c r="J80" s="14" t="s">
        <v>355</v>
      </c>
      <c r="K80" s="17"/>
      <c r="L80" s="9" t="s">
        <v>359</v>
      </c>
      <c r="M80" s="3"/>
      <c r="N80" s="3" t="s">
        <v>644</v>
      </c>
      <c r="O80" s="15"/>
      <c r="P80" s="15" t="str">
        <f t="shared" si="2"/>
        <v/>
      </c>
      <c r="Q80" s="3" t="str">
        <f t="shared" si="3"/>
        <v/>
      </c>
      <c r="R80" s="3" t="str">
        <f t="shared" si="4"/>
        <v/>
      </c>
      <c r="S80" s="3" t="str">
        <f t="shared" si="5"/>
        <v/>
      </c>
      <c r="T80" t="str">
        <f t="shared" si="14"/>
        <v>#REF!</v>
      </c>
      <c r="U80" s="3">
        <v>0.0</v>
      </c>
      <c r="V80" s="3">
        <v>3.0</v>
      </c>
      <c r="W80" t="str">
        <f t="shared" si="6"/>
        <v>0.6</v>
      </c>
      <c r="X80" t="str">
        <f t="shared" si="7"/>
        <v>#REF!</v>
      </c>
      <c r="AF80" t="str">
        <f t="shared" si="8"/>
        <v>Ranged#damage</v>
      </c>
    </row>
    <row r="81">
      <c r="A81" s="3"/>
      <c r="B81" s="3" t="s">
        <v>645</v>
      </c>
      <c r="C81" s="3" t="s">
        <v>586</v>
      </c>
      <c r="D81" s="3" t="str">
        <f t="shared" si="1"/>
        <v>#ranged</v>
      </c>
      <c r="E81" s="3" t="s">
        <v>351</v>
      </c>
      <c r="F81" s="3" t="s">
        <v>352</v>
      </c>
      <c r="G81" s="3">
        <v>1.0</v>
      </c>
      <c r="H81" s="3">
        <v>9.0</v>
      </c>
      <c r="I81" s="17" t="s">
        <v>391</v>
      </c>
      <c r="J81" s="14" t="s">
        <v>646</v>
      </c>
      <c r="K81" s="17"/>
      <c r="L81" s="9" t="s">
        <v>379</v>
      </c>
      <c r="M81" s="3"/>
      <c r="N81" s="3" t="s">
        <v>647</v>
      </c>
      <c r="O81" s="15"/>
      <c r="P81" s="15" t="str">
        <f t="shared" si="2"/>
        <v/>
      </c>
      <c r="Q81" s="3" t="str">
        <f t="shared" si="3"/>
        <v/>
      </c>
      <c r="R81" s="3" t="str">
        <f t="shared" si="4"/>
        <v/>
      </c>
      <c r="S81" s="3" t="str">
        <f t="shared" si="5"/>
        <v/>
      </c>
      <c r="T81" t="str">
        <f t="shared" si="14"/>
        <v>#REF!</v>
      </c>
      <c r="U81" s="3">
        <v>0.5</v>
      </c>
      <c r="V81" s="3">
        <v>0.0</v>
      </c>
      <c r="W81" t="str">
        <f t="shared" si="6"/>
        <v>0.6</v>
      </c>
      <c r="X81" t="str">
        <f t="shared" si="7"/>
        <v>#REF!</v>
      </c>
      <c r="AF81" t="str">
        <f t="shared" si="8"/>
        <v>Ranged#damage</v>
      </c>
    </row>
    <row r="82">
      <c r="A82" s="3"/>
      <c r="B82" s="3" t="s">
        <v>648</v>
      </c>
      <c r="C82" s="3" t="s">
        <v>586</v>
      </c>
      <c r="D82" s="3" t="str">
        <f t="shared" si="1"/>
        <v>#ranged</v>
      </c>
      <c r="E82" s="3" t="s">
        <v>331</v>
      </c>
      <c r="F82" s="3" t="s">
        <v>332</v>
      </c>
      <c r="G82" s="3" t="s">
        <v>365</v>
      </c>
      <c r="H82" s="3">
        <v>7.0</v>
      </c>
      <c r="I82" s="17" t="s">
        <v>649</v>
      </c>
      <c r="J82" s="14" t="s">
        <v>342</v>
      </c>
      <c r="K82" s="17"/>
      <c r="L82" s="9" t="s">
        <v>415</v>
      </c>
      <c r="M82" s="3"/>
      <c r="N82" s="3" t="s">
        <v>650</v>
      </c>
      <c r="O82" s="15"/>
      <c r="P82" s="15" t="str">
        <f t="shared" si="2"/>
        <v/>
      </c>
      <c r="Q82" s="3" t="str">
        <f t="shared" si="3"/>
        <v/>
      </c>
      <c r="R82" s="3" t="str">
        <f t="shared" si="4"/>
        <v/>
      </c>
      <c r="S82" s="3" t="str">
        <f t="shared" si="5"/>
        <v/>
      </c>
      <c r="T82" t="str">
        <f t="shared" si="14"/>
        <v>#REF!</v>
      </c>
      <c r="U82" s="3">
        <v>3.0</v>
      </c>
      <c r="V82" s="3">
        <v>0.0</v>
      </c>
      <c r="W82" t="str">
        <f t="shared" si="6"/>
        <v>0.7</v>
      </c>
      <c r="X82" t="str">
        <f t="shared" si="7"/>
        <v>#REF!</v>
      </c>
      <c r="AF82" t="str">
        <f t="shared" si="8"/>
        <v>Ranged#health</v>
      </c>
    </row>
    <row r="83">
      <c r="I83" s="17"/>
      <c r="J83" s="17"/>
      <c r="K83" s="17"/>
      <c r="L83" s="17"/>
      <c r="M83" s="3"/>
      <c r="O83" s="3"/>
      <c r="P83" s="3"/>
      <c r="Q83" s="3"/>
      <c r="R83" s="3"/>
      <c r="S83" s="3"/>
    </row>
    <row r="84">
      <c r="I84" s="24"/>
      <c r="J84" s="24"/>
      <c r="K84" s="24"/>
      <c r="L84" s="24"/>
    </row>
    <row r="85">
      <c r="I85" s="24"/>
      <c r="J85" s="24"/>
      <c r="K85" s="24"/>
      <c r="L85" s="24"/>
    </row>
    <row r="86">
      <c r="I86" s="24"/>
      <c r="J86" s="24"/>
      <c r="K86" s="24"/>
      <c r="L86" s="24"/>
    </row>
    <row r="87">
      <c r="I87" s="24"/>
      <c r="J87" s="24"/>
      <c r="K87" s="24"/>
      <c r="L87" s="24"/>
    </row>
    <row r="88">
      <c r="I88" s="24"/>
      <c r="J88" s="24"/>
      <c r="K88" s="24"/>
      <c r="L88" s="24"/>
    </row>
    <row r="89">
      <c r="I89" s="24"/>
      <c r="J89" s="24"/>
      <c r="K89" s="24"/>
      <c r="L89" s="24"/>
    </row>
    <row r="90">
      <c r="I90" s="25"/>
      <c r="J90" s="25"/>
      <c r="K90" s="25"/>
      <c r="L90" s="25"/>
      <c r="M90" s="26"/>
    </row>
    <row r="91">
      <c r="I91" s="25"/>
      <c r="J91" s="25"/>
      <c r="K91" s="25"/>
      <c r="L91" s="25"/>
      <c r="M91" s="26"/>
    </row>
    <row r="92">
      <c r="I92" s="24"/>
      <c r="J92" s="24"/>
      <c r="K92" s="24"/>
      <c r="L92" s="24"/>
    </row>
    <row r="93">
      <c r="I93" s="24"/>
      <c r="J93" s="24"/>
      <c r="K93" s="24"/>
      <c r="L93" s="24"/>
    </row>
    <row r="94">
      <c r="I94" s="24"/>
      <c r="J94" s="24"/>
      <c r="K94" s="24"/>
      <c r="L94" s="24"/>
    </row>
    <row r="95">
      <c r="I95" s="24"/>
      <c r="J95" s="24"/>
      <c r="K95" s="24"/>
      <c r="L95" s="24"/>
    </row>
    <row r="96">
      <c r="I96" s="24"/>
      <c r="J96" s="24"/>
      <c r="K96" s="24"/>
      <c r="L96" s="24"/>
    </row>
    <row r="97">
      <c r="I97" s="24"/>
      <c r="J97" s="24"/>
      <c r="K97" s="24"/>
      <c r="L97" s="24"/>
    </row>
    <row r="98">
      <c r="I98" s="24"/>
      <c r="J98" s="24"/>
      <c r="K98" s="24"/>
      <c r="L98" s="24"/>
    </row>
    <row r="99">
      <c r="I99" s="24"/>
      <c r="J99" s="24"/>
      <c r="K99" s="24"/>
      <c r="L99" s="24"/>
    </row>
    <row r="100">
      <c r="I100" s="24"/>
      <c r="J100" s="24"/>
      <c r="K100" s="24"/>
      <c r="L100" s="24"/>
    </row>
    <row r="101">
      <c r="I101" s="24"/>
      <c r="J101" s="24"/>
      <c r="K101" s="24"/>
      <c r="L101" s="24"/>
    </row>
    <row r="102">
      <c r="I102" s="24"/>
      <c r="J102" s="24"/>
      <c r="K102" s="24"/>
      <c r="L102" s="24"/>
    </row>
    <row r="103">
      <c r="I103" s="24"/>
      <c r="J103" s="24"/>
      <c r="K103" s="24"/>
      <c r="L103" s="24"/>
    </row>
    <row r="104">
      <c r="I104" s="24"/>
      <c r="J104" s="24"/>
      <c r="K104" s="24"/>
      <c r="L104" s="24"/>
    </row>
    <row r="105">
      <c r="I105" s="24"/>
      <c r="J105" s="24"/>
      <c r="K105" s="24"/>
      <c r="L105" s="24"/>
    </row>
    <row r="106">
      <c r="I106" s="24"/>
      <c r="J106" s="24"/>
      <c r="K106" s="24"/>
      <c r="L106" s="24"/>
    </row>
    <row r="107">
      <c r="I107" s="24"/>
      <c r="J107" s="24"/>
      <c r="K107" s="24"/>
      <c r="L107" s="24"/>
    </row>
    <row r="108">
      <c r="I108" s="24"/>
      <c r="J108" s="24"/>
      <c r="K108" s="24"/>
      <c r="L108" s="24"/>
    </row>
    <row r="109">
      <c r="I109" s="24"/>
      <c r="J109" s="24"/>
      <c r="K109" s="24"/>
      <c r="L109" s="24"/>
    </row>
    <row r="110">
      <c r="I110" s="24"/>
      <c r="J110" s="24"/>
      <c r="K110" s="24"/>
      <c r="L110" s="24"/>
    </row>
    <row r="111">
      <c r="I111" s="24"/>
      <c r="J111" s="24"/>
      <c r="K111" s="24"/>
      <c r="L111" s="24"/>
    </row>
    <row r="112">
      <c r="I112" s="24"/>
      <c r="J112" s="24"/>
      <c r="K112" s="24"/>
      <c r="L112" s="24"/>
    </row>
    <row r="113">
      <c r="I113" s="24"/>
      <c r="J113" s="24"/>
      <c r="K113" s="24"/>
      <c r="L113" s="24"/>
    </row>
    <row r="114">
      <c r="I114" s="24"/>
      <c r="J114" s="24"/>
      <c r="K114" s="24"/>
      <c r="L114" s="24"/>
    </row>
    <row r="115">
      <c r="I115" s="24"/>
      <c r="J115" s="24"/>
      <c r="K115" s="24"/>
      <c r="L115" s="24"/>
    </row>
    <row r="116">
      <c r="I116" s="24"/>
      <c r="J116" s="24"/>
      <c r="K116" s="24"/>
      <c r="L116" s="24"/>
    </row>
    <row r="117">
      <c r="I117" s="24"/>
      <c r="J117" s="24"/>
      <c r="K117" s="24"/>
      <c r="L117" s="24"/>
    </row>
    <row r="118">
      <c r="I118" s="24"/>
      <c r="J118" s="24"/>
      <c r="K118" s="24"/>
      <c r="L118" s="24"/>
    </row>
    <row r="119">
      <c r="I119" s="24"/>
      <c r="J119" s="24"/>
      <c r="K119" s="24"/>
      <c r="L119" s="24"/>
    </row>
    <row r="120">
      <c r="I120" s="24"/>
      <c r="J120" s="24"/>
      <c r="K120" s="24"/>
      <c r="L120" s="24"/>
    </row>
    <row r="121">
      <c r="I121" s="24"/>
      <c r="J121" s="24"/>
      <c r="K121" s="24"/>
      <c r="L121" s="24"/>
    </row>
    <row r="122">
      <c r="I122" s="24"/>
      <c r="J122" s="24"/>
      <c r="K122" s="24"/>
      <c r="L122" s="24"/>
    </row>
    <row r="123">
      <c r="I123" s="24"/>
      <c r="J123" s="24"/>
      <c r="K123" s="24"/>
      <c r="L123" s="24"/>
    </row>
    <row r="124">
      <c r="I124" s="24"/>
      <c r="J124" s="24"/>
      <c r="K124" s="24"/>
      <c r="L124" s="24"/>
    </row>
    <row r="125">
      <c r="I125" s="24"/>
      <c r="J125" s="24"/>
      <c r="K125" s="24"/>
      <c r="L125" s="24"/>
    </row>
    <row r="126">
      <c r="I126" s="24"/>
      <c r="J126" s="24"/>
      <c r="K126" s="24"/>
      <c r="L126" s="24"/>
    </row>
    <row r="127">
      <c r="I127" s="24"/>
      <c r="J127" s="24"/>
      <c r="K127" s="24"/>
      <c r="L127" s="24"/>
    </row>
    <row r="128">
      <c r="I128" s="24"/>
      <c r="J128" s="24"/>
      <c r="K128" s="24"/>
      <c r="L128" s="24"/>
    </row>
    <row r="129">
      <c r="I129" s="24"/>
      <c r="J129" s="24"/>
      <c r="K129" s="24"/>
      <c r="L129" s="24"/>
    </row>
    <row r="130">
      <c r="I130" s="24"/>
      <c r="J130" s="24"/>
      <c r="K130" s="24"/>
      <c r="L130" s="24"/>
    </row>
    <row r="131">
      <c r="I131" s="24"/>
      <c r="J131" s="24"/>
      <c r="K131" s="24"/>
      <c r="L131" s="24"/>
    </row>
    <row r="132">
      <c r="I132" s="24"/>
      <c r="J132" s="24"/>
      <c r="K132" s="24"/>
      <c r="L132" s="24"/>
    </row>
    <row r="133">
      <c r="I133" s="24"/>
      <c r="J133" s="24"/>
      <c r="K133" s="24"/>
      <c r="L133" s="24"/>
    </row>
    <row r="134">
      <c r="I134" s="24"/>
      <c r="J134" s="24"/>
      <c r="K134" s="24"/>
      <c r="L134" s="24"/>
    </row>
    <row r="135">
      <c r="I135" s="24"/>
      <c r="J135" s="24"/>
      <c r="K135" s="24"/>
      <c r="L135" s="24"/>
    </row>
    <row r="136">
      <c r="I136" s="24"/>
      <c r="J136" s="24"/>
      <c r="K136" s="24"/>
      <c r="L136" s="24"/>
    </row>
    <row r="137">
      <c r="I137" s="24"/>
      <c r="J137" s="24"/>
      <c r="K137" s="24"/>
      <c r="L137" s="24"/>
    </row>
    <row r="138">
      <c r="I138" s="24"/>
      <c r="J138" s="24"/>
      <c r="K138" s="24"/>
      <c r="L138" s="24"/>
    </row>
    <row r="139">
      <c r="I139" s="24"/>
      <c r="J139" s="24"/>
      <c r="K139" s="24"/>
      <c r="L139" s="24"/>
    </row>
    <row r="140">
      <c r="I140" s="24"/>
      <c r="J140" s="24"/>
      <c r="K140" s="24"/>
      <c r="L140" s="24"/>
    </row>
    <row r="141">
      <c r="I141" s="24"/>
      <c r="J141" s="24"/>
      <c r="K141" s="24"/>
      <c r="L141" s="24"/>
    </row>
    <row r="142">
      <c r="I142" s="24"/>
      <c r="J142" s="24"/>
      <c r="K142" s="24"/>
      <c r="L142" s="24"/>
    </row>
    <row r="143">
      <c r="I143" s="24"/>
      <c r="J143" s="24"/>
      <c r="K143" s="24"/>
      <c r="L143" s="24"/>
    </row>
    <row r="144">
      <c r="I144" s="24"/>
      <c r="J144" s="24"/>
      <c r="K144" s="24"/>
      <c r="L144" s="24"/>
    </row>
    <row r="145">
      <c r="I145" s="24"/>
      <c r="J145" s="24"/>
      <c r="K145" s="24"/>
      <c r="L145" s="24"/>
    </row>
    <row r="146">
      <c r="I146" s="24"/>
      <c r="J146" s="24"/>
      <c r="K146" s="24"/>
      <c r="L146" s="24"/>
    </row>
    <row r="147">
      <c r="I147" s="24"/>
      <c r="J147" s="24"/>
      <c r="K147" s="24"/>
      <c r="L147" s="24"/>
    </row>
    <row r="148">
      <c r="I148" s="24"/>
      <c r="J148" s="24"/>
      <c r="K148" s="24"/>
      <c r="L148" s="24"/>
    </row>
    <row r="149">
      <c r="I149" s="24"/>
      <c r="J149" s="24"/>
      <c r="K149" s="24"/>
      <c r="L149" s="24"/>
    </row>
    <row r="150">
      <c r="I150" s="24"/>
      <c r="J150" s="24"/>
      <c r="K150" s="24"/>
      <c r="L150" s="24"/>
    </row>
    <row r="151">
      <c r="I151" s="24"/>
      <c r="J151" s="24"/>
      <c r="K151" s="24"/>
      <c r="L151" s="24"/>
    </row>
    <row r="152">
      <c r="I152" s="24"/>
      <c r="J152" s="24"/>
      <c r="K152" s="24"/>
      <c r="L152" s="24"/>
    </row>
    <row r="153">
      <c r="I153" s="24"/>
      <c r="J153" s="24"/>
      <c r="K153" s="24"/>
      <c r="L153" s="24"/>
    </row>
    <row r="154">
      <c r="I154" s="24"/>
      <c r="J154" s="24"/>
      <c r="K154" s="24"/>
      <c r="L154" s="24"/>
    </row>
    <row r="155">
      <c r="I155" s="24"/>
      <c r="J155" s="24"/>
      <c r="K155" s="24"/>
      <c r="L155" s="24"/>
    </row>
    <row r="156">
      <c r="I156" s="24"/>
      <c r="J156" s="24"/>
      <c r="K156" s="24"/>
      <c r="L156" s="24"/>
    </row>
    <row r="157">
      <c r="I157" s="24"/>
      <c r="J157" s="24"/>
      <c r="K157" s="24"/>
      <c r="L157" s="24"/>
    </row>
    <row r="158">
      <c r="I158" s="24"/>
      <c r="J158" s="24"/>
      <c r="K158" s="24"/>
      <c r="L158" s="24"/>
    </row>
    <row r="159">
      <c r="I159" s="24"/>
      <c r="J159" s="24"/>
      <c r="K159" s="24"/>
      <c r="L159" s="24"/>
    </row>
    <row r="160">
      <c r="I160" s="24"/>
      <c r="J160" s="24"/>
      <c r="K160" s="24"/>
      <c r="L160" s="24"/>
    </row>
    <row r="161">
      <c r="I161" s="24"/>
      <c r="J161" s="24"/>
      <c r="K161" s="24"/>
      <c r="L161" s="24"/>
    </row>
    <row r="162">
      <c r="I162" s="24"/>
      <c r="J162" s="24"/>
      <c r="K162" s="24"/>
      <c r="L162" s="24"/>
    </row>
    <row r="163">
      <c r="I163" s="24"/>
      <c r="J163" s="24"/>
      <c r="K163" s="24"/>
      <c r="L163" s="24"/>
    </row>
    <row r="164">
      <c r="I164" s="24"/>
      <c r="J164" s="24"/>
      <c r="K164" s="24"/>
      <c r="L164" s="24"/>
    </row>
    <row r="165">
      <c r="I165" s="24"/>
      <c r="J165" s="24"/>
      <c r="K165" s="24"/>
      <c r="L165" s="24"/>
    </row>
    <row r="166">
      <c r="I166" s="24"/>
      <c r="J166" s="24"/>
      <c r="K166" s="24"/>
      <c r="L166" s="24"/>
    </row>
    <row r="167">
      <c r="I167" s="24"/>
      <c r="J167" s="24"/>
      <c r="K167" s="24"/>
      <c r="L167" s="24"/>
    </row>
    <row r="168">
      <c r="I168" s="24"/>
      <c r="J168" s="24"/>
      <c r="K168" s="24"/>
      <c r="L168" s="24"/>
    </row>
    <row r="169">
      <c r="I169" s="24"/>
      <c r="J169" s="24"/>
      <c r="K169" s="24"/>
      <c r="L169" s="24"/>
    </row>
    <row r="170">
      <c r="I170" s="24"/>
      <c r="J170" s="24"/>
      <c r="K170" s="24"/>
      <c r="L170" s="24"/>
    </row>
    <row r="171">
      <c r="I171" s="24"/>
      <c r="J171" s="24"/>
      <c r="K171" s="24"/>
      <c r="L171" s="24"/>
    </row>
    <row r="172">
      <c r="I172" s="24"/>
      <c r="J172" s="24"/>
      <c r="K172" s="24"/>
      <c r="L172" s="24"/>
    </row>
    <row r="173">
      <c r="I173" s="24"/>
      <c r="J173" s="24"/>
      <c r="K173" s="24"/>
      <c r="L173" s="24"/>
    </row>
    <row r="174">
      <c r="I174" s="24"/>
      <c r="J174" s="24"/>
      <c r="K174" s="24"/>
      <c r="L174" s="24"/>
    </row>
    <row r="175">
      <c r="I175" s="24"/>
      <c r="J175" s="24"/>
      <c r="K175" s="24"/>
      <c r="L175" s="24"/>
    </row>
    <row r="176">
      <c r="I176" s="24"/>
      <c r="J176" s="24"/>
      <c r="K176" s="24"/>
      <c r="L176" s="24"/>
    </row>
    <row r="177">
      <c r="I177" s="24"/>
      <c r="J177" s="24"/>
      <c r="K177" s="24"/>
      <c r="L177" s="24"/>
    </row>
    <row r="178">
      <c r="I178" s="24"/>
      <c r="J178" s="24"/>
      <c r="K178" s="24"/>
      <c r="L178" s="24"/>
    </row>
    <row r="179">
      <c r="I179" s="24"/>
      <c r="J179" s="24"/>
      <c r="K179" s="24"/>
      <c r="L179" s="24"/>
    </row>
    <row r="180">
      <c r="I180" s="24"/>
      <c r="J180" s="24"/>
      <c r="K180" s="24"/>
      <c r="L180" s="24"/>
    </row>
    <row r="181">
      <c r="I181" s="24"/>
      <c r="J181" s="24"/>
      <c r="K181" s="24"/>
      <c r="L181" s="24"/>
    </row>
    <row r="182">
      <c r="I182" s="24"/>
      <c r="J182" s="24"/>
      <c r="K182" s="24"/>
      <c r="L182" s="24"/>
    </row>
    <row r="183">
      <c r="I183" s="24"/>
      <c r="J183" s="24"/>
      <c r="K183" s="24"/>
      <c r="L183" s="24"/>
    </row>
    <row r="184">
      <c r="I184" s="24"/>
      <c r="J184" s="24"/>
      <c r="K184" s="24"/>
      <c r="L184" s="24"/>
    </row>
    <row r="185">
      <c r="I185" s="24"/>
      <c r="J185" s="24"/>
      <c r="K185" s="24"/>
      <c r="L185" s="24"/>
    </row>
    <row r="186">
      <c r="I186" s="24"/>
      <c r="J186" s="24"/>
      <c r="K186" s="24"/>
      <c r="L186" s="24"/>
    </row>
    <row r="187">
      <c r="I187" s="24"/>
      <c r="J187" s="24"/>
      <c r="K187" s="24"/>
      <c r="L187" s="24"/>
    </row>
    <row r="188">
      <c r="I188" s="24"/>
      <c r="J188" s="24"/>
      <c r="K188" s="24"/>
      <c r="L188" s="24"/>
    </row>
    <row r="189">
      <c r="I189" s="24"/>
      <c r="J189" s="24"/>
      <c r="K189" s="24"/>
      <c r="L189" s="24"/>
    </row>
    <row r="190">
      <c r="I190" s="24"/>
      <c r="J190" s="24"/>
      <c r="K190" s="24"/>
      <c r="L190" s="24"/>
    </row>
    <row r="191">
      <c r="I191" s="24"/>
      <c r="J191" s="24"/>
      <c r="K191" s="24"/>
      <c r="L191" s="24"/>
    </row>
    <row r="192">
      <c r="I192" s="24"/>
      <c r="J192" s="24"/>
      <c r="K192" s="24"/>
      <c r="L192" s="24"/>
    </row>
    <row r="193">
      <c r="I193" s="24"/>
      <c r="J193" s="24"/>
      <c r="K193" s="24"/>
      <c r="L193" s="24"/>
    </row>
    <row r="194">
      <c r="I194" s="24"/>
      <c r="J194" s="24"/>
      <c r="K194" s="24"/>
      <c r="L194" s="24"/>
    </row>
    <row r="195">
      <c r="I195" s="24"/>
      <c r="J195" s="24"/>
      <c r="K195" s="24"/>
      <c r="L195" s="24"/>
    </row>
    <row r="196">
      <c r="I196" s="24"/>
      <c r="J196" s="24"/>
      <c r="K196" s="24"/>
      <c r="L196" s="24"/>
    </row>
    <row r="197">
      <c r="I197" s="24"/>
      <c r="J197" s="24"/>
      <c r="K197" s="24"/>
      <c r="L197" s="24"/>
    </row>
    <row r="198">
      <c r="I198" s="24"/>
      <c r="J198" s="24"/>
      <c r="K198" s="24"/>
      <c r="L198" s="24"/>
    </row>
    <row r="199">
      <c r="I199" s="24"/>
      <c r="J199" s="24"/>
      <c r="K199" s="24"/>
      <c r="L199" s="24"/>
    </row>
    <row r="200">
      <c r="I200" s="24"/>
      <c r="J200" s="24"/>
      <c r="K200" s="24"/>
      <c r="L200" s="24"/>
    </row>
    <row r="201">
      <c r="I201" s="24"/>
      <c r="J201" s="24"/>
      <c r="K201" s="24"/>
      <c r="L201" s="24"/>
    </row>
    <row r="202">
      <c r="I202" s="24"/>
      <c r="J202" s="24"/>
      <c r="K202" s="24"/>
      <c r="L202" s="24"/>
    </row>
    <row r="203">
      <c r="I203" s="24"/>
      <c r="J203" s="24"/>
      <c r="K203" s="24"/>
      <c r="L203" s="24"/>
    </row>
    <row r="204">
      <c r="I204" s="24"/>
      <c r="J204" s="24"/>
      <c r="K204" s="24"/>
      <c r="L204" s="24"/>
    </row>
    <row r="205">
      <c r="I205" s="24"/>
      <c r="J205" s="24"/>
      <c r="K205" s="24"/>
      <c r="L205" s="24"/>
    </row>
    <row r="206">
      <c r="I206" s="24"/>
      <c r="J206" s="24"/>
      <c r="K206" s="24"/>
      <c r="L206" s="24"/>
    </row>
    <row r="207">
      <c r="I207" s="24"/>
      <c r="J207" s="24"/>
      <c r="K207" s="24"/>
      <c r="L207" s="24"/>
    </row>
    <row r="208">
      <c r="I208" s="24"/>
      <c r="J208" s="24"/>
      <c r="K208" s="24"/>
      <c r="L208" s="24"/>
    </row>
    <row r="209">
      <c r="I209" s="24"/>
      <c r="J209" s="24"/>
      <c r="K209" s="24"/>
      <c r="L209" s="24"/>
    </row>
    <row r="210">
      <c r="I210" s="24"/>
      <c r="J210" s="24"/>
      <c r="K210" s="24"/>
      <c r="L210" s="24"/>
    </row>
    <row r="211">
      <c r="I211" s="24"/>
      <c r="J211" s="24"/>
      <c r="K211" s="24"/>
      <c r="L211" s="24"/>
    </row>
    <row r="212">
      <c r="I212" s="24"/>
      <c r="J212" s="24"/>
      <c r="K212" s="24"/>
      <c r="L212" s="24"/>
    </row>
    <row r="213">
      <c r="I213" s="24"/>
      <c r="J213" s="24"/>
      <c r="K213" s="24"/>
      <c r="L213" s="24"/>
    </row>
    <row r="214">
      <c r="I214" s="24"/>
      <c r="J214" s="24"/>
      <c r="K214" s="24"/>
      <c r="L214" s="24"/>
    </row>
    <row r="215">
      <c r="I215" s="24"/>
      <c r="J215" s="24"/>
      <c r="K215" s="24"/>
      <c r="L215" s="24"/>
    </row>
    <row r="216">
      <c r="I216" s="24"/>
      <c r="J216" s="24"/>
      <c r="K216" s="24"/>
      <c r="L216" s="24"/>
    </row>
    <row r="217">
      <c r="I217" s="24"/>
      <c r="J217" s="24"/>
      <c r="K217" s="24"/>
      <c r="L217" s="24"/>
    </row>
    <row r="218">
      <c r="I218" s="24"/>
      <c r="J218" s="24"/>
      <c r="K218" s="24"/>
      <c r="L218" s="24"/>
    </row>
    <row r="219">
      <c r="I219" s="24"/>
      <c r="J219" s="24"/>
      <c r="K219" s="24"/>
      <c r="L219" s="24"/>
    </row>
    <row r="220">
      <c r="I220" s="24"/>
      <c r="J220" s="24"/>
      <c r="K220" s="24"/>
      <c r="L220" s="24"/>
    </row>
    <row r="221">
      <c r="I221" s="24"/>
      <c r="J221" s="24"/>
      <c r="K221" s="24"/>
      <c r="L221" s="24"/>
    </row>
    <row r="222">
      <c r="I222" s="24"/>
      <c r="J222" s="24"/>
      <c r="K222" s="24"/>
      <c r="L222" s="24"/>
    </row>
    <row r="223">
      <c r="I223" s="24"/>
      <c r="J223" s="24"/>
      <c r="K223" s="24"/>
      <c r="L223" s="24"/>
    </row>
    <row r="224">
      <c r="I224" s="24"/>
      <c r="J224" s="24"/>
      <c r="K224" s="24"/>
      <c r="L224" s="24"/>
    </row>
    <row r="225">
      <c r="I225" s="24"/>
      <c r="J225" s="24"/>
      <c r="K225" s="24"/>
      <c r="L225" s="24"/>
    </row>
    <row r="226">
      <c r="I226" s="24"/>
      <c r="J226" s="24"/>
      <c r="K226" s="24"/>
      <c r="L226" s="24"/>
    </row>
    <row r="227">
      <c r="I227" s="24"/>
      <c r="J227" s="24"/>
      <c r="K227" s="24"/>
      <c r="L227" s="24"/>
    </row>
    <row r="228">
      <c r="I228" s="24"/>
      <c r="J228" s="24"/>
      <c r="K228" s="24"/>
      <c r="L228" s="24"/>
    </row>
    <row r="229">
      <c r="I229" s="24"/>
      <c r="J229" s="24"/>
      <c r="K229" s="24"/>
      <c r="L229" s="24"/>
    </row>
    <row r="230">
      <c r="I230" s="24"/>
      <c r="J230" s="24"/>
      <c r="K230" s="24"/>
      <c r="L230" s="24"/>
    </row>
    <row r="231">
      <c r="I231" s="24"/>
      <c r="J231" s="24"/>
      <c r="K231" s="24"/>
      <c r="L231" s="24"/>
    </row>
    <row r="232">
      <c r="I232" s="24"/>
      <c r="J232" s="24"/>
      <c r="K232" s="24"/>
      <c r="L232" s="24"/>
    </row>
    <row r="233">
      <c r="I233" s="24"/>
      <c r="J233" s="24"/>
      <c r="K233" s="24"/>
      <c r="L233" s="24"/>
    </row>
    <row r="234">
      <c r="I234" s="24"/>
      <c r="J234" s="24"/>
      <c r="K234" s="24"/>
      <c r="L234" s="24"/>
    </row>
    <row r="235">
      <c r="I235" s="24"/>
      <c r="J235" s="24"/>
      <c r="K235" s="24"/>
      <c r="L235" s="24"/>
    </row>
    <row r="236">
      <c r="I236" s="24"/>
      <c r="J236" s="24"/>
      <c r="K236" s="24"/>
      <c r="L236" s="24"/>
    </row>
    <row r="237">
      <c r="I237" s="24"/>
      <c r="J237" s="24"/>
      <c r="K237" s="24"/>
      <c r="L237" s="24"/>
    </row>
    <row r="238">
      <c r="I238" s="24"/>
      <c r="J238" s="24"/>
      <c r="K238" s="24"/>
      <c r="L238" s="24"/>
    </row>
    <row r="239">
      <c r="I239" s="24"/>
      <c r="J239" s="24"/>
      <c r="K239" s="24"/>
      <c r="L239" s="24"/>
    </row>
    <row r="240">
      <c r="I240" s="24"/>
      <c r="J240" s="24"/>
      <c r="K240" s="24"/>
      <c r="L240" s="24"/>
    </row>
    <row r="241">
      <c r="I241" s="24"/>
      <c r="J241" s="24"/>
      <c r="K241" s="24"/>
      <c r="L241" s="24"/>
    </row>
    <row r="242">
      <c r="I242" s="24"/>
      <c r="J242" s="24"/>
      <c r="K242" s="24"/>
      <c r="L242" s="24"/>
    </row>
    <row r="243">
      <c r="I243" s="24"/>
      <c r="J243" s="24"/>
      <c r="K243" s="24"/>
      <c r="L243" s="24"/>
    </row>
    <row r="244">
      <c r="I244" s="24"/>
      <c r="J244" s="24"/>
      <c r="K244" s="24"/>
      <c r="L244" s="24"/>
    </row>
    <row r="245">
      <c r="I245" s="24"/>
      <c r="J245" s="24"/>
      <c r="K245" s="24"/>
      <c r="L245" s="24"/>
    </row>
    <row r="246">
      <c r="I246" s="24"/>
      <c r="J246" s="24"/>
      <c r="K246" s="24"/>
      <c r="L246" s="24"/>
    </row>
    <row r="247">
      <c r="I247" s="24"/>
      <c r="J247" s="24"/>
      <c r="K247" s="24"/>
      <c r="L247" s="24"/>
    </row>
    <row r="248">
      <c r="I248" s="24"/>
      <c r="J248" s="24"/>
      <c r="K248" s="24"/>
      <c r="L248" s="24"/>
    </row>
    <row r="249">
      <c r="I249" s="24"/>
      <c r="J249" s="24"/>
      <c r="K249" s="24"/>
      <c r="L249" s="24"/>
    </row>
    <row r="250">
      <c r="I250" s="24"/>
      <c r="J250" s="24"/>
      <c r="K250" s="24"/>
      <c r="L250" s="24"/>
    </row>
    <row r="251">
      <c r="I251" s="24"/>
      <c r="J251" s="24"/>
      <c r="K251" s="24"/>
      <c r="L251" s="24"/>
    </row>
    <row r="252">
      <c r="I252" s="24"/>
      <c r="J252" s="24"/>
      <c r="K252" s="24"/>
      <c r="L252" s="24"/>
    </row>
    <row r="253">
      <c r="I253" s="24"/>
      <c r="J253" s="24"/>
      <c r="K253" s="24"/>
      <c r="L253" s="24"/>
    </row>
    <row r="254">
      <c r="I254" s="24"/>
      <c r="J254" s="24"/>
      <c r="K254" s="24"/>
      <c r="L254" s="24"/>
    </row>
    <row r="255">
      <c r="I255" s="24"/>
      <c r="J255" s="24"/>
      <c r="K255" s="24"/>
      <c r="L255" s="24"/>
    </row>
    <row r="256">
      <c r="I256" s="24"/>
      <c r="J256" s="24"/>
      <c r="K256" s="24"/>
      <c r="L256" s="24"/>
    </row>
    <row r="257">
      <c r="I257" s="24"/>
      <c r="J257" s="24"/>
      <c r="K257" s="24"/>
      <c r="L257" s="24"/>
    </row>
    <row r="258">
      <c r="I258" s="24"/>
      <c r="J258" s="24"/>
      <c r="K258" s="24"/>
      <c r="L258" s="24"/>
    </row>
    <row r="259">
      <c r="I259" s="24"/>
      <c r="J259" s="24"/>
      <c r="K259" s="24"/>
      <c r="L259" s="24"/>
    </row>
    <row r="260">
      <c r="I260" s="24"/>
      <c r="J260" s="24"/>
      <c r="K260" s="24"/>
      <c r="L260" s="24"/>
    </row>
    <row r="261">
      <c r="I261" s="24"/>
      <c r="J261" s="24"/>
      <c r="K261" s="24"/>
      <c r="L261" s="24"/>
    </row>
    <row r="262">
      <c r="I262" s="24"/>
      <c r="J262" s="24"/>
      <c r="K262" s="24"/>
      <c r="L262" s="24"/>
    </row>
    <row r="263">
      <c r="I263" s="24"/>
      <c r="J263" s="24"/>
      <c r="K263" s="24"/>
      <c r="L263" s="24"/>
    </row>
    <row r="264">
      <c r="I264" s="24"/>
      <c r="J264" s="24"/>
      <c r="K264" s="24"/>
      <c r="L264" s="24"/>
    </row>
    <row r="265">
      <c r="I265" s="24"/>
      <c r="J265" s="24"/>
      <c r="K265" s="24"/>
      <c r="L265" s="24"/>
    </row>
    <row r="266">
      <c r="I266" s="24"/>
      <c r="J266" s="24"/>
      <c r="K266" s="24"/>
      <c r="L266" s="24"/>
    </row>
    <row r="267">
      <c r="I267" s="24"/>
      <c r="J267" s="24"/>
      <c r="K267" s="24"/>
      <c r="L267" s="24"/>
    </row>
    <row r="268">
      <c r="I268" s="24"/>
      <c r="J268" s="24"/>
      <c r="K268" s="24"/>
      <c r="L268" s="24"/>
    </row>
    <row r="269">
      <c r="I269" s="24"/>
      <c r="J269" s="24"/>
      <c r="K269" s="24"/>
      <c r="L269" s="24"/>
    </row>
    <row r="270">
      <c r="I270" s="24"/>
      <c r="J270" s="24"/>
      <c r="K270" s="24"/>
      <c r="L270" s="24"/>
    </row>
    <row r="271">
      <c r="I271" s="24"/>
      <c r="J271" s="24"/>
      <c r="K271" s="24"/>
      <c r="L271" s="24"/>
    </row>
    <row r="272">
      <c r="I272" s="24"/>
      <c r="J272" s="24"/>
      <c r="K272" s="24"/>
      <c r="L272" s="24"/>
    </row>
    <row r="273">
      <c r="I273" s="24"/>
      <c r="J273" s="24"/>
      <c r="K273" s="24"/>
      <c r="L273" s="24"/>
    </row>
    <row r="274">
      <c r="I274" s="24"/>
      <c r="J274" s="24"/>
      <c r="K274" s="24"/>
      <c r="L274" s="24"/>
    </row>
    <row r="275">
      <c r="I275" s="24"/>
      <c r="J275" s="24"/>
      <c r="K275" s="24"/>
      <c r="L275" s="24"/>
    </row>
    <row r="276">
      <c r="I276" s="24"/>
      <c r="J276" s="24"/>
      <c r="K276" s="24"/>
      <c r="L276" s="24"/>
    </row>
    <row r="277">
      <c r="I277" s="24"/>
      <c r="J277" s="24"/>
      <c r="K277" s="24"/>
      <c r="L277" s="24"/>
    </row>
    <row r="278">
      <c r="I278" s="24"/>
      <c r="J278" s="24"/>
      <c r="K278" s="24"/>
      <c r="L278" s="24"/>
    </row>
    <row r="279">
      <c r="I279" s="24"/>
      <c r="J279" s="24"/>
      <c r="K279" s="24"/>
      <c r="L279" s="24"/>
    </row>
    <row r="280">
      <c r="I280" s="24"/>
      <c r="J280" s="24"/>
      <c r="K280" s="24"/>
      <c r="L280" s="24"/>
    </row>
    <row r="281">
      <c r="I281" s="24"/>
      <c r="J281" s="24"/>
      <c r="K281" s="24"/>
      <c r="L281" s="24"/>
    </row>
    <row r="282">
      <c r="I282" s="24"/>
      <c r="J282" s="24"/>
      <c r="K282" s="24"/>
      <c r="L282" s="24"/>
    </row>
    <row r="283">
      <c r="I283" s="24"/>
      <c r="J283" s="24"/>
      <c r="K283" s="24"/>
      <c r="L283" s="24"/>
    </row>
    <row r="284">
      <c r="I284" s="24"/>
      <c r="J284" s="24"/>
      <c r="K284" s="24"/>
      <c r="L284" s="24"/>
    </row>
    <row r="285">
      <c r="I285" s="24"/>
      <c r="J285" s="24"/>
      <c r="K285" s="24"/>
      <c r="L285" s="24"/>
    </row>
    <row r="286">
      <c r="I286" s="24"/>
      <c r="J286" s="24"/>
      <c r="K286" s="24"/>
      <c r="L286" s="24"/>
    </row>
    <row r="287">
      <c r="I287" s="24"/>
      <c r="J287" s="24"/>
      <c r="K287" s="24"/>
      <c r="L287" s="24"/>
    </row>
    <row r="288">
      <c r="I288" s="24"/>
      <c r="J288" s="24"/>
      <c r="K288" s="24"/>
      <c r="L288" s="24"/>
    </row>
    <row r="289">
      <c r="I289" s="24"/>
      <c r="J289" s="24"/>
      <c r="K289" s="24"/>
      <c r="L289" s="24"/>
    </row>
    <row r="290">
      <c r="I290" s="24"/>
      <c r="J290" s="24"/>
      <c r="K290" s="24"/>
      <c r="L290" s="24"/>
    </row>
    <row r="291">
      <c r="I291" s="24"/>
      <c r="J291" s="24"/>
      <c r="K291" s="24"/>
      <c r="L291" s="24"/>
    </row>
    <row r="292">
      <c r="I292" s="24"/>
      <c r="J292" s="24"/>
      <c r="K292" s="24"/>
      <c r="L292" s="24"/>
    </row>
    <row r="293">
      <c r="I293" s="24"/>
      <c r="J293" s="24"/>
      <c r="K293" s="24"/>
      <c r="L293" s="24"/>
    </row>
    <row r="294">
      <c r="I294" s="24"/>
      <c r="J294" s="24"/>
      <c r="K294" s="24"/>
      <c r="L294" s="24"/>
    </row>
    <row r="295">
      <c r="I295" s="24"/>
      <c r="J295" s="24"/>
      <c r="K295" s="24"/>
      <c r="L295" s="24"/>
    </row>
    <row r="296">
      <c r="I296" s="24"/>
      <c r="J296" s="24"/>
      <c r="K296" s="24"/>
      <c r="L296" s="24"/>
    </row>
    <row r="297">
      <c r="I297" s="24"/>
      <c r="J297" s="24"/>
      <c r="K297" s="24"/>
      <c r="L297" s="24"/>
    </row>
    <row r="298">
      <c r="I298" s="24"/>
      <c r="J298" s="24"/>
      <c r="K298" s="24"/>
      <c r="L298" s="24"/>
    </row>
    <row r="299">
      <c r="I299" s="24"/>
      <c r="J299" s="24"/>
      <c r="K299" s="24"/>
      <c r="L299" s="24"/>
    </row>
    <row r="300">
      <c r="I300" s="24"/>
      <c r="J300" s="24"/>
      <c r="K300" s="24"/>
      <c r="L300" s="24"/>
    </row>
    <row r="301">
      <c r="I301" s="24"/>
      <c r="J301" s="24"/>
      <c r="K301" s="24"/>
      <c r="L301" s="24"/>
    </row>
    <row r="302">
      <c r="I302" s="24"/>
      <c r="J302" s="24"/>
      <c r="K302" s="24"/>
      <c r="L302" s="24"/>
    </row>
    <row r="303">
      <c r="I303" s="24"/>
      <c r="J303" s="24"/>
      <c r="K303" s="24"/>
      <c r="L303" s="24"/>
    </row>
    <row r="304">
      <c r="I304" s="24"/>
      <c r="J304" s="24"/>
      <c r="K304" s="24"/>
      <c r="L304" s="24"/>
    </row>
    <row r="305">
      <c r="I305" s="24"/>
      <c r="J305" s="24"/>
      <c r="K305" s="24"/>
      <c r="L305" s="24"/>
    </row>
    <row r="306">
      <c r="I306" s="24"/>
      <c r="J306" s="24"/>
      <c r="K306" s="24"/>
      <c r="L306" s="24"/>
    </row>
    <row r="307">
      <c r="I307" s="24"/>
      <c r="J307" s="24"/>
      <c r="K307" s="24"/>
      <c r="L307" s="24"/>
    </row>
    <row r="308">
      <c r="I308" s="24"/>
      <c r="J308" s="24"/>
      <c r="K308" s="24"/>
      <c r="L308" s="24"/>
    </row>
    <row r="309">
      <c r="I309" s="24"/>
      <c r="J309" s="24"/>
      <c r="K309" s="24"/>
      <c r="L309" s="24"/>
    </row>
    <row r="310">
      <c r="I310" s="24"/>
      <c r="J310" s="24"/>
      <c r="K310" s="24"/>
      <c r="L310" s="24"/>
    </row>
    <row r="311">
      <c r="I311" s="24"/>
      <c r="J311" s="24"/>
      <c r="K311" s="24"/>
      <c r="L311" s="24"/>
    </row>
    <row r="312">
      <c r="I312" s="24"/>
      <c r="J312" s="24"/>
      <c r="K312" s="24"/>
      <c r="L312" s="24"/>
    </row>
    <row r="313">
      <c r="I313" s="24"/>
      <c r="J313" s="24"/>
      <c r="K313" s="24"/>
      <c r="L313" s="24"/>
    </row>
    <row r="314">
      <c r="I314" s="24"/>
      <c r="J314" s="24"/>
      <c r="K314" s="24"/>
      <c r="L314" s="24"/>
    </row>
    <row r="315">
      <c r="I315" s="24"/>
      <c r="J315" s="24"/>
      <c r="K315" s="24"/>
      <c r="L315" s="24"/>
    </row>
    <row r="316">
      <c r="I316" s="24"/>
      <c r="J316" s="24"/>
      <c r="K316" s="24"/>
      <c r="L316" s="24"/>
    </row>
    <row r="317">
      <c r="I317" s="24"/>
      <c r="J317" s="24"/>
      <c r="K317" s="24"/>
      <c r="L317" s="24"/>
    </row>
    <row r="318">
      <c r="I318" s="24"/>
      <c r="J318" s="24"/>
      <c r="K318" s="24"/>
      <c r="L318" s="24"/>
    </row>
    <row r="319">
      <c r="I319" s="24"/>
      <c r="J319" s="24"/>
      <c r="K319" s="24"/>
      <c r="L319" s="24"/>
    </row>
    <row r="320">
      <c r="I320" s="24"/>
      <c r="J320" s="24"/>
      <c r="K320" s="24"/>
      <c r="L320" s="24"/>
    </row>
    <row r="321">
      <c r="I321" s="24"/>
      <c r="J321" s="24"/>
      <c r="K321" s="24"/>
      <c r="L321" s="24"/>
    </row>
    <row r="322">
      <c r="I322" s="24"/>
      <c r="J322" s="24"/>
      <c r="K322" s="24"/>
      <c r="L322" s="24"/>
    </row>
    <row r="323">
      <c r="I323" s="24"/>
      <c r="J323" s="24"/>
      <c r="K323" s="24"/>
      <c r="L323" s="24"/>
    </row>
    <row r="324">
      <c r="I324" s="24"/>
      <c r="J324" s="24"/>
      <c r="K324" s="24"/>
      <c r="L324" s="24"/>
    </row>
    <row r="325">
      <c r="I325" s="24"/>
      <c r="J325" s="24"/>
      <c r="K325" s="24"/>
      <c r="L325" s="24"/>
    </row>
    <row r="326">
      <c r="I326" s="24"/>
      <c r="J326" s="24"/>
      <c r="K326" s="24"/>
      <c r="L326" s="24"/>
    </row>
    <row r="327">
      <c r="I327" s="24"/>
      <c r="J327" s="24"/>
      <c r="K327" s="24"/>
      <c r="L327" s="24"/>
    </row>
    <row r="328">
      <c r="I328" s="24"/>
      <c r="J328" s="24"/>
      <c r="K328" s="24"/>
      <c r="L328" s="24"/>
    </row>
    <row r="329">
      <c r="I329" s="24"/>
      <c r="J329" s="24"/>
      <c r="K329" s="24"/>
      <c r="L329" s="24"/>
    </row>
    <row r="330">
      <c r="I330" s="24"/>
      <c r="J330" s="24"/>
      <c r="K330" s="24"/>
      <c r="L330" s="24"/>
    </row>
    <row r="331">
      <c r="I331" s="24"/>
      <c r="J331" s="24"/>
      <c r="K331" s="24"/>
      <c r="L331" s="24"/>
    </row>
    <row r="332">
      <c r="I332" s="24"/>
      <c r="J332" s="24"/>
      <c r="K332" s="24"/>
      <c r="L332" s="24"/>
    </row>
    <row r="333">
      <c r="I333" s="24"/>
      <c r="J333" s="24"/>
      <c r="K333" s="24"/>
      <c r="L333" s="24"/>
    </row>
    <row r="334">
      <c r="I334" s="24"/>
      <c r="J334" s="24"/>
      <c r="K334" s="24"/>
      <c r="L334" s="24"/>
    </row>
    <row r="335">
      <c r="I335" s="24"/>
      <c r="J335" s="24"/>
      <c r="K335" s="24"/>
      <c r="L335" s="24"/>
    </row>
    <row r="336">
      <c r="I336" s="24"/>
      <c r="J336" s="24"/>
      <c r="K336" s="24"/>
      <c r="L336" s="24"/>
    </row>
    <row r="337">
      <c r="I337" s="24"/>
      <c r="J337" s="24"/>
      <c r="K337" s="24"/>
      <c r="L337" s="24"/>
    </row>
    <row r="338">
      <c r="I338" s="24"/>
      <c r="J338" s="24"/>
      <c r="K338" s="24"/>
      <c r="L338" s="24"/>
    </row>
    <row r="339">
      <c r="I339" s="24"/>
      <c r="J339" s="24"/>
      <c r="K339" s="24"/>
      <c r="L339" s="24"/>
    </row>
    <row r="340">
      <c r="I340" s="24"/>
      <c r="J340" s="24"/>
      <c r="K340" s="24"/>
      <c r="L340" s="24"/>
    </row>
    <row r="341">
      <c r="I341" s="24"/>
      <c r="J341" s="24"/>
      <c r="K341" s="24"/>
      <c r="L341" s="24"/>
    </row>
    <row r="342">
      <c r="I342" s="24"/>
      <c r="J342" s="24"/>
      <c r="K342" s="24"/>
      <c r="L342" s="24"/>
    </row>
    <row r="343">
      <c r="I343" s="24"/>
      <c r="J343" s="24"/>
      <c r="K343" s="24"/>
      <c r="L343" s="24"/>
    </row>
    <row r="344">
      <c r="I344" s="24"/>
      <c r="J344" s="24"/>
      <c r="K344" s="24"/>
      <c r="L344" s="24"/>
    </row>
    <row r="345">
      <c r="I345" s="24"/>
      <c r="J345" s="24"/>
      <c r="K345" s="24"/>
      <c r="L345" s="24"/>
    </row>
    <row r="346">
      <c r="I346" s="24"/>
      <c r="J346" s="24"/>
      <c r="K346" s="24"/>
      <c r="L346" s="24"/>
    </row>
    <row r="347">
      <c r="I347" s="24"/>
      <c r="J347" s="24"/>
      <c r="K347" s="24"/>
      <c r="L347" s="24"/>
    </row>
    <row r="348">
      <c r="I348" s="24"/>
      <c r="J348" s="24"/>
      <c r="K348" s="24"/>
      <c r="L348" s="24"/>
    </row>
    <row r="349">
      <c r="I349" s="24"/>
      <c r="J349" s="24"/>
      <c r="K349" s="24"/>
      <c r="L349" s="24"/>
    </row>
    <row r="350">
      <c r="I350" s="24"/>
      <c r="J350" s="24"/>
      <c r="K350" s="24"/>
      <c r="L350" s="24"/>
    </row>
    <row r="351">
      <c r="I351" s="24"/>
      <c r="J351" s="24"/>
      <c r="K351" s="24"/>
      <c r="L351" s="24"/>
    </row>
    <row r="352">
      <c r="I352" s="24"/>
      <c r="J352" s="24"/>
      <c r="K352" s="24"/>
      <c r="L352" s="24"/>
    </row>
    <row r="353">
      <c r="I353" s="24"/>
      <c r="J353" s="24"/>
      <c r="K353" s="24"/>
      <c r="L353" s="24"/>
    </row>
    <row r="354">
      <c r="I354" s="24"/>
      <c r="J354" s="24"/>
      <c r="K354" s="24"/>
      <c r="L354" s="24"/>
    </row>
    <row r="355">
      <c r="I355" s="24"/>
      <c r="J355" s="24"/>
      <c r="K355" s="24"/>
      <c r="L355" s="24"/>
    </row>
    <row r="356">
      <c r="I356" s="24"/>
      <c r="J356" s="24"/>
      <c r="K356" s="24"/>
      <c r="L356" s="24"/>
    </row>
    <row r="357">
      <c r="I357" s="24"/>
      <c r="J357" s="24"/>
      <c r="K357" s="24"/>
      <c r="L357" s="24"/>
    </row>
    <row r="358">
      <c r="I358" s="24"/>
      <c r="J358" s="24"/>
      <c r="K358" s="24"/>
      <c r="L358" s="24"/>
    </row>
    <row r="359">
      <c r="I359" s="24"/>
      <c r="J359" s="24"/>
      <c r="K359" s="24"/>
      <c r="L359" s="24"/>
    </row>
    <row r="360">
      <c r="I360" s="24"/>
      <c r="J360" s="24"/>
      <c r="K360" s="24"/>
      <c r="L360" s="24"/>
    </row>
    <row r="361">
      <c r="I361" s="24"/>
      <c r="J361" s="24"/>
      <c r="K361" s="24"/>
      <c r="L361" s="24"/>
    </row>
    <row r="362">
      <c r="I362" s="24"/>
      <c r="J362" s="24"/>
      <c r="K362" s="24"/>
      <c r="L362" s="24"/>
    </row>
    <row r="363">
      <c r="I363" s="24"/>
      <c r="J363" s="24"/>
      <c r="K363" s="24"/>
      <c r="L363" s="24"/>
    </row>
    <row r="364">
      <c r="I364" s="24"/>
      <c r="J364" s="24"/>
      <c r="K364" s="24"/>
      <c r="L364" s="24"/>
    </row>
    <row r="365">
      <c r="I365" s="24"/>
      <c r="J365" s="24"/>
      <c r="K365" s="24"/>
      <c r="L365" s="24"/>
    </row>
    <row r="366">
      <c r="I366" s="24"/>
      <c r="J366" s="24"/>
      <c r="K366" s="24"/>
      <c r="L366" s="24"/>
    </row>
    <row r="367">
      <c r="I367" s="24"/>
      <c r="J367" s="24"/>
      <c r="K367" s="24"/>
      <c r="L367" s="24"/>
    </row>
    <row r="368">
      <c r="I368" s="24"/>
      <c r="J368" s="24"/>
      <c r="K368" s="24"/>
      <c r="L368" s="24"/>
    </row>
    <row r="369">
      <c r="I369" s="24"/>
      <c r="J369" s="24"/>
      <c r="K369" s="24"/>
      <c r="L369" s="24"/>
    </row>
    <row r="370">
      <c r="I370" s="24"/>
      <c r="J370" s="24"/>
      <c r="K370" s="24"/>
      <c r="L370" s="24"/>
    </row>
    <row r="371">
      <c r="I371" s="24"/>
      <c r="J371" s="24"/>
      <c r="K371" s="24"/>
      <c r="L371" s="24"/>
    </row>
    <row r="372">
      <c r="I372" s="24"/>
      <c r="J372" s="24"/>
      <c r="K372" s="24"/>
      <c r="L372" s="24"/>
    </row>
    <row r="373">
      <c r="I373" s="24"/>
      <c r="J373" s="24"/>
      <c r="K373" s="24"/>
      <c r="L373" s="24"/>
    </row>
    <row r="374">
      <c r="I374" s="24"/>
      <c r="J374" s="24"/>
      <c r="K374" s="24"/>
      <c r="L374" s="24"/>
    </row>
    <row r="375">
      <c r="I375" s="24"/>
      <c r="J375" s="24"/>
      <c r="K375" s="24"/>
      <c r="L375" s="24"/>
    </row>
    <row r="376">
      <c r="I376" s="24"/>
      <c r="J376" s="24"/>
      <c r="K376" s="24"/>
      <c r="L376" s="24"/>
    </row>
    <row r="377">
      <c r="I377" s="24"/>
      <c r="J377" s="24"/>
      <c r="K377" s="24"/>
      <c r="L377" s="24"/>
    </row>
    <row r="378">
      <c r="I378" s="24"/>
      <c r="J378" s="24"/>
      <c r="K378" s="24"/>
      <c r="L378" s="24"/>
    </row>
    <row r="379">
      <c r="I379" s="24"/>
      <c r="J379" s="24"/>
      <c r="K379" s="24"/>
      <c r="L379" s="24"/>
    </row>
    <row r="380">
      <c r="I380" s="24"/>
      <c r="J380" s="24"/>
      <c r="K380" s="24"/>
      <c r="L380" s="24"/>
    </row>
    <row r="381">
      <c r="I381" s="24"/>
      <c r="J381" s="24"/>
      <c r="K381" s="24"/>
      <c r="L381" s="24"/>
    </row>
    <row r="382">
      <c r="I382" s="24"/>
      <c r="J382" s="24"/>
      <c r="K382" s="24"/>
      <c r="L382" s="24"/>
    </row>
    <row r="383">
      <c r="I383" s="24"/>
      <c r="J383" s="24"/>
      <c r="K383" s="24"/>
      <c r="L383" s="24"/>
    </row>
    <row r="384">
      <c r="I384" s="24"/>
      <c r="J384" s="24"/>
      <c r="K384" s="24"/>
      <c r="L384" s="24"/>
    </row>
    <row r="385">
      <c r="I385" s="24"/>
      <c r="J385" s="24"/>
      <c r="K385" s="24"/>
      <c r="L385" s="24"/>
    </row>
    <row r="386">
      <c r="I386" s="24"/>
      <c r="J386" s="24"/>
      <c r="K386" s="24"/>
      <c r="L386" s="24"/>
    </row>
    <row r="387">
      <c r="I387" s="24"/>
      <c r="J387" s="24"/>
      <c r="K387" s="24"/>
      <c r="L387" s="24"/>
    </row>
    <row r="388">
      <c r="I388" s="24"/>
      <c r="J388" s="24"/>
      <c r="K388" s="24"/>
      <c r="L388" s="24"/>
    </row>
    <row r="389">
      <c r="I389" s="24"/>
      <c r="J389" s="24"/>
      <c r="K389" s="24"/>
      <c r="L389" s="24"/>
    </row>
    <row r="390">
      <c r="I390" s="24"/>
      <c r="J390" s="24"/>
      <c r="K390" s="24"/>
      <c r="L390" s="24"/>
    </row>
    <row r="391">
      <c r="I391" s="24"/>
      <c r="J391" s="24"/>
      <c r="K391" s="24"/>
      <c r="L391" s="24"/>
    </row>
    <row r="392">
      <c r="I392" s="24"/>
      <c r="J392" s="24"/>
      <c r="K392" s="24"/>
      <c r="L392" s="24"/>
    </row>
    <row r="393">
      <c r="I393" s="24"/>
      <c r="J393" s="24"/>
      <c r="K393" s="24"/>
      <c r="L393" s="24"/>
    </row>
    <row r="394">
      <c r="I394" s="24"/>
      <c r="J394" s="24"/>
      <c r="K394" s="24"/>
      <c r="L394" s="24"/>
    </row>
    <row r="395">
      <c r="I395" s="24"/>
      <c r="J395" s="24"/>
      <c r="K395" s="24"/>
      <c r="L395" s="24"/>
    </row>
    <row r="396">
      <c r="I396" s="24"/>
      <c r="J396" s="24"/>
      <c r="K396" s="24"/>
      <c r="L396" s="24"/>
    </row>
    <row r="397">
      <c r="I397" s="24"/>
      <c r="J397" s="24"/>
      <c r="K397" s="24"/>
      <c r="L397" s="24"/>
    </row>
    <row r="398">
      <c r="I398" s="24"/>
      <c r="J398" s="24"/>
      <c r="K398" s="24"/>
      <c r="L398" s="24"/>
    </row>
    <row r="399">
      <c r="I399" s="24"/>
      <c r="J399" s="24"/>
      <c r="K399" s="24"/>
      <c r="L399" s="24"/>
    </row>
    <row r="400">
      <c r="I400" s="24"/>
      <c r="J400" s="24"/>
      <c r="K400" s="24"/>
      <c r="L400" s="24"/>
    </row>
    <row r="401">
      <c r="I401" s="24"/>
      <c r="J401" s="24"/>
      <c r="K401" s="24"/>
      <c r="L401" s="24"/>
    </row>
    <row r="402">
      <c r="I402" s="24"/>
      <c r="J402" s="24"/>
      <c r="K402" s="24"/>
      <c r="L402" s="24"/>
    </row>
    <row r="403">
      <c r="I403" s="24"/>
      <c r="J403" s="24"/>
      <c r="K403" s="24"/>
      <c r="L403" s="24"/>
    </row>
    <row r="404">
      <c r="I404" s="24"/>
      <c r="J404" s="24"/>
      <c r="K404" s="24"/>
      <c r="L404" s="24"/>
    </row>
    <row r="405">
      <c r="I405" s="24"/>
      <c r="J405" s="24"/>
      <c r="K405" s="24"/>
      <c r="L405" s="24"/>
    </row>
    <row r="406">
      <c r="I406" s="24"/>
      <c r="J406" s="24"/>
      <c r="K406" s="24"/>
      <c r="L406" s="24"/>
    </row>
    <row r="407">
      <c r="I407" s="24"/>
      <c r="J407" s="24"/>
      <c r="K407" s="24"/>
      <c r="L407" s="24"/>
    </row>
    <row r="408">
      <c r="I408" s="24"/>
      <c r="J408" s="24"/>
      <c r="K408" s="24"/>
      <c r="L408" s="24"/>
    </row>
    <row r="409">
      <c r="I409" s="24"/>
      <c r="J409" s="24"/>
      <c r="K409" s="24"/>
      <c r="L409" s="24"/>
    </row>
    <row r="410">
      <c r="I410" s="24"/>
      <c r="J410" s="24"/>
      <c r="K410" s="24"/>
      <c r="L410" s="24"/>
    </row>
    <row r="411">
      <c r="I411" s="24"/>
      <c r="J411" s="24"/>
      <c r="K411" s="24"/>
      <c r="L411" s="24"/>
    </row>
    <row r="412">
      <c r="I412" s="24"/>
      <c r="J412" s="24"/>
      <c r="K412" s="24"/>
      <c r="L412" s="24"/>
    </row>
    <row r="413">
      <c r="I413" s="24"/>
      <c r="J413" s="24"/>
      <c r="K413" s="24"/>
      <c r="L413" s="24"/>
    </row>
    <row r="414">
      <c r="I414" s="24"/>
      <c r="J414" s="24"/>
      <c r="K414" s="24"/>
      <c r="L414" s="24"/>
    </row>
    <row r="415">
      <c r="I415" s="24"/>
      <c r="J415" s="24"/>
      <c r="K415" s="24"/>
      <c r="L415" s="24"/>
    </row>
    <row r="416">
      <c r="I416" s="24"/>
      <c r="J416" s="24"/>
      <c r="K416" s="24"/>
      <c r="L416" s="24"/>
    </row>
    <row r="417">
      <c r="I417" s="24"/>
      <c r="J417" s="24"/>
      <c r="K417" s="24"/>
      <c r="L417" s="24"/>
    </row>
    <row r="418">
      <c r="I418" s="24"/>
      <c r="J418" s="24"/>
      <c r="K418" s="24"/>
      <c r="L418" s="24"/>
    </row>
    <row r="419">
      <c r="I419" s="24"/>
      <c r="J419" s="24"/>
      <c r="K419" s="24"/>
      <c r="L419" s="24"/>
    </row>
    <row r="420">
      <c r="I420" s="24"/>
      <c r="J420" s="24"/>
      <c r="K420" s="24"/>
      <c r="L420" s="24"/>
    </row>
    <row r="421">
      <c r="I421" s="24"/>
      <c r="J421" s="24"/>
      <c r="K421" s="24"/>
      <c r="L421" s="24"/>
    </row>
    <row r="422">
      <c r="I422" s="24"/>
      <c r="J422" s="24"/>
      <c r="K422" s="24"/>
      <c r="L422" s="24"/>
    </row>
    <row r="423">
      <c r="I423" s="24"/>
      <c r="J423" s="24"/>
      <c r="K423" s="24"/>
      <c r="L423" s="24"/>
    </row>
    <row r="424">
      <c r="I424" s="24"/>
      <c r="J424" s="24"/>
      <c r="K424" s="24"/>
      <c r="L424" s="24"/>
    </row>
    <row r="425">
      <c r="I425" s="24"/>
      <c r="J425" s="24"/>
      <c r="K425" s="24"/>
      <c r="L425" s="24"/>
    </row>
    <row r="426">
      <c r="I426" s="24"/>
      <c r="J426" s="24"/>
      <c r="K426" s="24"/>
      <c r="L426" s="24"/>
    </row>
    <row r="427">
      <c r="I427" s="24"/>
      <c r="J427" s="24"/>
      <c r="K427" s="24"/>
      <c r="L427" s="24"/>
    </row>
    <row r="428">
      <c r="I428" s="24"/>
      <c r="J428" s="24"/>
      <c r="K428" s="24"/>
      <c r="L428" s="24"/>
    </row>
    <row r="429">
      <c r="I429" s="24"/>
      <c r="J429" s="24"/>
      <c r="K429" s="24"/>
      <c r="L429" s="24"/>
    </row>
    <row r="430">
      <c r="I430" s="24"/>
      <c r="J430" s="24"/>
      <c r="K430" s="24"/>
      <c r="L430" s="24"/>
    </row>
    <row r="431">
      <c r="I431" s="24"/>
      <c r="J431" s="24"/>
      <c r="K431" s="24"/>
      <c r="L431" s="24"/>
    </row>
    <row r="432">
      <c r="I432" s="24"/>
      <c r="J432" s="24"/>
      <c r="K432" s="24"/>
      <c r="L432" s="24"/>
    </row>
    <row r="433">
      <c r="I433" s="24"/>
      <c r="J433" s="24"/>
      <c r="K433" s="24"/>
      <c r="L433" s="24"/>
    </row>
    <row r="434">
      <c r="I434" s="24"/>
      <c r="J434" s="24"/>
      <c r="K434" s="24"/>
      <c r="L434" s="24"/>
    </row>
    <row r="435">
      <c r="I435" s="24"/>
      <c r="J435" s="24"/>
      <c r="K435" s="24"/>
      <c r="L435" s="24"/>
    </row>
    <row r="436">
      <c r="I436" s="24"/>
      <c r="J436" s="24"/>
      <c r="K436" s="24"/>
      <c r="L436" s="24"/>
    </row>
    <row r="437">
      <c r="I437" s="24"/>
      <c r="J437" s="24"/>
      <c r="K437" s="24"/>
      <c r="L437" s="24"/>
    </row>
    <row r="438">
      <c r="I438" s="24"/>
      <c r="J438" s="24"/>
      <c r="K438" s="24"/>
      <c r="L438" s="24"/>
    </row>
    <row r="439">
      <c r="I439" s="24"/>
      <c r="J439" s="24"/>
      <c r="K439" s="24"/>
      <c r="L439" s="24"/>
    </row>
    <row r="440">
      <c r="I440" s="24"/>
      <c r="J440" s="24"/>
      <c r="K440" s="24"/>
      <c r="L440" s="24"/>
    </row>
    <row r="441">
      <c r="I441" s="24"/>
      <c r="J441" s="24"/>
      <c r="K441" s="24"/>
      <c r="L441" s="24"/>
    </row>
    <row r="442">
      <c r="I442" s="24"/>
      <c r="J442" s="24"/>
      <c r="K442" s="24"/>
      <c r="L442" s="24"/>
    </row>
    <row r="443">
      <c r="I443" s="24"/>
      <c r="J443" s="24"/>
      <c r="K443" s="24"/>
      <c r="L443" s="24"/>
    </row>
    <row r="444">
      <c r="I444" s="24"/>
      <c r="J444" s="24"/>
      <c r="K444" s="24"/>
      <c r="L444" s="24"/>
    </row>
    <row r="445">
      <c r="I445" s="24"/>
      <c r="J445" s="24"/>
      <c r="K445" s="24"/>
      <c r="L445" s="24"/>
    </row>
    <row r="446">
      <c r="I446" s="24"/>
      <c r="J446" s="24"/>
      <c r="K446" s="24"/>
      <c r="L446" s="24"/>
    </row>
    <row r="447">
      <c r="I447" s="24"/>
      <c r="J447" s="24"/>
      <c r="K447" s="24"/>
      <c r="L447" s="24"/>
    </row>
    <row r="448">
      <c r="I448" s="24"/>
      <c r="J448" s="24"/>
      <c r="K448" s="24"/>
      <c r="L448" s="24"/>
    </row>
    <row r="449">
      <c r="I449" s="24"/>
      <c r="J449" s="24"/>
      <c r="K449" s="24"/>
      <c r="L449" s="24"/>
    </row>
    <row r="450">
      <c r="I450" s="24"/>
      <c r="J450" s="24"/>
      <c r="K450" s="24"/>
      <c r="L450" s="24"/>
    </row>
    <row r="451">
      <c r="I451" s="24"/>
      <c r="J451" s="24"/>
      <c r="K451" s="24"/>
      <c r="L451" s="24"/>
    </row>
    <row r="452">
      <c r="I452" s="24"/>
      <c r="J452" s="24"/>
      <c r="K452" s="24"/>
      <c r="L452" s="24"/>
    </row>
    <row r="453">
      <c r="I453" s="24"/>
      <c r="J453" s="24"/>
      <c r="K453" s="24"/>
      <c r="L453" s="24"/>
    </row>
    <row r="454">
      <c r="I454" s="24"/>
      <c r="J454" s="24"/>
      <c r="K454" s="24"/>
      <c r="L454" s="24"/>
    </row>
    <row r="455">
      <c r="I455" s="24"/>
      <c r="J455" s="24"/>
      <c r="K455" s="24"/>
      <c r="L455" s="24"/>
    </row>
    <row r="456">
      <c r="I456" s="24"/>
      <c r="J456" s="24"/>
      <c r="K456" s="24"/>
      <c r="L456" s="24"/>
    </row>
    <row r="457">
      <c r="I457" s="24"/>
      <c r="J457" s="24"/>
      <c r="K457" s="24"/>
      <c r="L457" s="24"/>
    </row>
    <row r="458">
      <c r="I458" s="24"/>
      <c r="J458" s="24"/>
      <c r="K458" s="24"/>
      <c r="L458" s="24"/>
    </row>
    <row r="459">
      <c r="I459" s="24"/>
      <c r="J459" s="24"/>
      <c r="K459" s="24"/>
      <c r="L459" s="24"/>
    </row>
    <row r="460">
      <c r="I460" s="24"/>
      <c r="J460" s="24"/>
      <c r="K460" s="24"/>
      <c r="L460" s="24"/>
    </row>
    <row r="461">
      <c r="I461" s="24"/>
      <c r="J461" s="24"/>
      <c r="K461" s="24"/>
      <c r="L461" s="24"/>
    </row>
    <row r="462">
      <c r="I462" s="24"/>
      <c r="J462" s="24"/>
      <c r="K462" s="24"/>
      <c r="L462" s="24"/>
    </row>
    <row r="463">
      <c r="I463" s="24"/>
      <c r="J463" s="24"/>
      <c r="K463" s="24"/>
      <c r="L463" s="24"/>
    </row>
    <row r="464">
      <c r="I464" s="24"/>
      <c r="J464" s="24"/>
      <c r="K464" s="24"/>
      <c r="L464" s="24"/>
    </row>
    <row r="465">
      <c r="I465" s="24"/>
      <c r="J465" s="24"/>
      <c r="K465" s="24"/>
      <c r="L465" s="24"/>
    </row>
    <row r="466">
      <c r="I466" s="24"/>
      <c r="J466" s="24"/>
      <c r="K466" s="24"/>
      <c r="L466" s="24"/>
    </row>
    <row r="467">
      <c r="I467" s="24"/>
      <c r="J467" s="24"/>
      <c r="K467" s="24"/>
      <c r="L467" s="24"/>
    </row>
    <row r="468">
      <c r="I468" s="24"/>
      <c r="J468" s="24"/>
      <c r="K468" s="24"/>
      <c r="L468" s="24"/>
    </row>
    <row r="469">
      <c r="I469" s="24"/>
      <c r="J469" s="24"/>
      <c r="K469" s="24"/>
      <c r="L469" s="24"/>
    </row>
    <row r="470">
      <c r="I470" s="24"/>
      <c r="J470" s="24"/>
      <c r="K470" s="24"/>
      <c r="L470" s="24"/>
    </row>
    <row r="471">
      <c r="I471" s="24"/>
      <c r="J471" s="24"/>
      <c r="K471" s="24"/>
      <c r="L471" s="24"/>
    </row>
    <row r="472">
      <c r="I472" s="24"/>
      <c r="J472" s="24"/>
      <c r="K472" s="24"/>
      <c r="L472" s="24"/>
    </row>
    <row r="473">
      <c r="I473" s="24"/>
      <c r="J473" s="24"/>
      <c r="K473" s="24"/>
      <c r="L473" s="24"/>
    </row>
    <row r="474">
      <c r="I474" s="24"/>
      <c r="J474" s="24"/>
      <c r="K474" s="24"/>
      <c r="L474" s="24"/>
    </row>
    <row r="475">
      <c r="I475" s="24"/>
      <c r="J475" s="24"/>
      <c r="K475" s="24"/>
      <c r="L475" s="24"/>
    </row>
    <row r="476">
      <c r="I476" s="24"/>
      <c r="J476" s="24"/>
      <c r="K476" s="24"/>
      <c r="L476" s="24"/>
    </row>
    <row r="477">
      <c r="I477" s="24"/>
      <c r="J477" s="24"/>
      <c r="K477" s="24"/>
      <c r="L477" s="24"/>
    </row>
    <row r="478">
      <c r="I478" s="24"/>
      <c r="J478" s="24"/>
      <c r="K478" s="24"/>
      <c r="L478" s="24"/>
    </row>
    <row r="479">
      <c r="I479" s="24"/>
      <c r="J479" s="24"/>
      <c r="K479" s="24"/>
      <c r="L479" s="24"/>
    </row>
    <row r="480">
      <c r="I480" s="24"/>
      <c r="J480" s="24"/>
      <c r="K480" s="24"/>
      <c r="L480" s="24"/>
    </row>
    <row r="481">
      <c r="I481" s="24"/>
      <c r="J481" s="24"/>
      <c r="K481" s="24"/>
      <c r="L481" s="24"/>
    </row>
    <row r="482">
      <c r="I482" s="24"/>
      <c r="J482" s="24"/>
      <c r="K482" s="24"/>
      <c r="L482" s="24"/>
    </row>
    <row r="483">
      <c r="I483" s="24"/>
      <c r="J483" s="24"/>
      <c r="K483" s="24"/>
      <c r="L483" s="24"/>
    </row>
    <row r="484">
      <c r="I484" s="24"/>
      <c r="J484" s="24"/>
      <c r="K484" s="24"/>
      <c r="L484" s="24"/>
    </row>
    <row r="485">
      <c r="I485" s="24"/>
      <c r="J485" s="24"/>
      <c r="K485" s="24"/>
      <c r="L485" s="24"/>
    </row>
    <row r="486">
      <c r="I486" s="24"/>
      <c r="J486" s="24"/>
      <c r="K486" s="24"/>
      <c r="L486" s="24"/>
    </row>
    <row r="487">
      <c r="I487" s="24"/>
      <c r="J487" s="24"/>
      <c r="K487" s="24"/>
      <c r="L487" s="24"/>
    </row>
    <row r="488">
      <c r="I488" s="24"/>
      <c r="J488" s="24"/>
      <c r="K488" s="24"/>
      <c r="L488" s="24"/>
    </row>
    <row r="489">
      <c r="I489" s="24"/>
      <c r="J489" s="24"/>
      <c r="K489" s="24"/>
      <c r="L489" s="24"/>
    </row>
    <row r="490">
      <c r="I490" s="24"/>
      <c r="J490" s="24"/>
      <c r="K490" s="24"/>
      <c r="L490" s="24"/>
    </row>
    <row r="491">
      <c r="I491" s="24"/>
      <c r="J491" s="24"/>
      <c r="K491" s="24"/>
      <c r="L491" s="24"/>
    </row>
    <row r="492">
      <c r="I492" s="24"/>
      <c r="J492" s="24"/>
      <c r="K492" s="24"/>
      <c r="L492" s="24"/>
    </row>
    <row r="493">
      <c r="I493" s="24"/>
      <c r="J493" s="24"/>
      <c r="K493" s="24"/>
      <c r="L493" s="24"/>
    </row>
    <row r="494">
      <c r="I494" s="24"/>
      <c r="J494" s="24"/>
      <c r="K494" s="24"/>
      <c r="L494" s="24"/>
    </row>
    <row r="495">
      <c r="I495" s="24"/>
      <c r="J495" s="24"/>
      <c r="K495" s="24"/>
      <c r="L495" s="24"/>
    </row>
    <row r="496">
      <c r="I496" s="24"/>
      <c r="J496" s="24"/>
      <c r="K496" s="24"/>
      <c r="L496" s="24"/>
    </row>
    <row r="497">
      <c r="I497" s="24"/>
      <c r="J497" s="24"/>
      <c r="K497" s="24"/>
      <c r="L497" s="24"/>
    </row>
    <row r="498">
      <c r="I498" s="24"/>
      <c r="J498" s="24"/>
      <c r="K498" s="24"/>
      <c r="L498" s="24"/>
    </row>
    <row r="499">
      <c r="I499" s="24"/>
      <c r="J499" s="24"/>
      <c r="K499" s="24"/>
      <c r="L499" s="24"/>
    </row>
    <row r="500">
      <c r="I500" s="24"/>
      <c r="J500" s="24"/>
      <c r="K500" s="24"/>
      <c r="L500" s="24"/>
    </row>
    <row r="501">
      <c r="I501" s="24"/>
      <c r="J501" s="24"/>
      <c r="K501" s="24"/>
      <c r="L501" s="24"/>
    </row>
    <row r="502">
      <c r="I502" s="24"/>
      <c r="J502" s="24"/>
      <c r="K502" s="24"/>
      <c r="L502" s="24"/>
    </row>
    <row r="503">
      <c r="I503" s="24"/>
      <c r="J503" s="24"/>
      <c r="K503" s="24"/>
      <c r="L503" s="24"/>
    </row>
    <row r="504">
      <c r="I504" s="24"/>
      <c r="J504" s="24"/>
      <c r="K504" s="24"/>
      <c r="L504" s="24"/>
    </row>
    <row r="505">
      <c r="I505" s="24"/>
      <c r="J505" s="24"/>
      <c r="K505" s="24"/>
      <c r="L505" s="24"/>
    </row>
    <row r="506">
      <c r="I506" s="24"/>
      <c r="J506" s="24"/>
      <c r="K506" s="24"/>
      <c r="L506" s="24"/>
    </row>
    <row r="507">
      <c r="I507" s="24"/>
      <c r="J507" s="24"/>
      <c r="K507" s="24"/>
      <c r="L507" s="24"/>
    </row>
    <row r="508">
      <c r="I508" s="24"/>
      <c r="J508" s="24"/>
      <c r="K508" s="24"/>
      <c r="L508" s="24"/>
    </row>
    <row r="509">
      <c r="I509" s="24"/>
      <c r="J509" s="24"/>
      <c r="K509" s="24"/>
      <c r="L509" s="24"/>
    </row>
    <row r="510">
      <c r="I510" s="24"/>
      <c r="J510" s="24"/>
      <c r="K510" s="24"/>
      <c r="L510" s="24"/>
    </row>
    <row r="511">
      <c r="I511" s="24"/>
      <c r="J511" s="24"/>
      <c r="K511" s="24"/>
      <c r="L511" s="24"/>
    </row>
    <row r="512">
      <c r="I512" s="24"/>
      <c r="J512" s="24"/>
      <c r="K512" s="24"/>
      <c r="L512" s="24"/>
    </row>
    <row r="513">
      <c r="I513" s="24"/>
      <c r="J513" s="24"/>
      <c r="K513" s="24"/>
      <c r="L513" s="24"/>
    </row>
    <row r="514">
      <c r="I514" s="24"/>
      <c r="J514" s="24"/>
      <c r="K514" s="24"/>
      <c r="L514" s="24"/>
    </row>
    <row r="515">
      <c r="I515" s="24"/>
      <c r="J515" s="24"/>
      <c r="K515" s="24"/>
      <c r="L515" s="24"/>
    </row>
    <row r="516">
      <c r="I516" s="24"/>
      <c r="J516" s="24"/>
      <c r="K516" s="24"/>
      <c r="L516" s="24"/>
    </row>
    <row r="517">
      <c r="I517" s="24"/>
      <c r="J517" s="24"/>
      <c r="K517" s="24"/>
      <c r="L517" s="24"/>
    </row>
    <row r="518">
      <c r="I518" s="24"/>
      <c r="J518" s="24"/>
      <c r="K518" s="24"/>
      <c r="L518" s="24"/>
    </row>
    <row r="519">
      <c r="I519" s="24"/>
      <c r="J519" s="24"/>
      <c r="K519" s="24"/>
      <c r="L519" s="24"/>
    </row>
    <row r="520">
      <c r="I520" s="24"/>
      <c r="J520" s="24"/>
      <c r="K520" s="24"/>
      <c r="L520" s="24"/>
    </row>
    <row r="521">
      <c r="I521" s="24"/>
      <c r="J521" s="24"/>
      <c r="K521" s="24"/>
      <c r="L521" s="24"/>
    </row>
    <row r="522">
      <c r="I522" s="24"/>
      <c r="J522" s="24"/>
      <c r="K522" s="24"/>
      <c r="L522" s="24"/>
    </row>
    <row r="523">
      <c r="I523" s="24"/>
      <c r="J523" s="24"/>
      <c r="K523" s="24"/>
      <c r="L523" s="24"/>
    </row>
    <row r="524">
      <c r="I524" s="24"/>
      <c r="J524" s="24"/>
      <c r="K524" s="24"/>
      <c r="L524" s="24"/>
    </row>
    <row r="525">
      <c r="I525" s="24"/>
      <c r="J525" s="24"/>
      <c r="K525" s="24"/>
      <c r="L525" s="24"/>
    </row>
    <row r="526">
      <c r="I526" s="24"/>
      <c r="J526" s="24"/>
      <c r="K526" s="24"/>
      <c r="L526" s="24"/>
    </row>
    <row r="527">
      <c r="I527" s="24"/>
      <c r="J527" s="24"/>
      <c r="K527" s="24"/>
      <c r="L527" s="24"/>
    </row>
    <row r="528">
      <c r="I528" s="24"/>
      <c r="J528" s="24"/>
      <c r="K528" s="24"/>
      <c r="L528" s="24"/>
    </row>
    <row r="529">
      <c r="I529" s="24"/>
      <c r="J529" s="24"/>
      <c r="K529" s="24"/>
      <c r="L529" s="24"/>
    </row>
    <row r="530">
      <c r="I530" s="24"/>
      <c r="J530" s="24"/>
      <c r="K530" s="24"/>
      <c r="L530" s="24"/>
    </row>
    <row r="531">
      <c r="I531" s="24"/>
      <c r="J531" s="24"/>
      <c r="K531" s="24"/>
      <c r="L531" s="24"/>
    </row>
    <row r="532">
      <c r="I532" s="24"/>
      <c r="J532" s="24"/>
      <c r="K532" s="24"/>
      <c r="L532" s="24"/>
    </row>
    <row r="533">
      <c r="I533" s="24"/>
      <c r="J533" s="24"/>
      <c r="K533" s="24"/>
      <c r="L533" s="24"/>
    </row>
    <row r="534">
      <c r="I534" s="24"/>
      <c r="J534" s="24"/>
      <c r="K534" s="24"/>
      <c r="L534" s="24"/>
    </row>
    <row r="535">
      <c r="I535" s="24"/>
      <c r="J535" s="24"/>
      <c r="K535" s="24"/>
      <c r="L535" s="24"/>
    </row>
    <row r="536">
      <c r="I536" s="24"/>
      <c r="J536" s="24"/>
      <c r="K536" s="24"/>
      <c r="L536" s="24"/>
    </row>
    <row r="537">
      <c r="I537" s="24"/>
      <c r="J537" s="24"/>
      <c r="K537" s="24"/>
      <c r="L537" s="24"/>
    </row>
    <row r="538">
      <c r="I538" s="24"/>
      <c r="J538" s="24"/>
      <c r="K538" s="24"/>
      <c r="L538" s="24"/>
    </row>
    <row r="539">
      <c r="I539" s="24"/>
      <c r="J539" s="24"/>
      <c r="K539" s="24"/>
      <c r="L539" s="24"/>
    </row>
    <row r="540">
      <c r="I540" s="24"/>
      <c r="J540" s="24"/>
      <c r="K540" s="24"/>
      <c r="L540" s="24"/>
    </row>
    <row r="541">
      <c r="I541" s="24"/>
      <c r="J541" s="24"/>
      <c r="K541" s="24"/>
      <c r="L541" s="24"/>
    </row>
    <row r="542">
      <c r="I542" s="24"/>
      <c r="J542" s="24"/>
      <c r="K542" s="24"/>
      <c r="L542" s="24"/>
    </row>
    <row r="543">
      <c r="I543" s="24"/>
      <c r="J543" s="24"/>
      <c r="K543" s="24"/>
      <c r="L543" s="24"/>
    </row>
    <row r="544">
      <c r="I544" s="24"/>
      <c r="J544" s="24"/>
      <c r="K544" s="24"/>
      <c r="L544" s="24"/>
    </row>
    <row r="545">
      <c r="I545" s="24"/>
      <c r="J545" s="24"/>
      <c r="K545" s="24"/>
      <c r="L545" s="24"/>
    </row>
    <row r="546">
      <c r="I546" s="24"/>
      <c r="J546" s="24"/>
      <c r="K546" s="24"/>
      <c r="L546" s="24"/>
    </row>
    <row r="547">
      <c r="I547" s="24"/>
      <c r="J547" s="24"/>
      <c r="K547" s="24"/>
      <c r="L547" s="24"/>
    </row>
    <row r="548">
      <c r="I548" s="24"/>
      <c r="J548" s="24"/>
      <c r="K548" s="24"/>
      <c r="L548" s="24"/>
    </row>
    <row r="549">
      <c r="I549" s="24"/>
      <c r="J549" s="24"/>
      <c r="K549" s="24"/>
      <c r="L549" s="24"/>
    </row>
    <row r="550">
      <c r="I550" s="24"/>
      <c r="J550" s="24"/>
      <c r="K550" s="24"/>
      <c r="L550" s="24"/>
    </row>
    <row r="551">
      <c r="I551" s="24"/>
      <c r="J551" s="24"/>
      <c r="K551" s="24"/>
      <c r="L551" s="24"/>
    </row>
    <row r="552">
      <c r="I552" s="24"/>
      <c r="J552" s="24"/>
      <c r="K552" s="24"/>
      <c r="L552" s="24"/>
    </row>
    <row r="553">
      <c r="I553" s="24"/>
      <c r="J553" s="24"/>
      <c r="K553" s="24"/>
      <c r="L553" s="24"/>
    </row>
    <row r="554">
      <c r="I554" s="24"/>
      <c r="J554" s="24"/>
      <c r="K554" s="24"/>
      <c r="L554" s="24"/>
    </row>
    <row r="555">
      <c r="I555" s="24"/>
      <c r="J555" s="24"/>
      <c r="K555" s="24"/>
      <c r="L555" s="24"/>
    </row>
    <row r="556">
      <c r="I556" s="24"/>
      <c r="J556" s="24"/>
      <c r="K556" s="24"/>
      <c r="L556" s="24"/>
    </row>
    <row r="557">
      <c r="I557" s="24"/>
      <c r="J557" s="24"/>
      <c r="K557" s="24"/>
      <c r="L557" s="24"/>
    </row>
    <row r="558">
      <c r="I558" s="24"/>
      <c r="J558" s="24"/>
      <c r="K558" s="24"/>
      <c r="L558" s="24"/>
    </row>
    <row r="559">
      <c r="I559" s="24"/>
      <c r="J559" s="24"/>
      <c r="K559" s="24"/>
      <c r="L559" s="24"/>
    </row>
    <row r="560">
      <c r="I560" s="24"/>
      <c r="J560" s="24"/>
      <c r="K560" s="24"/>
      <c r="L560" s="24"/>
    </row>
    <row r="561">
      <c r="I561" s="24"/>
      <c r="J561" s="24"/>
      <c r="K561" s="24"/>
      <c r="L561" s="24"/>
    </row>
    <row r="562">
      <c r="I562" s="24"/>
      <c r="J562" s="24"/>
      <c r="K562" s="24"/>
      <c r="L562" s="24"/>
    </row>
    <row r="563">
      <c r="I563" s="24"/>
      <c r="J563" s="24"/>
      <c r="K563" s="24"/>
      <c r="L563" s="24"/>
    </row>
    <row r="564">
      <c r="I564" s="24"/>
      <c r="J564" s="24"/>
      <c r="K564" s="24"/>
      <c r="L564" s="24"/>
    </row>
    <row r="565">
      <c r="I565" s="24"/>
      <c r="J565" s="24"/>
      <c r="K565" s="24"/>
      <c r="L565" s="24"/>
    </row>
    <row r="566">
      <c r="I566" s="24"/>
      <c r="J566" s="24"/>
      <c r="K566" s="24"/>
      <c r="L566" s="24"/>
    </row>
    <row r="567">
      <c r="I567" s="24"/>
      <c r="J567" s="24"/>
      <c r="K567" s="24"/>
      <c r="L567" s="24"/>
    </row>
    <row r="568">
      <c r="I568" s="24"/>
      <c r="J568" s="24"/>
      <c r="K568" s="24"/>
      <c r="L568" s="24"/>
    </row>
    <row r="569">
      <c r="I569" s="24"/>
      <c r="J569" s="24"/>
      <c r="K569" s="24"/>
      <c r="L569" s="24"/>
    </row>
    <row r="570">
      <c r="I570" s="24"/>
      <c r="J570" s="24"/>
      <c r="K570" s="24"/>
      <c r="L570" s="24"/>
    </row>
    <row r="571">
      <c r="I571" s="24"/>
      <c r="J571" s="24"/>
      <c r="K571" s="24"/>
      <c r="L571" s="24"/>
    </row>
    <row r="572">
      <c r="I572" s="24"/>
      <c r="J572" s="24"/>
      <c r="K572" s="24"/>
      <c r="L572" s="24"/>
    </row>
    <row r="573">
      <c r="I573" s="24"/>
      <c r="J573" s="24"/>
      <c r="K573" s="24"/>
      <c r="L573" s="24"/>
    </row>
    <row r="574">
      <c r="I574" s="24"/>
      <c r="J574" s="24"/>
      <c r="K574" s="24"/>
      <c r="L574" s="24"/>
    </row>
    <row r="575">
      <c r="I575" s="24"/>
      <c r="J575" s="24"/>
      <c r="K575" s="24"/>
      <c r="L575" s="24"/>
    </row>
    <row r="576">
      <c r="I576" s="24"/>
      <c r="J576" s="24"/>
      <c r="K576" s="24"/>
      <c r="L576" s="24"/>
    </row>
    <row r="577">
      <c r="I577" s="24"/>
      <c r="J577" s="24"/>
      <c r="K577" s="24"/>
      <c r="L577" s="24"/>
    </row>
    <row r="578">
      <c r="I578" s="24"/>
      <c r="J578" s="24"/>
      <c r="K578" s="24"/>
      <c r="L578" s="24"/>
    </row>
    <row r="579">
      <c r="I579" s="24"/>
      <c r="J579" s="24"/>
      <c r="K579" s="24"/>
      <c r="L579" s="24"/>
    </row>
    <row r="580">
      <c r="I580" s="24"/>
      <c r="J580" s="24"/>
      <c r="K580" s="24"/>
      <c r="L580" s="24"/>
    </row>
    <row r="581">
      <c r="I581" s="24"/>
      <c r="J581" s="24"/>
      <c r="K581" s="24"/>
      <c r="L581" s="24"/>
    </row>
    <row r="582">
      <c r="I582" s="24"/>
      <c r="J582" s="24"/>
      <c r="K582" s="24"/>
      <c r="L582" s="24"/>
    </row>
    <row r="583">
      <c r="I583" s="24"/>
      <c r="J583" s="24"/>
      <c r="K583" s="24"/>
      <c r="L583" s="24"/>
    </row>
    <row r="584">
      <c r="I584" s="24"/>
      <c r="J584" s="24"/>
      <c r="K584" s="24"/>
      <c r="L584" s="24"/>
    </row>
    <row r="585">
      <c r="I585" s="24"/>
      <c r="J585" s="24"/>
      <c r="K585" s="24"/>
      <c r="L585" s="24"/>
    </row>
    <row r="586">
      <c r="I586" s="24"/>
      <c r="J586" s="24"/>
      <c r="K586" s="24"/>
      <c r="L586" s="24"/>
    </row>
    <row r="587">
      <c r="I587" s="24"/>
      <c r="J587" s="24"/>
      <c r="K587" s="24"/>
      <c r="L587" s="24"/>
    </row>
    <row r="588">
      <c r="I588" s="24"/>
      <c r="J588" s="24"/>
      <c r="K588" s="24"/>
      <c r="L588" s="24"/>
    </row>
    <row r="589">
      <c r="I589" s="24"/>
      <c r="J589" s="24"/>
      <c r="K589" s="24"/>
      <c r="L589" s="24"/>
    </row>
    <row r="590">
      <c r="I590" s="24"/>
      <c r="J590" s="24"/>
      <c r="K590" s="24"/>
      <c r="L590" s="24"/>
    </row>
    <row r="591">
      <c r="I591" s="24"/>
      <c r="J591" s="24"/>
      <c r="K591" s="24"/>
      <c r="L591" s="24"/>
    </row>
    <row r="592">
      <c r="I592" s="24"/>
      <c r="J592" s="24"/>
      <c r="K592" s="24"/>
      <c r="L592" s="24"/>
    </row>
    <row r="593">
      <c r="I593" s="24"/>
      <c r="J593" s="24"/>
      <c r="K593" s="24"/>
      <c r="L593" s="24"/>
    </row>
    <row r="594">
      <c r="I594" s="24"/>
      <c r="J594" s="24"/>
      <c r="K594" s="24"/>
      <c r="L594" s="24"/>
    </row>
    <row r="595">
      <c r="I595" s="24"/>
      <c r="J595" s="24"/>
      <c r="K595" s="24"/>
      <c r="L595" s="24"/>
    </row>
    <row r="596">
      <c r="I596" s="24"/>
      <c r="J596" s="24"/>
      <c r="K596" s="24"/>
      <c r="L596" s="24"/>
    </row>
    <row r="597">
      <c r="I597" s="24"/>
      <c r="J597" s="24"/>
      <c r="K597" s="24"/>
      <c r="L597" s="24"/>
    </row>
    <row r="598">
      <c r="I598" s="24"/>
      <c r="J598" s="24"/>
      <c r="K598" s="24"/>
      <c r="L598" s="24"/>
    </row>
    <row r="599">
      <c r="I599" s="24"/>
      <c r="J599" s="24"/>
      <c r="K599" s="24"/>
      <c r="L599" s="24"/>
    </row>
    <row r="600">
      <c r="I600" s="24"/>
      <c r="J600" s="24"/>
      <c r="K600" s="24"/>
      <c r="L600" s="24"/>
    </row>
    <row r="601">
      <c r="I601" s="24"/>
      <c r="J601" s="24"/>
      <c r="K601" s="24"/>
      <c r="L601" s="24"/>
    </row>
    <row r="602">
      <c r="I602" s="24"/>
      <c r="J602" s="24"/>
      <c r="K602" s="24"/>
      <c r="L602" s="24"/>
    </row>
    <row r="603">
      <c r="I603" s="24"/>
      <c r="J603" s="24"/>
      <c r="K603" s="24"/>
      <c r="L603" s="24"/>
    </row>
    <row r="604">
      <c r="I604" s="24"/>
      <c r="J604" s="24"/>
      <c r="K604" s="24"/>
      <c r="L604" s="24"/>
    </row>
    <row r="605">
      <c r="I605" s="24"/>
      <c r="J605" s="24"/>
      <c r="K605" s="24"/>
      <c r="L605" s="24"/>
    </row>
    <row r="606">
      <c r="I606" s="24"/>
      <c r="J606" s="24"/>
      <c r="K606" s="24"/>
      <c r="L606" s="24"/>
    </row>
    <row r="607">
      <c r="I607" s="24"/>
      <c r="J607" s="24"/>
      <c r="K607" s="24"/>
      <c r="L607" s="24"/>
    </row>
    <row r="608">
      <c r="I608" s="24"/>
      <c r="J608" s="24"/>
      <c r="K608" s="24"/>
      <c r="L608" s="24"/>
    </row>
    <row r="609">
      <c r="I609" s="24"/>
      <c r="J609" s="24"/>
      <c r="K609" s="24"/>
      <c r="L609" s="24"/>
    </row>
    <row r="610">
      <c r="I610" s="24"/>
      <c r="J610" s="24"/>
      <c r="K610" s="24"/>
      <c r="L610" s="24"/>
    </row>
    <row r="611">
      <c r="I611" s="24"/>
      <c r="J611" s="24"/>
      <c r="K611" s="24"/>
      <c r="L611" s="24"/>
    </row>
    <row r="612">
      <c r="I612" s="24"/>
      <c r="J612" s="24"/>
      <c r="K612" s="24"/>
      <c r="L612" s="24"/>
    </row>
    <row r="613">
      <c r="I613" s="24"/>
      <c r="J613" s="24"/>
      <c r="K613" s="24"/>
      <c r="L613" s="24"/>
    </row>
    <row r="614">
      <c r="I614" s="24"/>
      <c r="J614" s="24"/>
      <c r="K614" s="24"/>
      <c r="L614" s="24"/>
    </row>
    <row r="615">
      <c r="I615" s="24"/>
      <c r="J615" s="24"/>
      <c r="K615" s="24"/>
      <c r="L615" s="24"/>
    </row>
    <row r="616">
      <c r="I616" s="24"/>
      <c r="J616" s="24"/>
      <c r="K616" s="24"/>
      <c r="L616" s="24"/>
    </row>
    <row r="617">
      <c r="I617" s="24"/>
      <c r="J617" s="24"/>
      <c r="K617" s="24"/>
      <c r="L617" s="24"/>
    </row>
    <row r="618">
      <c r="I618" s="24"/>
      <c r="J618" s="24"/>
      <c r="K618" s="24"/>
      <c r="L618" s="24"/>
    </row>
    <row r="619">
      <c r="I619" s="24"/>
      <c r="J619" s="24"/>
      <c r="K619" s="24"/>
      <c r="L619" s="24"/>
    </row>
    <row r="620">
      <c r="I620" s="24"/>
      <c r="J620" s="24"/>
      <c r="K620" s="24"/>
      <c r="L620" s="24"/>
    </row>
    <row r="621">
      <c r="I621" s="24"/>
      <c r="J621" s="24"/>
      <c r="K621" s="24"/>
      <c r="L621" s="24"/>
    </row>
    <row r="622">
      <c r="I622" s="24"/>
      <c r="J622" s="24"/>
      <c r="K622" s="24"/>
      <c r="L622" s="24"/>
    </row>
    <row r="623">
      <c r="I623" s="24"/>
      <c r="J623" s="24"/>
      <c r="K623" s="24"/>
      <c r="L623" s="24"/>
    </row>
    <row r="624">
      <c r="I624" s="24"/>
      <c r="J624" s="24"/>
      <c r="K624" s="24"/>
      <c r="L624" s="24"/>
    </row>
    <row r="625">
      <c r="I625" s="24"/>
      <c r="J625" s="24"/>
      <c r="K625" s="24"/>
      <c r="L625" s="24"/>
    </row>
    <row r="626">
      <c r="I626" s="24"/>
      <c r="J626" s="24"/>
      <c r="K626" s="24"/>
      <c r="L626" s="24"/>
    </row>
    <row r="627">
      <c r="I627" s="24"/>
      <c r="J627" s="24"/>
      <c r="K627" s="24"/>
      <c r="L627" s="24"/>
    </row>
    <row r="628">
      <c r="I628" s="24"/>
      <c r="J628" s="24"/>
      <c r="K628" s="24"/>
      <c r="L628" s="24"/>
    </row>
    <row r="629">
      <c r="I629" s="24"/>
      <c r="J629" s="24"/>
      <c r="K629" s="24"/>
      <c r="L629" s="24"/>
    </row>
    <row r="630">
      <c r="I630" s="24"/>
      <c r="J630" s="24"/>
      <c r="K630" s="24"/>
      <c r="L630" s="24"/>
    </row>
    <row r="631">
      <c r="I631" s="24"/>
      <c r="J631" s="24"/>
      <c r="K631" s="24"/>
      <c r="L631" s="24"/>
    </row>
    <row r="632">
      <c r="I632" s="24"/>
      <c r="J632" s="24"/>
      <c r="K632" s="24"/>
      <c r="L632" s="24"/>
    </row>
    <row r="633">
      <c r="I633" s="24"/>
      <c r="J633" s="24"/>
      <c r="K633" s="24"/>
      <c r="L633" s="24"/>
    </row>
    <row r="634">
      <c r="I634" s="24"/>
      <c r="J634" s="24"/>
      <c r="K634" s="24"/>
      <c r="L634" s="24"/>
    </row>
    <row r="635">
      <c r="I635" s="24"/>
      <c r="J635" s="24"/>
      <c r="K635" s="24"/>
      <c r="L635" s="24"/>
    </row>
    <row r="636">
      <c r="I636" s="24"/>
      <c r="J636" s="24"/>
      <c r="K636" s="24"/>
      <c r="L636" s="24"/>
    </row>
    <row r="637">
      <c r="I637" s="24"/>
      <c r="J637" s="24"/>
      <c r="K637" s="24"/>
      <c r="L637" s="24"/>
    </row>
    <row r="638">
      <c r="I638" s="24"/>
      <c r="J638" s="24"/>
      <c r="K638" s="24"/>
      <c r="L638" s="24"/>
    </row>
    <row r="639">
      <c r="I639" s="24"/>
      <c r="J639" s="24"/>
      <c r="K639" s="24"/>
      <c r="L639" s="24"/>
    </row>
    <row r="640">
      <c r="I640" s="24"/>
      <c r="J640" s="24"/>
      <c r="K640" s="24"/>
      <c r="L640" s="24"/>
    </row>
    <row r="641">
      <c r="I641" s="24"/>
      <c r="J641" s="24"/>
      <c r="K641" s="24"/>
      <c r="L641" s="24"/>
    </row>
    <row r="642">
      <c r="I642" s="24"/>
      <c r="J642" s="24"/>
      <c r="K642" s="24"/>
      <c r="L642" s="24"/>
    </row>
    <row r="643">
      <c r="I643" s="24"/>
      <c r="J643" s="24"/>
      <c r="K643" s="24"/>
      <c r="L643" s="24"/>
    </row>
    <row r="644">
      <c r="I644" s="24"/>
      <c r="J644" s="24"/>
      <c r="K644" s="24"/>
      <c r="L644" s="24"/>
    </row>
    <row r="645">
      <c r="I645" s="24"/>
      <c r="J645" s="24"/>
      <c r="K645" s="24"/>
      <c r="L645" s="24"/>
    </row>
    <row r="646">
      <c r="I646" s="24"/>
      <c r="J646" s="24"/>
      <c r="K646" s="24"/>
      <c r="L646" s="24"/>
    </row>
    <row r="647">
      <c r="I647" s="24"/>
      <c r="J647" s="24"/>
      <c r="K647" s="24"/>
      <c r="L647" s="24"/>
    </row>
    <row r="648">
      <c r="I648" s="24"/>
      <c r="J648" s="24"/>
      <c r="K648" s="24"/>
      <c r="L648" s="24"/>
    </row>
    <row r="649">
      <c r="I649" s="24"/>
      <c r="J649" s="24"/>
      <c r="K649" s="24"/>
      <c r="L649" s="24"/>
    </row>
    <row r="650">
      <c r="I650" s="24"/>
      <c r="J650" s="24"/>
      <c r="K650" s="24"/>
      <c r="L650" s="24"/>
    </row>
    <row r="651">
      <c r="I651" s="24"/>
      <c r="J651" s="24"/>
      <c r="K651" s="24"/>
      <c r="L651" s="24"/>
    </row>
    <row r="652">
      <c r="I652" s="24"/>
      <c r="J652" s="24"/>
      <c r="K652" s="24"/>
      <c r="L652" s="24"/>
    </row>
    <row r="653">
      <c r="I653" s="24"/>
      <c r="J653" s="24"/>
      <c r="K653" s="24"/>
      <c r="L653" s="24"/>
    </row>
    <row r="654">
      <c r="I654" s="24"/>
      <c r="J654" s="24"/>
      <c r="K654" s="24"/>
      <c r="L654" s="24"/>
    </row>
    <row r="655">
      <c r="I655" s="24"/>
      <c r="J655" s="24"/>
      <c r="K655" s="24"/>
      <c r="L655" s="24"/>
    </row>
    <row r="656">
      <c r="I656" s="24"/>
      <c r="J656" s="24"/>
      <c r="K656" s="24"/>
      <c r="L656" s="24"/>
    </row>
    <row r="657">
      <c r="I657" s="24"/>
      <c r="J657" s="24"/>
      <c r="K657" s="24"/>
      <c r="L657" s="24"/>
    </row>
    <row r="658">
      <c r="I658" s="24"/>
      <c r="J658" s="24"/>
      <c r="K658" s="24"/>
      <c r="L658" s="24"/>
    </row>
    <row r="659">
      <c r="I659" s="24"/>
      <c r="J659" s="24"/>
      <c r="K659" s="24"/>
      <c r="L659" s="24"/>
    </row>
    <row r="660">
      <c r="I660" s="24"/>
      <c r="J660" s="24"/>
      <c r="K660" s="24"/>
      <c r="L660" s="24"/>
    </row>
    <row r="661">
      <c r="I661" s="24"/>
      <c r="J661" s="24"/>
      <c r="K661" s="24"/>
      <c r="L661" s="24"/>
    </row>
    <row r="662">
      <c r="I662" s="24"/>
      <c r="J662" s="24"/>
      <c r="K662" s="24"/>
      <c r="L662" s="24"/>
    </row>
    <row r="663">
      <c r="I663" s="24"/>
      <c r="J663" s="24"/>
      <c r="K663" s="24"/>
      <c r="L663" s="24"/>
    </row>
    <row r="664">
      <c r="I664" s="24"/>
      <c r="J664" s="24"/>
      <c r="K664" s="24"/>
      <c r="L664" s="24"/>
    </row>
    <row r="665">
      <c r="I665" s="24"/>
      <c r="J665" s="24"/>
      <c r="K665" s="24"/>
      <c r="L665" s="24"/>
    </row>
    <row r="666">
      <c r="I666" s="24"/>
      <c r="J666" s="24"/>
      <c r="K666" s="24"/>
      <c r="L666" s="24"/>
    </row>
    <row r="667">
      <c r="I667" s="24"/>
      <c r="J667" s="24"/>
      <c r="K667" s="24"/>
      <c r="L667" s="24"/>
    </row>
    <row r="668">
      <c r="I668" s="24"/>
      <c r="J668" s="24"/>
      <c r="K668" s="24"/>
      <c r="L668" s="24"/>
    </row>
    <row r="669">
      <c r="I669" s="24"/>
      <c r="J669" s="24"/>
      <c r="K669" s="24"/>
      <c r="L669" s="24"/>
    </row>
    <row r="670">
      <c r="I670" s="24"/>
      <c r="J670" s="24"/>
      <c r="K670" s="24"/>
      <c r="L670" s="24"/>
    </row>
    <row r="671">
      <c r="I671" s="24"/>
      <c r="J671" s="24"/>
      <c r="K671" s="24"/>
      <c r="L671" s="24"/>
    </row>
    <row r="672">
      <c r="I672" s="24"/>
      <c r="J672" s="24"/>
      <c r="K672" s="24"/>
      <c r="L672" s="24"/>
    </row>
    <row r="673">
      <c r="I673" s="24"/>
      <c r="J673" s="24"/>
      <c r="K673" s="24"/>
      <c r="L673" s="24"/>
    </row>
    <row r="674">
      <c r="I674" s="24"/>
      <c r="J674" s="24"/>
      <c r="K674" s="24"/>
      <c r="L674" s="24"/>
    </row>
    <row r="675">
      <c r="I675" s="24"/>
      <c r="J675" s="24"/>
      <c r="K675" s="24"/>
      <c r="L675" s="24"/>
    </row>
    <row r="676">
      <c r="I676" s="24"/>
      <c r="J676" s="24"/>
      <c r="K676" s="24"/>
      <c r="L676" s="24"/>
    </row>
    <row r="677">
      <c r="I677" s="24"/>
      <c r="J677" s="24"/>
      <c r="K677" s="24"/>
      <c r="L677" s="24"/>
    </row>
    <row r="678">
      <c r="I678" s="24"/>
      <c r="J678" s="24"/>
      <c r="K678" s="24"/>
      <c r="L678" s="24"/>
    </row>
    <row r="679">
      <c r="I679" s="24"/>
      <c r="J679" s="24"/>
      <c r="K679" s="24"/>
      <c r="L679" s="24"/>
    </row>
    <row r="680">
      <c r="I680" s="24"/>
      <c r="J680" s="24"/>
      <c r="K680" s="24"/>
      <c r="L680" s="24"/>
    </row>
    <row r="681">
      <c r="I681" s="24"/>
      <c r="J681" s="24"/>
      <c r="K681" s="24"/>
      <c r="L681" s="24"/>
    </row>
    <row r="682">
      <c r="I682" s="24"/>
      <c r="J682" s="24"/>
      <c r="K682" s="24"/>
      <c r="L682" s="24"/>
    </row>
    <row r="683">
      <c r="I683" s="24"/>
      <c r="J683" s="24"/>
      <c r="K683" s="24"/>
      <c r="L683" s="24"/>
    </row>
    <row r="684">
      <c r="I684" s="24"/>
      <c r="J684" s="24"/>
      <c r="K684" s="24"/>
      <c r="L684" s="24"/>
    </row>
    <row r="685">
      <c r="I685" s="24"/>
      <c r="J685" s="24"/>
      <c r="K685" s="24"/>
      <c r="L685" s="24"/>
    </row>
    <row r="686">
      <c r="I686" s="24"/>
      <c r="J686" s="24"/>
      <c r="K686" s="24"/>
      <c r="L686" s="24"/>
    </row>
    <row r="687">
      <c r="I687" s="24"/>
      <c r="J687" s="24"/>
      <c r="K687" s="24"/>
      <c r="L687" s="24"/>
    </row>
    <row r="688">
      <c r="I688" s="24"/>
      <c r="J688" s="24"/>
      <c r="K688" s="24"/>
      <c r="L688" s="24"/>
    </row>
    <row r="689">
      <c r="I689" s="24"/>
      <c r="J689" s="24"/>
      <c r="K689" s="24"/>
      <c r="L689" s="24"/>
    </row>
    <row r="690">
      <c r="I690" s="24"/>
      <c r="J690" s="24"/>
      <c r="K690" s="24"/>
      <c r="L690" s="24"/>
    </row>
    <row r="691">
      <c r="I691" s="24"/>
      <c r="J691" s="24"/>
      <c r="K691" s="24"/>
      <c r="L691" s="24"/>
    </row>
    <row r="692">
      <c r="I692" s="24"/>
      <c r="J692" s="24"/>
      <c r="K692" s="24"/>
      <c r="L692" s="24"/>
    </row>
    <row r="693">
      <c r="I693" s="24"/>
      <c r="J693" s="24"/>
      <c r="K693" s="24"/>
      <c r="L693" s="24"/>
    </row>
    <row r="694">
      <c r="I694" s="24"/>
      <c r="J694" s="24"/>
      <c r="K694" s="24"/>
      <c r="L694" s="24"/>
    </row>
    <row r="695">
      <c r="I695" s="24"/>
      <c r="J695" s="24"/>
      <c r="K695" s="24"/>
      <c r="L695" s="24"/>
    </row>
    <row r="696">
      <c r="I696" s="24"/>
      <c r="J696" s="24"/>
      <c r="K696" s="24"/>
      <c r="L696" s="24"/>
    </row>
    <row r="697">
      <c r="I697" s="24"/>
      <c r="J697" s="24"/>
      <c r="K697" s="24"/>
      <c r="L697" s="24"/>
    </row>
    <row r="698">
      <c r="I698" s="24"/>
      <c r="J698" s="24"/>
      <c r="K698" s="24"/>
      <c r="L698" s="24"/>
    </row>
    <row r="699">
      <c r="I699" s="24"/>
      <c r="J699" s="24"/>
      <c r="K699" s="24"/>
      <c r="L699" s="24"/>
    </row>
    <row r="700">
      <c r="I700" s="24"/>
      <c r="J700" s="24"/>
      <c r="K700" s="24"/>
      <c r="L700" s="24"/>
    </row>
    <row r="701">
      <c r="I701" s="24"/>
      <c r="J701" s="24"/>
      <c r="K701" s="24"/>
      <c r="L701" s="24"/>
    </row>
    <row r="702">
      <c r="I702" s="24"/>
      <c r="J702" s="24"/>
      <c r="K702" s="24"/>
      <c r="L702" s="24"/>
    </row>
    <row r="703">
      <c r="I703" s="24"/>
      <c r="J703" s="24"/>
      <c r="K703" s="24"/>
      <c r="L703" s="24"/>
    </row>
    <row r="704">
      <c r="I704" s="24"/>
      <c r="J704" s="24"/>
      <c r="K704" s="24"/>
      <c r="L704" s="24"/>
    </row>
    <row r="705">
      <c r="I705" s="24"/>
      <c r="J705" s="24"/>
      <c r="K705" s="24"/>
      <c r="L705" s="24"/>
    </row>
    <row r="706">
      <c r="I706" s="24"/>
      <c r="J706" s="24"/>
      <c r="K706" s="24"/>
      <c r="L706" s="24"/>
    </row>
    <row r="707">
      <c r="I707" s="24"/>
      <c r="J707" s="24"/>
      <c r="K707" s="24"/>
      <c r="L707" s="24"/>
    </row>
    <row r="708">
      <c r="I708" s="24"/>
      <c r="J708" s="24"/>
      <c r="K708" s="24"/>
      <c r="L708" s="24"/>
    </row>
    <row r="709">
      <c r="I709" s="24"/>
      <c r="J709" s="24"/>
      <c r="K709" s="24"/>
      <c r="L709" s="24"/>
    </row>
    <row r="710">
      <c r="I710" s="24"/>
      <c r="J710" s="24"/>
      <c r="K710" s="24"/>
      <c r="L710" s="24"/>
    </row>
    <row r="711">
      <c r="I711" s="24"/>
      <c r="J711" s="24"/>
      <c r="K711" s="24"/>
      <c r="L711" s="24"/>
    </row>
    <row r="712">
      <c r="I712" s="24"/>
      <c r="J712" s="24"/>
      <c r="K712" s="24"/>
      <c r="L712" s="24"/>
    </row>
    <row r="713">
      <c r="I713" s="24"/>
      <c r="J713" s="24"/>
      <c r="K713" s="24"/>
      <c r="L713" s="24"/>
    </row>
    <row r="714">
      <c r="I714" s="24"/>
      <c r="J714" s="24"/>
      <c r="K714" s="24"/>
      <c r="L714" s="24"/>
    </row>
    <row r="715">
      <c r="I715" s="24"/>
      <c r="J715" s="24"/>
      <c r="K715" s="24"/>
      <c r="L715" s="24"/>
    </row>
    <row r="716">
      <c r="I716" s="24"/>
      <c r="J716" s="24"/>
      <c r="K716" s="24"/>
      <c r="L716" s="24"/>
    </row>
    <row r="717">
      <c r="I717" s="24"/>
      <c r="J717" s="24"/>
      <c r="K717" s="24"/>
      <c r="L717" s="24"/>
    </row>
    <row r="718">
      <c r="I718" s="24"/>
      <c r="J718" s="24"/>
      <c r="K718" s="24"/>
      <c r="L718" s="24"/>
    </row>
    <row r="719">
      <c r="I719" s="24"/>
      <c r="J719" s="24"/>
      <c r="K719" s="24"/>
      <c r="L719" s="24"/>
    </row>
    <row r="720">
      <c r="I720" s="24"/>
      <c r="J720" s="24"/>
      <c r="K720" s="24"/>
      <c r="L720" s="24"/>
    </row>
    <row r="721">
      <c r="I721" s="24"/>
      <c r="J721" s="24"/>
      <c r="K721" s="24"/>
      <c r="L721" s="24"/>
    </row>
    <row r="722">
      <c r="I722" s="24"/>
      <c r="J722" s="24"/>
      <c r="K722" s="24"/>
      <c r="L722" s="24"/>
    </row>
    <row r="723">
      <c r="I723" s="24"/>
      <c r="J723" s="24"/>
      <c r="K723" s="24"/>
      <c r="L723" s="24"/>
    </row>
    <row r="724">
      <c r="I724" s="24"/>
      <c r="J724" s="24"/>
      <c r="K724" s="24"/>
      <c r="L724" s="24"/>
    </row>
    <row r="725">
      <c r="I725" s="24"/>
      <c r="J725" s="24"/>
      <c r="K725" s="24"/>
      <c r="L725" s="24"/>
    </row>
    <row r="726">
      <c r="I726" s="24"/>
      <c r="J726" s="24"/>
      <c r="K726" s="24"/>
      <c r="L726" s="24"/>
    </row>
    <row r="727">
      <c r="I727" s="24"/>
      <c r="J727" s="24"/>
      <c r="K727" s="24"/>
      <c r="L727" s="24"/>
    </row>
    <row r="728">
      <c r="I728" s="24"/>
      <c r="J728" s="24"/>
      <c r="K728" s="24"/>
      <c r="L728" s="24"/>
    </row>
    <row r="729">
      <c r="I729" s="24"/>
      <c r="J729" s="24"/>
      <c r="K729" s="24"/>
      <c r="L729" s="24"/>
    </row>
    <row r="730">
      <c r="I730" s="24"/>
      <c r="J730" s="24"/>
      <c r="K730" s="24"/>
      <c r="L730" s="24"/>
    </row>
    <row r="731">
      <c r="I731" s="24"/>
      <c r="J731" s="24"/>
      <c r="K731" s="24"/>
      <c r="L731" s="24"/>
    </row>
    <row r="732">
      <c r="I732" s="24"/>
      <c r="J732" s="24"/>
      <c r="K732" s="24"/>
      <c r="L732" s="24"/>
    </row>
    <row r="733">
      <c r="I733" s="24"/>
      <c r="J733" s="24"/>
      <c r="K733" s="24"/>
      <c r="L733" s="24"/>
    </row>
    <row r="734">
      <c r="I734" s="24"/>
      <c r="J734" s="24"/>
      <c r="K734" s="24"/>
      <c r="L734" s="24"/>
    </row>
    <row r="735">
      <c r="I735" s="24"/>
      <c r="J735" s="24"/>
      <c r="K735" s="24"/>
      <c r="L735" s="24"/>
    </row>
    <row r="736">
      <c r="I736" s="24"/>
      <c r="J736" s="24"/>
      <c r="K736" s="24"/>
      <c r="L736" s="24"/>
    </row>
    <row r="737">
      <c r="I737" s="24"/>
      <c r="J737" s="24"/>
      <c r="K737" s="24"/>
      <c r="L737" s="24"/>
    </row>
    <row r="738">
      <c r="I738" s="24"/>
      <c r="J738" s="24"/>
      <c r="K738" s="24"/>
      <c r="L738" s="24"/>
    </row>
    <row r="739">
      <c r="I739" s="24"/>
      <c r="J739" s="24"/>
      <c r="K739" s="24"/>
      <c r="L739" s="24"/>
    </row>
    <row r="740">
      <c r="I740" s="24"/>
      <c r="J740" s="24"/>
      <c r="K740" s="24"/>
      <c r="L740" s="24"/>
    </row>
    <row r="741">
      <c r="I741" s="24"/>
      <c r="J741" s="24"/>
      <c r="K741" s="24"/>
      <c r="L741" s="24"/>
    </row>
    <row r="742">
      <c r="I742" s="24"/>
      <c r="J742" s="24"/>
      <c r="K742" s="24"/>
      <c r="L742" s="24"/>
    </row>
    <row r="743">
      <c r="I743" s="24"/>
      <c r="J743" s="24"/>
      <c r="K743" s="24"/>
      <c r="L743" s="24"/>
    </row>
    <row r="744">
      <c r="I744" s="24"/>
      <c r="J744" s="24"/>
      <c r="K744" s="24"/>
      <c r="L744" s="24"/>
    </row>
    <row r="745">
      <c r="I745" s="24"/>
      <c r="J745" s="24"/>
      <c r="K745" s="24"/>
      <c r="L745" s="24"/>
    </row>
    <row r="746">
      <c r="I746" s="24"/>
      <c r="J746" s="24"/>
      <c r="K746" s="24"/>
      <c r="L746" s="24"/>
    </row>
    <row r="747">
      <c r="I747" s="24"/>
      <c r="J747" s="24"/>
      <c r="K747" s="24"/>
      <c r="L747" s="24"/>
    </row>
    <row r="748">
      <c r="I748" s="24"/>
      <c r="J748" s="24"/>
      <c r="K748" s="24"/>
      <c r="L748" s="24"/>
    </row>
    <row r="749">
      <c r="I749" s="24"/>
      <c r="J749" s="24"/>
      <c r="K749" s="24"/>
      <c r="L749" s="24"/>
    </row>
    <row r="750">
      <c r="I750" s="24"/>
      <c r="J750" s="24"/>
      <c r="K750" s="24"/>
      <c r="L750" s="24"/>
    </row>
    <row r="751">
      <c r="I751" s="24"/>
      <c r="J751" s="24"/>
      <c r="K751" s="24"/>
      <c r="L751" s="24"/>
    </row>
    <row r="752">
      <c r="I752" s="24"/>
      <c r="J752" s="24"/>
      <c r="K752" s="24"/>
      <c r="L752" s="24"/>
    </row>
    <row r="753">
      <c r="I753" s="24"/>
      <c r="J753" s="24"/>
      <c r="K753" s="24"/>
      <c r="L753" s="24"/>
    </row>
    <row r="754">
      <c r="I754" s="24"/>
      <c r="J754" s="24"/>
      <c r="K754" s="24"/>
      <c r="L754" s="24"/>
    </row>
    <row r="755">
      <c r="I755" s="24"/>
      <c r="J755" s="24"/>
      <c r="K755" s="24"/>
      <c r="L755" s="24"/>
    </row>
    <row r="756">
      <c r="I756" s="24"/>
      <c r="J756" s="24"/>
      <c r="K756" s="24"/>
      <c r="L756" s="24"/>
    </row>
    <row r="757">
      <c r="I757" s="24"/>
      <c r="J757" s="24"/>
      <c r="K757" s="24"/>
      <c r="L757" s="24"/>
    </row>
    <row r="758">
      <c r="I758" s="24"/>
      <c r="J758" s="24"/>
      <c r="K758" s="24"/>
      <c r="L758" s="24"/>
    </row>
    <row r="759">
      <c r="I759" s="24"/>
      <c r="J759" s="24"/>
      <c r="K759" s="24"/>
      <c r="L759" s="24"/>
    </row>
    <row r="760">
      <c r="I760" s="24"/>
      <c r="J760" s="24"/>
      <c r="K760" s="24"/>
      <c r="L760" s="24"/>
    </row>
    <row r="761">
      <c r="I761" s="24"/>
      <c r="J761" s="24"/>
      <c r="K761" s="24"/>
      <c r="L761" s="24"/>
    </row>
    <row r="762">
      <c r="I762" s="24"/>
      <c r="J762" s="24"/>
      <c r="K762" s="24"/>
      <c r="L762" s="24"/>
    </row>
    <row r="763">
      <c r="I763" s="24"/>
      <c r="J763" s="24"/>
      <c r="K763" s="24"/>
      <c r="L763" s="24"/>
    </row>
    <row r="764">
      <c r="I764" s="24"/>
      <c r="J764" s="24"/>
      <c r="K764" s="24"/>
      <c r="L764" s="24"/>
    </row>
    <row r="765">
      <c r="I765" s="24"/>
      <c r="J765" s="24"/>
      <c r="K765" s="24"/>
      <c r="L765" s="24"/>
    </row>
    <row r="766">
      <c r="I766" s="24"/>
      <c r="J766" s="24"/>
      <c r="K766" s="24"/>
      <c r="L766" s="24"/>
    </row>
    <row r="767">
      <c r="I767" s="24"/>
      <c r="J767" s="24"/>
      <c r="K767" s="24"/>
      <c r="L767" s="24"/>
    </row>
    <row r="768">
      <c r="I768" s="24"/>
      <c r="J768" s="24"/>
      <c r="K768" s="24"/>
      <c r="L768" s="24"/>
    </row>
    <row r="769">
      <c r="I769" s="24"/>
      <c r="J769" s="24"/>
      <c r="K769" s="24"/>
      <c r="L769" s="24"/>
    </row>
    <row r="770">
      <c r="I770" s="24"/>
      <c r="J770" s="24"/>
      <c r="K770" s="24"/>
      <c r="L770" s="24"/>
    </row>
    <row r="771">
      <c r="I771" s="24"/>
      <c r="J771" s="24"/>
      <c r="K771" s="24"/>
      <c r="L771" s="24"/>
    </row>
    <row r="772">
      <c r="I772" s="24"/>
      <c r="J772" s="24"/>
      <c r="K772" s="24"/>
      <c r="L772" s="24"/>
    </row>
    <row r="773">
      <c r="I773" s="24"/>
      <c r="J773" s="24"/>
      <c r="K773" s="24"/>
      <c r="L773" s="24"/>
    </row>
    <row r="774">
      <c r="I774" s="24"/>
      <c r="J774" s="24"/>
      <c r="K774" s="24"/>
      <c r="L774" s="24"/>
    </row>
    <row r="775">
      <c r="I775" s="24"/>
      <c r="J775" s="24"/>
      <c r="K775" s="24"/>
      <c r="L775" s="24"/>
    </row>
    <row r="776">
      <c r="I776" s="24"/>
      <c r="J776" s="24"/>
      <c r="K776" s="24"/>
      <c r="L776" s="24"/>
    </row>
    <row r="777">
      <c r="I777" s="24"/>
      <c r="J777" s="24"/>
      <c r="K777" s="24"/>
      <c r="L777" s="24"/>
    </row>
    <row r="778">
      <c r="I778" s="24"/>
      <c r="J778" s="24"/>
      <c r="K778" s="24"/>
      <c r="L778" s="24"/>
    </row>
    <row r="779">
      <c r="I779" s="24"/>
      <c r="J779" s="24"/>
      <c r="K779" s="24"/>
      <c r="L779" s="24"/>
    </row>
    <row r="780">
      <c r="I780" s="24"/>
      <c r="J780" s="24"/>
      <c r="K780" s="24"/>
      <c r="L780" s="24"/>
    </row>
    <row r="781">
      <c r="I781" s="24"/>
      <c r="J781" s="24"/>
      <c r="K781" s="24"/>
      <c r="L781" s="24"/>
    </row>
    <row r="782">
      <c r="I782" s="24"/>
      <c r="J782" s="24"/>
      <c r="K782" s="24"/>
      <c r="L782" s="24"/>
    </row>
    <row r="783">
      <c r="I783" s="24"/>
      <c r="J783" s="24"/>
      <c r="K783" s="24"/>
      <c r="L783" s="24"/>
    </row>
    <row r="784">
      <c r="I784" s="24"/>
      <c r="J784" s="24"/>
      <c r="K784" s="24"/>
      <c r="L784" s="24"/>
    </row>
    <row r="785">
      <c r="I785" s="24"/>
      <c r="J785" s="24"/>
      <c r="K785" s="24"/>
      <c r="L785" s="24"/>
    </row>
    <row r="786">
      <c r="I786" s="24"/>
      <c r="J786" s="24"/>
      <c r="K786" s="24"/>
      <c r="L786" s="24"/>
    </row>
    <row r="787">
      <c r="I787" s="24"/>
      <c r="J787" s="24"/>
      <c r="K787" s="24"/>
      <c r="L787" s="24"/>
    </row>
    <row r="788">
      <c r="I788" s="24"/>
      <c r="J788" s="24"/>
      <c r="K788" s="24"/>
      <c r="L788" s="24"/>
    </row>
    <row r="789">
      <c r="I789" s="24"/>
      <c r="J789" s="24"/>
      <c r="K789" s="24"/>
      <c r="L789" s="24"/>
    </row>
    <row r="790">
      <c r="I790" s="24"/>
      <c r="J790" s="24"/>
      <c r="K790" s="24"/>
      <c r="L790" s="24"/>
    </row>
    <row r="791">
      <c r="I791" s="24"/>
      <c r="J791" s="24"/>
      <c r="K791" s="24"/>
      <c r="L791" s="24"/>
    </row>
    <row r="792">
      <c r="I792" s="24"/>
      <c r="J792" s="24"/>
      <c r="K792" s="24"/>
      <c r="L792" s="24"/>
    </row>
    <row r="793">
      <c r="I793" s="24"/>
      <c r="J793" s="24"/>
      <c r="K793" s="24"/>
      <c r="L793" s="24"/>
    </row>
    <row r="794">
      <c r="I794" s="24"/>
      <c r="J794" s="24"/>
      <c r="K794" s="24"/>
      <c r="L794" s="24"/>
    </row>
    <row r="795">
      <c r="I795" s="24"/>
      <c r="J795" s="24"/>
      <c r="K795" s="24"/>
      <c r="L795" s="24"/>
    </row>
    <row r="796">
      <c r="I796" s="24"/>
      <c r="J796" s="24"/>
      <c r="K796" s="24"/>
      <c r="L796" s="24"/>
    </row>
    <row r="797">
      <c r="I797" s="24"/>
      <c r="J797" s="24"/>
      <c r="K797" s="24"/>
      <c r="L797" s="24"/>
    </row>
    <row r="798">
      <c r="I798" s="24"/>
      <c r="J798" s="24"/>
      <c r="K798" s="24"/>
      <c r="L798" s="24"/>
    </row>
    <row r="799">
      <c r="I799" s="24"/>
      <c r="J799" s="24"/>
      <c r="K799" s="24"/>
      <c r="L799" s="24"/>
    </row>
    <row r="800">
      <c r="I800" s="24"/>
      <c r="J800" s="24"/>
      <c r="K800" s="24"/>
      <c r="L800" s="24"/>
    </row>
    <row r="801">
      <c r="I801" s="24"/>
      <c r="J801" s="24"/>
      <c r="K801" s="24"/>
      <c r="L801" s="24"/>
    </row>
    <row r="802">
      <c r="I802" s="24"/>
      <c r="J802" s="24"/>
      <c r="K802" s="24"/>
      <c r="L802" s="24"/>
    </row>
    <row r="803">
      <c r="I803" s="24"/>
      <c r="J803" s="24"/>
      <c r="K803" s="24"/>
      <c r="L803" s="24"/>
    </row>
    <row r="804">
      <c r="I804" s="24"/>
      <c r="J804" s="24"/>
      <c r="K804" s="24"/>
      <c r="L804" s="24"/>
    </row>
    <row r="805">
      <c r="I805" s="24"/>
      <c r="J805" s="24"/>
      <c r="K805" s="24"/>
      <c r="L805" s="24"/>
    </row>
    <row r="806">
      <c r="I806" s="24"/>
      <c r="J806" s="24"/>
      <c r="K806" s="24"/>
      <c r="L806" s="24"/>
    </row>
    <row r="807">
      <c r="I807" s="24"/>
      <c r="J807" s="24"/>
      <c r="K807" s="24"/>
      <c r="L807" s="24"/>
    </row>
    <row r="808">
      <c r="I808" s="24"/>
      <c r="J808" s="24"/>
      <c r="K808" s="24"/>
      <c r="L808" s="24"/>
    </row>
    <row r="809">
      <c r="I809" s="24"/>
      <c r="J809" s="24"/>
      <c r="K809" s="24"/>
      <c r="L809" s="24"/>
    </row>
    <row r="810">
      <c r="I810" s="24"/>
      <c r="J810" s="24"/>
      <c r="K810" s="24"/>
      <c r="L810" s="24"/>
    </row>
    <row r="811">
      <c r="I811" s="24"/>
      <c r="J811" s="24"/>
      <c r="K811" s="24"/>
      <c r="L811" s="24"/>
    </row>
    <row r="812">
      <c r="I812" s="24"/>
      <c r="J812" s="24"/>
      <c r="K812" s="24"/>
      <c r="L812" s="24"/>
    </row>
    <row r="813">
      <c r="I813" s="24"/>
      <c r="J813" s="24"/>
      <c r="K813" s="24"/>
      <c r="L813" s="24"/>
    </row>
    <row r="814">
      <c r="I814" s="24"/>
      <c r="J814" s="24"/>
      <c r="K814" s="24"/>
      <c r="L814" s="24"/>
    </row>
    <row r="815">
      <c r="I815" s="24"/>
      <c r="J815" s="24"/>
      <c r="K815" s="24"/>
      <c r="L815" s="24"/>
    </row>
    <row r="816">
      <c r="I816" s="24"/>
      <c r="J816" s="24"/>
      <c r="K816" s="24"/>
      <c r="L816" s="24"/>
    </row>
    <row r="817">
      <c r="I817" s="24"/>
      <c r="J817" s="24"/>
      <c r="K817" s="24"/>
      <c r="L817" s="24"/>
    </row>
    <row r="818">
      <c r="I818" s="24"/>
      <c r="J818" s="24"/>
      <c r="K818" s="24"/>
      <c r="L818" s="24"/>
    </row>
    <row r="819">
      <c r="I819" s="24"/>
      <c r="J819" s="24"/>
      <c r="K819" s="24"/>
      <c r="L819" s="24"/>
    </row>
    <row r="820">
      <c r="I820" s="24"/>
      <c r="J820" s="24"/>
      <c r="K820" s="24"/>
      <c r="L820" s="24"/>
    </row>
    <row r="821">
      <c r="I821" s="24"/>
      <c r="J821" s="24"/>
      <c r="K821" s="24"/>
      <c r="L821" s="24"/>
    </row>
    <row r="822">
      <c r="I822" s="24"/>
      <c r="J822" s="24"/>
      <c r="K822" s="24"/>
      <c r="L822" s="24"/>
    </row>
    <row r="823">
      <c r="I823" s="24"/>
      <c r="J823" s="24"/>
      <c r="K823" s="24"/>
      <c r="L823" s="24"/>
    </row>
    <row r="824">
      <c r="I824" s="24"/>
      <c r="J824" s="24"/>
      <c r="K824" s="24"/>
      <c r="L824" s="24"/>
    </row>
    <row r="825">
      <c r="I825" s="24"/>
      <c r="J825" s="24"/>
      <c r="K825" s="24"/>
      <c r="L825" s="24"/>
    </row>
    <row r="826">
      <c r="I826" s="24"/>
      <c r="J826" s="24"/>
      <c r="K826" s="24"/>
      <c r="L826" s="24"/>
    </row>
    <row r="827">
      <c r="I827" s="24"/>
      <c r="J827" s="24"/>
      <c r="K827" s="24"/>
      <c r="L827" s="24"/>
    </row>
    <row r="828">
      <c r="I828" s="24"/>
      <c r="J828" s="24"/>
      <c r="K828" s="24"/>
      <c r="L828" s="24"/>
    </row>
    <row r="829">
      <c r="I829" s="24"/>
      <c r="J829" s="24"/>
      <c r="K829" s="24"/>
      <c r="L829" s="24"/>
    </row>
    <row r="830">
      <c r="I830" s="24"/>
      <c r="J830" s="24"/>
      <c r="K830" s="24"/>
      <c r="L830" s="24"/>
    </row>
    <row r="831">
      <c r="I831" s="24"/>
      <c r="J831" s="24"/>
      <c r="K831" s="24"/>
      <c r="L831" s="24"/>
    </row>
    <row r="832">
      <c r="I832" s="24"/>
      <c r="J832" s="24"/>
      <c r="K832" s="24"/>
      <c r="L832" s="24"/>
    </row>
    <row r="833">
      <c r="I833" s="24"/>
      <c r="J833" s="24"/>
      <c r="K833" s="24"/>
      <c r="L833" s="24"/>
    </row>
    <row r="834">
      <c r="I834" s="24"/>
      <c r="J834" s="24"/>
      <c r="K834" s="24"/>
      <c r="L834" s="24"/>
    </row>
    <row r="835">
      <c r="I835" s="24"/>
      <c r="J835" s="24"/>
      <c r="K835" s="24"/>
      <c r="L835" s="24"/>
    </row>
    <row r="836">
      <c r="I836" s="24"/>
      <c r="J836" s="24"/>
      <c r="K836" s="24"/>
      <c r="L836" s="24"/>
    </row>
    <row r="837">
      <c r="I837" s="24"/>
      <c r="J837" s="24"/>
      <c r="K837" s="24"/>
      <c r="L837" s="24"/>
    </row>
    <row r="838">
      <c r="I838" s="24"/>
      <c r="J838" s="24"/>
      <c r="K838" s="24"/>
      <c r="L838" s="24"/>
    </row>
    <row r="839">
      <c r="I839" s="24"/>
      <c r="J839" s="24"/>
      <c r="K839" s="24"/>
      <c r="L839" s="24"/>
    </row>
    <row r="840">
      <c r="I840" s="24"/>
      <c r="J840" s="24"/>
      <c r="K840" s="24"/>
      <c r="L840" s="24"/>
    </row>
    <row r="841">
      <c r="I841" s="24"/>
      <c r="J841" s="24"/>
      <c r="K841" s="24"/>
      <c r="L841" s="24"/>
    </row>
    <row r="842">
      <c r="I842" s="24"/>
      <c r="J842" s="24"/>
      <c r="K842" s="24"/>
      <c r="L842" s="24"/>
    </row>
    <row r="843">
      <c r="I843" s="24"/>
      <c r="J843" s="24"/>
      <c r="K843" s="24"/>
      <c r="L843" s="24"/>
    </row>
    <row r="844">
      <c r="I844" s="24"/>
      <c r="J844" s="24"/>
      <c r="K844" s="24"/>
      <c r="L844" s="24"/>
    </row>
    <row r="845">
      <c r="I845" s="24"/>
      <c r="J845" s="24"/>
      <c r="K845" s="24"/>
      <c r="L845" s="24"/>
    </row>
    <row r="846">
      <c r="I846" s="24"/>
      <c r="J846" s="24"/>
      <c r="K846" s="24"/>
      <c r="L846" s="24"/>
    </row>
    <row r="847">
      <c r="I847" s="24"/>
      <c r="J847" s="24"/>
      <c r="K847" s="24"/>
      <c r="L847" s="24"/>
    </row>
    <row r="848">
      <c r="I848" s="24"/>
      <c r="J848" s="24"/>
      <c r="K848" s="24"/>
      <c r="L848" s="24"/>
    </row>
    <row r="849">
      <c r="I849" s="24"/>
      <c r="J849" s="24"/>
      <c r="K849" s="24"/>
      <c r="L849" s="24"/>
    </row>
    <row r="850">
      <c r="I850" s="24"/>
      <c r="J850" s="24"/>
      <c r="K850" s="24"/>
      <c r="L850" s="24"/>
    </row>
    <row r="851">
      <c r="I851" s="24"/>
      <c r="J851" s="24"/>
      <c r="K851" s="24"/>
      <c r="L851" s="24"/>
    </row>
    <row r="852">
      <c r="I852" s="24"/>
      <c r="J852" s="24"/>
      <c r="K852" s="24"/>
      <c r="L852" s="24"/>
    </row>
    <row r="853">
      <c r="I853" s="24"/>
      <c r="J853" s="24"/>
      <c r="K853" s="24"/>
      <c r="L853" s="24"/>
    </row>
    <row r="854">
      <c r="I854" s="24"/>
      <c r="J854" s="24"/>
      <c r="K854" s="24"/>
      <c r="L854" s="24"/>
    </row>
    <row r="855">
      <c r="I855" s="24"/>
      <c r="J855" s="24"/>
      <c r="K855" s="24"/>
      <c r="L855" s="24"/>
    </row>
    <row r="856">
      <c r="I856" s="24"/>
      <c r="J856" s="24"/>
      <c r="K856" s="24"/>
      <c r="L856" s="24"/>
    </row>
    <row r="857">
      <c r="I857" s="24"/>
      <c r="J857" s="24"/>
      <c r="K857" s="24"/>
      <c r="L857" s="24"/>
    </row>
    <row r="858">
      <c r="I858" s="24"/>
      <c r="J858" s="24"/>
      <c r="K858" s="24"/>
      <c r="L858" s="24"/>
    </row>
    <row r="859">
      <c r="I859" s="24"/>
      <c r="J859" s="24"/>
      <c r="K859" s="24"/>
      <c r="L859" s="24"/>
    </row>
    <row r="860">
      <c r="I860" s="24"/>
      <c r="J860" s="24"/>
      <c r="K860" s="24"/>
      <c r="L860" s="24"/>
    </row>
    <row r="861">
      <c r="I861" s="24"/>
      <c r="J861" s="24"/>
      <c r="K861" s="24"/>
      <c r="L861" s="24"/>
    </row>
    <row r="862">
      <c r="I862" s="24"/>
      <c r="J862" s="24"/>
      <c r="K862" s="24"/>
      <c r="L862" s="24"/>
    </row>
    <row r="863">
      <c r="I863" s="24"/>
      <c r="J863" s="24"/>
      <c r="K863" s="24"/>
      <c r="L863" s="24"/>
    </row>
    <row r="864">
      <c r="I864" s="24"/>
      <c r="J864" s="24"/>
      <c r="K864" s="24"/>
      <c r="L864" s="24"/>
    </row>
    <row r="865">
      <c r="I865" s="24"/>
      <c r="J865" s="24"/>
      <c r="K865" s="24"/>
      <c r="L865" s="24"/>
    </row>
    <row r="866">
      <c r="I866" s="24"/>
      <c r="J866" s="24"/>
      <c r="K866" s="24"/>
      <c r="L866" s="24"/>
    </row>
    <row r="867">
      <c r="I867" s="24"/>
      <c r="J867" s="24"/>
      <c r="K867" s="24"/>
      <c r="L867" s="24"/>
    </row>
    <row r="868">
      <c r="I868" s="24"/>
      <c r="J868" s="24"/>
      <c r="K868" s="24"/>
      <c r="L868" s="24"/>
    </row>
    <row r="869">
      <c r="I869" s="24"/>
      <c r="J869" s="24"/>
      <c r="K869" s="24"/>
      <c r="L869" s="24"/>
    </row>
    <row r="870">
      <c r="I870" s="24"/>
      <c r="J870" s="24"/>
      <c r="K870" s="24"/>
      <c r="L870" s="24"/>
    </row>
    <row r="871">
      <c r="I871" s="24"/>
      <c r="J871" s="24"/>
      <c r="K871" s="24"/>
      <c r="L871" s="24"/>
    </row>
    <row r="872">
      <c r="I872" s="24"/>
      <c r="J872" s="24"/>
      <c r="K872" s="24"/>
      <c r="L872" s="24"/>
    </row>
    <row r="873">
      <c r="I873" s="24"/>
      <c r="J873" s="24"/>
      <c r="K873" s="24"/>
      <c r="L873" s="24"/>
    </row>
    <row r="874">
      <c r="I874" s="24"/>
      <c r="J874" s="24"/>
      <c r="K874" s="24"/>
      <c r="L874" s="24"/>
    </row>
    <row r="875">
      <c r="I875" s="24"/>
      <c r="J875" s="24"/>
      <c r="K875" s="24"/>
      <c r="L875" s="24"/>
    </row>
    <row r="876">
      <c r="I876" s="24"/>
      <c r="J876" s="24"/>
      <c r="K876" s="24"/>
      <c r="L876" s="24"/>
    </row>
    <row r="877">
      <c r="I877" s="24"/>
      <c r="J877" s="24"/>
      <c r="K877" s="24"/>
      <c r="L877" s="24"/>
    </row>
    <row r="878">
      <c r="I878" s="24"/>
      <c r="J878" s="24"/>
      <c r="K878" s="24"/>
      <c r="L878" s="24"/>
    </row>
    <row r="879">
      <c r="I879" s="24"/>
      <c r="J879" s="24"/>
      <c r="K879" s="24"/>
      <c r="L879" s="24"/>
    </row>
    <row r="880">
      <c r="I880" s="24"/>
      <c r="J880" s="24"/>
      <c r="K880" s="24"/>
      <c r="L880" s="24"/>
    </row>
    <row r="881">
      <c r="I881" s="24"/>
      <c r="J881" s="24"/>
      <c r="K881" s="24"/>
      <c r="L881" s="24"/>
    </row>
    <row r="882">
      <c r="I882" s="24"/>
      <c r="J882" s="24"/>
      <c r="K882" s="24"/>
      <c r="L882" s="24"/>
    </row>
    <row r="883">
      <c r="I883" s="24"/>
      <c r="J883" s="24"/>
      <c r="K883" s="24"/>
      <c r="L883" s="24"/>
    </row>
    <row r="884">
      <c r="I884" s="24"/>
      <c r="J884" s="24"/>
      <c r="K884" s="24"/>
      <c r="L884" s="24"/>
    </row>
    <row r="885">
      <c r="I885" s="24"/>
      <c r="J885" s="24"/>
      <c r="K885" s="24"/>
      <c r="L885" s="24"/>
    </row>
    <row r="886">
      <c r="I886" s="24"/>
      <c r="J886" s="24"/>
      <c r="K886" s="24"/>
      <c r="L886" s="24"/>
    </row>
    <row r="887">
      <c r="I887" s="24"/>
      <c r="J887" s="24"/>
      <c r="K887" s="24"/>
      <c r="L887" s="24"/>
    </row>
    <row r="888">
      <c r="I888" s="24"/>
      <c r="J888" s="24"/>
      <c r="K888" s="24"/>
      <c r="L888" s="24"/>
    </row>
    <row r="889">
      <c r="I889" s="24"/>
      <c r="J889" s="24"/>
      <c r="K889" s="24"/>
      <c r="L889" s="24"/>
    </row>
    <row r="890">
      <c r="I890" s="24"/>
      <c r="J890" s="24"/>
      <c r="K890" s="24"/>
      <c r="L890" s="24"/>
    </row>
    <row r="891">
      <c r="I891" s="24"/>
      <c r="J891" s="24"/>
      <c r="K891" s="24"/>
      <c r="L891" s="24"/>
    </row>
    <row r="892">
      <c r="I892" s="24"/>
      <c r="J892" s="24"/>
      <c r="K892" s="24"/>
      <c r="L892" s="24"/>
    </row>
    <row r="893">
      <c r="I893" s="24"/>
      <c r="J893" s="24"/>
      <c r="K893" s="24"/>
      <c r="L893" s="24"/>
    </row>
    <row r="894">
      <c r="I894" s="24"/>
      <c r="J894" s="24"/>
      <c r="K894" s="24"/>
      <c r="L894" s="24"/>
    </row>
    <row r="895">
      <c r="I895" s="24"/>
      <c r="J895" s="24"/>
      <c r="K895" s="24"/>
      <c r="L895" s="24"/>
    </row>
    <row r="896">
      <c r="I896" s="24"/>
      <c r="J896" s="24"/>
      <c r="K896" s="24"/>
      <c r="L896" s="24"/>
    </row>
    <row r="897">
      <c r="I897" s="24"/>
      <c r="J897" s="24"/>
      <c r="K897" s="24"/>
      <c r="L897" s="24"/>
    </row>
    <row r="898">
      <c r="I898" s="24"/>
      <c r="J898" s="24"/>
      <c r="K898" s="24"/>
      <c r="L898" s="24"/>
    </row>
    <row r="899">
      <c r="I899" s="24"/>
      <c r="J899" s="24"/>
      <c r="K899" s="24"/>
      <c r="L899" s="24"/>
    </row>
    <row r="900">
      <c r="I900" s="24"/>
      <c r="J900" s="24"/>
      <c r="K900" s="24"/>
      <c r="L900" s="24"/>
    </row>
    <row r="901">
      <c r="I901" s="24"/>
      <c r="J901" s="24"/>
      <c r="K901" s="24"/>
      <c r="L901" s="24"/>
    </row>
    <row r="902">
      <c r="I902" s="24"/>
      <c r="J902" s="24"/>
      <c r="K902" s="24"/>
      <c r="L902" s="24"/>
    </row>
    <row r="903">
      <c r="I903" s="24"/>
      <c r="J903" s="24"/>
      <c r="K903" s="24"/>
      <c r="L903" s="24"/>
    </row>
    <row r="904">
      <c r="I904" s="24"/>
      <c r="J904" s="24"/>
      <c r="K904" s="24"/>
      <c r="L904" s="24"/>
    </row>
    <row r="905">
      <c r="I905" s="24"/>
      <c r="J905" s="24"/>
      <c r="K905" s="24"/>
      <c r="L905" s="24"/>
    </row>
    <row r="906">
      <c r="I906" s="24"/>
      <c r="J906" s="24"/>
      <c r="K906" s="24"/>
      <c r="L906" s="24"/>
    </row>
    <row r="907">
      <c r="I907" s="24"/>
      <c r="J907" s="24"/>
      <c r="K907" s="24"/>
      <c r="L907" s="24"/>
    </row>
    <row r="908">
      <c r="I908" s="24"/>
      <c r="J908" s="24"/>
      <c r="K908" s="24"/>
      <c r="L908" s="24"/>
    </row>
    <row r="909">
      <c r="I909" s="24"/>
      <c r="J909" s="24"/>
      <c r="K909" s="24"/>
      <c r="L909" s="24"/>
    </row>
    <row r="910">
      <c r="I910" s="24"/>
      <c r="J910" s="24"/>
      <c r="K910" s="24"/>
      <c r="L910" s="24"/>
    </row>
    <row r="911">
      <c r="I911" s="24"/>
      <c r="J911" s="24"/>
      <c r="K911" s="24"/>
      <c r="L911" s="24"/>
    </row>
    <row r="912">
      <c r="I912" s="24"/>
      <c r="J912" s="24"/>
      <c r="K912" s="24"/>
      <c r="L912" s="24"/>
    </row>
    <row r="913">
      <c r="I913" s="24"/>
      <c r="J913" s="24"/>
      <c r="K913" s="24"/>
      <c r="L913" s="24"/>
    </row>
    <row r="914">
      <c r="I914" s="24"/>
      <c r="J914" s="24"/>
      <c r="K914" s="24"/>
      <c r="L914" s="24"/>
    </row>
    <row r="915">
      <c r="I915" s="24"/>
      <c r="J915" s="24"/>
      <c r="K915" s="24"/>
      <c r="L915" s="24"/>
    </row>
    <row r="916">
      <c r="I916" s="24"/>
      <c r="J916" s="24"/>
      <c r="K916" s="24"/>
      <c r="L916" s="24"/>
    </row>
    <row r="917">
      <c r="I917" s="24"/>
      <c r="J917" s="24"/>
      <c r="K917" s="24"/>
      <c r="L917" s="24"/>
    </row>
    <row r="918">
      <c r="I918" s="24"/>
      <c r="J918" s="24"/>
      <c r="K918" s="24"/>
      <c r="L918" s="24"/>
    </row>
    <row r="919">
      <c r="I919" s="24"/>
      <c r="J919" s="24"/>
      <c r="K919" s="24"/>
      <c r="L919" s="24"/>
    </row>
    <row r="920">
      <c r="I920" s="24"/>
      <c r="J920" s="24"/>
      <c r="K920" s="24"/>
      <c r="L920" s="24"/>
    </row>
    <row r="921">
      <c r="I921" s="24"/>
      <c r="J921" s="24"/>
      <c r="K921" s="24"/>
      <c r="L921" s="24"/>
    </row>
    <row r="922">
      <c r="I922" s="24"/>
      <c r="J922" s="24"/>
      <c r="K922" s="24"/>
      <c r="L922" s="24"/>
    </row>
    <row r="923">
      <c r="I923" s="24"/>
      <c r="J923" s="24"/>
      <c r="K923" s="24"/>
      <c r="L923" s="24"/>
    </row>
    <row r="924">
      <c r="I924" s="24"/>
      <c r="J924" s="24"/>
      <c r="K924" s="24"/>
      <c r="L924" s="24"/>
    </row>
    <row r="925">
      <c r="I925" s="24"/>
      <c r="J925" s="24"/>
      <c r="K925" s="24"/>
      <c r="L925" s="24"/>
    </row>
    <row r="926">
      <c r="I926" s="24"/>
      <c r="J926" s="24"/>
      <c r="K926" s="24"/>
      <c r="L926" s="24"/>
    </row>
    <row r="927">
      <c r="I927" s="24"/>
      <c r="J927" s="24"/>
      <c r="K927" s="24"/>
      <c r="L927" s="24"/>
    </row>
    <row r="928">
      <c r="I928" s="24"/>
      <c r="J928" s="24"/>
      <c r="K928" s="24"/>
      <c r="L928" s="24"/>
    </row>
    <row r="929">
      <c r="I929" s="24"/>
      <c r="J929" s="24"/>
      <c r="K929" s="24"/>
      <c r="L929" s="24"/>
    </row>
    <row r="930">
      <c r="I930" s="24"/>
      <c r="J930" s="24"/>
      <c r="K930" s="24"/>
      <c r="L930" s="24"/>
    </row>
    <row r="931">
      <c r="I931" s="24"/>
      <c r="J931" s="24"/>
      <c r="K931" s="24"/>
      <c r="L931" s="24"/>
    </row>
    <row r="932">
      <c r="I932" s="24"/>
      <c r="J932" s="24"/>
      <c r="K932" s="24"/>
      <c r="L932" s="24"/>
    </row>
    <row r="933">
      <c r="I933" s="24"/>
      <c r="J933" s="24"/>
      <c r="K933" s="24"/>
      <c r="L933" s="24"/>
    </row>
    <row r="934">
      <c r="I934" s="24"/>
      <c r="J934" s="24"/>
      <c r="K934" s="24"/>
      <c r="L934" s="24"/>
    </row>
    <row r="935">
      <c r="I935" s="24"/>
      <c r="J935" s="24"/>
      <c r="K935" s="24"/>
      <c r="L935" s="24"/>
    </row>
    <row r="936">
      <c r="I936" s="24"/>
      <c r="J936" s="24"/>
      <c r="K936" s="24"/>
      <c r="L936" s="24"/>
    </row>
    <row r="937">
      <c r="I937" s="24"/>
      <c r="J937" s="24"/>
      <c r="K937" s="24"/>
      <c r="L937" s="24"/>
    </row>
    <row r="938">
      <c r="I938" s="24"/>
      <c r="J938" s="24"/>
      <c r="K938" s="24"/>
      <c r="L938" s="24"/>
    </row>
    <row r="939">
      <c r="I939" s="24"/>
      <c r="J939" s="24"/>
      <c r="K939" s="24"/>
      <c r="L939" s="24"/>
    </row>
    <row r="940">
      <c r="I940" s="24"/>
      <c r="J940" s="24"/>
      <c r="K940" s="24"/>
      <c r="L940" s="24"/>
    </row>
    <row r="941">
      <c r="I941" s="24"/>
      <c r="J941" s="24"/>
      <c r="K941" s="24"/>
      <c r="L941" s="24"/>
    </row>
    <row r="942">
      <c r="I942" s="24"/>
      <c r="J942" s="24"/>
      <c r="K942" s="24"/>
      <c r="L942" s="24"/>
    </row>
    <row r="943">
      <c r="I943" s="24"/>
      <c r="J943" s="24"/>
      <c r="K943" s="24"/>
      <c r="L943" s="24"/>
    </row>
    <row r="944">
      <c r="I944" s="24"/>
      <c r="J944" s="24"/>
      <c r="K944" s="24"/>
      <c r="L944" s="24"/>
    </row>
    <row r="945">
      <c r="I945" s="24"/>
      <c r="J945" s="24"/>
      <c r="K945" s="24"/>
      <c r="L945" s="24"/>
    </row>
    <row r="946">
      <c r="I946" s="24"/>
      <c r="J946" s="24"/>
      <c r="K946" s="24"/>
      <c r="L946" s="24"/>
    </row>
    <row r="947">
      <c r="I947" s="24"/>
      <c r="J947" s="24"/>
      <c r="K947" s="24"/>
      <c r="L947" s="24"/>
    </row>
    <row r="948">
      <c r="I948" s="24"/>
      <c r="J948" s="24"/>
      <c r="K948" s="24"/>
      <c r="L948" s="24"/>
    </row>
    <row r="949">
      <c r="I949" s="24"/>
      <c r="J949" s="24"/>
      <c r="K949" s="24"/>
      <c r="L949" s="24"/>
    </row>
    <row r="950">
      <c r="I950" s="24"/>
      <c r="J950" s="24"/>
      <c r="K950" s="24"/>
      <c r="L950" s="24"/>
    </row>
    <row r="951">
      <c r="I951" s="24"/>
      <c r="J951" s="24"/>
      <c r="K951" s="24"/>
      <c r="L951" s="24"/>
    </row>
    <row r="952">
      <c r="I952" s="24"/>
      <c r="J952" s="24"/>
      <c r="K952" s="24"/>
      <c r="L952" s="24"/>
    </row>
    <row r="953">
      <c r="I953" s="24"/>
      <c r="J953" s="24"/>
      <c r="K953" s="24"/>
      <c r="L953" s="24"/>
    </row>
    <row r="954">
      <c r="I954" s="24"/>
      <c r="J954" s="24"/>
      <c r="K954" s="24"/>
      <c r="L954" s="24"/>
    </row>
    <row r="955">
      <c r="I955" s="24"/>
      <c r="J955" s="24"/>
      <c r="K955" s="24"/>
      <c r="L955" s="24"/>
    </row>
    <row r="956">
      <c r="I956" s="24"/>
      <c r="J956" s="24"/>
      <c r="K956" s="24"/>
      <c r="L956" s="24"/>
    </row>
    <row r="957">
      <c r="I957" s="24"/>
      <c r="J957" s="24"/>
      <c r="K957" s="24"/>
      <c r="L957" s="24"/>
    </row>
    <row r="958">
      <c r="I958" s="24"/>
      <c r="J958" s="24"/>
      <c r="K958" s="24"/>
      <c r="L958" s="24"/>
    </row>
    <row r="959">
      <c r="I959" s="24"/>
      <c r="J959" s="24"/>
      <c r="K959" s="24"/>
      <c r="L959" s="24"/>
    </row>
    <row r="960">
      <c r="I960" s="24"/>
      <c r="J960" s="24"/>
      <c r="K960" s="24"/>
      <c r="L960" s="24"/>
    </row>
    <row r="961">
      <c r="I961" s="24"/>
      <c r="J961" s="24"/>
      <c r="K961" s="24"/>
      <c r="L961" s="24"/>
    </row>
    <row r="962">
      <c r="I962" s="24"/>
      <c r="J962" s="24"/>
      <c r="K962" s="24"/>
      <c r="L962" s="24"/>
    </row>
    <row r="963">
      <c r="I963" s="24"/>
      <c r="J963" s="24"/>
      <c r="K963" s="24"/>
      <c r="L963" s="24"/>
    </row>
    <row r="964">
      <c r="I964" s="24"/>
      <c r="J964" s="24"/>
      <c r="K964" s="24"/>
      <c r="L964" s="24"/>
    </row>
    <row r="965">
      <c r="I965" s="24"/>
      <c r="J965" s="24"/>
      <c r="K965" s="24"/>
      <c r="L965" s="24"/>
    </row>
    <row r="966">
      <c r="I966" s="24"/>
      <c r="J966" s="24"/>
      <c r="K966" s="24"/>
      <c r="L966" s="24"/>
    </row>
    <row r="967">
      <c r="I967" s="24"/>
      <c r="J967" s="24"/>
      <c r="K967" s="24"/>
      <c r="L967" s="24"/>
    </row>
    <row r="968">
      <c r="I968" s="24"/>
      <c r="J968" s="24"/>
      <c r="K968" s="24"/>
      <c r="L968" s="24"/>
    </row>
    <row r="969">
      <c r="I969" s="24"/>
      <c r="J969" s="24"/>
      <c r="K969" s="24"/>
      <c r="L969" s="24"/>
    </row>
    <row r="970">
      <c r="I970" s="24"/>
      <c r="J970" s="24"/>
      <c r="K970" s="24"/>
      <c r="L970" s="24"/>
    </row>
    <row r="971">
      <c r="I971" s="24"/>
      <c r="J971" s="24"/>
      <c r="K971" s="24"/>
      <c r="L971" s="24"/>
    </row>
    <row r="972">
      <c r="I972" s="24"/>
      <c r="J972" s="24"/>
      <c r="K972" s="24"/>
      <c r="L972" s="24"/>
    </row>
  </sheetData>
  <conditionalFormatting sqref="X3:X58 X59:X972">
    <cfRule type="cellIs" dxfId="1" priority="1" operator="greaterThan">
      <formula>$Z$2 + $Y$2</formula>
    </cfRule>
  </conditionalFormatting>
  <conditionalFormatting sqref="X3:X58 X59:X972">
    <cfRule type="cellIs" dxfId="2" priority="2" operator="lessThan">
      <formula>$Z$2 - $Y$2</formula>
    </cfRule>
  </conditionalFormatting>
  <conditionalFormatting sqref="H1:H58 H59:H972">
    <cfRule type="cellIs" dxfId="3" priority="3" operator="lessThanOrEqual">
      <formula>8</formula>
    </cfRule>
  </conditionalFormatting>
  <conditionalFormatting sqref="H1:H58 H59:H972">
    <cfRule type="cellIs" dxfId="0" priority="4" operator="between">
      <formula>8</formula>
      <formula>11</formula>
    </cfRule>
  </conditionalFormatting>
  <conditionalFormatting sqref="H1:H58 H59:H972">
    <cfRule type="cellIs" dxfId="4" priority="5" operator="greaterThanOrEqual">
      <formula>11</formula>
    </cfRule>
  </conditionalFormatting>
  <conditionalFormatting sqref="D1:F58 D59:F972">
    <cfRule type="containsBlanks" dxfId="4" priority="6">
      <formula>LEN(TRIM(D1))=0</formula>
    </cfRule>
  </conditionalFormatting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3.0" ySplit="2.0" topLeftCell="D3" activePane="bottomRight" state="frozen"/>
      <selection activeCell="D1" sqref="D1" pane="topRight"/>
      <selection activeCell="A3" sqref="A3" pane="bottomLeft"/>
      <selection activeCell="D3" sqref="D3" pane="bottomRight"/>
    </sheetView>
  </sheetViews>
  <sheetFormatPr customHeight="1" defaultColWidth="14.43" defaultRowHeight="15.75"/>
  <cols>
    <col customWidth="1" min="1" max="1" width="5.57"/>
    <col customWidth="1" min="2" max="2" width="18.57"/>
    <col customWidth="1" min="3" max="3" width="7.29"/>
    <col customWidth="1" min="4" max="4" width="6.0"/>
    <col customWidth="1" min="5" max="5" width="7.14"/>
    <col customWidth="1" min="6" max="6" width="30.29"/>
    <col customWidth="1" min="7" max="7" width="27.29"/>
    <col customWidth="1" min="8" max="8" width="92.0"/>
    <col customWidth="1" min="9" max="9" width="54.43"/>
  </cols>
  <sheetData>
    <row r="1">
      <c r="A1" s="1" t="s">
        <v>0</v>
      </c>
      <c r="B1" s="1" t="s">
        <v>1</v>
      </c>
      <c r="C1" s="1" t="s">
        <v>73</v>
      </c>
      <c r="D1" s="1" t="s">
        <v>74</v>
      </c>
      <c r="E1" s="1" t="s">
        <v>75</v>
      </c>
      <c r="F1" s="1" t="s">
        <v>77</v>
      </c>
      <c r="G1" s="1" t="s">
        <v>78</v>
      </c>
      <c r="H1" s="1" t="s">
        <v>79</v>
      </c>
      <c r="I1" s="1" t="s">
        <v>2</v>
      </c>
      <c r="K1" s="3" t="s">
        <v>80</v>
      </c>
      <c r="L1" s="3" t="s">
        <v>81</v>
      </c>
      <c r="M1" s="3" t="s">
        <v>82</v>
      </c>
      <c r="N1" s="3" t="s">
        <v>83</v>
      </c>
      <c r="O1" s="3" t="s">
        <v>84</v>
      </c>
      <c r="P1" s="3"/>
    </row>
    <row r="2">
      <c r="A2" s="4" t="str">
        <f>countifs(A3:A938,"",D3:D938,"&lt;&gt;")</f>
        <v>40</v>
      </c>
      <c r="B2" s="3"/>
      <c r="C2" s="3"/>
      <c r="D2" s="3" t="s">
        <v>89</v>
      </c>
      <c r="E2" s="3" t="s">
        <v>90</v>
      </c>
      <c r="I2" s="3" t="s">
        <v>91</v>
      </c>
      <c r="K2" t="str">
        <f t="shared" ref="K2:O2" si="1">COUNTIF($C:$C, K1)</f>
        <v>0</v>
      </c>
      <c r="L2" t="str">
        <f t="shared" si="1"/>
        <v>10</v>
      </c>
      <c r="M2" t="str">
        <f t="shared" si="1"/>
        <v>10</v>
      </c>
      <c r="N2" t="str">
        <f t="shared" si="1"/>
        <v>10</v>
      </c>
      <c r="O2" t="str">
        <f t="shared" si="1"/>
        <v>10</v>
      </c>
    </row>
    <row r="3">
      <c r="A3" s="3"/>
      <c r="B3" s="3" t="s">
        <v>95</v>
      </c>
      <c r="C3" s="3" t="s">
        <v>82</v>
      </c>
      <c r="D3" s="3">
        <v>1.0</v>
      </c>
      <c r="E3" s="3">
        <v>8.0</v>
      </c>
      <c r="F3" s="3"/>
      <c r="H3" s="3" t="s">
        <v>99</v>
      </c>
      <c r="I3" s="3" t="s">
        <v>100</v>
      </c>
    </row>
    <row r="4">
      <c r="A4" s="3"/>
      <c r="B4" s="3" t="s">
        <v>101</v>
      </c>
      <c r="C4" s="3" t="s">
        <v>82</v>
      </c>
      <c r="D4" s="3">
        <v>1.0</v>
      </c>
      <c r="E4" s="3">
        <v>10.0</v>
      </c>
      <c r="F4" s="3" t="s">
        <v>103</v>
      </c>
      <c r="G4" s="3"/>
      <c r="H4" s="3" t="s">
        <v>104</v>
      </c>
      <c r="I4" s="3" t="s">
        <v>106</v>
      </c>
    </row>
    <row r="5">
      <c r="A5" s="3"/>
      <c r="B5" s="3" t="s">
        <v>107</v>
      </c>
      <c r="C5" s="3" t="s">
        <v>82</v>
      </c>
      <c r="D5" s="3">
        <v>1.0</v>
      </c>
      <c r="E5" s="3">
        <v>10.0</v>
      </c>
      <c r="F5" s="3" t="s">
        <v>109</v>
      </c>
      <c r="G5" s="3"/>
      <c r="H5" s="3" t="s">
        <v>110</v>
      </c>
      <c r="I5" s="3" t="s">
        <v>112</v>
      </c>
    </row>
    <row r="6">
      <c r="A6" s="3"/>
      <c r="B6" s="3" t="s">
        <v>113</v>
      </c>
      <c r="C6" s="3" t="s">
        <v>82</v>
      </c>
      <c r="D6" s="3">
        <v>1.0</v>
      </c>
      <c r="E6" s="3">
        <v>8.0</v>
      </c>
      <c r="F6" s="3" t="s">
        <v>116</v>
      </c>
      <c r="G6" s="3"/>
      <c r="H6" s="3" t="s">
        <v>117</v>
      </c>
      <c r="I6" s="3" t="s">
        <v>118</v>
      </c>
    </row>
    <row r="7">
      <c r="A7" s="3"/>
      <c r="B7" s="3" t="s">
        <v>119</v>
      </c>
      <c r="C7" s="3" t="s">
        <v>82</v>
      </c>
      <c r="D7" s="3">
        <v>2.0</v>
      </c>
      <c r="E7" s="3">
        <v>14.0</v>
      </c>
      <c r="F7" s="3" t="s">
        <v>122</v>
      </c>
      <c r="G7" s="3"/>
      <c r="H7" s="3" t="s">
        <v>124</v>
      </c>
      <c r="I7" s="3" t="s">
        <v>125</v>
      </c>
    </row>
    <row r="8">
      <c r="A8" s="3"/>
      <c r="B8" s="3" t="s">
        <v>126</v>
      </c>
      <c r="C8" s="3" t="s">
        <v>82</v>
      </c>
      <c r="D8" s="3">
        <v>2.0</v>
      </c>
      <c r="E8" s="3">
        <v>15.0</v>
      </c>
      <c r="F8" s="3" t="s">
        <v>116</v>
      </c>
      <c r="G8" s="3"/>
      <c r="H8" s="3" t="s">
        <v>128</v>
      </c>
      <c r="I8" s="3" t="s">
        <v>131</v>
      </c>
    </row>
    <row r="9">
      <c r="A9" s="3"/>
      <c r="B9" s="3" t="s">
        <v>132</v>
      </c>
      <c r="C9" s="3" t="s">
        <v>82</v>
      </c>
      <c r="D9" s="3">
        <v>2.0</v>
      </c>
      <c r="E9" s="3">
        <v>16.0</v>
      </c>
      <c r="F9" s="3" t="s">
        <v>109</v>
      </c>
      <c r="G9" s="3"/>
      <c r="H9" s="3" t="s">
        <v>134</v>
      </c>
      <c r="I9" s="3" t="s">
        <v>136</v>
      </c>
    </row>
    <row r="10">
      <c r="A10" s="3"/>
      <c r="B10" s="3" t="s">
        <v>138</v>
      </c>
      <c r="C10" s="3" t="s">
        <v>82</v>
      </c>
      <c r="D10" s="3">
        <v>2.0</v>
      </c>
      <c r="E10" s="3">
        <v>18.0</v>
      </c>
      <c r="F10" s="3"/>
      <c r="G10" s="3"/>
      <c r="H10" s="3" t="s">
        <v>140</v>
      </c>
      <c r="I10" s="3" t="s">
        <v>141</v>
      </c>
    </row>
    <row r="11">
      <c r="B11" s="3" t="s">
        <v>143</v>
      </c>
      <c r="C11" s="3" t="s">
        <v>82</v>
      </c>
      <c r="D11" s="3">
        <v>3.0</v>
      </c>
      <c r="E11" s="3">
        <v>20.0</v>
      </c>
      <c r="F11" s="3"/>
      <c r="G11" s="3"/>
      <c r="H11" s="3" t="s">
        <v>145</v>
      </c>
      <c r="I11" s="3" t="s">
        <v>147</v>
      </c>
    </row>
    <row r="12">
      <c r="A12" s="3"/>
      <c r="B12" s="3" t="s">
        <v>148</v>
      </c>
      <c r="C12" s="3" t="s">
        <v>82</v>
      </c>
      <c r="D12" s="3">
        <v>4.0</v>
      </c>
      <c r="E12" s="3">
        <v>22.0</v>
      </c>
      <c r="F12" s="3" t="s">
        <v>150</v>
      </c>
      <c r="G12" s="3"/>
      <c r="H12" s="3" t="s">
        <v>152</v>
      </c>
      <c r="I12" s="3" t="s">
        <v>153</v>
      </c>
    </row>
    <row r="13">
      <c r="A13" s="3"/>
      <c r="B13" s="3" t="s">
        <v>155</v>
      </c>
      <c r="C13" s="3" t="s">
        <v>83</v>
      </c>
      <c r="D13" s="3">
        <v>1.0</v>
      </c>
      <c r="E13" s="3">
        <v>6.0</v>
      </c>
      <c r="F13" s="3"/>
      <c r="G13" s="3"/>
      <c r="H13" s="3" t="s">
        <v>156</v>
      </c>
      <c r="I13" s="3" t="s">
        <v>158</v>
      </c>
    </row>
    <row r="14">
      <c r="B14" s="3" t="s">
        <v>159</v>
      </c>
      <c r="C14" s="3" t="s">
        <v>83</v>
      </c>
      <c r="D14" s="3">
        <v>1.0</v>
      </c>
      <c r="E14" s="3">
        <v>8.0</v>
      </c>
      <c r="F14" s="3" t="s">
        <v>109</v>
      </c>
      <c r="G14" s="3"/>
      <c r="H14" s="3" t="s">
        <v>161</v>
      </c>
      <c r="I14" s="3" t="s">
        <v>162</v>
      </c>
    </row>
    <row r="15">
      <c r="B15" s="3" t="s">
        <v>163</v>
      </c>
      <c r="C15" s="3" t="s">
        <v>83</v>
      </c>
      <c r="D15" s="3">
        <v>1.0</v>
      </c>
      <c r="E15" s="3">
        <v>10.0</v>
      </c>
      <c r="F15" s="3" t="s">
        <v>103</v>
      </c>
      <c r="G15" s="3"/>
      <c r="H15" s="3" t="s">
        <v>164</v>
      </c>
      <c r="I15" s="3" t="s">
        <v>165</v>
      </c>
    </row>
    <row r="16">
      <c r="A16" s="3"/>
      <c r="B16" s="3" t="s">
        <v>167</v>
      </c>
      <c r="C16" s="3" t="s">
        <v>83</v>
      </c>
      <c r="D16" s="3">
        <v>1.0</v>
      </c>
      <c r="E16" s="3">
        <v>9.0</v>
      </c>
      <c r="F16" s="3" t="s">
        <v>116</v>
      </c>
      <c r="G16" s="3" t="s">
        <v>150</v>
      </c>
      <c r="H16" s="3" t="s">
        <v>168</v>
      </c>
      <c r="I16" s="3" t="s">
        <v>169</v>
      </c>
    </row>
    <row r="17">
      <c r="A17" s="3"/>
      <c r="B17" s="3" t="s">
        <v>170</v>
      </c>
      <c r="C17" s="3" t="s">
        <v>83</v>
      </c>
      <c r="D17" s="3">
        <v>2.0</v>
      </c>
      <c r="E17" s="3">
        <v>16.0</v>
      </c>
      <c r="F17" s="3" t="s">
        <v>103</v>
      </c>
      <c r="G17" s="3" t="s">
        <v>150</v>
      </c>
      <c r="H17" s="3" t="s">
        <v>172</v>
      </c>
      <c r="I17" s="3" t="s">
        <v>174</v>
      </c>
    </row>
    <row r="18">
      <c r="A18" s="3"/>
      <c r="B18" s="3" t="s">
        <v>175</v>
      </c>
      <c r="C18" s="3" t="s">
        <v>83</v>
      </c>
      <c r="D18" s="3">
        <v>2.0</v>
      </c>
      <c r="E18" s="3">
        <v>14.0</v>
      </c>
      <c r="F18" s="3" t="s">
        <v>103</v>
      </c>
      <c r="G18" s="3"/>
      <c r="H18" s="3" t="s">
        <v>177</v>
      </c>
      <c r="I18" s="3" t="s">
        <v>179</v>
      </c>
    </row>
    <row r="19">
      <c r="B19" s="3" t="s">
        <v>181</v>
      </c>
      <c r="C19" s="3" t="s">
        <v>83</v>
      </c>
      <c r="D19" s="3">
        <v>2.0</v>
      </c>
      <c r="E19" s="3">
        <v>17.0</v>
      </c>
      <c r="F19" s="3" t="s">
        <v>109</v>
      </c>
      <c r="G19" s="3" t="s">
        <v>184</v>
      </c>
      <c r="H19" s="3" t="s">
        <v>186</v>
      </c>
      <c r="I19" s="3" t="s">
        <v>187</v>
      </c>
    </row>
    <row r="20" ht="1.5" customHeight="1">
      <c r="B20" s="3" t="s">
        <v>190</v>
      </c>
      <c r="C20" s="3" t="s">
        <v>83</v>
      </c>
      <c r="D20" s="3">
        <v>3.0</v>
      </c>
      <c r="E20" s="3">
        <v>15.0</v>
      </c>
      <c r="F20" s="3"/>
      <c r="G20" s="3"/>
      <c r="H20" s="3" t="s">
        <v>193</v>
      </c>
      <c r="I20" s="3" t="s">
        <v>195</v>
      </c>
    </row>
    <row r="21" ht="1.5" customHeight="1">
      <c r="B21" s="3" t="s">
        <v>197</v>
      </c>
      <c r="C21" s="3" t="s">
        <v>83</v>
      </c>
      <c r="D21" s="3">
        <v>3.0</v>
      </c>
      <c r="E21" s="3">
        <v>20.0</v>
      </c>
      <c r="F21" s="3"/>
      <c r="G21" s="3"/>
      <c r="H21" s="3" t="s">
        <v>202</v>
      </c>
      <c r="I21" s="3" t="s">
        <v>204</v>
      </c>
    </row>
    <row r="22" ht="1.5" customHeight="1">
      <c r="A22" s="3"/>
      <c r="B22" s="3" t="s">
        <v>206</v>
      </c>
      <c r="C22" s="3" t="s">
        <v>83</v>
      </c>
      <c r="D22" s="3">
        <v>4.0</v>
      </c>
      <c r="E22" s="3">
        <v>26.0</v>
      </c>
      <c r="F22" s="3"/>
      <c r="G22" s="3"/>
      <c r="H22" s="3" t="s">
        <v>210</v>
      </c>
      <c r="I22" s="3" t="s">
        <v>212</v>
      </c>
    </row>
    <row r="23">
      <c r="A23" s="3"/>
      <c r="B23" s="3" t="s">
        <v>214</v>
      </c>
      <c r="C23" s="3" t="s">
        <v>84</v>
      </c>
      <c r="D23" s="3">
        <v>1.0</v>
      </c>
      <c r="E23" s="3">
        <v>7.0</v>
      </c>
      <c r="F23" s="3" t="s">
        <v>122</v>
      </c>
      <c r="G23" s="3" t="s">
        <v>184</v>
      </c>
      <c r="H23" s="3" t="s">
        <v>219</v>
      </c>
      <c r="I23" s="3" t="s">
        <v>220</v>
      </c>
    </row>
    <row r="24">
      <c r="A24" s="3"/>
      <c r="B24" s="3" t="s">
        <v>221</v>
      </c>
      <c r="C24" s="3" t="s">
        <v>84</v>
      </c>
      <c r="D24" s="3">
        <v>1.0</v>
      </c>
      <c r="E24" s="3">
        <v>7.0</v>
      </c>
      <c r="F24" s="3"/>
      <c r="G24" s="3"/>
      <c r="H24" s="3" t="s">
        <v>225</v>
      </c>
      <c r="I24" s="3" t="s">
        <v>227</v>
      </c>
    </row>
    <row r="25">
      <c r="A25" s="3"/>
      <c r="B25" s="3" t="s">
        <v>228</v>
      </c>
      <c r="C25" s="3" t="s">
        <v>84</v>
      </c>
      <c r="D25" s="3">
        <v>1.0</v>
      </c>
      <c r="E25" s="3">
        <v>6.0</v>
      </c>
      <c r="F25" s="3" t="s">
        <v>122</v>
      </c>
      <c r="G25" s="3" t="s">
        <v>184</v>
      </c>
      <c r="H25" s="3" t="s">
        <v>219</v>
      </c>
      <c r="I25" s="3" t="s">
        <v>230</v>
      </c>
    </row>
    <row r="26">
      <c r="A26" s="3"/>
      <c r="B26" s="3" t="s">
        <v>231</v>
      </c>
      <c r="C26" s="3" t="s">
        <v>84</v>
      </c>
      <c r="D26" s="3">
        <v>1.0</v>
      </c>
      <c r="E26" s="3">
        <v>6.0</v>
      </c>
      <c r="F26" s="3" t="s">
        <v>109</v>
      </c>
      <c r="G26" s="3"/>
      <c r="H26" s="3" t="s">
        <v>232</v>
      </c>
      <c r="I26" s="3" t="s">
        <v>233</v>
      </c>
    </row>
    <row r="27">
      <c r="A27" s="3"/>
      <c r="B27" s="3" t="s">
        <v>234</v>
      </c>
      <c r="C27" s="3" t="s">
        <v>84</v>
      </c>
      <c r="D27" s="3">
        <v>1.0</v>
      </c>
      <c r="E27" s="3">
        <v>6.0</v>
      </c>
      <c r="F27" s="3" t="s">
        <v>109</v>
      </c>
      <c r="G27" s="3"/>
      <c r="H27" s="3" t="s">
        <v>235</v>
      </c>
      <c r="I27" s="3" t="s">
        <v>236</v>
      </c>
    </row>
    <row r="28">
      <c r="B28" s="3" t="s">
        <v>237</v>
      </c>
      <c r="C28" s="3" t="s">
        <v>84</v>
      </c>
      <c r="D28" s="3">
        <v>2.0</v>
      </c>
      <c r="E28" s="3">
        <v>13.0</v>
      </c>
      <c r="F28" s="3" t="s">
        <v>122</v>
      </c>
      <c r="G28" s="3" t="s">
        <v>184</v>
      </c>
      <c r="H28" s="3" t="s">
        <v>239</v>
      </c>
      <c r="I28" s="3" t="s">
        <v>240</v>
      </c>
    </row>
    <row r="29">
      <c r="A29" s="3"/>
      <c r="B29" s="3" t="s">
        <v>242</v>
      </c>
      <c r="C29" s="3" t="s">
        <v>84</v>
      </c>
      <c r="D29" s="3">
        <v>2.0</v>
      </c>
      <c r="E29" s="3">
        <v>14.0</v>
      </c>
      <c r="F29" s="3" t="s">
        <v>103</v>
      </c>
      <c r="G29" s="3" t="s">
        <v>184</v>
      </c>
      <c r="H29" s="3" t="s">
        <v>244</v>
      </c>
      <c r="I29" s="3" t="s">
        <v>246</v>
      </c>
    </row>
    <row r="30">
      <c r="A30" s="3"/>
      <c r="B30" s="3" t="s">
        <v>248</v>
      </c>
      <c r="C30" s="3" t="s">
        <v>84</v>
      </c>
      <c r="D30" s="3">
        <v>3.0</v>
      </c>
      <c r="E30" s="3">
        <v>20.0</v>
      </c>
      <c r="F30" s="3"/>
      <c r="H30" s="3" t="s">
        <v>251</v>
      </c>
      <c r="I30" s="3" t="s">
        <v>253</v>
      </c>
    </row>
    <row r="31">
      <c r="B31" s="3" t="s">
        <v>255</v>
      </c>
      <c r="C31" s="3" t="s">
        <v>84</v>
      </c>
      <c r="D31" s="3">
        <v>3.0</v>
      </c>
      <c r="E31" s="3">
        <v>10.0</v>
      </c>
      <c r="F31" s="3" t="s">
        <v>150</v>
      </c>
      <c r="H31" s="3" t="s">
        <v>261</v>
      </c>
      <c r="I31" s="3" t="s">
        <v>262</v>
      </c>
    </row>
    <row r="32">
      <c r="A32" s="3"/>
      <c r="B32" s="3" t="s">
        <v>263</v>
      </c>
      <c r="C32" s="3" t="s">
        <v>84</v>
      </c>
      <c r="D32" s="3">
        <v>4.0</v>
      </c>
      <c r="E32" s="3">
        <v>20.0</v>
      </c>
      <c r="F32" s="3" t="s">
        <v>265</v>
      </c>
      <c r="H32" s="3" t="s">
        <v>266</v>
      </c>
      <c r="I32" s="3" t="s">
        <v>268</v>
      </c>
    </row>
    <row r="33">
      <c r="A33" s="3"/>
      <c r="B33" s="3" t="s">
        <v>269</v>
      </c>
      <c r="C33" s="3" t="s">
        <v>81</v>
      </c>
      <c r="D33" s="3">
        <v>1.0</v>
      </c>
      <c r="E33" s="3">
        <v>6.0</v>
      </c>
      <c r="F33" s="3"/>
      <c r="G33" s="3"/>
      <c r="H33" s="3" t="s">
        <v>271</v>
      </c>
      <c r="I33" s="3" t="s">
        <v>273</v>
      </c>
    </row>
    <row r="34">
      <c r="A34" s="3"/>
      <c r="B34" s="3" t="s">
        <v>275</v>
      </c>
      <c r="C34" s="3" t="s">
        <v>81</v>
      </c>
      <c r="D34" s="3">
        <v>1.0</v>
      </c>
      <c r="E34" s="3">
        <v>6.0</v>
      </c>
      <c r="F34" s="3"/>
      <c r="G34" s="3"/>
      <c r="H34" s="3" t="s">
        <v>271</v>
      </c>
      <c r="I34" s="3" t="s">
        <v>282</v>
      </c>
    </row>
    <row r="35">
      <c r="A35" s="3"/>
      <c r="B35" s="3" t="s">
        <v>285</v>
      </c>
      <c r="C35" s="3" t="s">
        <v>81</v>
      </c>
      <c r="D35" s="3">
        <v>1.0</v>
      </c>
      <c r="E35" s="3">
        <v>8.0</v>
      </c>
      <c r="F35" s="3" t="s">
        <v>122</v>
      </c>
      <c r="G35" s="3"/>
      <c r="H35" s="3" t="s">
        <v>271</v>
      </c>
      <c r="I35" s="3" t="s">
        <v>299</v>
      </c>
    </row>
    <row r="36">
      <c r="A36" s="3"/>
      <c r="B36" s="3" t="s">
        <v>300</v>
      </c>
      <c r="C36" s="3" t="s">
        <v>81</v>
      </c>
      <c r="D36" s="3">
        <v>1.0</v>
      </c>
      <c r="E36" s="3">
        <v>8.0</v>
      </c>
      <c r="F36" s="3" t="s">
        <v>103</v>
      </c>
      <c r="G36" s="3"/>
      <c r="H36" s="3" t="s">
        <v>271</v>
      </c>
      <c r="I36" s="3" t="s">
        <v>303</v>
      </c>
    </row>
    <row r="37">
      <c r="A37" s="3"/>
      <c r="B37" s="3" t="s">
        <v>304</v>
      </c>
      <c r="C37" s="3" t="s">
        <v>81</v>
      </c>
      <c r="D37" s="3">
        <v>2.0</v>
      </c>
      <c r="E37" s="3">
        <v>12.0</v>
      </c>
      <c r="F37" s="3" t="s">
        <v>116</v>
      </c>
      <c r="G37" s="3"/>
      <c r="H37" s="3" t="s">
        <v>271</v>
      </c>
      <c r="I37" s="3" t="s">
        <v>306</v>
      </c>
    </row>
    <row r="38">
      <c r="A38" s="3"/>
      <c r="B38" s="3" t="s">
        <v>307</v>
      </c>
      <c r="C38" s="3" t="s">
        <v>81</v>
      </c>
      <c r="D38" s="3">
        <v>2.0</v>
      </c>
      <c r="E38" s="3">
        <v>15.0</v>
      </c>
      <c r="F38" s="3" t="s">
        <v>103</v>
      </c>
      <c r="G38" s="3"/>
      <c r="H38" s="3" t="s">
        <v>308</v>
      </c>
      <c r="I38" s="3" t="s">
        <v>309</v>
      </c>
    </row>
    <row r="39">
      <c r="A39" s="3"/>
      <c r="B39" s="3" t="s">
        <v>310</v>
      </c>
      <c r="C39" s="3" t="s">
        <v>81</v>
      </c>
      <c r="D39" s="3">
        <v>2.0</v>
      </c>
      <c r="E39" s="3">
        <v>6.0</v>
      </c>
      <c r="F39" s="3" t="s">
        <v>311</v>
      </c>
      <c r="H39" s="3" t="s">
        <v>312</v>
      </c>
      <c r="I39" s="3" t="s">
        <v>313</v>
      </c>
    </row>
    <row r="40">
      <c r="A40" s="3"/>
      <c r="B40" s="3" t="s">
        <v>316</v>
      </c>
      <c r="C40" s="3" t="s">
        <v>81</v>
      </c>
      <c r="D40" s="3">
        <v>3.0</v>
      </c>
      <c r="E40" s="3">
        <v>22.0</v>
      </c>
      <c r="F40" s="5"/>
      <c r="G40" s="3"/>
      <c r="H40" s="3" t="s">
        <v>318</v>
      </c>
      <c r="I40" s="3" t="s">
        <v>319</v>
      </c>
    </row>
    <row r="41">
      <c r="A41" s="3"/>
      <c r="B41" s="3" t="s">
        <v>320</v>
      </c>
      <c r="C41" s="3" t="s">
        <v>81</v>
      </c>
      <c r="D41" s="3">
        <v>3.0</v>
      </c>
      <c r="E41" s="3">
        <v>18.0</v>
      </c>
      <c r="F41" s="5"/>
      <c r="G41" s="3"/>
      <c r="H41" s="3" t="s">
        <v>323</v>
      </c>
      <c r="I41" s="3" t="s">
        <v>324</v>
      </c>
    </row>
    <row r="42">
      <c r="A42" s="3"/>
      <c r="B42" s="3" t="s">
        <v>325</v>
      </c>
      <c r="C42" s="3" t="s">
        <v>81</v>
      </c>
      <c r="D42" s="3">
        <v>4.0</v>
      </c>
      <c r="E42" s="3">
        <v>20.0</v>
      </c>
      <c r="F42" s="5" t="s">
        <v>184</v>
      </c>
      <c r="G42" s="3"/>
      <c r="H42" s="3" t="s">
        <v>326</v>
      </c>
      <c r="I42" s="3" t="s">
        <v>327</v>
      </c>
    </row>
    <row r="43">
      <c r="A43" s="3" t="s">
        <v>43</v>
      </c>
      <c r="B43" s="3" t="s">
        <v>328</v>
      </c>
      <c r="F43" s="3" t="s">
        <v>329</v>
      </c>
      <c r="G43" s="3" t="s">
        <v>330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75"/>
  <cols>
    <col customWidth="1" min="1" max="1" width="5.14"/>
    <col customWidth="1" min="2" max="2" width="17.86"/>
    <col customWidth="1" min="3" max="3" width="13.43"/>
    <col customWidth="1" min="4" max="4" width="11.43"/>
    <col customWidth="1" min="5" max="5" width="4.29"/>
    <col customWidth="1" min="6" max="6" width="8.0"/>
    <col customWidth="1" min="7" max="7" width="63.43"/>
    <col customWidth="1" min="8" max="9" width="56.57"/>
  </cols>
  <sheetData>
    <row r="1">
      <c r="A1" s="1" t="s">
        <v>0</v>
      </c>
      <c r="B1" s="1" t="s">
        <v>1</v>
      </c>
      <c r="C1" s="8" t="s">
        <v>76</v>
      </c>
      <c r="D1" s="8" t="s">
        <v>85</v>
      </c>
      <c r="E1" s="8" t="s">
        <v>74</v>
      </c>
      <c r="F1" s="8" t="s">
        <v>86</v>
      </c>
      <c r="G1" s="8" t="s">
        <v>87</v>
      </c>
      <c r="H1" s="8" t="s">
        <v>88</v>
      </c>
      <c r="I1" s="8" t="s">
        <v>2</v>
      </c>
      <c r="J1" s="1" t="s">
        <v>8</v>
      </c>
    </row>
    <row r="2">
      <c r="A2" s="4" t="str">
        <f>countifs(A3:A926,"",B3:B926,"&lt;&gt;")</f>
        <v>30</v>
      </c>
      <c r="B2" s="3"/>
      <c r="C2" s="3"/>
      <c r="D2" s="3"/>
      <c r="E2" s="3"/>
      <c r="F2" s="3"/>
      <c r="G2" s="3"/>
      <c r="H2" s="3"/>
      <c r="I2" s="3"/>
    </row>
    <row r="3">
      <c r="A3" s="3"/>
      <c r="B3" s="3" t="s">
        <v>92</v>
      </c>
      <c r="C3" s="3" t="s">
        <v>93</v>
      </c>
      <c r="D3" s="3" t="s">
        <v>94</v>
      </c>
      <c r="E3" s="3">
        <v>1.0</v>
      </c>
      <c r="F3" s="3"/>
      <c r="G3" s="3" t="s">
        <v>96</v>
      </c>
      <c r="H3" s="3"/>
      <c r="I3" s="3" t="s">
        <v>97</v>
      </c>
    </row>
    <row r="4">
      <c r="B4" s="3" t="s">
        <v>98</v>
      </c>
      <c r="C4" s="3" t="s">
        <v>93</v>
      </c>
      <c r="D4" s="3" t="s">
        <v>94</v>
      </c>
      <c r="E4" s="3">
        <v>1.0</v>
      </c>
      <c r="F4" s="3"/>
      <c r="G4" s="3" t="s">
        <v>102</v>
      </c>
      <c r="H4" s="3"/>
      <c r="I4" s="3" t="s">
        <v>105</v>
      </c>
    </row>
    <row r="5">
      <c r="A5" s="3"/>
      <c r="B5" s="3" t="s">
        <v>108</v>
      </c>
      <c r="C5" s="3" t="s">
        <v>93</v>
      </c>
      <c r="D5" s="3" t="s">
        <v>94</v>
      </c>
      <c r="E5" s="3">
        <v>1.0</v>
      </c>
      <c r="F5" s="3"/>
      <c r="G5" s="3" t="s">
        <v>111</v>
      </c>
      <c r="H5" s="3"/>
      <c r="I5" s="3" t="s">
        <v>114</v>
      </c>
    </row>
    <row r="6">
      <c r="A6" s="3"/>
      <c r="B6" s="3" t="s">
        <v>115</v>
      </c>
      <c r="C6" s="3" t="s">
        <v>93</v>
      </c>
      <c r="D6" s="3" t="s">
        <v>94</v>
      </c>
      <c r="E6" s="3">
        <v>1.0</v>
      </c>
      <c r="F6" s="3"/>
      <c r="G6" s="3" t="s">
        <v>120</v>
      </c>
      <c r="H6" s="3"/>
      <c r="I6" s="3" t="s">
        <v>121</v>
      </c>
    </row>
    <row r="7">
      <c r="A7" s="3"/>
      <c r="B7" s="3" t="s">
        <v>123</v>
      </c>
      <c r="C7" s="3" t="s">
        <v>93</v>
      </c>
      <c r="D7" s="3" t="s">
        <v>94</v>
      </c>
      <c r="E7" s="3">
        <v>1.0</v>
      </c>
      <c r="F7" s="3"/>
      <c r="G7" s="3" t="s">
        <v>127</v>
      </c>
      <c r="H7" s="3" t="s">
        <v>129</v>
      </c>
      <c r="I7" s="3" t="s">
        <v>130</v>
      </c>
    </row>
    <row r="8">
      <c r="B8" s="3" t="s">
        <v>133</v>
      </c>
      <c r="C8" s="3" t="s">
        <v>93</v>
      </c>
      <c r="D8" s="3" t="s">
        <v>94</v>
      </c>
      <c r="E8" s="3">
        <v>1.0</v>
      </c>
      <c r="F8" s="3"/>
      <c r="G8" s="3" t="s">
        <v>135</v>
      </c>
      <c r="H8" s="3"/>
      <c r="I8" s="3" t="s">
        <v>137</v>
      </c>
    </row>
    <row r="9">
      <c r="A9" s="3"/>
      <c r="B9" s="3" t="s">
        <v>139</v>
      </c>
      <c r="C9" s="3" t="s">
        <v>93</v>
      </c>
      <c r="D9" s="3" t="s">
        <v>94</v>
      </c>
      <c r="E9" s="3">
        <v>1.0</v>
      </c>
      <c r="F9" s="3"/>
      <c r="G9" s="3" t="s">
        <v>142</v>
      </c>
      <c r="H9" s="3"/>
      <c r="I9" s="3" t="s">
        <v>144</v>
      </c>
    </row>
    <row r="10">
      <c r="A10" s="3"/>
      <c r="B10" s="3" t="s">
        <v>146</v>
      </c>
      <c r="C10" s="3" t="s">
        <v>93</v>
      </c>
      <c r="D10" s="3" t="s">
        <v>94</v>
      </c>
      <c r="E10" s="3">
        <v>1.0</v>
      </c>
      <c r="F10" s="3"/>
      <c r="G10" s="3" t="s">
        <v>149</v>
      </c>
      <c r="H10" s="3"/>
      <c r="I10" s="3" t="s">
        <v>151</v>
      </c>
    </row>
    <row r="11">
      <c r="A11" s="3"/>
      <c r="B11" s="3" t="s">
        <v>154</v>
      </c>
      <c r="C11" s="3" t="s">
        <v>93</v>
      </c>
      <c r="D11" s="3" t="s">
        <v>94</v>
      </c>
      <c r="E11" s="3">
        <v>1.0</v>
      </c>
      <c r="F11" s="3"/>
      <c r="G11" s="3" t="s">
        <v>157</v>
      </c>
      <c r="H11" s="3"/>
      <c r="I11" s="3" t="s">
        <v>160</v>
      </c>
    </row>
    <row r="12">
      <c r="A12" s="3"/>
      <c r="B12" s="3" t="s">
        <v>166</v>
      </c>
      <c r="C12" s="3" t="s">
        <v>93</v>
      </c>
      <c r="D12" s="3" t="s">
        <v>94</v>
      </c>
      <c r="E12" s="3">
        <v>1.0</v>
      </c>
      <c r="F12" s="3"/>
      <c r="G12" s="3" t="s">
        <v>171</v>
      </c>
      <c r="H12" s="3"/>
      <c r="I12" s="3" t="s">
        <v>173</v>
      </c>
    </row>
    <row r="13">
      <c r="A13" s="3"/>
      <c r="B13" s="3" t="s">
        <v>176</v>
      </c>
      <c r="C13" s="3" t="s">
        <v>93</v>
      </c>
      <c r="D13" s="3" t="s">
        <v>94</v>
      </c>
      <c r="E13" s="3">
        <v>1.0</v>
      </c>
      <c r="F13" s="3"/>
      <c r="G13" s="3" t="s">
        <v>178</v>
      </c>
      <c r="H13" s="3"/>
      <c r="I13" s="3" t="s">
        <v>180</v>
      </c>
    </row>
    <row r="14">
      <c r="A14" s="3"/>
      <c r="B14" s="3" t="s">
        <v>182</v>
      </c>
      <c r="C14" s="3" t="s">
        <v>93</v>
      </c>
      <c r="D14" s="3" t="s">
        <v>94</v>
      </c>
      <c r="E14" s="3">
        <v>1.0</v>
      </c>
      <c r="F14" s="3"/>
      <c r="G14" s="3" t="s">
        <v>183</v>
      </c>
      <c r="H14" s="3"/>
      <c r="I14" s="3" t="s">
        <v>185</v>
      </c>
    </row>
    <row r="15">
      <c r="A15" s="3"/>
      <c r="B15" s="3" t="s">
        <v>188</v>
      </c>
      <c r="C15" s="3" t="s">
        <v>189</v>
      </c>
      <c r="D15" s="3" t="s">
        <v>94</v>
      </c>
      <c r="E15" s="3">
        <v>1.0</v>
      </c>
      <c r="F15" s="3">
        <v>3.0</v>
      </c>
      <c r="G15" s="3" t="s">
        <v>191</v>
      </c>
      <c r="H15" s="3"/>
      <c r="I15" s="3" t="s">
        <v>192</v>
      </c>
    </row>
    <row r="16">
      <c r="B16" s="3" t="s">
        <v>194</v>
      </c>
      <c r="C16" s="3" t="s">
        <v>93</v>
      </c>
      <c r="D16" s="3" t="s">
        <v>94</v>
      </c>
      <c r="E16" s="3">
        <v>1.0</v>
      </c>
      <c r="F16" s="3"/>
      <c r="G16" s="3" t="s">
        <v>196</v>
      </c>
      <c r="H16" s="3"/>
      <c r="I16" s="3" t="s">
        <v>198</v>
      </c>
    </row>
    <row r="17">
      <c r="A17" s="3"/>
      <c r="B17" s="3" t="s">
        <v>199</v>
      </c>
      <c r="C17" s="3" t="s">
        <v>93</v>
      </c>
      <c r="D17" s="3" t="s">
        <v>94</v>
      </c>
      <c r="E17" s="3">
        <v>1.0</v>
      </c>
      <c r="F17" s="3"/>
      <c r="G17" s="3" t="s">
        <v>200</v>
      </c>
      <c r="H17" s="3"/>
      <c r="I17" s="3" t="s">
        <v>201</v>
      </c>
    </row>
    <row r="18">
      <c r="B18" s="3" t="s">
        <v>203</v>
      </c>
      <c r="C18" s="3" t="s">
        <v>189</v>
      </c>
      <c r="D18" s="3" t="s">
        <v>205</v>
      </c>
      <c r="E18" s="3">
        <v>2.0</v>
      </c>
      <c r="F18" s="3">
        <v>3.0</v>
      </c>
      <c r="G18" s="3" t="s">
        <v>207</v>
      </c>
      <c r="H18" s="3"/>
      <c r="I18" s="3" t="s">
        <v>208</v>
      </c>
    </row>
    <row r="19">
      <c r="A19" s="3"/>
      <c r="B19" s="3" t="s">
        <v>209</v>
      </c>
      <c r="C19" s="3" t="s">
        <v>93</v>
      </c>
      <c r="D19" s="3" t="s">
        <v>94</v>
      </c>
      <c r="E19" s="3">
        <v>2.0</v>
      </c>
      <c r="F19" s="3"/>
      <c r="G19" s="3" t="s">
        <v>211</v>
      </c>
      <c r="H19" s="3"/>
      <c r="I19" s="3" t="s">
        <v>213</v>
      </c>
    </row>
    <row r="20">
      <c r="A20" s="3"/>
      <c r="B20" s="3" t="s">
        <v>215</v>
      </c>
      <c r="C20" s="3" t="s">
        <v>93</v>
      </c>
      <c r="D20" s="3" t="s">
        <v>94</v>
      </c>
      <c r="E20" s="3">
        <v>2.0</v>
      </c>
      <c r="F20" s="3"/>
      <c r="G20" s="3" t="s">
        <v>216</v>
      </c>
      <c r="H20" s="3"/>
      <c r="I20" s="3" t="s">
        <v>217</v>
      </c>
    </row>
    <row r="21">
      <c r="A21" s="3"/>
      <c r="B21" s="3" t="s">
        <v>218</v>
      </c>
      <c r="C21" s="3" t="s">
        <v>93</v>
      </c>
      <c r="D21" s="3" t="s">
        <v>94</v>
      </c>
      <c r="E21" s="3">
        <v>2.0</v>
      </c>
      <c r="F21" s="3"/>
      <c r="G21" s="3" t="s">
        <v>222</v>
      </c>
      <c r="H21" s="3"/>
      <c r="I21" s="3" t="s">
        <v>223</v>
      </c>
    </row>
    <row r="22">
      <c r="B22" s="3" t="s">
        <v>224</v>
      </c>
      <c r="C22" s="3" t="s">
        <v>93</v>
      </c>
      <c r="D22" s="3" t="s">
        <v>94</v>
      </c>
      <c r="E22" s="3">
        <v>2.0</v>
      </c>
      <c r="F22" s="3"/>
      <c r="G22" s="3" t="s">
        <v>226</v>
      </c>
      <c r="H22" s="9" t="s">
        <v>229</v>
      </c>
      <c r="I22" s="3" t="s">
        <v>238</v>
      </c>
    </row>
    <row r="23">
      <c r="A23" s="3"/>
      <c r="B23" s="3" t="s">
        <v>241</v>
      </c>
      <c r="C23" s="3" t="s">
        <v>93</v>
      </c>
      <c r="D23" s="3" t="s">
        <v>94</v>
      </c>
      <c r="E23" s="3">
        <v>2.0</v>
      </c>
      <c r="F23" s="3"/>
      <c r="G23" s="3" t="s">
        <v>243</v>
      </c>
      <c r="H23" s="3"/>
      <c r="I23" s="3" t="s">
        <v>245</v>
      </c>
    </row>
    <row r="24">
      <c r="A24" s="3"/>
      <c r="B24" s="3" t="s">
        <v>247</v>
      </c>
      <c r="C24" s="3" t="s">
        <v>93</v>
      </c>
      <c r="D24" s="3" t="s">
        <v>94</v>
      </c>
      <c r="E24" s="3">
        <v>2.0</v>
      </c>
      <c r="F24" s="3"/>
      <c r="G24" s="3" t="s">
        <v>257</v>
      </c>
      <c r="H24" s="3"/>
      <c r="I24" s="3" t="s">
        <v>259</v>
      </c>
    </row>
    <row r="25">
      <c r="B25" s="3" t="s">
        <v>260</v>
      </c>
      <c r="C25" s="3" t="s">
        <v>93</v>
      </c>
      <c r="D25" s="3" t="s">
        <v>94</v>
      </c>
      <c r="E25" s="3">
        <v>2.0</v>
      </c>
      <c r="F25" s="3"/>
      <c r="G25" s="3" t="s">
        <v>264</v>
      </c>
      <c r="H25" s="3"/>
      <c r="I25" s="3" t="s">
        <v>267</v>
      </c>
    </row>
    <row r="26">
      <c r="A26" s="3"/>
      <c r="B26" s="3" t="s">
        <v>270</v>
      </c>
      <c r="C26" s="3" t="s">
        <v>93</v>
      </c>
      <c r="D26" s="3" t="s">
        <v>94</v>
      </c>
      <c r="E26" s="3">
        <v>2.0</v>
      </c>
      <c r="F26" s="3"/>
      <c r="G26" s="3" t="s">
        <v>277</v>
      </c>
      <c r="H26" s="3"/>
      <c r="I26" s="3" t="s">
        <v>279</v>
      </c>
    </row>
    <row r="27">
      <c r="A27" s="3"/>
      <c r="B27" s="3" t="s">
        <v>281</v>
      </c>
      <c r="C27" s="3" t="s">
        <v>93</v>
      </c>
      <c r="D27" s="3" t="s">
        <v>94</v>
      </c>
      <c r="E27" s="3">
        <v>2.0</v>
      </c>
      <c r="F27" s="3">
        <v>20.0</v>
      </c>
      <c r="G27" s="3" t="s">
        <v>289</v>
      </c>
      <c r="H27" s="3"/>
      <c r="I27" s="3" t="s">
        <v>292</v>
      </c>
      <c r="J27" s="3" t="s">
        <v>294</v>
      </c>
    </row>
    <row r="28">
      <c r="A28" s="3"/>
      <c r="B28" s="3" t="s">
        <v>297</v>
      </c>
      <c r="C28" s="3" t="s">
        <v>93</v>
      </c>
      <c r="D28" s="3" t="s">
        <v>94</v>
      </c>
      <c r="E28" s="3">
        <v>3.0</v>
      </c>
      <c r="F28" s="3"/>
      <c r="G28" s="3" t="s">
        <v>301</v>
      </c>
      <c r="H28" s="3"/>
      <c r="I28" s="3" t="s">
        <v>302</v>
      </c>
    </row>
    <row r="29">
      <c r="A29" s="11"/>
      <c r="B29" s="12" t="s">
        <v>305</v>
      </c>
      <c r="C29" s="3" t="s">
        <v>93</v>
      </c>
      <c r="D29" s="3" t="s">
        <v>94</v>
      </c>
      <c r="E29" s="11">
        <v>3.0</v>
      </c>
      <c r="F29" s="12"/>
      <c r="G29" s="12" t="s">
        <v>315</v>
      </c>
      <c r="H29" s="3"/>
      <c r="I29" s="3" t="s">
        <v>317</v>
      </c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</row>
    <row r="30">
      <c r="B30" s="3" t="s">
        <v>334</v>
      </c>
      <c r="C30" s="3" t="s">
        <v>93</v>
      </c>
      <c r="D30" s="3" t="s">
        <v>94</v>
      </c>
      <c r="E30" s="3">
        <v>3.0</v>
      </c>
      <c r="F30" s="3"/>
      <c r="G30" s="3" t="s">
        <v>336</v>
      </c>
      <c r="H30" s="3"/>
      <c r="I30" s="3" t="s">
        <v>337</v>
      </c>
    </row>
    <row r="31">
      <c r="A31" s="3"/>
      <c r="B31" s="3" t="s">
        <v>338</v>
      </c>
      <c r="C31" s="3" t="s">
        <v>93</v>
      </c>
      <c r="D31" s="3" t="s">
        <v>94</v>
      </c>
      <c r="E31" s="3">
        <v>3.0</v>
      </c>
      <c r="F31" s="3"/>
      <c r="G31" s="3" t="s">
        <v>339</v>
      </c>
      <c r="H31" s="3"/>
      <c r="I31" s="3" t="s">
        <v>340</v>
      </c>
    </row>
    <row r="32">
      <c r="A32" s="3"/>
      <c r="B32" s="3" t="s">
        <v>341</v>
      </c>
      <c r="C32" s="3" t="s">
        <v>93</v>
      </c>
      <c r="D32" s="3" t="s">
        <v>94</v>
      </c>
      <c r="E32" s="3">
        <v>3.0</v>
      </c>
      <c r="F32" s="3"/>
      <c r="G32" s="3" t="s">
        <v>339</v>
      </c>
      <c r="H32" s="3"/>
      <c r="I32" s="3" t="s">
        <v>345</v>
      </c>
    </row>
    <row r="33">
      <c r="A33" s="3" t="s">
        <v>43</v>
      </c>
      <c r="B33" s="3" t="s">
        <v>346</v>
      </c>
      <c r="C33" s="3" t="s">
        <v>93</v>
      </c>
      <c r="D33" s="3" t="s">
        <v>94</v>
      </c>
      <c r="E33" s="3">
        <v>3.0</v>
      </c>
      <c r="F33" s="3"/>
      <c r="G33" s="3" t="s">
        <v>347</v>
      </c>
      <c r="H33" s="3" t="s">
        <v>348</v>
      </c>
      <c r="I33" s="3" t="s">
        <v>349</v>
      </c>
    </row>
    <row r="39">
      <c r="F39" s="16"/>
      <c r="G39" s="16"/>
    </row>
  </sheetData>
  <conditionalFormatting sqref="B1:B29 B30:B926">
    <cfRule type="expression" dxfId="0" priority="1">
      <formula>len(B1)&gt;16</formula>
    </cfRule>
  </conditionalFormatting>
  <drawing r:id="rId1"/>
</worksheet>
</file>