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UNICAMP\ES(MechMath)\"/>
    </mc:Choice>
  </mc:AlternateContent>
  <bookViews>
    <workbookView xWindow="0" yWindow="0" windowWidth="20490" windowHeight="7755" tabRatio="987"/>
  </bookViews>
  <sheets>
    <sheet name="Ponto de Função" sheetId="1" r:id="rId1"/>
    <sheet name="Médias por Funcionário" sheetId="4" r:id="rId2"/>
    <sheet name="Fatores de Ajuste do Valor" sheetId="2" r:id="rId3"/>
    <sheet name="Média Salarial" sheetId="3" r:id="rId4"/>
    <sheet name="Risco" sheetId="5" r:id="rId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4" i="4"/>
  <c r="F3" i="4"/>
  <c r="D3" i="4"/>
  <c r="H8" i="4" s="1"/>
  <c r="B17" i="2"/>
  <c r="F8" i="1"/>
  <c r="F7" i="1"/>
  <c r="F6" i="1"/>
  <c r="F5" i="1"/>
  <c r="F4" i="1"/>
  <c r="F14" i="4" l="1"/>
  <c r="I4" i="4" s="1"/>
  <c r="F9" i="1"/>
  <c r="I3" i="4" s="1"/>
  <c r="I5" i="4" s="1"/>
</calcChain>
</file>

<file path=xl/sharedStrings.xml><?xml version="1.0" encoding="utf-8"?>
<sst xmlns="http://schemas.openxmlformats.org/spreadsheetml/2006/main" count="90" uniqueCount="87">
  <si>
    <t>Ponto de Função</t>
  </si>
  <si>
    <t>Cáculo do Ponto de Função</t>
  </si>
  <si>
    <t>Domínio de Informação</t>
  </si>
  <si>
    <t>Contagem</t>
  </si>
  <si>
    <t>Fator de Peso</t>
  </si>
  <si>
    <t>Total</t>
  </si>
  <si>
    <t>Simples</t>
  </si>
  <si>
    <t>Médio</t>
  </si>
  <si>
    <t>Complexo</t>
  </si>
  <si>
    <t>Entradas Externas</t>
  </si>
  <si>
    <t>Saídas Externas</t>
  </si>
  <si>
    <t>Consultas Externas</t>
  </si>
  <si>
    <t>Arquivos Lógicos Internos</t>
  </si>
  <si>
    <t>Arquivos de Interface Externos</t>
  </si>
  <si>
    <t>Total de Todos os Pontos:</t>
  </si>
  <si>
    <t>Fatores de Ajuste do Valor</t>
  </si>
  <si>
    <t>Perguntas</t>
  </si>
  <si>
    <t>Valor de 0 a 5</t>
  </si>
  <si>
    <t>O Sistema requer salvamento e recuperação confiáveis ?</t>
  </si>
  <si>
    <t>São necessárias comunicações de dados especializadas ?</t>
  </si>
  <si>
    <t>Há funções de processamento distribuído ?</t>
  </si>
  <si>
    <t>O sistema rodará em ambiente operacional existente e intensamente utilizado ?</t>
  </si>
  <si>
    <t>O desempenho é crítico ?</t>
  </si>
  <si>
    <t>O sistema requer entrada de dados online ?</t>
  </si>
  <si>
    <t>A entrada de dados online requer múltiplas telas ou operações ?</t>
  </si>
  <si>
    <t>Os Arquivos Lógicos Internos são atualizados online ?</t>
  </si>
  <si>
    <t>As entradas, saídas e consultas são complexas ?</t>
  </si>
  <si>
    <t>O processamento interno é complexo ?</t>
  </si>
  <si>
    <t>O código é projetado para ser reutilizável ?</t>
  </si>
  <si>
    <t>A instalação está incluída no projeto ?</t>
  </si>
  <si>
    <t>O sistema é projetado para múltiplas instalações em diferentes organizações ?</t>
  </si>
  <si>
    <t>A aplicação é projetada para facilitar a troca e o uso pelo usuário ?</t>
  </si>
  <si>
    <t>Total:</t>
  </si>
  <si>
    <t>Média Salarial de um Programador</t>
  </si>
  <si>
    <t>Trainee na área de Tecnologia da Informação:</t>
  </si>
  <si>
    <t>Programador Trainee:</t>
  </si>
  <si>
    <t>Programador ASP:</t>
  </si>
  <si>
    <t>Programador ADVPL:</t>
  </si>
  <si>
    <t>Programador Web:</t>
  </si>
  <si>
    <t>Programador PHP:</t>
  </si>
  <si>
    <t>Programador Java:</t>
  </si>
  <si>
    <t>Programador JavaScript:</t>
  </si>
  <si>
    <t>Programador C#:</t>
  </si>
  <si>
    <t>Programador C++:</t>
  </si>
  <si>
    <t>Programador Delphi:</t>
  </si>
  <si>
    <t>Programador Visual Basic:</t>
  </si>
  <si>
    <t>Programador .NET:</t>
  </si>
  <si>
    <t>Programador de Games:</t>
  </si>
  <si>
    <t>Programador de Sharepoint:</t>
  </si>
  <si>
    <t>Programador Oracle:</t>
  </si>
  <si>
    <t>Programador SQL:</t>
  </si>
  <si>
    <t>Programador Android:</t>
  </si>
  <si>
    <t>Programador iOS:</t>
  </si>
  <si>
    <t>Programador Mobile:</t>
  </si>
  <si>
    <t>Fonte: http://www.guiadacarreira.com.br/salarios/quanto-ganha-um-programador/</t>
  </si>
  <si>
    <t>Salário/Mês</t>
  </si>
  <si>
    <t>PF/Mês</t>
  </si>
  <si>
    <t>Nome</t>
  </si>
  <si>
    <t>Função</t>
  </si>
  <si>
    <t>Eng. De Software e Programador</t>
  </si>
  <si>
    <t>X Meses de Trabalho</t>
  </si>
  <si>
    <t>Médias por Funcionário</t>
  </si>
  <si>
    <t>Total de Pontos</t>
  </si>
  <si>
    <t>Total Geral=</t>
  </si>
  <si>
    <t>Ponto de Função Total Calculado</t>
  </si>
  <si>
    <t>FPcalculado=</t>
  </si>
  <si>
    <t>Fptotalgeral=</t>
  </si>
  <si>
    <t>Fpnecessário=</t>
  </si>
  <si>
    <t>Gasto Total com Funcionários</t>
  </si>
  <si>
    <t>Fabricio Talarico</t>
  </si>
  <si>
    <t>Formulário de Riscos</t>
  </si>
  <si>
    <t>ID</t>
  </si>
  <si>
    <t>Descrição</t>
  </si>
  <si>
    <t>Data</t>
  </si>
  <si>
    <t>Prob.</t>
  </si>
  <si>
    <t>Impacto</t>
  </si>
  <si>
    <t>Plano de Contigência</t>
  </si>
  <si>
    <t>Autor</t>
  </si>
  <si>
    <t>Alto</t>
  </si>
  <si>
    <t>Valores maiores que um inteiro (int)</t>
  </si>
  <si>
    <t>Baixo</t>
  </si>
  <si>
    <t>Futuramente aumentar o tamanho das variáveis</t>
  </si>
  <si>
    <t>Usuarios que precisam fazer operações com números negativos</t>
  </si>
  <si>
    <t>Operações com números não inteiros(números decimais)</t>
  </si>
  <si>
    <t>Adicionar módulo que permita a entrada desses valores</t>
  </si>
  <si>
    <t>Fabricio</t>
  </si>
  <si>
    <t>Desenvolver módulos para trabalhar com outros tipos de elementos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</si>
</sst>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 &quot;#,##0.00;[Red]&quot;-R$ &quot;#,##0.00"/>
  </numFmts>
  <fonts count="10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9"/>
      <name val="Verdana"/>
      <family val="2"/>
      <charset val="1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/>
    <xf numFmtId="44" fontId="0" fillId="0" borderId="1" xfId="0" applyNumberFormat="1" applyBorder="1"/>
    <xf numFmtId="0" fontId="3" fillId="2" borderId="1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0" fillId="0" borderId="0" xfId="0" applyFont="1"/>
    <xf numFmtId="0" fontId="2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0" fillId="5" borderId="5" xfId="0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85" zoomScaleNormal="85" workbookViewId="0">
      <selection activeCell="E18" sqref="E18"/>
    </sheetView>
  </sheetViews>
  <sheetFormatPr defaultRowHeight="15" x14ac:dyDescent="0.25"/>
  <cols>
    <col min="1" max="1" width="31.28515625"/>
    <col min="2" max="2" width="10.7109375"/>
    <col min="3" max="3" width="8.28515625"/>
    <col min="4" max="4" width="7.140625"/>
    <col min="5" max="5" width="10.42578125"/>
    <col min="6" max="6" width="5.85546875"/>
    <col min="7" max="7" width="8.5703125"/>
    <col min="8" max="8" width="19.140625"/>
    <col min="9" max="9" width="10.5703125"/>
    <col min="10" max="10" width="8.5703125" customWidth="1"/>
    <col min="11" max="11" width="23.7109375" bestFit="1" customWidth="1"/>
    <col min="12" max="12" width="31" bestFit="1" customWidth="1"/>
    <col min="13" max="13" width="7.85546875" bestFit="1" customWidth="1"/>
    <col min="14" max="14" width="12.42578125" bestFit="1" customWidth="1"/>
    <col min="15" max="1026" width="8.5703125"/>
  </cols>
  <sheetData>
    <row r="1" spans="1:6" ht="18.75" x14ac:dyDescent="0.25">
      <c r="A1" s="29" t="s">
        <v>0</v>
      </c>
      <c r="B1" s="29"/>
      <c r="C1" s="29"/>
      <c r="D1" s="29"/>
      <c r="E1" s="29"/>
      <c r="F1" s="29"/>
    </row>
    <row r="2" spans="1:6" ht="15.75" x14ac:dyDescent="0.25">
      <c r="A2" s="30" t="s">
        <v>2</v>
      </c>
      <c r="B2" s="30" t="s">
        <v>3</v>
      </c>
      <c r="C2" s="30" t="s">
        <v>4</v>
      </c>
      <c r="D2" s="30"/>
      <c r="E2" s="30"/>
      <c r="F2" s="30" t="s">
        <v>5</v>
      </c>
    </row>
    <row r="3" spans="1:6" ht="15.75" x14ac:dyDescent="0.25">
      <c r="A3" s="30"/>
      <c r="B3" s="30"/>
      <c r="C3" s="1" t="s">
        <v>6</v>
      </c>
      <c r="D3" s="1" t="s">
        <v>7</v>
      </c>
      <c r="E3" s="1" t="s">
        <v>8</v>
      </c>
      <c r="F3" s="30"/>
    </row>
    <row r="4" spans="1:6" ht="15.75" x14ac:dyDescent="0.25">
      <c r="A4" s="2" t="s">
        <v>9</v>
      </c>
      <c r="B4" s="3">
        <v>2</v>
      </c>
      <c r="C4" s="4">
        <v>3</v>
      </c>
      <c r="D4" s="5">
        <v>4</v>
      </c>
      <c r="E4" s="6">
        <v>6</v>
      </c>
      <c r="F4" s="3">
        <f>B4*D4</f>
        <v>8</v>
      </c>
    </row>
    <row r="5" spans="1:6" ht="15.75" x14ac:dyDescent="0.25">
      <c r="A5" s="2" t="s">
        <v>10</v>
      </c>
      <c r="B5" s="3">
        <v>2</v>
      </c>
      <c r="C5" s="3">
        <v>4</v>
      </c>
      <c r="D5" s="7">
        <v>5</v>
      </c>
      <c r="E5" s="3">
        <v>7</v>
      </c>
      <c r="F5" s="3">
        <f>B5*D5</f>
        <v>10</v>
      </c>
    </row>
    <row r="6" spans="1:6" ht="15.75" x14ac:dyDescent="0.25">
      <c r="A6" s="2" t="s">
        <v>11</v>
      </c>
      <c r="B6" s="3">
        <v>1</v>
      </c>
      <c r="C6" s="8">
        <v>3</v>
      </c>
      <c r="D6" s="4">
        <v>4</v>
      </c>
      <c r="E6" s="3">
        <v>6</v>
      </c>
      <c r="F6" s="3">
        <f>B6*C6</f>
        <v>3</v>
      </c>
    </row>
    <row r="7" spans="1:6" ht="15.75" x14ac:dyDescent="0.25">
      <c r="A7" s="2" t="s">
        <v>12</v>
      </c>
      <c r="B7" s="3">
        <v>1</v>
      </c>
      <c r="C7" s="8">
        <v>7</v>
      </c>
      <c r="D7" s="9">
        <v>10</v>
      </c>
      <c r="E7" s="3">
        <v>15</v>
      </c>
      <c r="F7" s="3">
        <f>B7*C7</f>
        <v>7</v>
      </c>
    </row>
    <row r="8" spans="1:6" ht="15.75" x14ac:dyDescent="0.25">
      <c r="A8" s="2" t="s">
        <v>13</v>
      </c>
      <c r="B8" s="3">
        <v>0</v>
      </c>
      <c r="C8" s="8">
        <v>5</v>
      </c>
      <c r="D8" s="9">
        <v>7</v>
      </c>
      <c r="E8" s="6">
        <v>10</v>
      </c>
      <c r="F8" s="3">
        <f>B8*C8</f>
        <v>0</v>
      </c>
    </row>
    <row r="9" spans="1:6" ht="15.75" x14ac:dyDescent="0.25">
      <c r="A9" s="28" t="s">
        <v>14</v>
      </c>
      <c r="B9" s="28"/>
      <c r="C9" s="28"/>
      <c r="D9" s="28"/>
      <c r="E9" s="28"/>
      <c r="F9" s="3">
        <f>SUM(F4:F8)</f>
        <v>28</v>
      </c>
    </row>
    <row r="18" spans="5:5" x14ac:dyDescent="0.25">
      <c r="E18" s="27"/>
    </row>
  </sheetData>
  <mergeCells count="6">
    <mergeCell ref="A9:E9"/>
    <mergeCell ref="A1:F1"/>
    <mergeCell ref="A2:A3"/>
    <mergeCell ref="B2:B3"/>
    <mergeCell ref="C2:E2"/>
    <mergeCell ref="F2:F3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3" sqref="A3"/>
    </sheetView>
  </sheetViews>
  <sheetFormatPr defaultRowHeight="15" x14ac:dyDescent="0.25"/>
  <cols>
    <col min="1" max="1" width="22.28515625" bestFit="1" customWidth="1"/>
    <col min="2" max="2" width="30.140625" bestFit="1" customWidth="1"/>
    <col min="3" max="3" width="7.85546875" bestFit="1" customWidth="1"/>
    <col min="4" max="4" width="12.140625" bestFit="1" customWidth="1"/>
    <col min="5" max="5" width="19.42578125" bestFit="1" customWidth="1"/>
    <col min="6" max="6" width="14.85546875" bestFit="1" customWidth="1"/>
    <col min="8" max="8" width="16.7109375" customWidth="1"/>
    <col min="9" max="9" width="15.140625" customWidth="1"/>
  </cols>
  <sheetData>
    <row r="1" spans="1:9" ht="18.75" x14ac:dyDescent="0.3">
      <c r="A1" s="32" t="s">
        <v>61</v>
      </c>
      <c r="B1" s="33"/>
      <c r="C1" s="33"/>
      <c r="D1" s="33"/>
      <c r="E1" s="33"/>
      <c r="F1" s="34"/>
      <c r="H1" s="31" t="s">
        <v>1</v>
      </c>
      <c r="I1" s="31"/>
    </row>
    <row r="2" spans="1:9" x14ac:dyDescent="0.25">
      <c r="A2" s="21" t="s">
        <v>57</v>
      </c>
      <c r="B2" s="21" t="s">
        <v>58</v>
      </c>
      <c r="C2" s="22" t="s">
        <v>56</v>
      </c>
      <c r="D2" s="21" t="s">
        <v>55</v>
      </c>
      <c r="E2" s="21" t="s">
        <v>60</v>
      </c>
      <c r="F2" s="21" t="s">
        <v>62</v>
      </c>
      <c r="H2" s="36" t="s">
        <v>64</v>
      </c>
      <c r="I2" s="36"/>
    </row>
    <row r="3" spans="1:9" x14ac:dyDescent="0.25">
      <c r="A3" s="19" t="s">
        <v>69</v>
      </c>
      <c r="B3" s="19" t="s">
        <v>59</v>
      </c>
      <c r="C3" s="20">
        <v>25</v>
      </c>
      <c r="D3" s="23">
        <f>'Média Salarial'!B2</f>
        <v>1741.6</v>
      </c>
      <c r="E3" s="20">
        <v>1</v>
      </c>
      <c r="F3" s="20">
        <f>C3*E3</f>
        <v>25</v>
      </c>
      <c r="H3" s="24" t="s">
        <v>65</v>
      </c>
      <c r="I3" s="26">
        <f>'Ponto de Função'!F9*(0.65+0.01*'Fatores de Ajuste do Valor'!B17)</f>
        <v>23.520000000000003</v>
      </c>
    </row>
    <row r="4" spans="1:9" x14ac:dyDescent="0.25">
      <c r="A4" s="19"/>
      <c r="B4" s="19"/>
      <c r="C4" s="20"/>
      <c r="D4" s="23"/>
      <c r="E4" s="20"/>
      <c r="F4" s="20">
        <f t="shared" ref="F4" si="0">C4*E4</f>
        <v>0</v>
      </c>
      <c r="H4" s="25" t="s">
        <v>66</v>
      </c>
      <c r="I4" s="20">
        <f>F14</f>
        <v>25</v>
      </c>
    </row>
    <row r="5" spans="1:9" x14ac:dyDescent="0.25">
      <c r="A5" s="19"/>
      <c r="B5" s="19"/>
      <c r="C5" s="20"/>
      <c r="D5" s="23"/>
      <c r="E5" s="20"/>
      <c r="F5" s="20">
        <f t="shared" ref="F5:F13" si="1">C5*E5</f>
        <v>0</v>
      </c>
      <c r="H5" s="25" t="s">
        <v>67</v>
      </c>
      <c r="I5" s="20">
        <f>I3-I4</f>
        <v>-1.4799999999999969</v>
      </c>
    </row>
    <row r="6" spans="1:9" x14ac:dyDescent="0.25">
      <c r="A6" s="19"/>
      <c r="B6" s="19"/>
      <c r="C6" s="20"/>
      <c r="D6" s="23"/>
      <c r="E6" s="20"/>
      <c r="F6" s="20">
        <f t="shared" si="1"/>
        <v>0</v>
      </c>
    </row>
    <row r="7" spans="1:9" x14ac:dyDescent="0.25">
      <c r="A7" s="19"/>
      <c r="B7" s="19"/>
      <c r="C7" s="20"/>
      <c r="D7" s="23"/>
      <c r="E7" s="20"/>
      <c r="F7" s="20">
        <f t="shared" si="1"/>
        <v>0</v>
      </c>
      <c r="H7" s="37" t="s">
        <v>68</v>
      </c>
      <c r="I7" s="37"/>
    </row>
    <row r="8" spans="1:9" x14ac:dyDescent="0.25">
      <c r="A8" s="19"/>
      <c r="B8" s="19"/>
      <c r="C8" s="20"/>
      <c r="D8" s="23"/>
      <c r="E8" s="20"/>
      <c r="F8" s="20">
        <f t="shared" si="1"/>
        <v>0</v>
      </c>
      <c r="H8" s="38">
        <f>SUM(E3*D3+E4*D4+E5*D5+E6*D6+E7*D7+E8*D8+E9*D9+E10*D10+E11*D11+E12*D12+E13*D13)</f>
        <v>1741.6</v>
      </c>
      <c r="I8" s="39"/>
    </row>
    <row r="9" spans="1:9" x14ac:dyDescent="0.25">
      <c r="A9" s="19"/>
      <c r="B9" s="19"/>
      <c r="C9" s="20"/>
      <c r="D9" s="23"/>
      <c r="E9" s="20"/>
      <c r="F9" s="20">
        <f t="shared" si="1"/>
        <v>0</v>
      </c>
    </row>
    <row r="10" spans="1:9" x14ac:dyDescent="0.25">
      <c r="A10" s="19"/>
      <c r="B10" s="19"/>
      <c r="C10" s="20"/>
      <c r="D10" s="23"/>
      <c r="E10" s="20"/>
      <c r="F10" s="20">
        <f t="shared" si="1"/>
        <v>0</v>
      </c>
    </row>
    <row r="11" spans="1:9" x14ac:dyDescent="0.25">
      <c r="A11" s="19"/>
      <c r="B11" s="19"/>
      <c r="C11" s="20"/>
      <c r="D11" s="23"/>
      <c r="E11" s="20"/>
      <c r="F11" s="20">
        <f t="shared" si="1"/>
        <v>0</v>
      </c>
    </row>
    <row r="12" spans="1:9" x14ac:dyDescent="0.25">
      <c r="A12" s="19"/>
      <c r="B12" s="19"/>
      <c r="C12" s="20"/>
      <c r="D12" s="23"/>
      <c r="E12" s="20"/>
      <c r="F12" s="20">
        <f t="shared" si="1"/>
        <v>0</v>
      </c>
    </row>
    <row r="13" spans="1:9" x14ac:dyDescent="0.25">
      <c r="A13" s="19"/>
      <c r="B13" s="19"/>
      <c r="C13" s="20"/>
      <c r="D13" s="23"/>
      <c r="E13" s="20"/>
      <c r="F13" s="20">
        <f t="shared" si="1"/>
        <v>0</v>
      </c>
    </row>
    <row r="14" spans="1:9" x14ac:dyDescent="0.25">
      <c r="A14" s="35" t="s">
        <v>63</v>
      </c>
      <c r="B14" s="35"/>
      <c r="C14" s="35"/>
      <c r="D14" s="35"/>
      <c r="E14" s="35"/>
      <c r="F14" s="20">
        <f>SUM(F3:F13)</f>
        <v>25</v>
      </c>
    </row>
  </sheetData>
  <mergeCells count="6">
    <mergeCell ref="H1:I1"/>
    <mergeCell ref="A1:F1"/>
    <mergeCell ref="A14:E14"/>
    <mergeCell ref="H2:I2"/>
    <mergeCell ref="H7:I7"/>
    <mergeCell ref="H8:I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D17" sqref="D17"/>
    </sheetView>
  </sheetViews>
  <sheetFormatPr defaultRowHeight="15" x14ac:dyDescent="0.25"/>
  <cols>
    <col min="1" max="1" width="73.140625"/>
    <col min="2" max="2" width="12.5703125"/>
    <col min="3" max="3" width="11.28515625"/>
    <col min="4" max="1025" width="8.5703125"/>
  </cols>
  <sheetData>
    <row r="1" spans="1:3" ht="18.75" x14ac:dyDescent="0.3">
      <c r="A1" s="29" t="s">
        <v>15</v>
      </c>
      <c r="B1" s="29"/>
      <c r="C1" s="10"/>
    </row>
    <row r="2" spans="1:3" ht="18.75" x14ac:dyDescent="0.3">
      <c r="A2" s="11" t="s">
        <v>16</v>
      </c>
      <c r="B2" s="12" t="s">
        <v>17</v>
      </c>
      <c r="C2" s="10"/>
    </row>
    <row r="3" spans="1:3" x14ac:dyDescent="0.25">
      <c r="A3" s="13" t="s">
        <v>18</v>
      </c>
      <c r="B3" s="3">
        <v>0</v>
      </c>
    </row>
    <row r="4" spans="1:3" x14ac:dyDescent="0.25">
      <c r="A4" s="13" t="s">
        <v>19</v>
      </c>
      <c r="B4" s="3">
        <v>0</v>
      </c>
    </row>
    <row r="5" spans="1:3" x14ac:dyDescent="0.25">
      <c r="A5" s="13" t="s">
        <v>20</v>
      </c>
      <c r="B5" s="3">
        <v>0</v>
      </c>
    </row>
    <row r="6" spans="1:3" x14ac:dyDescent="0.25">
      <c r="A6" s="13" t="s">
        <v>21</v>
      </c>
      <c r="B6" s="3">
        <v>2</v>
      </c>
    </row>
    <row r="7" spans="1:3" x14ac:dyDescent="0.25">
      <c r="A7" s="13" t="s">
        <v>22</v>
      </c>
      <c r="B7" s="3">
        <v>0</v>
      </c>
    </row>
    <row r="8" spans="1:3" x14ac:dyDescent="0.25">
      <c r="A8" s="13" t="s">
        <v>23</v>
      </c>
      <c r="B8" s="3">
        <v>0</v>
      </c>
    </row>
    <row r="9" spans="1:3" x14ac:dyDescent="0.25">
      <c r="A9" s="13" t="s">
        <v>24</v>
      </c>
      <c r="B9" s="3">
        <v>0</v>
      </c>
    </row>
    <row r="10" spans="1:3" x14ac:dyDescent="0.25">
      <c r="A10" s="13" t="s">
        <v>25</v>
      </c>
      <c r="B10" s="3">
        <v>0</v>
      </c>
    </row>
    <row r="11" spans="1:3" x14ac:dyDescent="0.25">
      <c r="A11" s="13" t="s">
        <v>26</v>
      </c>
      <c r="B11" s="3">
        <v>3</v>
      </c>
    </row>
    <row r="12" spans="1:3" x14ac:dyDescent="0.25">
      <c r="A12" s="13" t="s">
        <v>27</v>
      </c>
      <c r="B12" s="3">
        <v>0</v>
      </c>
    </row>
    <row r="13" spans="1:3" x14ac:dyDescent="0.25">
      <c r="A13" s="13" t="s">
        <v>28</v>
      </c>
      <c r="B13" s="3">
        <v>4</v>
      </c>
    </row>
    <row r="14" spans="1:3" x14ac:dyDescent="0.25">
      <c r="A14" s="13" t="s">
        <v>29</v>
      </c>
      <c r="B14" s="3">
        <v>5</v>
      </c>
    </row>
    <row r="15" spans="1:3" x14ac:dyDescent="0.25">
      <c r="A15" s="13" t="s">
        <v>30</v>
      </c>
      <c r="B15" s="3">
        <v>0</v>
      </c>
    </row>
    <row r="16" spans="1:3" x14ac:dyDescent="0.25">
      <c r="A16" s="13" t="s">
        <v>31</v>
      </c>
      <c r="B16" s="3">
        <v>5</v>
      </c>
    </row>
    <row r="17" spans="1:2" x14ac:dyDescent="0.25">
      <c r="A17" s="14" t="s">
        <v>32</v>
      </c>
      <c r="B17" s="3">
        <f>SUM(B3:B16)</f>
        <v>19</v>
      </c>
    </row>
  </sheetData>
  <mergeCells count="1">
    <mergeCell ref="A1:B1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10" zoomScaleNormal="100" workbookViewId="0">
      <selection activeCell="B2" sqref="B2"/>
    </sheetView>
  </sheetViews>
  <sheetFormatPr defaultRowHeight="15" x14ac:dyDescent="0.25"/>
  <cols>
    <col min="1" max="1" width="46"/>
    <col min="2" max="2" width="10.5703125"/>
    <col min="3" max="3" width="8.5703125"/>
    <col min="4" max="4" width="17.5703125"/>
    <col min="5" max="5" width="10.5703125"/>
    <col min="6" max="1025" width="8.5703125"/>
  </cols>
  <sheetData>
    <row r="1" spans="1:2" ht="18.75" x14ac:dyDescent="0.25">
      <c r="A1" s="29" t="s">
        <v>33</v>
      </c>
      <c r="B1" s="29"/>
    </row>
    <row r="2" spans="1:2" x14ac:dyDescent="0.25">
      <c r="A2" s="15" t="s">
        <v>34</v>
      </c>
      <c r="B2" s="16">
        <v>1741.6</v>
      </c>
    </row>
    <row r="3" spans="1:2" x14ac:dyDescent="0.25">
      <c r="A3" s="15" t="s">
        <v>35</v>
      </c>
      <c r="B3" s="17">
        <v>1495.41</v>
      </c>
    </row>
    <row r="4" spans="1:2" x14ac:dyDescent="0.25">
      <c r="A4" s="15" t="s">
        <v>36</v>
      </c>
      <c r="B4" s="17">
        <v>1538.39</v>
      </c>
    </row>
    <row r="5" spans="1:2" x14ac:dyDescent="0.25">
      <c r="A5" s="15" t="s">
        <v>37</v>
      </c>
      <c r="B5" s="17">
        <v>1995.76</v>
      </c>
    </row>
    <row r="6" spans="1:2" x14ac:dyDescent="0.25">
      <c r="A6" s="15" t="s">
        <v>38</v>
      </c>
      <c r="B6" s="17">
        <v>2287.42</v>
      </c>
    </row>
    <row r="7" spans="1:2" x14ac:dyDescent="0.25">
      <c r="A7" s="15" t="s">
        <v>39</v>
      </c>
      <c r="B7" s="17">
        <v>2312.9699999999998</v>
      </c>
    </row>
    <row r="8" spans="1:2" x14ac:dyDescent="0.25">
      <c r="A8" s="15" t="s">
        <v>40</v>
      </c>
      <c r="B8" s="17">
        <v>2883.23</v>
      </c>
    </row>
    <row r="9" spans="1:2" x14ac:dyDescent="0.25">
      <c r="A9" s="15" t="s">
        <v>41</v>
      </c>
      <c r="B9" s="17">
        <v>3479.52</v>
      </c>
    </row>
    <row r="10" spans="1:2" x14ac:dyDescent="0.25">
      <c r="A10" s="15" t="s">
        <v>42</v>
      </c>
      <c r="B10" s="17">
        <v>3360.97</v>
      </c>
    </row>
    <row r="11" spans="1:2" x14ac:dyDescent="0.25">
      <c r="A11" s="15" t="s">
        <v>43</v>
      </c>
      <c r="B11" s="18">
        <v>2437.2800000000002</v>
      </c>
    </row>
    <row r="12" spans="1:2" x14ac:dyDescent="0.25">
      <c r="A12" s="15" t="s">
        <v>44</v>
      </c>
      <c r="B12" s="17">
        <v>2454.56</v>
      </c>
    </row>
    <row r="13" spans="1:2" x14ac:dyDescent="0.25">
      <c r="A13" s="15" t="s">
        <v>45</v>
      </c>
      <c r="B13" s="17">
        <v>2501.64</v>
      </c>
    </row>
    <row r="14" spans="1:2" x14ac:dyDescent="0.25">
      <c r="A14" s="15" t="s">
        <v>46</v>
      </c>
      <c r="B14" s="17">
        <v>2778.83</v>
      </c>
    </row>
    <row r="15" spans="1:2" x14ac:dyDescent="0.25">
      <c r="A15" s="15" t="s">
        <v>47</v>
      </c>
      <c r="B15" s="17">
        <v>2664.03</v>
      </c>
    </row>
    <row r="16" spans="1:2" x14ac:dyDescent="0.25">
      <c r="A16" s="15" t="s">
        <v>48</v>
      </c>
      <c r="B16" s="17">
        <v>4967.97</v>
      </c>
    </row>
    <row r="17" spans="1:2" x14ac:dyDescent="0.25">
      <c r="A17" s="15" t="s">
        <v>49</v>
      </c>
      <c r="B17" s="17">
        <v>4131.6000000000004</v>
      </c>
    </row>
    <row r="18" spans="1:2" x14ac:dyDescent="0.25">
      <c r="A18" s="15" t="s">
        <v>50</v>
      </c>
      <c r="B18" s="17">
        <v>2356.9</v>
      </c>
    </row>
    <row r="19" spans="1:2" x14ac:dyDescent="0.25">
      <c r="A19" s="15" t="s">
        <v>51</v>
      </c>
      <c r="B19" s="17">
        <v>2467</v>
      </c>
    </row>
    <row r="20" spans="1:2" x14ac:dyDescent="0.25">
      <c r="A20" s="15" t="s">
        <v>52</v>
      </c>
      <c r="B20" s="17">
        <v>2800.4</v>
      </c>
    </row>
    <row r="21" spans="1:2" x14ac:dyDescent="0.25">
      <c r="A21" s="15" t="s">
        <v>53</v>
      </c>
      <c r="B21" s="17">
        <v>2506.81</v>
      </c>
    </row>
    <row r="22" spans="1:2" ht="33.75" customHeight="1" x14ac:dyDescent="0.25">
      <c r="A22" s="40" t="s">
        <v>54</v>
      </c>
      <c r="B22" s="40"/>
    </row>
  </sheetData>
  <mergeCells count="2">
    <mergeCell ref="A1:B1"/>
    <mergeCell ref="A22:B22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5" sqref="B5"/>
    </sheetView>
  </sheetViews>
  <sheetFormatPr defaultRowHeight="15" x14ac:dyDescent="0.25"/>
  <cols>
    <col min="2" max="2" width="56.5703125" customWidth="1"/>
    <col min="3" max="3" width="15.85546875" customWidth="1"/>
    <col min="6" max="6" width="66.42578125" customWidth="1"/>
  </cols>
  <sheetData>
    <row r="1" spans="1:7" x14ac:dyDescent="0.25">
      <c r="A1" s="41" t="s">
        <v>70</v>
      </c>
      <c r="B1" s="41"/>
      <c r="C1" s="41"/>
      <c r="D1" s="41"/>
      <c r="E1" s="41"/>
      <c r="F1" s="41"/>
      <c r="G1" s="41"/>
    </row>
    <row r="2" spans="1:7" x14ac:dyDescent="0.25">
      <c r="A2" s="42" t="s">
        <v>71</v>
      </c>
      <c r="B2" s="42" t="s">
        <v>72</v>
      </c>
      <c r="C2" s="42" t="s">
        <v>73</v>
      </c>
      <c r="D2" s="42" t="s">
        <v>74</v>
      </c>
      <c r="E2" s="42" t="s">
        <v>75</v>
      </c>
      <c r="F2" s="42" t="s">
        <v>76</v>
      </c>
      <c r="G2" s="42" t="s">
        <v>77</v>
      </c>
    </row>
    <row r="3" spans="1:7" x14ac:dyDescent="0.25">
      <c r="A3" s="43">
        <v>1</v>
      </c>
      <c r="B3" s="44" t="s">
        <v>82</v>
      </c>
      <c r="C3" s="45">
        <v>42517</v>
      </c>
      <c r="D3" s="46">
        <v>0.2</v>
      </c>
      <c r="E3" s="48" t="s">
        <v>78</v>
      </c>
      <c r="F3" s="47" t="s">
        <v>84</v>
      </c>
      <c r="G3" s="6" t="s">
        <v>85</v>
      </c>
    </row>
    <row r="4" spans="1:7" x14ac:dyDescent="0.25">
      <c r="A4" s="43">
        <v>2</v>
      </c>
      <c r="B4" s="47" t="s">
        <v>83</v>
      </c>
      <c r="C4" s="45">
        <v>42517</v>
      </c>
      <c r="D4" s="46">
        <v>0.15</v>
      </c>
      <c r="E4" s="48" t="s">
        <v>78</v>
      </c>
      <c r="F4" s="47" t="s">
        <v>86</v>
      </c>
      <c r="G4" s="6" t="s">
        <v>85</v>
      </c>
    </row>
    <row r="5" spans="1:7" x14ac:dyDescent="0.25">
      <c r="A5" s="43">
        <v>3</v>
      </c>
      <c r="B5" s="44" t="s">
        <v>79</v>
      </c>
      <c r="C5" s="45">
        <v>42519</v>
      </c>
      <c r="D5" s="46">
        <v>0.03</v>
      </c>
      <c r="E5" s="49" t="s">
        <v>80</v>
      </c>
      <c r="F5" s="47" t="s">
        <v>81</v>
      </c>
      <c r="G5" s="6" t="s">
        <v>85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Ponto de Função</vt:lpstr>
      <vt:lpstr>Médias por Funcionário</vt:lpstr>
      <vt:lpstr>Fatores de Ajuste do Valor</vt:lpstr>
      <vt:lpstr>Média Salarial</vt:lpstr>
      <vt:lpstr>Risco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Mazzoli Camargo</dc:creator>
  <cp:lastModifiedBy>Fabrício Talarico</cp:lastModifiedBy>
  <cp:revision>0</cp:revision>
  <dcterms:created xsi:type="dcterms:W3CDTF">2016-05-05T16:34:24Z</dcterms:created>
  <dcterms:modified xsi:type="dcterms:W3CDTF">2016-06-10T04:28:10Z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