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sousa\Downloads\"/>
    </mc:Choice>
  </mc:AlternateContent>
  <bookViews>
    <workbookView xWindow="0" yWindow="0" windowWidth="20400" windowHeight="7020" tabRatio="857" activeTab="8"/>
  </bookViews>
  <sheets>
    <sheet name="Placa de video" sheetId="1" r:id="rId1"/>
    <sheet name="Processador" sheetId="2" r:id="rId2"/>
    <sheet name="Memória RAM" sheetId="4" r:id="rId3"/>
    <sheet name="SSD" sheetId="5" r:id="rId4"/>
    <sheet name="Fonte" sheetId="6" r:id="rId5"/>
    <sheet name="Gabinete" sheetId="7" r:id="rId6"/>
    <sheet name="Monitor" sheetId="8" r:id="rId7"/>
    <sheet name="Teclado" sheetId="9" r:id="rId8"/>
    <sheet name="Resumo" sheetId="10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0" l="1"/>
  <c r="F7" i="10"/>
  <c r="G7" i="10"/>
  <c r="H7" i="10"/>
  <c r="E7" i="10"/>
  <c r="I7" i="10"/>
  <c r="F12" i="10"/>
  <c r="G12" i="10"/>
  <c r="H12" i="10"/>
  <c r="E12" i="10"/>
  <c r="I12" i="10"/>
  <c r="D12" i="10"/>
  <c r="F11" i="10"/>
  <c r="G11" i="10"/>
  <c r="H11" i="10"/>
  <c r="E11" i="10"/>
  <c r="I11" i="10"/>
  <c r="D11" i="10"/>
  <c r="F10" i="10"/>
  <c r="G10" i="10"/>
  <c r="H10" i="10"/>
  <c r="E10" i="10"/>
  <c r="I10" i="10"/>
  <c r="D10" i="10"/>
  <c r="F9" i="10"/>
  <c r="F8" i="10"/>
  <c r="F6" i="10"/>
  <c r="F5" i="10"/>
  <c r="F4" i="10"/>
  <c r="G9" i="10"/>
  <c r="H9" i="10"/>
  <c r="E9" i="10"/>
  <c r="I9" i="10"/>
  <c r="D9" i="10"/>
  <c r="G8" i="10"/>
  <c r="H8" i="10"/>
  <c r="E8" i="10"/>
  <c r="I8" i="10"/>
  <c r="D8" i="10"/>
  <c r="H4" i="10"/>
  <c r="G6" i="10"/>
  <c r="H6" i="10"/>
  <c r="E6" i="10"/>
  <c r="I6" i="10"/>
  <c r="D6" i="10"/>
  <c r="G5" i="10"/>
  <c r="H5" i="10"/>
  <c r="E5" i="10"/>
  <c r="I5" i="10"/>
  <c r="D5" i="10"/>
  <c r="G4" i="10"/>
  <c r="E4" i="10"/>
  <c r="I4" i="10"/>
  <c r="D4" i="10"/>
  <c r="H13" i="10" l="1"/>
  <c r="F13" i="10"/>
  <c r="G13" i="10"/>
</calcChain>
</file>

<file path=xl/sharedStrings.xml><?xml version="1.0" encoding="utf-8"?>
<sst xmlns="http://schemas.openxmlformats.org/spreadsheetml/2006/main" count="182" uniqueCount="88">
  <si>
    <t>Marca</t>
  </si>
  <si>
    <t>Memória</t>
  </si>
  <si>
    <t>GTX 1060</t>
  </si>
  <si>
    <t>Data atualizacao: 22/02/2020</t>
  </si>
  <si>
    <t>6 GB GDDR5</t>
  </si>
  <si>
    <t>Vendedor</t>
  </si>
  <si>
    <t>B2W</t>
  </si>
  <si>
    <t>Preço Atual</t>
  </si>
  <si>
    <t>Preço Min.</t>
  </si>
  <si>
    <t>3 GB GDDR5</t>
  </si>
  <si>
    <t>Placa</t>
  </si>
  <si>
    <t>Gigabyte</t>
  </si>
  <si>
    <t>Amazon</t>
  </si>
  <si>
    <t>Preço Kabum</t>
  </si>
  <si>
    <t>Link</t>
  </si>
  <si>
    <t>https://www.buscape.com.br/placa-de-video/placa-de-video-nvidia-geforce-gtx-1060-6-gb-gddr5-192-bits-asus-ex-gtx1060-o6g?_lc=88&amp;q=geforce%20gtx%201060%206%20gb</t>
  </si>
  <si>
    <t>Asus</t>
  </si>
  <si>
    <t>https://www.buscape.com.br/placa-de-video/placa-de-video-nvidia-geforce-gtx-1060-3-gb-gddr5-192-bits-gigabyte-gv-n1060wf2oc-3gd?_lc=88&amp;q=geforce%20gtx%201060%203%20gb</t>
  </si>
  <si>
    <t>Processador</t>
  </si>
  <si>
    <t>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</t>
  </si>
  <si>
    <t>Intel</t>
  </si>
  <si>
    <t>i5-9400F Coffee Lake</t>
  </si>
  <si>
    <t>Núcleos/Freq</t>
  </si>
  <si>
    <t>6/2,90 GHz/4,1 GHz</t>
  </si>
  <si>
    <t>Kabum</t>
  </si>
  <si>
    <t>AMD</t>
  </si>
  <si>
    <t>AMD Ryzen 5 2600X</t>
  </si>
  <si>
    <t>6/3,66 GHz/4,25 GHz</t>
  </si>
  <si>
    <t>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</t>
  </si>
  <si>
    <t>Frequencia</t>
  </si>
  <si>
    <t>HyperX</t>
  </si>
  <si>
    <t>8 GB</t>
  </si>
  <si>
    <t>https://www.kabum.com.br/cgi-local/site/produtos/descricao_ofertas.cgi?codigo=103946&amp;gclid=EAIaIQobChMI6pXqlIPm5wIVioeRCh3HRQqwEAQYASABEgKd2fD_BwE</t>
  </si>
  <si>
    <t>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</t>
  </si>
  <si>
    <t>2666 MHz</t>
  </si>
  <si>
    <t>2400 MHz</t>
  </si>
  <si>
    <t>https://www.amazon.com.br/gp/offer-listing/B07BJK2MHJ/ref=asc_df_B07BJK2MHJ1582218000000?ie=UTF8&amp;condition=new&amp;creative=380345&amp;creativeASIN=B07BJK2MHJ&amp;linkCode=asm&amp;tag=zoom059-20</t>
  </si>
  <si>
    <t>16 GB</t>
  </si>
  <si>
    <t>3200 MHz</t>
  </si>
  <si>
    <t>Kingston</t>
  </si>
  <si>
    <t>120 GB</t>
  </si>
  <si>
    <t>https://www.kabum.com.br/cgi-local/site/produtos/descricao_ofertas.cgi?codigo=85196&amp;gclid=EAIaIQobChMI6NSX8YXm5wIVBQmRCh2reQ_HEAAYASAAEgLu-vD_BwE</t>
  </si>
  <si>
    <t>Kabum/Pichau</t>
  </si>
  <si>
    <t>240 GB</t>
  </si>
  <si>
    <t>https://www.kabum.com.br/cgi-local/site/produtos/descricao_ofertas.cgi?codigo=85197&amp;gclid=EAIaIQobChMIoK6eyYbm5wIViQSRCh0F4A5SEAQYASABEgKJxfD_BwE</t>
  </si>
  <si>
    <t>480 GB</t>
  </si>
  <si>
    <t>https://www.kabum.com.br/cgi-local/site/produtos/descricao_ofertas.cgi?codigo=85198&amp;gclid=EAIaIQobChMIi9DK-Ibm5wIViIWRCh1JSwUjEAQYASABEgInsPD_BwE</t>
  </si>
  <si>
    <t>Cooler Master</t>
  </si>
  <si>
    <t>Potencia</t>
  </si>
  <si>
    <t>500 W</t>
  </si>
  <si>
    <t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t>
  </si>
  <si>
    <t>NOX</t>
  </si>
  <si>
    <t>https://www.kabum.com.br/produto/89190/gabinete-nox-forte-micro-atx-usb-3-0-preto-nxforte?gclid=EAIaIQobChMI-p_6v4jm5wIVRoGRCh0vUw8oEAQYAiABEgKUvfD_BwE</t>
  </si>
  <si>
    <t>Acer</t>
  </si>
  <si>
    <t>LG</t>
  </si>
  <si>
    <t>AOC</t>
  </si>
  <si>
    <t>144 Hz</t>
  </si>
  <si>
    <t>https://www.buscape.com.br/monitor/monitor-led-23-6-acer-full-hd-kg241q-pbiip?_lc=88&amp;q=monitor%20144%20hz%20acer</t>
  </si>
  <si>
    <t>Kabum/Carrefour</t>
  </si>
  <si>
    <t>Polegadas</t>
  </si>
  <si>
    <t>https://www.buscape.com.br/monitor/monitor-tn-23-6-lg-full-hd-24gl600f-b?_lc=88&amp;q=monitor%20144%20hz%20lg</t>
  </si>
  <si>
    <t>https://www.buscape.com.br/monitor/monitor-led-24-aoc-g2460pf?_lc=88&amp;q=monitor%20144%20hz%20aoc</t>
  </si>
  <si>
    <t>Razer</t>
  </si>
  <si>
    <t>Gfallen</t>
  </si>
  <si>
    <t>CoolerMaster</t>
  </si>
  <si>
    <t>Modelo</t>
  </si>
  <si>
    <t>Alloy Core</t>
  </si>
  <si>
    <t>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</t>
  </si>
  <si>
    <t>DeathStalker</t>
  </si>
  <si>
    <t>https://www.pontofrio.com.br/acessorioseinovacoes/AcessoriosePerifericos/Teclados/teclado-gamer-razer-deathstalker-essential-10414509.html?utm_source=zoom&amp;utm_medium=comparadorpreco&amp;utm_content=10414509&amp;cm_mmc=zoom_XML-_--_-Comparador-_-10414509</t>
  </si>
  <si>
    <t>Fallen Eco</t>
  </si>
  <si>
    <t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t>
  </si>
  <si>
    <t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t>
  </si>
  <si>
    <t>MasterKeys Lite L</t>
  </si>
  <si>
    <t>ID</t>
  </si>
  <si>
    <t>Resumo</t>
  </si>
  <si>
    <t>Placa de Video</t>
  </si>
  <si>
    <t>Componente</t>
  </si>
  <si>
    <t>Memória RAM</t>
  </si>
  <si>
    <t>SSD</t>
  </si>
  <si>
    <t>Fonte</t>
  </si>
  <si>
    <t>Gabinete</t>
  </si>
  <si>
    <t>Monitor</t>
  </si>
  <si>
    <t>Teclado</t>
  </si>
  <si>
    <t>Total</t>
  </si>
  <si>
    <t>Fallen Store/Kabum</t>
  </si>
  <si>
    <t>https://www.buscape.com.br/placa-de-video/placa-de-video-nvidia-geforce-gtx-1660-6-gb-gddr5-192-bits-asus-ph-gtx1660-o6g?_lc=88&amp;q=gtx%201660</t>
  </si>
  <si>
    <t>GTX 1660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</si>
</sst>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* #,##0.00_-;\-&quot;R$&quot;* #,##0.00_-;_-&quot;R$&quot;* &quot;-&quot;??_-;_-@_-"/>
    <numFmt numFmtId="165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3" fillId="0" borderId="0" xfId="2"/>
    <xf numFmtId="164" fontId="0" fillId="0" borderId="0" xfId="1" applyFont="1"/>
    <xf numFmtId="164" fontId="2" fillId="2" borderId="0" xfId="1" applyFont="1" applyFill="1"/>
    <xf numFmtId="0" fontId="2" fillId="2" borderId="0" xfId="0" applyFont="1" applyFill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placa-de-video/placa-de-video-nvidia-geforce-gtx-1660-6-gb-gddr5-192-bits-asus-ph-gtx1660-o6g?_lc=88&amp;q=gtx%201660" TargetMode="External"/><Relationship Id="rId2" Type="http://schemas.openxmlformats.org/officeDocument/2006/relationships/hyperlink" Target="https://www.buscape.com.br/placa-de-video/placa-de-video-nvidia-geforce-gtx-1060-3-gb-gddr5-192-bits-gigabyte-gv-n1060wf2oc-3gd?_lc=88&amp;q=geforce%20gtx%201060%203%20gb" TargetMode="External"/><Relationship Id="rId1" Type="http://schemas.openxmlformats.org/officeDocument/2006/relationships/hyperlink" Target="https://www.buscape.com.br/placa-de-video/placa-de-video-nvidia-geforce-gtx-1060-6-gb-gddr5-192-bits-asus-ex-gtx1060-o6g?_lc=88&amp;q=geforce%20gtx%201060%206%20g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TargetMode="External"/><Relationship Id="rId1" Type="http://schemas.openxmlformats.org/officeDocument/2006/relationships/hyperlink" Target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gp/offer-listing/B07BJK2MHJ/ref=asc_df_B07BJK2MHJ1582218000000?ie=UTF8&amp;condition=new&amp;creative=380345&amp;creativeASIN=B07BJK2MHJ&amp;linkCode=asm&amp;tag=zoom059-20" TargetMode="External"/><Relationship Id="rId2" Type="http://schemas.openxmlformats.org/officeDocument/2006/relationships/hyperlink" Target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TargetMode="External"/><Relationship Id="rId1" Type="http://schemas.openxmlformats.org/officeDocument/2006/relationships/hyperlink" Target="https://www.kabum.com.br/cgi-local/site/produtos/descricao_ofertas.cgi?codigo=103946&amp;gclid=EAIaIQobChMI6pXqlIPm5wIVioeRCh3HRQqwEAQYASABEgKd2fD_Bw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85198&amp;gclid=EAIaIQobChMIi9DK-Ibm5wIViIWRCh1JSwUjEAQYASABEgInsPD_BwE" TargetMode="External"/><Relationship Id="rId2" Type="http://schemas.openxmlformats.org/officeDocument/2006/relationships/hyperlink" Target="https://www.kabum.com.br/cgi-local/site/produtos/descricao_ofertas.cgi?codigo=85197&amp;gclid=EAIaIQobChMIoK6eyYbm5wIViQSRCh0F4A5SEAQYASABEgKJxfD_BwE" TargetMode="External"/><Relationship Id="rId1" Type="http://schemas.openxmlformats.org/officeDocument/2006/relationships/hyperlink" Target="https://www.kabum.com.br/cgi-local/site/produtos/descricao_ofertas.cgi?codigo=85196&amp;gclid=EAIaIQobChMI6NSX8YXm5wIVBQmRCh2reQ_HEAAYASAAEgLu-vD_Bw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bum.com.br/produto/89190/gabinete-nox-forte-micro-atx-usb-3-0-preto-nxforte?gclid=EAIaIQobChMI-p_6v4jm5wIVRoGRCh0vUw8oEAQYAiABEgKUvfD_Bw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monitor/monitor-led-24-aoc-g2460pf?_lc=88&amp;q=monitor%20144%20hz%20aoc" TargetMode="External"/><Relationship Id="rId2" Type="http://schemas.openxmlformats.org/officeDocument/2006/relationships/hyperlink" Target="https://www.buscape.com.br/monitor/monitor-tn-23-6-lg-full-hd-24gl600f-b?_lc=88&amp;q=monitor%20144%20hz%20lg" TargetMode="External"/><Relationship Id="rId1" Type="http://schemas.openxmlformats.org/officeDocument/2006/relationships/hyperlink" Target="https://www.buscape.com.br/monitor/monitor-led-23-6-acer-full-hd-kg241q-pbiip?_lc=88&amp;q=monitor%20144%20hz%20ac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TargetMode="External"/><Relationship Id="rId2" Type="http://schemas.openxmlformats.org/officeDocument/2006/relationships/hyperlink" Target="https://www.pontofrio.com.br/acessorioseinovacoes/AcessoriosePerifericos/Teclados/teclado-gamer-razer-deathstalker-essential-10414509.html?utm_source=zoom&amp;utm_medium=comparadorpreco&amp;utm_content=10414509&amp;cm_mmc=zoom_XML-_--_-Comparador-_-10414509" TargetMode="External"/><Relationship Id="rId1" Type="http://schemas.openxmlformats.org/officeDocument/2006/relationships/hyperlink" Target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TargetMode="External"/><Relationship Id="rId4" Type="http://schemas.openxmlformats.org/officeDocument/2006/relationships/hyperlink" Target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I10" sqref="I10"/>
    </sheetView>
  </sheetViews>
  <sheetFormatPr defaultRowHeight="15" x14ac:dyDescent="0.25"/>
  <cols>
    <col min="1" max="1" width="6.85546875" customWidth="1"/>
    <col min="3" max="3" width="10.5703125" bestFit="1" customWidth="1"/>
    <col min="5" max="5" width="11.28515625" bestFit="1" customWidth="1"/>
    <col min="7" max="7" width="10.42578125" style="1" bestFit="1" customWidth="1"/>
    <col min="8" max="8" width="10.28515625" style="1" bestFit="1" customWidth="1"/>
    <col min="9" max="9" width="19.5703125" style="1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10</v>
      </c>
      <c r="D3" t="s">
        <v>0</v>
      </c>
      <c r="E3" t="s">
        <v>1</v>
      </c>
      <c r="F3" t="s">
        <v>5</v>
      </c>
      <c r="G3" s="1" t="s">
        <v>8</v>
      </c>
      <c r="H3" s="1" t="s">
        <v>7</v>
      </c>
      <c r="I3" s="1" t="s">
        <v>13</v>
      </c>
      <c r="J3" s="1" t="s">
        <v>14</v>
      </c>
    </row>
    <row r="4" spans="2:10" x14ac:dyDescent="0.25">
      <c r="B4">
        <v>1</v>
      </c>
      <c r="C4" t="s">
        <v>2</v>
      </c>
      <c r="D4" t="s">
        <v>16</v>
      </c>
      <c r="E4" t="s">
        <v>4</v>
      </c>
      <c r="F4" t="s">
        <v>6</v>
      </c>
      <c r="G4" s="1">
        <v>1200</v>
      </c>
      <c r="H4" s="1">
        <v>1550</v>
      </c>
      <c r="I4" s="1">
        <v>1550</v>
      </c>
      <c r="J4" s="2" t="s">
        <v>15</v>
      </c>
    </row>
    <row r="5" spans="2:10" x14ac:dyDescent="0.25">
      <c r="B5">
        <v>2</v>
      </c>
      <c r="C5" t="s">
        <v>2</v>
      </c>
      <c r="D5" t="s">
        <v>11</v>
      </c>
      <c r="E5" t="s">
        <v>9</v>
      </c>
      <c r="F5" t="s">
        <v>12</v>
      </c>
      <c r="G5" s="1">
        <v>917</v>
      </c>
      <c r="H5" s="1">
        <v>1070</v>
      </c>
      <c r="I5" s="1">
        <v>1005</v>
      </c>
      <c r="J5" s="2" t="s">
        <v>17</v>
      </c>
    </row>
    <row r="6" spans="2:10" x14ac:dyDescent="0.25">
      <c r="B6">
        <v>3</v>
      </c>
      <c r="C6" t="s">
        <v>87</v>
      </c>
      <c r="D6" t="s">
        <v>16</v>
      </c>
      <c r="E6" t="s">
        <v>4</v>
      </c>
      <c r="F6" t="s">
        <v>24</v>
      </c>
      <c r="G6" s="1">
        <v>990</v>
      </c>
      <c r="H6" s="1">
        <v>990</v>
      </c>
      <c r="I6" s="1">
        <v>990</v>
      </c>
      <c r="J6" s="2" t="s">
        <v>86</v>
      </c>
    </row>
  </sheetData>
  <mergeCells count="1">
    <mergeCell ref="B2:I2"/>
  </mergeCells>
  <hyperlinks>
    <hyperlink ref="J4" r:id="rId1"/>
    <hyperlink ref="J5" r:id="rId2"/>
    <hyperlink ref="J6" r:id="rId3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"/>
  <sheetViews>
    <sheetView workbookViewId="0">
      <selection activeCell="D5" sqref="D5"/>
    </sheetView>
  </sheetViews>
  <sheetFormatPr defaultRowHeight="15" x14ac:dyDescent="0.25"/>
  <cols>
    <col min="4" max="4" width="19.42578125" bestFit="1" customWidth="1"/>
    <col min="5" max="5" width="23" bestFit="1" customWidth="1"/>
    <col min="7" max="7" width="11.85546875" style="3" bestFit="1" customWidth="1"/>
    <col min="8" max="9" width="10.140625" style="3" bestFit="1" customWidth="1"/>
    <col min="10" max="10" width="255.7109375" bestFit="1" customWidth="1"/>
  </cols>
  <sheetData>
    <row r="3" spans="2:10" x14ac:dyDescent="0.25">
      <c r="B3" s="5" t="s">
        <v>3</v>
      </c>
      <c r="C3" s="5"/>
      <c r="D3" s="5"/>
      <c r="E3" s="5"/>
      <c r="F3" s="5"/>
      <c r="G3" s="5"/>
      <c r="H3" s="5"/>
      <c r="I3" s="5"/>
    </row>
    <row r="4" spans="2:10" x14ac:dyDescent="0.25">
      <c r="B4" t="s">
        <v>74</v>
      </c>
      <c r="C4" t="s">
        <v>0</v>
      </c>
      <c r="D4" t="s">
        <v>18</v>
      </c>
      <c r="E4" t="s">
        <v>22</v>
      </c>
      <c r="F4" t="s">
        <v>5</v>
      </c>
      <c r="G4" s="3" t="s">
        <v>8</v>
      </c>
      <c r="H4" s="3" t="s">
        <v>7</v>
      </c>
      <c r="I4" s="3" t="s">
        <v>13</v>
      </c>
      <c r="J4" s="1" t="s">
        <v>14</v>
      </c>
    </row>
    <row r="5" spans="2:10" x14ac:dyDescent="0.25">
      <c r="B5">
        <v>1</v>
      </c>
      <c r="C5" t="s">
        <v>20</v>
      </c>
      <c r="D5" t="s">
        <v>21</v>
      </c>
      <c r="E5" t="s">
        <v>23</v>
      </c>
      <c r="F5" t="s">
        <v>24</v>
      </c>
      <c r="G5" s="3">
        <v>839</v>
      </c>
      <c r="H5" s="3">
        <v>839</v>
      </c>
      <c r="I5" s="3">
        <v>839</v>
      </c>
      <c r="J5" s="2" t="s">
        <v>19</v>
      </c>
    </row>
    <row r="6" spans="2:10" x14ac:dyDescent="0.25">
      <c r="B6">
        <v>2</v>
      </c>
      <c r="C6" t="s">
        <v>25</v>
      </c>
      <c r="D6" t="s">
        <v>26</v>
      </c>
      <c r="E6" t="s">
        <v>27</v>
      </c>
      <c r="F6" t="s">
        <v>24</v>
      </c>
      <c r="G6" s="3">
        <v>979</v>
      </c>
      <c r="H6" s="3">
        <v>979</v>
      </c>
      <c r="I6" s="3">
        <v>979</v>
      </c>
      <c r="J6" s="2" t="s">
        <v>28</v>
      </c>
    </row>
  </sheetData>
  <mergeCells count="1">
    <mergeCell ref="B3:I3"/>
  </mergeCells>
  <hyperlinks>
    <hyperlink ref="J5" r:id="rId1" display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/>
    <hyperlink ref="J6" r:id="rId2" display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I9" sqref="I9"/>
    </sheetView>
  </sheetViews>
  <sheetFormatPr defaultRowHeight="15" x14ac:dyDescent="0.25"/>
  <cols>
    <col min="5" max="5" width="10.85546875" bestFit="1" customWidth="1"/>
    <col min="6" max="6" width="9.85546875" bestFit="1" customWidth="1"/>
    <col min="7" max="7" width="11.85546875" style="3" bestFit="1" customWidth="1"/>
    <col min="8" max="9" width="10.14062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1</v>
      </c>
      <c r="E3" t="s">
        <v>29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30</v>
      </c>
      <c r="D4" t="s">
        <v>31</v>
      </c>
      <c r="E4" t="s">
        <v>35</v>
      </c>
      <c r="F4" t="s">
        <v>24</v>
      </c>
      <c r="G4" s="3">
        <v>235</v>
      </c>
      <c r="H4" s="3">
        <v>235</v>
      </c>
      <c r="I4" s="3">
        <v>235</v>
      </c>
      <c r="J4" s="2" t="s">
        <v>32</v>
      </c>
    </row>
    <row r="5" spans="2:10" x14ac:dyDescent="0.25">
      <c r="B5">
        <v>2</v>
      </c>
      <c r="C5" t="s">
        <v>30</v>
      </c>
      <c r="D5" t="s">
        <v>31</v>
      </c>
      <c r="E5" t="s">
        <v>34</v>
      </c>
      <c r="F5" t="s">
        <v>24</v>
      </c>
      <c r="G5" s="3">
        <v>235</v>
      </c>
      <c r="H5" s="3">
        <v>235</v>
      </c>
      <c r="I5" s="3">
        <v>235</v>
      </c>
      <c r="J5" s="2" t="s">
        <v>33</v>
      </c>
    </row>
    <row r="6" spans="2:10" x14ac:dyDescent="0.25">
      <c r="B6">
        <v>3</v>
      </c>
      <c r="C6" t="s">
        <v>30</v>
      </c>
      <c r="D6" t="s">
        <v>37</v>
      </c>
      <c r="E6" t="s">
        <v>38</v>
      </c>
      <c r="F6" t="s">
        <v>12</v>
      </c>
      <c r="G6" s="3">
        <v>630</v>
      </c>
      <c r="H6" s="3">
        <v>630</v>
      </c>
      <c r="I6" s="3">
        <v>630</v>
      </c>
      <c r="J6" s="2" t="s">
        <v>36</v>
      </c>
    </row>
  </sheetData>
  <mergeCells count="1">
    <mergeCell ref="B2:I2"/>
  </mergeCells>
  <phoneticPr fontId="4" type="noConversion"/>
  <hyperlinks>
    <hyperlink ref="J4" r:id="rId1"/>
    <hyperlink ref="J5" r:id="rId2" display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/>
    <hyperlink ref="J6" r:id="rId3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H8" sqref="H8"/>
    </sheetView>
  </sheetViews>
  <sheetFormatPr defaultRowHeight="15" x14ac:dyDescent="0.25"/>
  <cols>
    <col min="5" max="5" width="14" bestFit="1" customWidth="1"/>
    <col min="6" max="6" width="11.85546875" style="3" bestFit="1" customWidth="1"/>
    <col min="7" max="7" width="10.140625" style="3" bestFit="1" customWidth="1"/>
    <col min="8" max="8" width="14.28515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1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39</v>
      </c>
      <c r="D4" t="s">
        <v>40</v>
      </c>
      <c r="E4" t="s">
        <v>42</v>
      </c>
      <c r="F4" s="3">
        <v>159</v>
      </c>
      <c r="G4" s="3">
        <v>159</v>
      </c>
      <c r="H4" s="3">
        <v>159</v>
      </c>
      <c r="I4" s="2" t="s">
        <v>41</v>
      </c>
    </row>
    <row r="5" spans="2:9" x14ac:dyDescent="0.25">
      <c r="B5">
        <v>2</v>
      </c>
      <c r="C5" t="s">
        <v>39</v>
      </c>
      <c r="D5" t="s">
        <v>43</v>
      </c>
      <c r="E5" t="s">
        <v>24</v>
      </c>
      <c r="F5" s="3">
        <v>199</v>
      </c>
      <c r="G5" s="3">
        <v>199</v>
      </c>
      <c r="H5" s="3">
        <v>199</v>
      </c>
      <c r="I5" s="2" t="s">
        <v>44</v>
      </c>
    </row>
    <row r="6" spans="2:9" x14ac:dyDescent="0.25">
      <c r="B6">
        <v>3</v>
      </c>
      <c r="C6" t="s">
        <v>39</v>
      </c>
      <c r="D6" t="s">
        <v>45</v>
      </c>
      <c r="E6" t="s">
        <v>24</v>
      </c>
      <c r="F6" s="3">
        <v>379</v>
      </c>
      <c r="G6" s="3">
        <v>379</v>
      </c>
      <c r="H6" s="3">
        <v>379</v>
      </c>
      <c r="I6" s="2" t="s">
        <v>46</v>
      </c>
    </row>
  </sheetData>
  <mergeCells count="1">
    <mergeCell ref="B2:H2"/>
  </mergeCells>
  <phoneticPr fontId="4" type="noConversion"/>
  <hyperlinks>
    <hyperlink ref="I4" r:id="rId1"/>
    <hyperlink ref="I5" r:id="rId2"/>
    <hyperlink ref="I6" r:id="rId3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workbookViewId="0">
      <selection activeCell="D4" sqref="D4"/>
    </sheetView>
  </sheetViews>
  <sheetFormatPr defaultRowHeight="15" x14ac:dyDescent="0.25"/>
  <cols>
    <col min="3" max="3" width="13.570312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48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47</v>
      </c>
      <c r="D4" t="s">
        <v>49</v>
      </c>
      <c r="E4" t="s">
        <v>24</v>
      </c>
      <c r="F4" s="3">
        <v>270</v>
      </c>
      <c r="G4" s="3">
        <v>270</v>
      </c>
      <c r="H4" s="3">
        <v>270</v>
      </c>
      <c r="I4" s="2" t="s">
        <v>50</v>
      </c>
    </row>
  </sheetData>
  <mergeCells count="1">
    <mergeCell ref="B2:H2"/>
  </mergeCells>
  <hyperlinks>
    <hyperlink ref="I4" r:id="rId1" display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workbookViewId="0">
      <selection activeCell="G9" sqref="G9"/>
    </sheetView>
  </sheetViews>
  <sheetFormatPr defaultRowHeight="15" x14ac:dyDescent="0.25"/>
  <cols>
    <col min="5" max="5" width="11.85546875" style="3" bestFit="1" customWidth="1"/>
    <col min="6" max="7" width="10.140625" style="3" bestFit="1" customWidth="1"/>
  </cols>
  <sheetData>
    <row r="2" spans="2:8" x14ac:dyDescent="0.25">
      <c r="B2" s="5" t="s">
        <v>3</v>
      </c>
      <c r="C2" s="5"/>
      <c r="D2" s="5"/>
      <c r="E2" s="5"/>
      <c r="F2" s="5"/>
      <c r="G2" s="5"/>
    </row>
    <row r="3" spans="2:8" x14ac:dyDescent="0.25">
      <c r="B3" t="s">
        <v>74</v>
      </c>
      <c r="C3" t="s">
        <v>0</v>
      </c>
      <c r="D3" t="s">
        <v>5</v>
      </c>
      <c r="E3" s="3" t="s">
        <v>8</v>
      </c>
      <c r="F3" s="3" t="s">
        <v>7</v>
      </c>
      <c r="G3" s="3" t="s">
        <v>13</v>
      </c>
      <c r="H3" s="1" t="s">
        <v>14</v>
      </c>
    </row>
    <row r="4" spans="2:8" x14ac:dyDescent="0.25">
      <c r="B4">
        <v>1</v>
      </c>
      <c r="C4" t="s">
        <v>51</v>
      </c>
      <c r="D4" t="s">
        <v>24</v>
      </c>
      <c r="E4" s="3">
        <v>128</v>
      </c>
      <c r="F4" s="3">
        <v>128</v>
      </c>
      <c r="G4" s="3">
        <v>128</v>
      </c>
      <c r="H4" s="2" t="s">
        <v>52</v>
      </c>
    </row>
  </sheetData>
  <mergeCells count="1">
    <mergeCell ref="B2:G2"/>
  </mergeCells>
  <hyperlinks>
    <hyperlink ref="H4" r:id="rId1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F6" sqref="F6"/>
    </sheetView>
  </sheetViews>
  <sheetFormatPr defaultRowHeight="15" x14ac:dyDescent="0.25"/>
  <cols>
    <col min="5" max="5" width="10" bestFit="1" customWidth="1"/>
    <col min="6" max="6" width="16.5703125" bestFit="1" customWidth="1"/>
    <col min="7" max="7" width="10.140625" style="3" bestFit="1" customWidth="1"/>
    <col min="8" max="9" width="11.710937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29</v>
      </c>
      <c r="E3" t="s">
        <v>59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53</v>
      </c>
      <c r="D4" t="s">
        <v>56</v>
      </c>
      <c r="E4">
        <v>23.6</v>
      </c>
      <c r="F4" t="s">
        <v>58</v>
      </c>
      <c r="G4" s="3">
        <v>746</v>
      </c>
      <c r="H4" s="3">
        <v>1000</v>
      </c>
      <c r="I4" s="3">
        <v>1000</v>
      </c>
      <c r="J4" s="2" t="s">
        <v>57</v>
      </c>
    </row>
    <row r="5" spans="2:10" x14ac:dyDescent="0.25">
      <c r="B5">
        <v>2</v>
      </c>
      <c r="C5" t="s">
        <v>54</v>
      </c>
      <c r="D5" t="s">
        <v>56</v>
      </c>
      <c r="E5">
        <v>23.6</v>
      </c>
      <c r="F5" t="s">
        <v>6</v>
      </c>
      <c r="G5" s="3">
        <v>899</v>
      </c>
      <c r="H5" s="3">
        <v>1120</v>
      </c>
      <c r="I5" s="3">
        <v>1000</v>
      </c>
      <c r="J5" s="2" t="s">
        <v>60</v>
      </c>
    </row>
    <row r="6" spans="2:10" x14ac:dyDescent="0.25">
      <c r="B6">
        <v>3</v>
      </c>
      <c r="C6" t="s">
        <v>55</v>
      </c>
      <c r="D6" t="s">
        <v>56</v>
      </c>
      <c r="E6">
        <v>24</v>
      </c>
      <c r="F6" t="s">
        <v>24</v>
      </c>
      <c r="G6" s="3">
        <v>900</v>
      </c>
      <c r="H6" s="3">
        <v>1200</v>
      </c>
      <c r="I6" s="3">
        <v>1200</v>
      </c>
      <c r="J6" s="2" t="s">
        <v>61</v>
      </c>
    </row>
  </sheetData>
  <mergeCells count="1">
    <mergeCell ref="B2:I2"/>
  </mergeCells>
  <phoneticPr fontId="4" type="noConversion"/>
  <hyperlinks>
    <hyperlink ref="J4" r:id="rId1"/>
    <hyperlink ref="J5" r:id="rId2"/>
    <hyperlink ref="J6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E7" sqref="E7"/>
    </sheetView>
  </sheetViews>
  <sheetFormatPr defaultRowHeight="15" x14ac:dyDescent="0.25"/>
  <cols>
    <col min="3" max="3" width="13.140625" bestFit="1" customWidth="1"/>
    <col min="4" max="4" width="16.42578125" bestFit="1" customWidth="1"/>
    <col min="5" max="5" width="18.8554687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65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30</v>
      </c>
      <c r="D4" t="s">
        <v>66</v>
      </c>
      <c r="E4" t="s">
        <v>24</v>
      </c>
      <c r="F4" s="3">
        <v>280</v>
      </c>
      <c r="G4" s="3">
        <v>280</v>
      </c>
      <c r="H4" s="3">
        <v>280</v>
      </c>
      <c r="I4" s="2" t="s">
        <v>67</v>
      </c>
    </row>
    <row r="5" spans="2:9" x14ac:dyDescent="0.25">
      <c r="B5">
        <v>2</v>
      </c>
      <c r="C5" t="s">
        <v>62</v>
      </c>
      <c r="D5" t="s">
        <v>68</v>
      </c>
      <c r="E5" t="s">
        <v>6</v>
      </c>
      <c r="F5" s="3">
        <v>249</v>
      </c>
      <c r="G5" s="3">
        <v>249</v>
      </c>
      <c r="H5" s="3">
        <v>350</v>
      </c>
      <c r="I5" s="2" t="s">
        <v>69</v>
      </c>
    </row>
    <row r="6" spans="2:9" x14ac:dyDescent="0.25">
      <c r="B6">
        <v>3</v>
      </c>
      <c r="C6" t="s">
        <v>63</v>
      </c>
      <c r="D6" t="s">
        <v>70</v>
      </c>
      <c r="E6" t="s">
        <v>85</v>
      </c>
      <c r="F6" s="3">
        <v>199</v>
      </c>
      <c r="G6" s="3">
        <v>199</v>
      </c>
      <c r="H6" s="3">
        <v>199</v>
      </c>
      <c r="I6" s="2" t="s">
        <v>71</v>
      </c>
    </row>
    <row r="7" spans="2:9" x14ac:dyDescent="0.25">
      <c r="B7">
        <v>4</v>
      </c>
      <c r="C7" t="s">
        <v>64</v>
      </c>
      <c r="D7" t="s">
        <v>73</v>
      </c>
      <c r="E7" t="s">
        <v>24</v>
      </c>
      <c r="F7" s="3">
        <v>170</v>
      </c>
      <c r="G7" s="3">
        <v>170</v>
      </c>
      <c r="H7" s="3">
        <v>170</v>
      </c>
      <c r="I7" s="2" t="s">
        <v>72</v>
      </c>
    </row>
  </sheetData>
  <mergeCells count="1">
    <mergeCell ref="B2:H2"/>
  </mergeCells>
  <hyperlinks>
    <hyperlink ref="I4" r:id="rId1" display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/>
    <hyperlink ref="I5" r:id="rId2"/>
    <hyperlink ref="I6" r:id="rId3" display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/>
    <hyperlink ref="I7" r:id="rId4" display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workbookViewId="0">
      <selection activeCell="H17" sqref="H17"/>
    </sheetView>
  </sheetViews>
  <sheetFormatPr defaultRowHeight="15" x14ac:dyDescent="0.25"/>
  <cols>
    <col min="2" max="2" width="14.140625" bestFit="1" customWidth="1"/>
    <col min="3" max="3" width="6.42578125" customWidth="1"/>
    <col min="4" max="4" width="13.5703125" bestFit="1" customWidth="1"/>
    <col min="5" max="5" width="18.85546875" bestFit="1" customWidth="1"/>
    <col min="6" max="6" width="11.85546875" style="3" bestFit="1" customWidth="1"/>
    <col min="7" max="7" width="11.7109375" style="3" bestFit="1" customWidth="1"/>
    <col min="8" max="8" width="12.5703125" style="3" bestFit="1" customWidth="1"/>
    <col min="9" max="9" width="255.7109375" bestFit="1" customWidth="1"/>
  </cols>
  <sheetData>
    <row r="1" spans="2:9" x14ac:dyDescent="0.25">
      <c r="B1" s="5" t="s">
        <v>3</v>
      </c>
      <c r="C1" s="5"/>
      <c r="D1" s="5"/>
      <c r="E1" s="5"/>
      <c r="F1" s="5"/>
      <c r="G1" s="5"/>
      <c r="H1" s="5"/>
    </row>
    <row r="2" spans="2:9" x14ac:dyDescent="0.25">
      <c r="B2" s="5" t="s">
        <v>75</v>
      </c>
      <c r="C2" s="5"/>
      <c r="D2" s="5"/>
      <c r="E2" s="5"/>
      <c r="F2" s="5"/>
      <c r="G2" s="5"/>
      <c r="H2" s="5"/>
    </row>
    <row r="3" spans="2:9" x14ac:dyDescent="0.25">
      <c r="B3" t="s">
        <v>77</v>
      </c>
      <c r="C3" t="s">
        <v>74</v>
      </c>
      <c r="D3" t="s">
        <v>0</v>
      </c>
      <c r="E3" t="s">
        <v>5</v>
      </c>
      <c r="F3" s="3" t="s">
        <v>8</v>
      </c>
      <c r="G3" s="3" t="s">
        <v>7</v>
      </c>
      <c r="H3" s="3" t="s">
        <v>13</v>
      </c>
      <c r="I3" t="s">
        <v>14</v>
      </c>
    </row>
    <row r="4" spans="2:9" x14ac:dyDescent="0.25">
      <c r="B4" t="s">
        <v>76</v>
      </c>
      <c r="C4">
        <v>2</v>
      </c>
      <c r="D4" t="str">
        <f>INDEX('Placa de video'!$B$4:$J$50,MATCH(Resumo!$C$4,'Placa de video'!$B$4:$B$35,0),MATCH(D3,'Placa de video'!$B$3:$T$3,0))</f>
        <v>Gigabyte</v>
      </c>
      <c r="E4" t="str">
        <f>INDEX('Placa de video'!$B$4:$J$50,MATCH(Resumo!$C$4,'Placa de video'!$B$4:$B$35,0),MATCH(E3,'Placa de video'!$B$3:$T$3,0))</f>
        <v>Amazon</v>
      </c>
      <c r="F4" s="3">
        <f>INDEX('Placa de video'!$B$4:$J$50,MATCH(Resumo!$C$4,'Placa de video'!$B$4:$B$35,0),MATCH(F3,'Placa de video'!$B$3:$T$3,0))</f>
        <v>917</v>
      </c>
      <c r="G4" s="3">
        <f>INDEX('Placa de video'!$B$4:$J$50,MATCH(Resumo!$C$4,'Placa de video'!$B$4:$B$35,0),MATCH(G3,'Placa de video'!$B$3:$T$3,0))</f>
        <v>1070</v>
      </c>
      <c r="H4" s="3">
        <f>INDEX('Placa de video'!$B$4:$J$50,MATCH(Resumo!$C$4,'Placa de video'!$B$4:$B$35,0),MATCH(H3,'Placa de video'!$B$3:$T$3,0))</f>
        <v>1005</v>
      </c>
      <c r="I4" t="str">
        <f>INDEX('Placa de video'!$B$4:$J$50,MATCH(Resumo!$C$4,'Placa de video'!$B$4:$B$35,0),MATCH(I3,'Placa de video'!$B$3:$T$3,0))</f>
        <v>https://www.buscape.com.br/placa-de-video/placa-de-video-nvidia-geforce-gtx-1060-3-gb-gddr5-192-bits-gigabyte-gv-n1060wf2oc-3gd?_lc=88&amp;q=geforce%20gtx%201060%203%20gb</v>
      </c>
    </row>
    <row r="5" spans="2:9" x14ac:dyDescent="0.25">
      <c r="B5" t="s">
        <v>18</v>
      </c>
      <c r="C5">
        <v>2</v>
      </c>
      <c r="D5" t="str">
        <f>INDEX(Processador!$B$5:$AC$28,MATCH(Resumo!$C$5,Processador!$B$5:$B$35,0),MATCH(Resumo!D3,Processador!$B$4:$AC$4,0))</f>
        <v>AMD</v>
      </c>
      <c r="E5" t="str">
        <f>INDEX(Processador!$B$5:$AC$28,MATCH(Resumo!$C$5,Processador!$B$5:$B$35,0),MATCH(Resumo!E3,Processador!$B$4:$AC$4,0))</f>
        <v>Kabum</v>
      </c>
      <c r="F5" s="3">
        <f>INDEX(Processador!$B$5:$AC$28,MATCH(Resumo!$C$5,Processador!$B$5:$B$35,0),MATCH(Resumo!F3,Processador!$B$4:$AC$4,0))</f>
        <v>979</v>
      </c>
      <c r="G5" s="3">
        <f>INDEX(Processador!$B$5:$AC$28,MATCH(Resumo!$C$5,Processador!$B$5:$B$35,0),MATCH(Resumo!G3,Processador!$B$4:$AC$4,0))</f>
        <v>979</v>
      </c>
      <c r="H5" s="3">
        <f>INDEX(Processador!$B$5:$AC$28,MATCH(Resumo!$C$5,Processador!$B$5:$B$35,0),MATCH(Resumo!H3,Processador!$B$4:$AC$4,0))</f>
        <v>979</v>
      </c>
      <c r="I5" t="str">
        <f>INDEX(Processador!$B$5:$AC$28,MATCH(Resumo!$C$5,Processador!$B$5:$B$35,0),MATCH(Resumo!I3,Processador!$B$4:$AC$4,0))</f>
        <v>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</v>
      </c>
    </row>
    <row r="6" spans="2:9" x14ac:dyDescent="0.25">
      <c r="B6" t="s">
        <v>78</v>
      </c>
      <c r="C6">
        <v>1</v>
      </c>
      <c r="D6" t="str">
        <f>INDEX('Memória RAM'!$B$4:$S$45,MATCH(Resumo!$C$6,'Memória RAM'!$B$4:$B$50,0),MATCH(Resumo!D3,'Memória RAM'!$B$3:$X$3,0))</f>
        <v>HyperX</v>
      </c>
      <c r="E6" t="str">
        <f>INDEX('Memória RAM'!$B$4:$S$45,MATCH(Resumo!$C$6,'Memória RAM'!$B$4:$B$50,0),MATCH(Resumo!E3,'Memória RAM'!$B$3:$X$3,0))</f>
        <v>Kabum</v>
      </c>
      <c r="F6" s="3">
        <f>INDEX('Memória RAM'!$B$4:$S$45,MATCH(Resumo!$C$6,'Memória RAM'!$B$4:$B$50,0),MATCH(Resumo!F3,'Memória RAM'!$B$3:$X$3,0))</f>
        <v>235</v>
      </c>
      <c r="G6" s="3">
        <f>INDEX('Memória RAM'!$B$4:$S$45,MATCH(Resumo!$C$6,'Memória RAM'!$B$4:$B$50,0),MATCH(Resumo!G3,'Memória RAM'!$B$3:$X$3,0))</f>
        <v>235</v>
      </c>
      <c r="H6" s="3">
        <f>INDEX('Memória RAM'!$B$4:$S$45,MATCH(Resumo!$C$6,'Memória RAM'!$B$4:$B$50,0),MATCH(Resumo!H3,'Memória RAM'!$B$3:$X$3,0))</f>
        <v>235</v>
      </c>
      <c r="I6" t="str">
        <f>INDEX('Memória RAM'!$B$4:$S$45,MATCH(Resumo!$C$6,'Memória RAM'!$B$4:$B$50,0),MATCH(Resumo!I3,'Memória RAM'!$B$3:$X$3,0))</f>
        <v>https://www.kabum.com.br/cgi-local/site/produtos/descricao_ofertas.cgi?codigo=103946&amp;gclid=EAIaIQobChMI6pXqlIPm5wIVioeRCh3HRQqwEAQYASABEgKd2fD_BwE</v>
      </c>
    </row>
    <row r="7" spans="2:9" x14ac:dyDescent="0.25">
      <c r="B7" t="s">
        <v>78</v>
      </c>
      <c r="C7">
        <v>1</v>
      </c>
      <c r="D7" t="str">
        <f>INDEX('Memória RAM'!$B$4:$S$45,MATCH(Resumo!$C$7,'Memória RAM'!$B$4:$B$50,0),MATCH(Resumo!D3,'Memória RAM'!$B$3:$X$3,0))</f>
        <v>HyperX</v>
      </c>
      <c r="E7" t="str">
        <f>INDEX('Memória RAM'!$B$4:$S$45,MATCH(Resumo!$C$7,'Memória RAM'!$B$4:$B$50,0),MATCH(Resumo!E3,'Memória RAM'!$B$3:$X$3,0))</f>
        <v>Kabum</v>
      </c>
      <c r="F7" s="3">
        <f>INDEX('Memória RAM'!$B$4:$S$45,MATCH(Resumo!$C$7,'Memória RAM'!$B$4:$B$50,0),MATCH(Resumo!F3,'Memória RAM'!$B$3:$X$3,0))</f>
        <v>235</v>
      </c>
      <c r="G7" s="3">
        <f>INDEX('Memória RAM'!$B$4:$S$45,MATCH(Resumo!$C$7,'Memória RAM'!$B$4:$B$50,0),MATCH(Resumo!G3,'Memória RAM'!$B$3:$X$3,0))</f>
        <v>235</v>
      </c>
      <c r="H7" s="3">
        <f>INDEX('Memória RAM'!$B$4:$S$45,MATCH(Resumo!$C$7,'Memória RAM'!$B$4:$B$50,0),MATCH(Resumo!H3,'Memória RAM'!$B$3:$X$3,0))</f>
        <v>235</v>
      </c>
      <c r="I7" t="str">
        <f>INDEX('Memória RAM'!$B$4:$S$45,MATCH(Resumo!$C$7,'Memória RAM'!$B$4:$B$50,0),MATCH(Resumo!I3,'Memória RAM'!$B$3:$X$3,0))</f>
        <v>https://www.kabum.com.br/cgi-local/site/produtos/descricao_ofertas.cgi?codigo=103946&amp;gclid=EAIaIQobChMI6pXqlIPm5wIVioeRCh3HRQqwEAQYASABEgKd2fD_BwE</v>
      </c>
    </row>
    <row r="8" spans="2:9" x14ac:dyDescent="0.25">
      <c r="B8" t="s">
        <v>79</v>
      </c>
      <c r="C8">
        <v>2</v>
      </c>
      <c r="D8" t="str">
        <f>INDEX(SSD!$B$4:$S$74,MATCH(Resumo!$C$8,SSD!$B$4:$B$42,0),MATCH(Resumo!D3,SSD!$B$3:$S$3,0))</f>
        <v>Kingston</v>
      </c>
      <c r="E8" t="str">
        <f>INDEX(SSD!$B$4:$S$74,MATCH(Resumo!$C$8,SSD!$B$4:$B$42,0),MATCH(Resumo!E3,SSD!$B$3:$S$3,0))</f>
        <v>Kabum</v>
      </c>
      <c r="F8" s="3">
        <f>INDEX(SSD!$B$4:$S$74,MATCH(Resumo!$C$8,SSD!$B$4:$B$42,0),MATCH(Resumo!F3,SSD!$B$3:$S$3,0))</f>
        <v>199</v>
      </c>
      <c r="G8" s="3">
        <f>INDEX(SSD!$B$4:$S$74,MATCH(Resumo!$C$8,SSD!$B$4:$B$42,0),MATCH(Resumo!G3,SSD!$B$3:$S$3,0))</f>
        <v>199</v>
      </c>
      <c r="H8" s="3">
        <f>INDEX(SSD!$B$4:$S$74,MATCH(Resumo!$C$8,SSD!$B$4:$B$42,0),MATCH(Resumo!H3,SSD!$B$3:$S$3,0))</f>
        <v>199</v>
      </c>
      <c r="I8" t="str">
        <f>INDEX(SSD!$B$4:$S$74,MATCH(Resumo!$C$8,SSD!$B$4:$B$42,0),MATCH(Resumo!I3,SSD!$B$3:$S$3,0))</f>
        <v>https://www.kabum.com.br/cgi-local/site/produtos/descricao_ofertas.cgi?codigo=85197&amp;gclid=EAIaIQobChMIoK6eyYbm5wIViQSRCh0F4A5SEAQYASABEgKJxfD_BwE</v>
      </c>
    </row>
    <row r="9" spans="2:9" x14ac:dyDescent="0.25">
      <c r="B9" t="s">
        <v>80</v>
      </c>
      <c r="C9">
        <v>1</v>
      </c>
      <c r="D9" t="str">
        <f>INDEX(Fonte!$B$4:$W$33,MATCH(Resumo!$C$9,Fonte!$B$4:$B$82,0),MATCH(Resumo!D3,Fonte!$B$3:$S$3,0))</f>
        <v>Cooler Master</v>
      </c>
      <c r="E9" t="str">
        <f>INDEX(Fonte!$B$4:$W$33,MATCH(Resumo!$C$9,Fonte!$B$4:$B$82,0),MATCH(Resumo!E3,Fonte!$B$3:$S$3,0))</f>
        <v>Kabum</v>
      </c>
      <c r="F9" s="3">
        <f>INDEX(Fonte!$B$4:$W$33,MATCH(Resumo!$C$9,Fonte!$B$4:$B$82,0),MATCH(Resumo!F3,Fonte!$B$3:$S$3,0))</f>
        <v>270</v>
      </c>
      <c r="G9" s="3">
        <f>INDEX(Fonte!$B$4:$W$33,MATCH(Resumo!$C$9,Fonte!$B$4:$B$82,0),MATCH(Resumo!G3,Fonte!$B$3:$S$3,0))</f>
        <v>270</v>
      </c>
      <c r="H9" s="3">
        <f>INDEX(Fonte!$B$4:$W$33,MATCH(Resumo!$C$9,Fonte!$B$4:$B$82,0),MATCH(Resumo!H3,Fonte!$B$3:$S$3,0))</f>
        <v>270</v>
      </c>
      <c r="I9" t="str">
        <f>INDEX(Fonte!$B$4:$W$33,MATCH(Resumo!$C$9,Fonte!$B$4:$B$82,0),MATCH(Resumo!I3,Fonte!$B$3:$S$3,0))</f>
        <v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v>
      </c>
    </row>
    <row r="10" spans="2:9" x14ac:dyDescent="0.25">
      <c r="B10" t="s">
        <v>81</v>
      </c>
      <c r="C10">
        <v>1</v>
      </c>
      <c r="D10" t="str">
        <f>INDEX(Gabinete!$B$4:$U$45,MATCH(Resumo!$C$10,Gabinete!$B$4:$B$27,0),MATCH(Resumo!D3,Gabinete!$B$3:$U$3,0))</f>
        <v>NOX</v>
      </c>
      <c r="E10" t="str">
        <f>INDEX(Gabinete!$B$4:$U$45,MATCH(Resumo!$C$10,Gabinete!$B$4:$B$27,0),MATCH(Resumo!E3,Gabinete!$B$3:$U$3,0))</f>
        <v>Kabum</v>
      </c>
      <c r="F10" s="3">
        <f>INDEX(Gabinete!$B$4:$U$45,MATCH(Resumo!$C$10,Gabinete!$B$4:$B$27,0),MATCH(Resumo!F3,Gabinete!$B$3:$U$3,0))</f>
        <v>128</v>
      </c>
      <c r="G10" s="3">
        <f>INDEX(Gabinete!$B$4:$U$45,MATCH(Resumo!$C$10,Gabinete!$B$4:$B$27,0),MATCH(Resumo!G3,Gabinete!$B$3:$U$3,0))</f>
        <v>128</v>
      </c>
      <c r="H10" s="3">
        <f>INDEX(Gabinete!$B$4:$U$45,MATCH(Resumo!$C$10,Gabinete!$B$4:$B$27,0),MATCH(Resumo!H3,Gabinete!$B$3:$U$3,0))</f>
        <v>128</v>
      </c>
      <c r="I10" t="str">
        <f>INDEX(Gabinete!$B$4:$U$45,MATCH(Resumo!$C$10,Gabinete!$B$4:$B$27,0),MATCH(Resumo!I3,Gabinete!$B$3:$U$3,0))</f>
        <v>https://www.kabum.com.br/produto/89190/gabinete-nox-forte-micro-atx-usb-3-0-preto-nxforte?gclid=EAIaIQobChMI-p_6v4jm5wIVRoGRCh0vUw8oEAQYAiABEgKUvfD_BwE</v>
      </c>
    </row>
    <row r="11" spans="2:9" x14ac:dyDescent="0.25">
      <c r="B11" t="s">
        <v>82</v>
      </c>
      <c r="C11">
        <v>1</v>
      </c>
      <c r="D11" t="str">
        <f>INDEX(Monitor!$B$4:$S$41,MATCH(Resumo!$C$11,Monitor!$B$4:$B$75,0),MATCH(Resumo!D3,Monitor!$B$3:$S$3,0))</f>
        <v>Acer</v>
      </c>
      <c r="E11" t="str">
        <f>INDEX(Monitor!$B$4:$S$41,MATCH(Resumo!$C$11,Monitor!$B$4:$B$75,0),MATCH(Resumo!E3,Monitor!$B$3:$S$3,0))</f>
        <v>Kabum/Carrefour</v>
      </c>
      <c r="F11" s="3">
        <f>INDEX(Monitor!$B$4:$S$41,MATCH(Resumo!$C$11,Monitor!$B$4:$B$75,0),MATCH(Resumo!F3,Monitor!$B$3:$S$3,0))</f>
        <v>746</v>
      </c>
      <c r="G11" s="3">
        <f>INDEX(Monitor!$B$4:$S$41,MATCH(Resumo!$C$11,Monitor!$B$4:$B$75,0),MATCH(Resumo!G3,Monitor!$B$3:$S$3,0))</f>
        <v>1000</v>
      </c>
      <c r="H11" s="3">
        <f>INDEX(Monitor!$B$4:$S$41,MATCH(Resumo!$C$11,Monitor!$B$4:$B$75,0),MATCH(Resumo!H3,Monitor!$B$3:$S$3,0))</f>
        <v>1000</v>
      </c>
      <c r="I11" t="str">
        <f>INDEX(Monitor!$B$4:$S$41,MATCH(Resumo!$C$11,Monitor!$B$4:$B$75,0),MATCH(Resumo!I3,Monitor!$B$3:$S$3,0))</f>
        <v>https://www.buscape.com.br/monitor/monitor-led-23-6-acer-full-hd-kg241q-pbiip?_lc=88&amp;q=monitor%20144%20hz%20acer</v>
      </c>
    </row>
    <row r="12" spans="2:9" x14ac:dyDescent="0.25">
      <c r="B12" t="s">
        <v>83</v>
      </c>
      <c r="C12">
        <v>3</v>
      </c>
      <c r="D12" t="str">
        <f>INDEX(Teclado!$B$4:$U$36,MATCH(Resumo!$C$12,Teclado!$B$4:$B$131,0),MATCH(Resumo!D3,Teclado!$B$3:$U$3,0))</f>
        <v>Gfallen</v>
      </c>
      <c r="E12" t="str">
        <f>INDEX(Teclado!$B$4:$U$36,MATCH(Resumo!$C$12,Teclado!$B$4:$B$131,0),MATCH(Resumo!E3,Teclado!$B$3:$U$3,0))</f>
        <v>Fallen Store/Kabum</v>
      </c>
      <c r="F12" s="3">
        <f>INDEX(Teclado!$B$4:$U$36,MATCH(Resumo!$C$12,Teclado!$B$4:$B$131,0),MATCH(Resumo!F3,Teclado!$B$3:$U$3,0))</f>
        <v>199</v>
      </c>
      <c r="G12" s="3">
        <f>INDEX(Teclado!$B$4:$U$36,MATCH(Resumo!$C$12,Teclado!$B$4:$B$131,0),MATCH(Resumo!G3,Teclado!$B$3:$U$3,0))</f>
        <v>199</v>
      </c>
      <c r="H12" s="3">
        <f>INDEX(Teclado!$B$4:$U$36,MATCH(Resumo!$C$12,Teclado!$B$4:$B$131,0),MATCH(Resumo!H3,Teclado!$B$3:$U$3,0))</f>
        <v>199</v>
      </c>
      <c r="I12" t="str">
        <f>INDEX(Teclado!$B$4:$U$36,MATCH(Resumo!$C$12,Teclado!$B$4:$B$131,0),MATCH(Resumo!I3,Teclado!$B$3:$U$3,0))</f>
        <v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v>
      </c>
    </row>
    <row r="13" spans="2:9" x14ac:dyDescent="0.25">
      <c r="B13" s="5" t="s">
        <v>84</v>
      </c>
      <c r="C13" s="5"/>
      <c r="D13" s="5"/>
      <c r="E13" s="5"/>
      <c r="F13" s="4">
        <f t="shared" ref="F13:H13" si="0">SUM(F4:F12)</f>
        <v>3908</v>
      </c>
      <c r="G13" s="4">
        <f t="shared" si="0"/>
        <v>4315</v>
      </c>
      <c r="H13" s="4">
        <f t="shared" si="0"/>
        <v>4250</v>
      </c>
    </row>
  </sheetData>
  <mergeCells count="3">
    <mergeCell ref="B1:H1"/>
    <mergeCell ref="B13:E13"/>
    <mergeCell ref="B2:H2"/>
  </mergeCells>
  <conditionalFormatting sqref="G4:G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Placa de video</vt:lpstr>
      <vt:lpstr>Processador</vt:lpstr>
      <vt:lpstr>Memória RAM</vt:lpstr>
      <vt:lpstr>SSD</vt:lpstr>
      <vt:lpstr>Fonte</vt:lpstr>
      <vt:lpstr>Gabinete</vt:lpstr>
      <vt:lpstr>Monitor</vt:lpstr>
      <vt:lpstr>Teclado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Fabrizio Almeida de Sousa</cp:lastModifiedBy>
  <dcterms:created xsi:type="dcterms:W3CDTF">2020-02-22T19:20:41Z</dcterms:created>
  <dcterms:modified xsi:type="dcterms:W3CDTF">2020-02-28T14:43:53Z</dcterms:modified>
</cp:coreProperties>
</file>