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3DA8313C-C46C-49DA-BC36-4B9767EF347B}" xr6:coauthVersionLast="47" xr6:coauthVersionMax="47" xr10:uidLastSave="{00000000-0000-0000-0000-000000000000}"/>
  <bookViews>
    <workbookView xWindow="-108" yWindow="-108" windowWidth="23256" windowHeight="13896" xr2:uid="{2835C51C-FFAA-4061-901C-FE20E2E872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1" i="1" l="1"/>
  <c r="D11" i="1"/>
  <c r="E7" i="1"/>
  <c r="H7" i="1" s="1"/>
  <c r="E8" i="1"/>
  <c r="H8" i="1" s="1"/>
  <c r="E9" i="1"/>
  <c r="H9" i="1" s="1"/>
  <c r="I9" i="1" s="1"/>
  <c r="E10" i="1"/>
  <c r="H10" i="1" s="1"/>
  <c r="I10" i="1" s="1"/>
  <c r="E6" i="1"/>
  <c r="H6" i="1" s="1"/>
  <c r="E5" i="1"/>
  <c r="H5" i="1" s="1"/>
  <c r="I5" i="1" l="1"/>
  <c r="J5" i="1" s="1"/>
  <c r="L5" i="1" s="1"/>
  <c r="M5" i="1" s="1"/>
  <c r="N5" i="1" s="1"/>
  <c r="I8" i="1"/>
  <c r="J8" i="1" s="1"/>
  <c r="L8" i="1" s="1"/>
  <c r="M8" i="1" s="1"/>
  <c r="N8" i="1" s="1"/>
  <c r="J10" i="1"/>
  <c r="L10" i="1" s="1"/>
  <c r="M10" i="1" s="1"/>
  <c r="N10" i="1" s="1"/>
  <c r="I6" i="1"/>
  <c r="I7" i="1"/>
  <c r="J7" i="1" s="1"/>
  <c r="L7" i="1" s="1"/>
  <c r="M7" i="1" s="1"/>
  <c r="N7" i="1" s="1"/>
  <c r="E11" i="1"/>
  <c r="H11" i="1"/>
  <c r="J9" i="1"/>
  <c r="L9" i="1" s="1"/>
  <c r="M9" i="1" s="1"/>
  <c r="N9" i="1" s="1"/>
  <c r="I11" i="1" l="1"/>
  <c r="J6" i="1"/>
  <c r="L6" i="1" s="1"/>
  <c r="M6" i="1" s="1"/>
  <c r="N6" i="1" s="1"/>
  <c r="N11" i="1" s="1"/>
  <c r="J11" i="1" l="1"/>
  <c r="L11" i="1"/>
  <c r="M11" i="1"/>
</calcChain>
</file>

<file path=xl/sharedStrings.xml><?xml version="1.0" encoding="utf-8"?>
<sst xmlns="http://schemas.openxmlformats.org/spreadsheetml/2006/main" count="32" uniqueCount="25">
  <si>
    <t>Perhitungan PPh 21 Bulan Juli 2024</t>
  </si>
  <si>
    <t>No</t>
  </si>
  <si>
    <t>Nama Pegawai</t>
  </si>
  <si>
    <t>Status</t>
  </si>
  <si>
    <t>Penghasilan</t>
  </si>
  <si>
    <t>Bruto/ Bln</t>
  </si>
  <si>
    <t>Disetahunkan</t>
  </si>
  <si>
    <t>BONUS</t>
  </si>
  <si>
    <t>THR</t>
  </si>
  <si>
    <t>Bruto</t>
  </si>
  <si>
    <t>Pengurangan</t>
  </si>
  <si>
    <t>Biaya Jabatan</t>
  </si>
  <si>
    <t>Jumlah Penghasilan Neto</t>
  </si>
  <si>
    <t>Setahun</t>
  </si>
  <si>
    <t>PTKP</t>
  </si>
  <si>
    <t>PKP Setahun/</t>
  </si>
  <si>
    <t>PPh 21</t>
  </si>
  <si>
    <t>IURAN</t>
  </si>
  <si>
    <t>PER BLN</t>
  </si>
  <si>
    <t>K/2</t>
  </si>
  <si>
    <t>K/3</t>
  </si>
  <si>
    <t>Putri</t>
  </si>
  <si>
    <t>Putri J</t>
  </si>
  <si>
    <t>Putri D</t>
  </si>
  <si>
    <t>Kantor Pusat Dau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</si>
</sst>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81DF4-97AC-4395-8D23-F2F6C00A40D3}">
  <dimension ref="A1:N11"/>
  <sheetViews>
    <sheetView tabSelected="1" zoomScale="85" zoomScaleNormal="85" workbookViewId="0">
      <selection activeCell="F9" sqref="F9"/>
    </sheetView>
  </sheetViews>
  <sheetFormatPr defaultRowHeight="14.4" x14ac:dyDescent="0.3"/>
  <cols>
    <col min="1" max="1" width="4" customWidth="1"/>
    <col min="2" max="2" width="18.109375" customWidth="1"/>
    <col min="3" max="3" width="8" customWidth="1"/>
    <col min="4" max="4" width="13.88671875" customWidth="1"/>
    <col min="5" max="5" width="14" customWidth="1"/>
    <col min="8" max="8" width="14.33203125" customWidth="1"/>
    <col min="9" max="9" width="13.88671875" customWidth="1"/>
    <col min="10" max="10" width="23.6640625" customWidth="1"/>
    <col min="11" max="11" width="12.33203125" customWidth="1"/>
    <col min="12" max="12" width="14.44140625" customWidth="1"/>
    <col min="13" max="13" width="11.33203125" customWidth="1"/>
  </cols>
  <sheetData>
    <row r="1" spans="1:14" x14ac:dyDescent="0.3">
      <c r="A1" t="s">
        <v>0</v>
      </c>
    </row>
    <row r="2" spans="1:14" x14ac:dyDescent="0.3">
      <c r="A2" t="s">
        <v>24</v>
      </c>
    </row>
    <row r="3" spans="1:14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4</v>
      </c>
      <c r="F3" s="3" t="s">
        <v>7</v>
      </c>
      <c r="G3" s="3" t="s">
        <v>8</v>
      </c>
      <c r="H3" s="3" t="s">
        <v>4</v>
      </c>
      <c r="I3" s="3" t="s">
        <v>10</v>
      </c>
      <c r="J3" s="3" t="s">
        <v>12</v>
      </c>
      <c r="K3" s="5" t="s">
        <v>14</v>
      </c>
      <c r="L3" s="3" t="s">
        <v>15</v>
      </c>
      <c r="M3" s="3" t="s">
        <v>16</v>
      </c>
      <c r="N3" s="3" t="s">
        <v>17</v>
      </c>
    </row>
    <row r="4" spans="1:14" x14ac:dyDescent="0.3">
      <c r="A4" s="3"/>
      <c r="B4" s="3"/>
      <c r="C4" s="3"/>
      <c r="D4" s="3" t="s">
        <v>5</v>
      </c>
      <c r="E4" s="3" t="s">
        <v>6</v>
      </c>
      <c r="F4" s="3"/>
      <c r="G4" s="3"/>
      <c r="H4" s="3" t="s">
        <v>9</v>
      </c>
      <c r="I4" s="3" t="s">
        <v>11</v>
      </c>
      <c r="J4" s="3" t="s">
        <v>13</v>
      </c>
      <c r="K4" s="5"/>
      <c r="L4" s="3" t="s">
        <v>6</v>
      </c>
      <c r="M4" s="4">
        <v>0.05</v>
      </c>
      <c r="N4" s="3" t="s">
        <v>18</v>
      </c>
    </row>
    <row r="5" spans="1:14" x14ac:dyDescent="0.3">
      <c r="A5" s="2">
        <v>1</v>
      </c>
      <c r="B5" s="1"/>
      <c r="C5" s="1" t="s">
        <v>19</v>
      </c>
      <c r="D5" s="1">
        <v>7236300</v>
      </c>
      <c r="E5" s="1">
        <f>D5*12</f>
        <v>86835600</v>
      </c>
      <c r="F5" s="1"/>
      <c r="G5" s="1"/>
      <c r="H5" s="1">
        <f>E5</f>
        <v>86835600</v>
      </c>
      <c r="I5" s="1">
        <f>5%*H5</f>
        <v>4341780</v>
      </c>
      <c r="J5" s="1">
        <f>H5-I5</f>
        <v>82493820</v>
      </c>
      <c r="K5" s="1">
        <v>67500000</v>
      </c>
      <c r="L5" s="1">
        <f>J5-K5</f>
        <v>14993820</v>
      </c>
      <c r="M5" s="1">
        <f>$M$4*L5</f>
        <v>749691</v>
      </c>
      <c r="N5" s="1">
        <f>M5/12</f>
        <v>62474.25</v>
      </c>
    </row>
    <row r="6" spans="1:14" x14ac:dyDescent="0.3">
      <c r="A6" s="2">
        <v>2</v>
      </c>
      <c r="B6" s="1"/>
      <c r="C6" s="1" t="s">
        <v>20</v>
      </c>
      <c r="D6" s="1">
        <v>7022300</v>
      </c>
      <c r="E6" s="1">
        <f>D6*12</f>
        <v>84267600</v>
      </c>
      <c r="F6" s="1"/>
      <c r="G6" s="1"/>
      <c r="H6" s="1">
        <f t="shared" ref="H6:H10" si="0">E6</f>
        <v>84267600</v>
      </c>
      <c r="I6" s="1">
        <f t="shared" ref="I6:I10" si="1">5%*H6</f>
        <v>4213380</v>
      </c>
      <c r="J6" s="1">
        <f t="shared" ref="J6:J10" si="2">H6-I6</f>
        <v>80054220</v>
      </c>
      <c r="K6" s="1">
        <v>72000000</v>
      </c>
      <c r="L6" s="1">
        <f t="shared" ref="L6:L10" si="3">J6-K6</f>
        <v>8054220</v>
      </c>
      <c r="M6" s="1">
        <f t="shared" ref="M6:M10" si="4">$M$4*L6</f>
        <v>402711</v>
      </c>
      <c r="N6" s="1">
        <f t="shared" ref="N6:N10" si="5">M6/12</f>
        <v>33559.25</v>
      </c>
    </row>
    <row r="7" spans="1:14" x14ac:dyDescent="0.3">
      <c r="A7" s="2">
        <v>3</v>
      </c>
      <c r="B7" s="1"/>
      <c r="C7" s="1" t="s">
        <v>19</v>
      </c>
      <c r="D7" s="1">
        <v>7124300</v>
      </c>
      <c r="E7" s="1">
        <f t="shared" ref="E7:E10" si="6">D7*12</f>
        <v>85491600</v>
      </c>
      <c r="F7" s="1"/>
      <c r="G7" s="1"/>
      <c r="H7" s="1">
        <f t="shared" si="0"/>
        <v>85491600</v>
      </c>
      <c r="I7" s="1">
        <f t="shared" si="1"/>
        <v>4274580</v>
      </c>
      <c r="J7" s="1">
        <f t="shared" si="2"/>
        <v>81217020</v>
      </c>
      <c r="K7" s="1">
        <v>67500000</v>
      </c>
      <c r="L7" s="1">
        <f t="shared" si="3"/>
        <v>13717020</v>
      </c>
      <c r="M7" s="1">
        <f t="shared" si="4"/>
        <v>685851</v>
      </c>
      <c r="N7" s="1">
        <f t="shared" si="5"/>
        <v>57154.25</v>
      </c>
    </row>
    <row r="8" spans="1:14" x14ac:dyDescent="0.3">
      <c r="A8" s="2">
        <v>4</v>
      </c>
      <c r="B8" s="1" t="s">
        <v>21</v>
      </c>
      <c r="C8" s="1" t="s">
        <v>20</v>
      </c>
      <c r="D8" s="1">
        <v>3303400</v>
      </c>
      <c r="E8" s="1">
        <f t="shared" si="6"/>
        <v>39640800</v>
      </c>
      <c r="F8" s="1"/>
      <c r="G8" s="1"/>
      <c r="H8" s="1">
        <f t="shared" si="0"/>
        <v>39640800</v>
      </c>
      <c r="I8" s="1">
        <f t="shared" si="1"/>
        <v>1982040</v>
      </c>
      <c r="J8" s="1">
        <f t="shared" si="2"/>
        <v>37658760</v>
      </c>
      <c r="K8" s="1">
        <v>54000000</v>
      </c>
      <c r="L8" s="1">
        <f t="shared" si="3"/>
        <v>-16341240</v>
      </c>
      <c r="M8" s="1">
        <f t="shared" si="4"/>
        <v>-817062</v>
      </c>
      <c r="N8" s="1">
        <f t="shared" si="5"/>
        <v>-68088.5</v>
      </c>
    </row>
    <row r="9" spans="1:14" x14ac:dyDescent="0.3">
      <c r="A9" s="2">
        <v>5</v>
      </c>
      <c r="B9" s="1" t="s">
        <v>22</v>
      </c>
      <c r="C9" s="1" t="s">
        <v>20</v>
      </c>
      <c r="D9" s="1">
        <v>3653400</v>
      </c>
      <c r="E9" s="1">
        <f t="shared" si="6"/>
        <v>43840800</v>
      </c>
      <c r="F9" s="1"/>
      <c r="G9" s="1"/>
      <c r="H9" s="1">
        <f t="shared" si="0"/>
        <v>43840800</v>
      </c>
      <c r="I9" s="1">
        <f t="shared" si="1"/>
        <v>2192040</v>
      </c>
      <c r="J9" s="1">
        <f t="shared" si="2"/>
        <v>41648760</v>
      </c>
      <c r="K9" s="1">
        <v>54000000</v>
      </c>
      <c r="L9" s="1">
        <f t="shared" si="3"/>
        <v>-12351240</v>
      </c>
      <c r="M9" s="1">
        <f t="shared" si="4"/>
        <v>-617562</v>
      </c>
      <c r="N9" s="1">
        <f t="shared" si="5"/>
        <v>-51463.5</v>
      </c>
    </row>
    <row r="10" spans="1:14" x14ac:dyDescent="0.3">
      <c r="A10" s="2">
        <v>6</v>
      </c>
      <c r="B10" s="1" t="s">
        <v>23</v>
      </c>
      <c r="C10" s="1" t="s">
        <v>19</v>
      </c>
      <c r="D10" s="1">
        <v>2953000</v>
      </c>
      <c r="E10" s="1">
        <f t="shared" si="6"/>
        <v>35436000</v>
      </c>
      <c r="F10" s="1"/>
      <c r="G10" s="1"/>
      <c r="H10" s="1">
        <f t="shared" si="0"/>
        <v>35436000</v>
      </c>
      <c r="I10" s="1">
        <f t="shared" si="1"/>
        <v>1771800</v>
      </c>
      <c r="J10" s="1">
        <f t="shared" si="2"/>
        <v>33664200</v>
      </c>
      <c r="K10" s="1">
        <v>54000000</v>
      </c>
      <c r="L10" s="1">
        <f t="shared" si="3"/>
        <v>-20335800</v>
      </c>
      <c r="M10" s="1">
        <f t="shared" si="4"/>
        <v>-1016790</v>
      </c>
      <c r="N10" s="1">
        <f t="shared" si="5"/>
        <v>-84732.5</v>
      </c>
    </row>
    <row r="11" spans="1:14" x14ac:dyDescent="0.3">
      <c r="A11" s="1"/>
      <c r="B11" s="1"/>
      <c r="C11" s="1"/>
      <c r="D11" s="1">
        <f>SUM(D5:D10)</f>
        <v>31292700</v>
      </c>
      <c r="E11" s="1">
        <f>SUM(E5:E10)</f>
        <v>375512400</v>
      </c>
      <c r="F11" s="1"/>
      <c r="G11" s="1"/>
      <c r="H11" s="1">
        <f t="shared" ref="H11:N11" si="7">SUM(H5:H10)</f>
        <v>375512400</v>
      </c>
      <c r="I11" s="1">
        <f t="shared" si="7"/>
        <v>18775620</v>
      </c>
      <c r="J11" s="1">
        <f t="shared" si="7"/>
        <v>356736780</v>
      </c>
      <c r="K11" s="1">
        <f t="shared" si="7"/>
        <v>369000000</v>
      </c>
      <c r="L11" s="1">
        <f t="shared" si="7"/>
        <v>-12263220</v>
      </c>
      <c r="M11" s="1">
        <f t="shared" si="7"/>
        <v>-613161</v>
      </c>
      <c r="N11" s="1">
        <f t="shared" si="7"/>
        <v>-51096.75</v>
      </c>
    </row>
  </sheetData>
  <mergeCells count="1">
    <mergeCell ref="K3:K4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Fabyan Yaastika</cp:lastModifiedBy>
  <dcterms:created xsi:type="dcterms:W3CDTF">2024-08-18T17:59:03Z</dcterms:created>
  <dcterms:modified xsi:type="dcterms:W3CDTF">2024-08-26T14:52:29Z</dcterms:modified>
</cp:coreProperties>
</file>