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oga\OneDrive\Escritorio\Repos\inv-op-back\"/>
    </mc:Choice>
  </mc:AlternateContent>
  <xr:revisionPtr revIDLastSave="0" documentId="8_{0E38060B-E9FD-4001-8F9C-BA686801405E}" xr6:coauthVersionLast="47" xr6:coauthVersionMax="47" xr10:uidLastSave="{00000000-0000-0000-0000-000000000000}"/>
  <bookViews>
    <workbookView xWindow="-98" yWindow="-98" windowWidth="21795" windowHeight="12975" xr2:uid="{806AB22D-73E3-4AB6-9D65-3CDA1020C09B}"/>
  </bookViews>
  <sheets>
    <sheet name="Modulo 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P7" i="1"/>
  <c r="L5" i="1"/>
  <c r="L6" i="1"/>
  <c r="L7" i="1"/>
  <c r="L8" i="1"/>
  <c r="L9" i="1"/>
  <c r="L10" i="1"/>
  <c r="L4" i="1"/>
  <c r="P6" i="1"/>
  <c r="P8" i="1"/>
  <c r="P9" i="1"/>
  <c r="P10" i="1"/>
  <c r="M5" i="1"/>
  <c r="M6" i="1"/>
  <c r="M7" i="1"/>
  <c r="M8" i="1"/>
  <c r="M9" i="1"/>
  <c r="M10" i="1"/>
  <c r="M4" i="1"/>
  <c r="O5" i="1"/>
  <c r="P5" i="1" s="1"/>
  <c r="O6" i="1"/>
  <c r="O8" i="1"/>
  <c r="O9" i="1"/>
  <c r="O10" i="1"/>
  <c r="O4" i="1"/>
  <c r="P4" i="1" s="1"/>
  <c r="I5" i="1"/>
  <c r="I6" i="1"/>
  <c r="I7" i="1"/>
  <c r="I8" i="1"/>
  <c r="I9" i="1"/>
  <c r="I10" i="1"/>
  <c r="I4" i="1"/>
  <c r="F5" i="1"/>
  <c r="F6" i="1"/>
  <c r="F7" i="1"/>
  <c r="F8" i="1"/>
  <c r="F9" i="1"/>
  <c r="F10" i="1"/>
  <c r="F4" i="1"/>
</calcChain>
</file>

<file path=xl/sharedStrings.xml><?xml version="1.0" encoding="utf-8"?>
<sst xmlns="http://schemas.openxmlformats.org/spreadsheetml/2006/main" count="38" uniqueCount="29">
  <si>
    <t>L</t>
  </si>
  <si>
    <t>D</t>
  </si>
  <si>
    <t>PP</t>
  </si>
  <si>
    <t>Stock max</t>
  </si>
  <si>
    <t>Stock</t>
  </si>
  <si>
    <t>Adhesivo de Contacto</t>
  </si>
  <si>
    <t>Familia</t>
  </si>
  <si>
    <t>Pegamentos</t>
  </si>
  <si>
    <t>Modelo</t>
  </si>
  <si>
    <t>Cinta aisladora</t>
  </si>
  <si>
    <t>Producto</t>
  </si>
  <si>
    <t>Tornillo de madera</t>
  </si>
  <si>
    <t>Bulonería</t>
  </si>
  <si>
    <t>Lote Fijo</t>
  </si>
  <si>
    <t>Tornillo autoperforante</t>
  </si>
  <si>
    <t>Tuerca</t>
  </si>
  <si>
    <t>Clavos</t>
  </si>
  <si>
    <t>Garrafas</t>
  </si>
  <si>
    <t>Envasados</t>
  </si>
  <si>
    <t>Cp</t>
  </si>
  <si>
    <t>Ca</t>
  </si>
  <si>
    <t>Stock max - stock</t>
  </si>
  <si>
    <t>SS</t>
  </si>
  <si>
    <t>Demostración Módulo Inventario</t>
  </si>
  <si>
    <t>CGI</t>
  </si>
  <si>
    <t>P</t>
  </si>
  <si>
    <t>Q</t>
  </si>
  <si>
    <t>Intervalo FIjo</t>
  </si>
  <si>
    <t>Q definitivo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</si>
</sst>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0E32-F6B5-4DE8-844B-E074975C5BAA}">
  <dimension ref="A1:P10"/>
  <sheetViews>
    <sheetView tabSelected="1" workbookViewId="0">
      <selection activeCell="O11" sqref="O11"/>
    </sheetView>
  </sheetViews>
  <sheetFormatPr baseColWidth="10" defaultRowHeight="14.25" x14ac:dyDescent="0.45"/>
  <cols>
    <col min="1" max="1" width="18.6640625" bestFit="1" customWidth="1"/>
    <col min="2" max="2" width="10.3984375" bestFit="1" customWidth="1"/>
    <col min="3" max="3" width="11.73046875" bestFit="1" customWidth="1"/>
    <col min="4" max="4" width="1.73046875" bestFit="1" customWidth="1"/>
    <col min="5" max="6" width="2.73046875" bestFit="1" customWidth="1"/>
    <col min="7" max="7" width="5.1328125" bestFit="1" customWidth="1"/>
    <col min="8" max="8" width="8.73046875" bestFit="1" customWidth="1"/>
    <col min="9" max="9" width="14.265625" bestFit="1" customWidth="1"/>
    <col min="10" max="10" width="2.9296875" bestFit="1" customWidth="1"/>
    <col min="11" max="11" width="2.86328125" bestFit="1" customWidth="1"/>
    <col min="12" max="12" width="6.265625" bestFit="1" customWidth="1"/>
    <col min="13" max="13" width="7.265625" bestFit="1" customWidth="1"/>
  </cols>
  <sheetData>
    <row r="1" spans="1:16" x14ac:dyDescent="0.45">
      <c r="A1" t="s">
        <v>23</v>
      </c>
    </row>
    <row r="3" spans="1:16" x14ac:dyDescent="0.45">
      <c r="A3" s="1" t="s">
        <v>10</v>
      </c>
      <c r="B3" s="1" t="s">
        <v>6</v>
      </c>
      <c r="C3" s="1" t="s">
        <v>8</v>
      </c>
      <c r="D3" s="1" t="s">
        <v>0</v>
      </c>
      <c r="E3" s="1" t="s">
        <v>1</v>
      </c>
      <c r="F3" s="1" t="s">
        <v>2</v>
      </c>
      <c r="G3" s="1" t="s">
        <v>4</v>
      </c>
      <c r="H3" s="1" t="s">
        <v>3</v>
      </c>
      <c r="I3" s="1" t="s">
        <v>21</v>
      </c>
      <c r="J3" s="1" t="s">
        <v>19</v>
      </c>
      <c r="K3" s="1" t="s">
        <v>20</v>
      </c>
      <c r="L3" s="1" t="s">
        <v>26</v>
      </c>
      <c r="M3" s="1" t="s">
        <v>22</v>
      </c>
      <c r="N3" s="1" t="s">
        <v>25</v>
      </c>
      <c r="O3" s="1" t="s">
        <v>28</v>
      </c>
      <c r="P3" s="1" t="s">
        <v>24</v>
      </c>
    </row>
    <row r="4" spans="1:16" x14ac:dyDescent="0.45">
      <c r="A4" s="2" t="s">
        <v>5</v>
      </c>
      <c r="B4" s="2" t="s">
        <v>7</v>
      </c>
      <c r="C4" s="2" t="s">
        <v>27</v>
      </c>
      <c r="D4" s="2">
        <v>1</v>
      </c>
      <c r="E4" s="2">
        <v>10</v>
      </c>
      <c r="F4" s="2">
        <f>D4*E4</f>
        <v>10</v>
      </c>
      <c r="G4" s="2">
        <v>3</v>
      </c>
      <c r="H4" s="2">
        <v>30</v>
      </c>
      <c r="I4" s="2">
        <f>H4-G4</f>
        <v>27</v>
      </c>
      <c r="J4" s="2">
        <v>1</v>
      </c>
      <c r="K4" s="2">
        <v>1</v>
      </c>
      <c r="L4" s="3">
        <f>ROUNDUP(SQRT(2*E4*J4/K4),0)</f>
        <v>5</v>
      </c>
      <c r="M4" s="3">
        <f>ROUNDUP(1.64*1*SQRT(D4),0)</f>
        <v>2</v>
      </c>
      <c r="N4" s="2">
        <v>3</v>
      </c>
      <c r="O4" s="2">
        <f>ROUNDUP(IF(C4="Lote Fijo",L4,I4),0)</f>
        <v>27</v>
      </c>
      <c r="P4" s="4">
        <f>N4*O4+K4*O4/2+J4*E4/O4</f>
        <v>94.870370370370367</v>
      </c>
    </row>
    <row r="5" spans="1:16" x14ac:dyDescent="0.45">
      <c r="A5" s="2" t="s">
        <v>9</v>
      </c>
      <c r="B5" s="2" t="s">
        <v>7</v>
      </c>
      <c r="C5" s="2" t="s">
        <v>27</v>
      </c>
      <c r="D5" s="2">
        <v>1</v>
      </c>
      <c r="E5" s="2">
        <v>5</v>
      </c>
      <c r="F5" s="2">
        <f t="shared" ref="F5:F10" si="0">D5*E5</f>
        <v>5</v>
      </c>
      <c r="G5" s="2">
        <v>5</v>
      </c>
      <c r="H5" s="2">
        <v>15</v>
      </c>
      <c r="I5" s="2">
        <f t="shared" ref="I5:I10" si="1">H5-G5</f>
        <v>10</v>
      </c>
      <c r="J5" s="2">
        <v>1</v>
      </c>
      <c r="K5" s="2">
        <v>1</v>
      </c>
      <c r="L5" s="3">
        <f t="shared" ref="L5:L10" si="2">ROUNDUP(SQRT(2*E5*J5/K5),0)</f>
        <v>4</v>
      </c>
      <c r="M5" s="3">
        <f t="shared" ref="M5:M10" si="3">ROUNDUP(1.64*1*SQRT(D5),0)</f>
        <v>2</v>
      </c>
      <c r="N5" s="2">
        <v>5</v>
      </c>
      <c r="O5" s="2">
        <f t="shared" ref="O5:O10" si="4">ROUNDUP(IF(C5="Lote Fijo",L5,I5),0)</f>
        <v>10</v>
      </c>
      <c r="P5" s="4">
        <f t="shared" ref="P5:P10" si="5">N5*O5+K5*O5/2+J5*E5/O5</f>
        <v>55.5</v>
      </c>
    </row>
    <row r="6" spans="1:16" x14ac:dyDescent="0.45">
      <c r="A6" s="2" t="s">
        <v>11</v>
      </c>
      <c r="B6" s="2" t="s">
        <v>12</v>
      </c>
      <c r="C6" s="2" t="s">
        <v>13</v>
      </c>
      <c r="D6" s="2">
        <v>2</v>
      </c>
      <c r="E6" s="2">
        <v>4</v>
      </c>
      <c r="F6" s="2">
        <f t="shared" si="0"/>
        <v>8</v>
      </c>
      <c r="G6" s="2">
        <v>10</v>
      </c>
      <c r="H6" s="2">
        <v>40</v>
      </c>
      <c r="I6" s="2">
        <f t="shared" si="1"/>
        <v>30</v>
      </c>
      <c r="J6" s="2">
        <v>1</v>
      </c>
      <c r="K6" s="2">
        <v>1</v>
      </c>
      <c r="L6" s="3">
        <f t="shared" si="2"/>
        <v>3</v>
      </c>
      <c r="M6" s="3">
        <f t="shared" si="3"/>
        <v>3</v>
      </c>
      <c r="N6" s="2">
        <v>1</v>
      </c>
      <c r="O6" s="2">
        <f t="shared" si="4"/>
        <v>3</v>
      </c>
      <c r="P6" s="4">
        <f t="shared" si="5"/>
        <v>5.833333333333333</v>
      </c>
    </row>
    <row r="7" spans="1:16" x14ac:dyDescent="0.45">
      <c r="A7" s="2" t="s">
        <v>14</v>
      </c>
      <c r="B7" s="2" t="s">
        <v>12</v>
      </c>
      <c r="C7" s="2" t="s">
        <v>13</v>
      </c>
      <c r="D7" s="2">
        <v>2</v>
      </c>
      <c r="E7" s="2">
        <v>20</v>
      </c>
      <c r="F7" s="2">
        <f t="shared" si="0"/>
        <v>40</v>
      </c>
      <c r="G7" s="2">
        <v>10</v>
      </c>
      <c r="H7" s="2">
        <v>100</v>
      </c>
      <c r="I7" s="2">
        <f t="shared" si="1"/>
        <v>90</v>
      </c>
      <c r="J7" s="2">
        <v>1</v>
      </c>
      <c r="K7" s="2">
        <v>1</v>
      </c>
      <c r="L7" s="3">
        <f t="shared" si="2"/>
        <v>7</v>
      </c>
      <c r="M7" s="3">
        <f t="shared" si="3"/>
        <v>3</v>
      </c>
      <c r="N7" s="2">
        <v>1</v>
      </c>
      <c r="O7" s="2">
        <f>ROUNDUP(IF(C7="Lote Fijo",L7,I7),0)</f>
        <v>7</v>
      </c>
      <c r="P7" s="4">
        <f>N7*O7+K7*O7/2+J7*E7/O7</f>
        <v>13.357142857142858</v>
      </c>
    </row>
    <row r="8" spans="1:16" x14ac:dyDescent="0.45">
      <c r="A8" s="2" t="s">
        <v>15</v>
      </c>
      <c r="B8" s="2" t="s">
        <v>12</v>
      </c>
      <c r="C8" s="2" t="s">
        <v>13</v>
      </c>
      <c r="D8" s="2">
        <v>2</v>
      </c>
      <c r="E8" s="2">
        <v>4</v>
      </c>
      <c r="F8" s="2">
        <f t="shared" si="0"/>
        <v>8</v>
      </c>
      <c r="G8" s="2">
        <v>0</v>
      </c>
      <c r="H8" s="2">
        <v>10</v>
      </c>
      <c r="I8" s="2">
        <f t="shared" si="1"/>
        <v>10</v>
      </c>
      <c r="J8" s="2">
        <v>1</v>
      </c>
      <c r="K8" s="2">
        <v>1</v>
      </c>
      <c r="L8" s="3">
        <f t="shared" si="2"/>
        <v>3</v>
      </c>
      <c r="M8" s="3">
        <f t="shared" si="3"/>
        <v>3</v>
      </c>
      <c r="N8" s="2">
        <v>1</v>
      </c>
      <c r="O8" s="2">
        <f t="shared" si="4"/>
        <v>3</v>
      </c>
      <c r="P8" s="4">
        <f t="shared" si="5"/>
        <v>5.833333333333333</v>
      </c>
    </row>
    <row r="9" spans="1:16" x14ac:dyDescent="0.45">
      <c r="A9" s="2" t="s">
        <v>16</v>
      </c>
      <c r="B9" s="2" t="s">
        <v>7</v>
      </c>
      <c r="C9" s="2" t="s">
        <v>27</v>
      </c>
      <c r="D9" s="2">
        <v>1</v>
      </c>
      <c r="E9" s="2">
        <v>50</v>
      </c>
      <c r="F9" s="2">
        <f t="shared" si="0"/>
        <v>50</v>
      </c>
      <c r="G9" s="2">
        <v>15</v>
      </c>
      <c r="H9" s="2">
        <v>100</v>
      </c>
      <c r="I9" s="2">
        <f t="shared" si="1"/>
        <v>85</v>
      </c>
      <c r="J9" s="2">
        <v>1</v>
      </c>
      <c r="K9" s="2">
        <v>1</v>
      </c>
      <c r="L9" s="3">
        <f t="shared" si="2"/>
        <v>10</v>
      </c>
      <c r="M9" s="3">
        <f t="shared" si="3"/>
        <v>2</v>
      </c>
      <c r="N9" s="2">
        <v>1</v>
      </c>
      <c r="O9" s="2">
        <f t="shared" si="4"/>
        <v>85</v>
      </c>
      <c r="P9" s="4">
        <f t="shared" si="5"/>
        <v>128.08823529411765</v>
      </c>
    </row>
    <row r="10" spans="1:16" x14ac:dyDescent="0.45">
      <c r="A10" s="2" t="s">
        <v>17</v>
      </c>
      <c r="B10" s="2" t="s">
        <v>18</v>
      </c>
      <c r="C10" s="2" t="s">
        <v>27</v>
      </c>
      <c r="D10" s="2">
        <v>3</v>
      </c>
      <c r="E10" s="2">
        <v>10</v>
      </c>
      <c r="F10" s="2">
        <f t="shared" si="0"/>
        <v>30</v>
      </c>
      <c r="G10" s="2">
        <v>8</v>
      </c>
      <c r="H10" s="2">
        <v>30</v>
      </c>
      <c r="I10" s="2">
        <f t="shared" si="1"/>
        <v>22</v>
      </c>
      <c r="J10" s="2">
        <v>1</v>
      </c>
      <c r="K10" s="2">
        <v>1</v>
      </c>
      <c r="L10" s="3">
        <f t="shared" si="2"/>
        <v>5</v>
      </c>
      <c r="M10" s="3">
        <f t="shared" si="3"/>
        <v>3</v>
      </c>
      <c r="N10" s="2">
        <v>10</v>
      </c>
      <c r="O10" s="2">
        <f t="shared" si="4"/>
        <v>22</v>
      </c>
      <c r="P10" s="4">
        <f t="shared" si="5"/>
        <v>231.45454545454547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 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Ogás</dc:creator>
  <cp:lastModifiedBy>Sebastián Ogás</cp:lastModifiedBy>
  <dcterms:created xsi:type="dcterms:W3CDTF">2024-06-28T21:12:35Z</dcterms:created>
  <dcterms:modified xsi:type="dcterms:W3CDTF">2024-06-28T22:31:22Z</dcterms:modified>
</cp:coreProperties>
</file>