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I\"/>
    </mc:Choice>
  </mc:AlternateContent>
  <bookViews>
    <workbookView xWindow="0" yWindow="0" windowWidth="20490" windowHeight="8235" activeTab="1"/>
  </bookViews>
  <sheets>
    <sheet name="Balanço" sheetId="1" r:id="rId1"/>
    <sheet name="D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G21" i="2"/>
  <c r="G15" i="2"/>
  <c r="G23" i="2" l="1"/>
  <c r="G26" i="2" s="1"/>
  <c r="G42" i="2" s="1"/>
  <c r="J20" i="1" s="1"/>
  <c r="J14" i="1" l="1"/>
  <c r="J10" i="1"/>
  <c r="J4" i="1"/>
  <c r="E4" i="1"/>
  <c r="E12" i="1"/>
  <c r="E24" i="1" l="1"/>
  <c r="J24" i="1"/>
</calcChain>
</file>

<file path=xl/sharedStrings.xml><?xml version="1.0" encoding="utf-8"?>
<sst xmlns="http://schemas.openxmlformats.org/spreadsheetml/2006/main" count="68" uniqueCount="65">
  <si>
    <t>ATIVO</t>
  </si>
  <si>
    <t>PASSIVO</t>
  </si>
  <si>
    <t>CIRCULANTE</t>
  </si>
  <si>
    <t>Caixa e Bancos</t>
  </si>
  <si>
    <t>Aplicações Financeiras</t>
  </si>
  <si>
    <t>Clientes</t>
  </si>
  <si>
    <t xml:space="preserve">Estoques </t>
  </si>
  <si>
    <t xml:space="preserve">Outras Contas </t>
  </si>
  <si>
    <t>NÃO CIRCULANTE</t>
  </si>
  <si>
    <t>Realizável a Longo Prazo</t>
  </si>
  <si>
    <t>Contas a Receber</t>
  </si>
  <si>
    <t>Investimentos</t>
  </si>
  <si>
    <t>Imobilizado</t>
  </si>
  <si>
    <t>Veículos</t>
  </si>
  <si>
    <t>Imóveis</t>
  </si>
  <si>
    <t>Intangível</t>
  </si>
  <si>
    <t>Marca da Empresa</t>
  </si>
  <si>
    <t>Fornecedores</t>
  </si>
  <si>
    <t>Empréstimos e Financiamentos</t>
  </si>
  <si>
    <t>Outras Contas</t>
  </si>
  <si>
    <t xml:space="preserve">NÃO CIRCULANTE </t>
  </si>
  <si>
    <t xml:space="preserve">Adiantamento de Acionistas </t>
  </si>
  <si>
    <t>PATRIMÔNIO LÍQUIDO</t>
  </si>
  <si>
    <t>Capital Social</t>
  </si>
  <si>
    <t xml:space="preserve">Resesvas de Capital </t>
  </si>
  <si>
    <t>Ajustes de Avaliação Patrimonial</t>
  </si>
  <si>
    <t xml:space="preserve">Reservas de Lucros </t>
  </si>
  <si>
    <t>Ações em Tesouraria</t>
  </si>
  <si>
    <t>Prejuízos Acumulados</t>
  </si>
  <si>
    <t>Total do Passivo</t>
  </si>
  <si>
    <t>Total Passivo + PL</t>
  </si>
  <si>
    <t>ESTRUTURA DO BALANÇO PATRIMONIAL</t>
  </si>
  <si>
    <t>(Em Reais)</t>
  </si>
  <si>
    <t>Venda de Mercadorias</t>
  </si>
  <si>
    <t>Venda de Serviços</t>
  </si>
  <si>
    <t>Revenda de Produtos</t>
  </si>
  <si>
    <t>Vendas</t>
  </si>
  <si>
    <t>Deduções</t>
  </si>
  <si>
    <t>Devolução de Vendas</t>
  </si>
  <si>
    <t>Impostos sobre Revenda de Produtos</t>
  </si>
  <si>
    <t>Lucro Bruto</t>
  </si>
  <si>
    <t>Administrativas Pessoais</t>
  </si>
  <si>
    <t>Administrativas Gerais</t>
  </si>
  <si>
    <t>Impostos e Taxas</t>
  </si>
  <si>
    <t>Comerciais Gerais</t>
  </si>
  <si>
    <t>IRPJ / CSLL</t>
  </si>
  <si>
    <t>Demonstração do Resultado do Exercício</t>
  </si>
  <si>
    <t>PROVISÃO IRPJ / CSLL</t>
  </si>
  <si>
    <t>Receita Operacional Bruta</t>
  </si>
  <si>
    <t>Impostos sobre Vendas e Serviços</t>
  </si>
  <si>
    <t>Receita Operacional Líquida</t>
  </si>
  <si>
    <t>Custos dos Produtos Vendidos</t>
  </si>
  <si>
    <t>(Despesas) Receitas Operacionais</t>
  </si>
  <si>
    <t>Despesas Financeiras</t>
  </si>
  <si>
    <t>Receitas Financeiras</t>
  </si>
  <si>
    <t>Outras Despesas não Operacionais</t>
  </si>
  <si>
    <t>Lucro do Exercício</t>
  </si>
  <si>
    <t>(-) Provisão para Devedores Duvidosos</t>
  </si>
  <si>
    <t>Despesas Antecipadas</t>
  </si>
  <si>
    <t>Participação em Outras Empresas</t>
  </si>
  <si>
    <t>Máquinas e Equipamentos</t>
  </si>
  <si>
    <t>Móveis e Utensílios</t>
  </si>
  <si>
    <t>Salários e Encargos Sociais</t>
  </si>
  <si>
    <t>Impostos e Contribuições</t>
  </si>
  <si>
    <t>Exercício Findo em 31 de Dezembro de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</si>
</sst>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u val="singleAccounting"/>
      <sz val="11"/>
      <name val="Times New Roman"/>
      <family val="1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2">
    <xf numFmtId="0" fontId="0" fillId="0" borderId="0" xfId="0"/>
    <xf numFmtId="0" fontId="0" fillId="3" borderId="0" xfId="0" applyFill="1"/>
    <xf numFmtId="0" fontId="2" fillId="3" borderId="10" xfId="0" applyFont="1" applyFill="1" applyBorder="1" applyAlignment="1">
      <alignment horizontal="center"/>
    </xf>
    <xf numFmtId="164" fontId="3" fillId="2" borderId="3" xfId="1" applyFont="1" applyFill="1" applyBorder="1" applyAlignment="1"/>
    <xf numFmtId="0" fontId="4" fillId="3" borderId="5" xfId="0" applyFont="1" applyFill="1" applyBorder="1"/>
    <xf numFmtId="0" fontId="4" fillId="3" borderId="4" xfId="0" applyFont="1" applyFill="1" applyBorder="1"/>
    <xf numFmtId="164" fontId="4" fillId="3" borderId="6" xfId="1" applyFont="1" applyFill="1" applyBorder="1"/>
    <xf numFmtId="0" fontId="4" fillId="3" borderId="7" xfId="0" applyFont="1" applyFill="1" applyBorder="1"/>
    <xf numFmtId="0" fontId="4" fillId="3" borderId="0" xfId="0" applyFont="1" applyFill="1"/>
    <xf numFmtId="164" fontId="4" fillId="3" borderId="8" xfId="1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4" fontId="4" fillId="3" borderId="11" xfId="1" applyFont="1" applyFill="1" applyBorder="1"/>
    <xf numFmtId="164" fontId="3" fillId="2" borderId="3" xfId="1" applyFont="1" applyFill="1" applyBorder="1"/>
    <xf numFmtId="0" fontId="3" fillId="3" borderId="7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164" fontId="3" fillId="3" borderId="8" xfId="1" applyFont="1" applyFill="1" applyBorder="1"/>
    <xf numFmtId="0" fontId="3" fillId="2" borderId="1" xfId="0" applyFont="1" applyFill="1" applyBorder="1"/>
    <xf numFmtId="164" fontId="3" fillId="2" borderId="3" xfId="0" applyNumberFormat="1" applyFont="1" applyFill="1" applyBorder="1"/>
    <xf numFmtId="39" fontId="7" fillId="3" borderId="0" xfId="0" quotePrefix="1" applyNumberFormat="1" applyFont="1" applyFill="1" applyAlignment="1">
      <alignment horizontal="right"/>
    </xf>
    <xf numFmtId="39" fontId="8" fillId="3" borderId="0" xfId="2" applyNumberFormat="1" applyFont="1" applyFill="1" applyBorder="1" applyAlignment="1">
      <alignment horizontal="right"/>
    </xf>
    <xf numFmtId="39" fontId="7" fillId="3" borderId="0" xfId="2" applyNumberFormat="1" applyFont="1" applyFill="1" applyBorder="1" applyAlignment="1">
      <alignment horizontal="right"/>
    </xf>
    <xf numFmtId="39" fontId="8" fillId="3" borderId="0" xfId="2" applyNumberFormat="1" applyFont="1" applyFill="1" applyBorder="1" applyAlignment="1" applyProtection="1">
      <alignment horizontal="right"/>
    </xf>
    <xf numFmtId="166" fontId="0" fillId="0" borderId="0" xfId="0" applyNumberFormat="1"/>
    <xf numFmtId="0" fontId="11" fillId="3" borderId="10" xfId="0" applyFont="1" applyFill="1" applyBorder="1" applyAlignment="1">
      <alignment horizontal="center"/>
    </xf>
    <xf numFmtId="0" fontId="7" fillId="3" borderId="12" xfId="0" applyFont="1" applyFill="1" applyBorder="1"/>
    <xf numFmtId="0" fontId="7" fillId="3" borderId="0" xfId="0" applyFont="1" applyFill="1"/>
    <xf numFmtId="0" fontId="8" fillId="3" borderId="0" xfId="0" applyFont="1" applyFill="1" applyAlignment="1">
      <alignment horizontal="centerContinuous"/>
    </xf>
    <xf numFmtId="38" fontId="7" fillId="3" borderId="0" xfId="0" applyNumberFormat="1" applyFont="1" applyFill="1" applyAlignment="1">
      <alignment horizontal="center"/>
    </xf>
    <xf numFmtId="39" fontId="7" fillId="3" borderId="0" xfId="0" applyNumberFormat="1" applyFont="1" applyFill="1" applyAlignment="1">
      <alignment horizontal="centerContinuous"/>
    </xf>
    <xf numFmtId="0" fontId="0" fillId="0" borderId="13" xfId="0" applyBorder="1"/>
    <xf numFmtId="0" fontId="9" fillId="3" borderId="12" xfId="0" applyFont="1" applyFill="1" applyBorder="1"/>
    <xf numFmtId="0" fontId="8" fillId="3" borderId="0" xfId="0" applyFont="1" applyFill="1"/>
    <xf numFmtId="1" fontId="8" fillId="3" borderId="12" xfId="0" applyNumberFormat="1" applyFont="1" applyFill="1" applyBorder="1"/>
    <xf numFmtId="1" fontId="8" fillId="3" borderId="0" xfId="0" applyNumberFormat="1" applyFont="1" applyFill="1"/>
    <xf numFmtId="1" fontId="7" fillId="3" borderId="0" xfId="0" applyNumberFormat="1" applyFont="1" applyFill="1" applyAlignment="1">
      <alignment horizontal="center"/>
    </xf>
    <xf numFmtId="0" fontId="8" fillId="3" borderId="12" xfId="0" applyFont="1" applyFill="1" applyBorder="1"/>
    <xf numFmtId="38" fontId="8" fillId="3" borderId="0" xfId="0" applyNumberFormat="1" applyFont="1" applyFill="1" applyAlignment="1">
      <alignment horizontal="center"/>
    </xf>
    <xf numFmtId="39" fontId="8" fillId="3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12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39" fontId="8" fillId="3" borderId="0" xfId="2" applyNumberFormat="1" applyFont="1" applyFill="1" applyBorder="1"/>
    <xf numFmtId="0" fontId="0" fillId="0" borderId="12" xfId="0" applyBorder="1"/>
    <xf numFmtId="0" fontId="8" fillId="2" borderId="18" xfId="0" applyFont="1" applyFill="1" applyBorder="1"/>
    <xf numFmtId="38" fontId="8" fillId="2" borderId="18" xfId="0" applyNumberFormat="1" applyFont="1" applyFill="1" applyBorder="1" applyAlignment="1">
      <alignment horizontal="center"/>
    </xf>
    <xf numFmtId="39" fontId="7" fillId="2" borderId="18" xfId="2" applyNumberFormat="1" applyFont="1" applyFill="1" applyBorder="1" applyAlignment="1" applyProtection="1">
      <alignment horizontal="right"/>
    </xf>
    <xf numFmtId="0" fontId="0" fillId="2" borderId="19" xfId="0" applyFill="1" applyBorder="1"/>
    <xf numFmtId="39" fontId="7" fillId="2" borderId="18" xfId="2" applyNumberFormat="1" applyFont="1" applyFill="1" applyBorder="1" applyAlignment="1">
      <alignment horizontal="right"/>
    </xf>
    <xf numFmtId="39" fontId="10" fillId="2" borderId="18" xfId="2" applyNumberFormat="1" applyFont="1" applyFill="1" applyBorder="1" applyAlignment="1" applyProtection="1">
      <alignment horizontal="right"/>
    </xf>
    <xf numFmtId="0" fontId="0" fillId="5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2" borderId="17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26"/>
  <sheetViews>
    <sheetView zoomScale="85" zoomScaleNormal="85" workbookViewId="0">
      <selection activeCell="A26" sqref="A26:J26"/>
    </sheetView>
  </sheetViews>
  <sheetFormatPr defaultRowHeight="15" x14ac:dyDescent="0.25"/>
  <cols>
    <col min="1" max="1" width="45.28515625" style="1" bestFit="1" customWidth="1"/>
    <col min="2" max="4" width="9.140625" style="1"/>
    <col min="5" max="5" width="37.7109375" style="1" bestFit="1" customWidth="1"/>
    <col min="6" max="6" width="38" style="1" bestFit="1" customWidth="1"/>
    <col min="7" max="9" width="9.140625" style="1"/>
    <col min="10" max="10" width="22" style="1" bestFit="1" customWidth="1"/>
    <col min="11" max="16384" width="9.140625" style="1"/>
  </cols>
  <sheetData>
    <row r="1" spans="1:10" ht="29.25" customHeight="1" x14ac:dyDescent="0.25"/>
    <row r="2" spans="1:10" ht="18" customHeight="1" x14ac:dyDescent="0.35">
      <c r="D2" s="2"/>
      <c r="E2" s="25" t="s">
        <v>31</v>
      </c>
      <c r="F2" s="2"/>
      <c r="G2" s="2"/>
    </row>
    <row r="3" spans="1:10" ht="18.75" x14ac:dyDescent="0.3">
      <c r="A3" s="52" t="s">
        <v>0</v>
      </c>
      <c r="B3" s="53"/>
      <c r="C3" s="53"/>
      <c r="D3" s="53"/>
      <c r="E3" s="54"/>
      <c r="F3" s="52" t="s">
        <v>1</v>
      </c>
      <c r="G3" s="53"/>
      <c r="H3" s="53"/>
      <c r="I3" s="53"/>
      <c r="J3" s="54"/>
    </row>
    <row r="4" spans="1:10" ht="18.75" x14ac:dyDescent="0.3">
      <c r="A4" s="55" t="s">
        <v>2</v>
      </c>
      <c r="B4" s="56"/>
      <c r="C4" s="56"/>
      <c r="D4" s="56"/>
      <c r="E4" s="3">
        <f>SUM(E5+E6+E7-E8+E9+E10+E11)</f>
        <v>487500</v>
      </c>
      <c r="F4" s="55" t="s">
        <v>2</v>
      </c>
      <c r="G4" s="56"/>
      <c r="H4" s="56"/>
      <c r="I4" s="56"/>
      <c r="J4" s="3">
        <f>SUM(J5:J9)</f>
        <v>515000</v>
      </c>
    </row>
    <row r="5" spans="1:10" ht="18.75" x14ac:dyDescent="0.3">
      <c r="A5" s="4" t="s">
        <v>3</v>
      </c>
      <c r="B5" s="5"/>
      <c r="C5" s="5"/>
      <c r="D5" s="5"/>
      <c r="E5" s="6">
        <v>100000</v>
      </c>
      <c r="F5" s="4" t="s">
        <v>17</v>
      </c>
      <c r="G5" s="5"/>
      <c r="H5" s="5"/>
      <c r="I5" s="5"/>
      <c r="J5" s="6">
        <v>180000</v>
      </c>
    </row>
    <row r="6" spans="1:10" ht="18.75" x14ac:dyDescent="0.3">
      <c r="A6" s="7" t="s">
        <v>4</v>
      </c>
      <c r="B6" s="8"/>
      <c r="C6" s="8"/>
      <c r="D6" s="8"/>
      <c r="E6" s="9">
        <v>30000</v>
      </c>
      <c r="F6" s="7" t="s">
        <v>62</v>
      </c>
      <c r="G6" s="8"/>
      <c r="H6" s="8"/>
      <c r="I6" s="8"/>
      <c r="J6" s="9">
        <v>115000</v>
      </c>
    </row>
    <row r="7" spans="1:10" ht="18.75" x14ac:dyDescent="0.3">
      <c r="A7" s="7" t="s">
        <v>5</v>
      </c>
      <c r="B7" s="8"/>
      <c r="C7" s="8"/>
      <c r="D7" s="8"/>
      <c r="E7" s="9">
        <v>87500</v>
      </c>
      <c r="F7" s="7" t="s">
        <v>63</v>
      </c>
      <c r="G7" s="8"/>
      <c r="H7" s="8"/>
      <c r="I7" s="8"/>
      <c r="J7" s="9">
        <v>53000</v>
      </c>
    </row>
    <row r="8" spans="1:10" ht="18.75" x14ac:dyDescent="0.3">
      <c r="A8" s="7" t="s">
        <v>57</v>
      </c>
      <c r="B8" s="8"/>
      <c r="C8" s="8"/>
      <c r="D8" s="8"/>
      <c r="E8" s="9">
        <v>23000</v>
      </c>
      <c r="F8" s="7" t="s">
        <v>18</v>
      </c>
      <c r="G8" s="8"/>
      <c r="H8" s="8"/>
      <c r="I8" s="8"/>
      <c r="J8" s="9">
        <v>150000</v>
      </c>
    </row>
    <row r="9" spans="1:10" ht="18.75" x14ac:dyDescent="0.3">
      <c r="A9" s="7" t="s">
        <v>6</v>
      </c>
      <c r="B9" s="8"/>
      <c r="C9" s="8"/>
      <c r="D9" s="8"/>
      <c r="E9" s="9">
        <v>98000</v>
      </c>
      <c r="F9" s="10" t="s">
        <v>19</v>
      </c>
      <c r="G9" s="11"/>
      <c r="H9" s="11"/>
      <c r="I9" s="11"/>
      <c r="J9" s="12">
        <v>17000</v>
      </c>
    </row>
    <row r="10" spans="1:10" ht="18.75" x14ac:dyDescent="0.3">
      <c r="A10" s="7" t="s">
        <v>7</v>
      </c>
      <c r="B10" s="8"/>
      <c r="C10" s="8"/>
      <c r="D10" s="8"/>
      <c r="E10" s="9">
        <v>170000</v>
      </c>
      <c r="F10" s="55" t="s">
        <v>20</v>
      </c>
      <c r="G10" s="56"/>
      <c r="H10" s="56"/>
      <c r="I10" s="56"/>
      <c r="J10" s="13">
        <f>SUM(J11:J13)</f>
        <v>232000</v>
      </c>
    </row>
    <row r="11" spans="1:10" ht="18.75" x14ac:dyDescent="0.3">
      <c r="A11" s="7" t="s">
        <v>58</v>
      </c>
      <c r="B11" s="8"/>
      <c r="C11" s="8"/>
      <c r="D11" s="8"/>
      <c r="E11" s="9">
        <v>25000</v>
      </c>
      <c r="F11" s="4" t="s">
        <v>18</v>
      </c>
      <c r="G11" s="5"/>
      <c r="H11" s="5"/>
      <c r="I11" s="5"/>
      <c r="J11" s="6">
        <v>132000</v>
      </c>
    </row>
    <row r="12" spans="1:10" ht="18.75" x14ac:dyDescent="0.3">
      <c r="A12" s="55" t="s">
        <v>8</v>
      </c>
      <c r="B12" s="56"/>
      <c r="C12" s="56"/>
      <c r="D12" s="56"/>
      <c r="E12" s="3">
        <f>SUM(E13:E23)</f>
        <v>858000</v>
      </c>
      <c r="F12" s="7" t="s">
        <v>21</v>
      </c>
      <c r="G12" s="8"/>
      <c r="H12" s="8"/>
      <c r="I12" s="8"/>
      <c r="J12" s="9">
        <v>15000</v>
      </c>
    </row>
    <row r="13" spans="1:10" ht="18.75" x14ac:dyDescent="0.3">
      <c r="A13" s="14" t="s">
        <v>9</v>
      </c>
      <c r="B13" s="8"/>
      <c r="C13" s="8"/>
      <c r="D13" s="8"/>
      <c r="E13" s="9"/>
      <c r="F13" s="10" t="s">
        <v>19</v>
      </c>
      <c r="G13" s="11"/>
      <c r="H13" s="11"/>
      <c r="I13" s="11"/>
      <c r="J13" s="12">
        <v>85000</v>
      </c>
    </row>
    <row r="14" spans="1:10" ht="18.75" x14ac:dyDescent="0.3">
      <c r="A14" s="7" t="s">
        <v>10</v>
      </c>
      <c r="B14" s="8"/>
      <c r="C14" s="8"/>
      <c r="D14" s="8"/>
      <c r="E14" s="9">
        <v>60000</v>
      </c>
      <c r="F14" s="15" t="s">
        <v>22</v>
      </c>
      <c r="G14" s="16"/>
      <c r="H14" s="16"/>
      <c r="I14" s="16"/>
      <c r="J14" s="13">
        <f>SUM(J15+J16+J17+J18+J19-J20+J21+J22+J23)</f>
        <v>598500</v>
      </c>
    </row>
    <row r="15" spans="1:10" ht="18.75" x14ac:dyDescent="0.3">
      <c r="A15" s="14" t="s">
        <v>11</v>
      </c>
      <c r="B15" s="8"/>
      <c r="C15" s="8"/>
      <c r="D15" s="8"/>
      <c r="E15" s="9"/>
      <c r="F15" s="4" t="s">
        <v>23</v>
      </c>
      <c r="G15" s="5"/>
      <c r="H15" s="5"/>
      <c r="I15" s="5"/>
      <c r="J15" s="6">
        <v>152000</v>
      </c>
    </row>
    <row r="16" spans="1:10" ht="18.75" x14ac:dyDescent="0.3">
      <c r="A16" s="7" t="s">
        <v>59</v>
      </c>
      <c r="B16" s="8"/>
      <c r="C16" s="8"/>
      <c r="D16" s="8"/>
      <c r="E16" s="9">
        <v>56000</v>
      </c>
      <c r="F16" s="7" t="s">
        <v>24</v>
      </c>
      <c r="G16" s="8"/>
      <c r="H16" s="8"/>
      <c r="I16" s="8"/>
      <c r="J16" s="9">
        <v>345000</v>
      </c>
    </row>
    <row r="17" spans="1:10" ht="18.75" x14ac:dyDescent="0.3">
      <c r="A17" s="14" t="s">
        <v>12</v>
      </c>
      <c r="B17" s="8"/>
      <c r="C17" s="8"/>
      <c r="D17" s="8"/>
      <c r="E17" s="17"/>
      <c r="F17" s="7" t="s">
        <v>25</v>
      </c>
      <c r="G17" s="8"/>
      <c r="H17" s="8"/>
      <c r="I17" s="8"/>
      <c r="J17" s="9">
        <v>36000</v>
      </c>
    </row>
    <row r="18" spans="1:10" ht="18.75" x14ac:dyDescent="0.3">
      <c r="A18" s="7" t="s">
        <v>13</v>
      </c>
      <c r="B18" s="8"/>
      <c r="C18" s="8"/>
      <c r="D18" s="8"/>
      <c r="E18" s="9">
        <v>60000</v>
      </c>
      <c r="F18" s="7" t="s">
        <v>26</v>
      </c>
      <c r="G18" s="8"/>
      <c r="H18" s="8"/>
      <c r="I18" s="8"/>
      <c r="J18" s="9">
        <v>6500</v>
      </c>
    </row>
    <row r="19" spans="1:10" ht="18.75" x14ac:dyDescent="0.3">
      <c r="A19" s="7" t="s">
        <v>60</v>
      </c>
      <c r="B19" s="8"/>
      <c r="C19" s="8"/>
      <c r="D19" s="8"/>
      <c r="E19" s="9">
        <v>120000</v>
      </c>
      <c r="F19" s="7" t="s">
        <v>27</v>
      </c>
      <c r="G19" s="8"/>
      <c r="H19" s="8"/>
      <c r="I19" s="8"/>
      <c r="J19" s="9">
        <v>89000</v>
      </c>
    </row>
    <row r="20" spans="1:10" ht="18.75" x14ac:dyDescent="0.3">
      <c r="A20" s="7" t="s">
        <v>61</v>
      </c>
      <c r="B20" s="8"/>
      <c r="C20" s="8"/>
      <c r="D20" s="8"/>
      <c r="E20" s="9">
        <v>52000</v>
      </c>
      <c r="F20" s="7" t="s">
        <v>28</v>
      </c>
      <c r="G20" s="8"/>
      <c r="H20" s="8"/>
      <c r="I20" s="8"/>
      <c r="J20" s="9">
        <f>DRE!G42</f>
        <v>30000</v>
      </c>
    </row>
    <row r="21" spans="1:10" ht="18.75" x14ac:dyDescent="0.3">
      <c r="A21" s="7" t="s">
        <v>14</v>
      </c>
      <c r="B21" s="8"/>
      <c r="C21" s="8"/>
      <c r="D21" s="8"/>
      <c r="E21" s="9">
        <v>450000</v>
      </c>
      <c r="F21" s="7"/>
      <c r="G21" s="8"/>
      <c r="H21" s="8"/>
      <c r="I21" s="8"/>
      <c r="J21" s="9"/>
    </row>
    <row r="22" spans="1:10" ht="18.75" x14ac:dyDescent="0.3">
      <c r="A22" s="14" t="s">
        <v>15</v>
      </c>
      <c r="B22" s="8"/>
      <c r="C22" s="8"/>
      <c r="D22" s="8"/>
      <c r="E22" s="9"/>
      <c r="F22" s="7"/>
      <c r="G22" s="8"/>
      <c r="H22" s="8"/>
      <c r="I22" s="8"/>
      <c r="J22" s="9"/>
    </row>
    <row r="23" spans="1:10" ht="18.75" x14ac:dyDescent="0.3">
      <c r="A23" s="10" t="s">
        <v>16</v>
      </c>
      <c r="B23" s="11"/>
      <c r="C23" s="11"/>
      <c r="D23" s="11"/>
      <c r="E23" s="12">
        <v>60000</v>
      </c>
      <c r="F23" s="10"/>
      <c r="G23" s="11"/>
      <c r="H23" s="11"/>
      <c r="I23" s="11"/>
      <c r="J23" s="12"/>
    </row>
    <row r="24" spans="1:10" ht="18.75" x14ac:dyDescent="0.3">
      <c r="A24" s="18" t="s">
        <v>29</v>
      </c>
      <c r="B24" s="16"/>
      <c r="C24" s="16"/>
      <c r="D24" s="16"/>
      <c r="E24" s="19">
        <f>SUM(E4+E12)</f>
        <v>1345500</v>
      </c>
      <c r="F24" s="18" t="s">
        <v>30</v>
      </c>
      <c r="G24" s="16"/>
      <c r="H24" s="16"/>
      <c r="I24" s="16"/>
      <c r="J24" s="19">
        <f>SUM(J4+J10+J14)</f>
        <v>1345500</v>
      </c>
    </row>
    <row r="26" spans="1:10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</row>
  </sheetData>
  <mergeCells count="7">
    <mergeCell ref="A26:J26"/>
    <mergeCell ref="A3:E3"/>
    <mergeCell ref="F3:J3"/>
    <mergeCell ref="A12:D12"/>
    <mergeCell ref="A4:D4"/>
    <mergeCell ref="F4:I4"/>
    <mergeCell ref="F10:I10"/>
  </mergeCells>
  <pageMargins left="0.7" right="0.7" top="0.75" bottom="0.75" header="0.3" footer="0.3"/>
  <pageSetup paperSize="9" orientation="portrait" verticalDpi="300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K44"/>
  <sheetViews>
    <sheetView showGridLines="0" tabSelected="1" workbookViewId="0">
      <selection activeCell="B4" sqref="B4:H4"/>
    </sheetView>
  </sheetViews>
  <sheetFormatPr defaultRowHeight="15" x14ac:dyDescent="0.25"/>
  <cols>
    <col min="3" max="3" width="33" bestFit="1" customWidth="1"/>
    <col min="7" max="7" width="14.28515625" bestFit="1" customWidth="1"/>
    <col min="10" max="10" width="10.28515625" bestFit="1" customWidth="1"/>
    <col min="11" max="11" width="9.5703125" bestFit="1" customWidth="1"/>
  </cols>
  <sheetData>
    <row r="1" spans="2:8" ht="15.75" thickBot="1" x14ac:dyDescent="0.3"/>
    <row r="2" spans="2:8" ht="24" thickBot="1" x14ac:dyDescent="0.4">
      <c r="B2" s="64" t="s">
        <v>46</v>
      </c>
      <c r="C2" s="65"/>
      <c r="D2" s="65"/>
      <c r="E2" s="65"/>
      <c r="F2" s="65"/>
      <c r="G2" s="65"/>
      <c r="H2" s="66"/>
    </row>
    <row r="3" spans="2:8" ht="15.75" thickBot="1" x14ac:dyDescent="0.3">
      <c r="B3" s="26"/>
      <c r="C3" s="27"/>
      <c r="D3" s="28"/>
      <c r="E3" s="29"/>
      <c r="F3" s="29"/>
      <c r="G3" s="30"/>
      <c r="H3" s="31"/>
    </row>
    <row r="4" spans="2:8" ht="22.5" customHeight="1" thickBot="1" x14ac:dyDescent="0.3">
      <c r="B4" s="67" t="s">
        <v>64</v>
      </c>
      <c r="C4" s="68"/>
      <c r="D4" s="68"/>
      <c r="E4" s="68"/>
      <c r="F4" s="68"/>
      <c r="G4" s="68"/>
      <c r="H4" s="69"/>
    </row>
    <row r="5" spans="2:8" x14ac:dyDescent="0.25">
      <c r="B5" s="26"/>
      <c r="C5" s="27"/>
      <c r="D5" s="28"/>
      <c r="E5" s="29"/>
      <c r="F5" s="29"/>
      <c r="G5" s="30"/>
      <c r="H5" s="31"/>
    </row>
    <row r="6" spans="2:8" x14ac:dyDescent="0.25">
      <c r="B6" s="32" t="s">
        <v>32</v>
      </c>
      <c r="C6" s="33"/>
      <c r="D6" s="28"/>
      <c r="E6" s="29"/>
      <c r="F6" s="29"/>
      <c r="G6" s="30"/>
      <c r="H6" s="31"/>
    </row>
    <row r="7" spans="2:8" x14ac:dyDescent="0.25">
      <c r="B7" s="34"/>
      <c r="C7" s="35"/>
      <c r="D7" s="35"/>
      <c r="E7" s="36"/>
      <c r="F7" s="36"/>
      <c r="G7" s="20"/>
      <c r="H7" s="31"/>
    </row>
    <row r="8" spans="2:8" x14ac:dyDescent="0.25">
      <c r="B8" s="34"/>
      <c r="C8" s="35"/>
      <c r="D8" s="35"/>
      <c r="E8" s="36"/>
      <c r="F8" s="36"/>
      <c r="G8" s="20"/>
      <c r="H8" s="31"/>
    </row>
    <row r="9" spans="2:8" x14ac:dyDescent="0.25">
      <c r="B9" s="37"/>
      <c r="C9" s="33"/>
      <c r="D9" s="33"/>
      <c r="E9" s="38"/>
      <c r="F9" s="38"/>
      <c r="G9" s="39"/>
      <c r="H9" s="31"/>
    </row>
    <row r="10" spans="2:8" x14ac:dyDescent="0.25">
      <c r="B10" s="60" t="s">
        <v>48</v>
      </c>
      <c r="C10" s="61"/>
      <c r="D10" s="33"/>
      <c r="E10" s="38"/>
      <c r="F10" s="38"/>
      <c r="G10" s="21"/>
      <c r="H10" s="31"/>
    </row>
    <row r="11" spans="2:8" x14ac:dyDescent="0.25">
      <c r="B11" s="41"/>
      <c r="C11" s="40" t="s">
        <v>33</v>
      </c>
      <c r="D11" s="33"/>
      <c r="E11" s="38"/>
      <c r="F11" s="38"/>
      <c r="G11" s="21">
        <v>13000000</v>
      </c>
      <c r="H11" s="31"/>
    </row>
    <row r="12" spans="2:8" x14ac:dyDescent="0.25">
      <c r="B12" s="41"/>
      <c r="C12" s="40" t="s">
        <v>34</v>
      </c>
      <c r="D12" s="33"/>
      <c r="E12" s="38"/>
      <c r="F12" s="38"/>
      <c r="G12" s="21">
        <v>600000</v>
      </c>
      <c r="H12" s="31"/>
    </row>
    <row r="13" spans="2:8" x14ac:dyDescent="0.25">
      <c r="B13" s="41"/>
      <c r="C13" s="40" t="s">
        <v>35</v>
      </c>
      <c r="D13" s="33"/>
      <c r="E13" s="38"/>
      <c r="F13" s="38"/>
      <c r="G13" s="21">
        <v>500000</v>
      </c>
      <c r="H13" s="31"/>
    </row>
    <row r="14" spans="2:8" x14ac:dyDescent="0.25">
      <c r="B14" s="41"/>
      <c r="C14" s="40" t="s">
        <v>36</v>
      </c>
      <c r="D14" s="33"/>
      <c r="E14" s="38"/>
      <c r="F14" s="38"/>
      <c r="G14" s="21">
        <v>130000</v>
      </c>
      <c r="H14" s="31"/>
    </row>
    <row r="15" spans="2:8" x14ac:dyDescent="0.25">
      <c r="B15" s="41"/>
      <c r="C15" s="40"/>
      <c r="D15" s="33"/>
      <c r="E15" s="38"/>
      <c r="F15" s="38"/>
      <c r="G15" s="22">
        <f>SUM(G11:G14)</f>
        <v>14230000</v>
      </c>
      <c r="H15" s="31"/>
    </row>
    <row r="16" spans="2:8" x14ac:dyDescent="0.25">
      <c r="B16" s="41"/>
      <c r="C16" s="40"/>
      <c r="D16" s="33"/>
      <c r="E16" s="38"/>
      <c r="F16" s="38"/>
      <c r="G16" s="21"/>
      <c r="H16" s="31"/>
    </row>
    <row r="17" spans="2:8" x14ac:dyDescent="0.25">
      <c r="B17" s="41"/>
      <c r="C17" s="42" t="s">
        <v>37</v>
      </c>
      <c r="D17" s="33"/>
      <c r="E17" s="38"/>
      <c r="F17" s="38"/>
      <c r="G17" s="21"/>
      <c r="H17" s="31"/>
    </row>
    <row r="18" spans="2:8" x14ac:dyDescent="0.25">
      <c r="B18" s="41"/>
      <c r="C18" s="40" t="s">
        <v>38</v>
      </c>
      <c r="D18" s="33"/>
      <c r="E18" s="38"/>
      <c r="F18" s="38"/>
      <c r="G18" s="21">
        <v>-1200000</v>
      </c>
      <c r="H18" s="31"/>
    </row>
    <row r="19" spans="2:8" x14ac:dyDescent="0.25">
      <c r="B19" s="41"/>
      <c r="C19" s="40" t="s">
        <v>49</v>
      </c>
      <c r="D19" s="40"/>
      <c r="E19" s="38"/>
      <c r="F19" s="38"/>
      <c r="G19" s="21">
        <v>-2000000</v>
      </c>
      <c r="H19" s="31"/>
    </row>
    <row r="20" spans="2:8" x14ac:dyDescent="0.25">
      <c r="B20" s="41"/>
      <c r="C20" s="40" t="s">
        <v>39</v>
      </c>
      <c r="D20" s="40"/>
      <c r="E20" s="38"/>
      <c r="F20" s="38"/>
      <c r="G20" s="21">
        <v>-200000</v>
      </c>
      <c r="H20" s="31"/>
    </row>
    <row r="21" spans="2:8" x14ac:dyDescent="0.25">
      <c r="B21" s="41"/>
      <c r="C21" s="40"/>
      <c r="D21" s="40"/>
      <c r="E21" s="38"/>
      <c r="F21" s="38"/>
      <c r="G21" s="22">
        <f>SUM(G18:G20)</f>
        <v>-3400000</v>
      </c>
      <c r="H21" s="31"/>
    </row>
    <row r="22" spans="2:8" ht="15.75" thickBot="1" x14ac:dyDescent="0.3">
      <c r="B22" s="41"/>
      <c r="C22" s="40"/>
      <c r="D22" s="33"/>
      <c r="E22" s="38"/>
      <c r="F22" s="38"/>
      <c r="G22" s="43"/>
      <c r="H22" s="31"/>
    </row>
    <row r="23" spans="2:8" ht="15.75" thickBot="1" x14ac:dyDescent="0.3">
      <c r="B23" s="62" t="s">
        <v>50</v>
      </c>
      <c r="C23" s="63"/>
      <c r="D23" s="45"/>
      <c r="E23" s="46"/>
      <c r="F23" s="46"/>
      <c r="G23" s="47">
        <f>+G15+G21</f>
        <v>10830000</v>
      </c>
      <c r="H23" s="48"/>
    </row>
    <row r="24" spans="2:8" x14ac:dyDescent="0.25">
      <c r="B24" s="37"/>
      <c r="C24" s="40"/>
      <c r="D24" s="33"/>
      <c r="E24" s="38"/>
      <c r="F24" s="38"/>
      <c r="G24" s="23"/>
      <c r="H24" s="31"/>
    </row>
    <row r="25" spans="2:8" ht="15.75" thickBot="1" x14ac:dyDescent="0.3">
      <c r="B25" s="70" t="s">
        <v>51</v>
      </c>
      <c r="C25" s="71"/>
      <c r="D25" s="33"/>
      <c r="E25" s="38"/>
      <c r="F25" s="38"/>
      <c r="G25" s="23">
        <v>-5000000</v>
      </c>
      <c r="H25" s="31"/>
    </row>
    <row r="26" spans="2:8" ht="15.75" thickBot="1" x14ac:dyDescent="0.3">
      <c r="B26" s="62" t="s">
        <v>40</v>
      </c>
      <c r="C26" s="63"/>
      <c r="D26" s="45"/>
      <c r="E26" s="46"/>
      <c r="F26" s="46"/>
      <c r="G26" s="47">
        <f>+G23+G25</f>
        <v>5830000</v>
      </c>
      <c r="H26" s="48"/>
    </row>
    <row r="27" spans="2:8" x14ac:dyDescent="0.25">
      <c r="B27" s="26"/>
      <c r="C27" s="33"/>
      <c r="D27" s="33"/>
      <c r="E27" s="38"/>
      <c r="F27" s="38"/>
      <c r="G27" s="21"/>
      <c r="H27" s="31"/>
    </row>
    <row r="28" spans="2:8" x14ac:dyDescent="0.25">
      <c r="B28" s="60" t="s">
        <v>52</v>
      </c>
      <c r="C28" s="61"/>
      <c r="D28" s="33"/>
      <c r="E28" s="38"/>
      <c r="F28" s="38"/>
      <c r="G28" s="21"/>
      <c r="H28" s="31"/>
    </row>
    <row r="29" spans="2:8" x14ac:dyDescent="0.25">
      <c r="B29" s="37"/>
      <c r="C29" s="33" t="s">
        <v>41</v>
      </c>
      <c r="D29" s="33"/>
      <c r="E29" s="38"/>
      <c r="F29" s="38"/>
      <c r="G29" s="21">
        <v>-2000000</v>
      </c>
      <c r="H29" s="31"/>
    </row>
    <row r="30" spans="2:8" x14ac:dyDescent="0.25">
      <c r="B30" s="37"/>
      <c r="C30" s="33" t="s">
        <v>42</v>
      </c>
      <c r="D30" s="33"/>
      <c r="E30" s="38"/>
      <c r="F30" s="38"/>
      <c r="G30" s="21">
        <v>-2000000</v>
      </c>
      <c r="H30" s="31"/>
    </row>
    <row r="31" spans="2:8" x14ac:dyDescent="0.25">
      <c r="B31" s="37"/>
      <c r="C31" s="33" t="s">
        <v>43</v>
      </c>
      <c r="D31" s="33"/>
      <c r="E31" s="38"/>
      <c r="F31" s="38"/>
      <c r="G31" s="21">
        <v>-200000</v>
      </c>
      <c r="H31" s="31"/>
    </row>
    <row r="32" spans="2:8" x14ac:dyDescent="0.25">
      <c r="B32" s="37"/>
      <c r="C32" s="33" t="s">
        <v>44</v>
      </c>
      <c r="D32" s="33"/>
      <c r="E32" s="38"/>
      <c r="F32" s="38"/>
      <c r="G32" s="21">
        <v>-1000000</v>
      </c>
      <c r="H32" s="31"/>
    </row>
    <row r="33" spans="2:11" x14ac:dyDescent="0.25">
      <c r="B33" s="37"/>
      <c r="C33" s="33" t="s">
        <v>53</v>
      </c>
      <c r="D33" s="33"/>
      <c r="E33" s="38"/>
      <c r="F33" s="38"/>
      <c r="G33" s="23">
        <v>-500000</v>
      </c>
      <c r="H33" s="31"/>
    </row>
    <row r="34" spans="2:11" x14ac:dyDescent="0.25">
      <c r="B34" s="37"/>
      <c r="C34" s="40" t="s">
        <v>54</v>
      </c>
      <c r="D34" s="33"/>
      <c r="E34" s="38"/>
      <c r="F34" s="38"/>
      <c r="G34" s="23">
        <v>60000</v>
      </c>
      <c r="H34" s="31"/>
    </row>
    <row r="35" spans="2:11" x14ac:dyDescent="0.25">
      <c r="B35" s="37"/>
      <c r="C35" s="40" t="s">
        <v>55</v>
      </c>
      <c r="D35" s="33"/>
      <c r="E35" s="38"/>
      <c r="F35" s="38"/>
      <c r="G35" s="21">
        <v>-100000</v>
      </c>
      <c r="H35" s="31"/>
    </row>
    <row r="36" spans="2:11" x14ac:dyDescent="0.25">
      <c r="B36" s="37"/>
      <c r="C36" s="33"/>
      <c r="D36" s="33"/>
      <c r="E36" s="38"/>
      <c r="F36" s="38"/>
      <c r="G36" s="22">
        <f>SUM(G29:G35)</f>
        <v>-5740000</v>
      </c>
      <c r="H36" s="31"/>
    </row>
    <row r="37" spans="2:11" x14ac:dyDescent="0.25">
      <c r="B37" s="37"/>
      <c r="C37" s="33"/>
      <c r="D37" s="33"/>
      <c r="E37" s="38"/>
      <c r="F37" s="38"/>
      <c r="G37" s="22"/>
      <c r="H37" s="31"/>
    </row>
    <row r="38" spans="2:11" x14ac:dyDescent="0.25">
      <c r="B38" s="37"/>
      <c r="C38" s="42" t="s">
        <v>47</v>
      </c>
      <c r="D38" s="33"/>
      <c r="E38" s="38"/>
      <c r="F38" s="38"/>
      <c r="G38" s="22"/>
      <c r="H38" s="31"/>
    </row>
    <row r="39" spans="2:11" ht="15.75" thickBot="1" x14ac:dyDescent="0.3">
      <c r="B39" s="37"/>
      <c r="C39" s="33"/>
      <c r="D39" s="33"/>
      <c r="E39" s="38"/>
      <c r="F39" s="38"/>
      <c r="G39" s="22"/>
      <c r="H39" s="31"/>
    </row>
    <row r="40" spans="2:11" ht="15.75" thickBot="1" x14ac:dyDescent="0.3">
      <c r="B40" s="62" t="s">
        <v>45</v>
      </c>
      <c r="C40" s="63"/>
      <c r="D40" s="45"/>
      <c r="E40" s="46"/>
      <c r="F40" s="46"/>
      <c r="G40" s="49">
        <v>-60000</v>
      </c>
      <c r="H40" s="48"/>
      <c r="K40" s="24"/>
    </row>
    <row r="41" spans="2:11" ht="15.75" thickBot="1" x14ac:dyDescent="0.3">
      <c r="B41" s="37"/>
      <c r="C41" s="33"/>
      <c r="D41" s="33"/>
      <c r="E41" s="38"/>
      <c r="F41" s="38"/>
      <c r="G41" s="22"/>
      <c r="H41" s="31"/>
    </row>
    <row r="42" spans="2:11" ht="17.25" thickBot="1" x14ac:dyDescent="0.4">
      <c r="B42" s="62" t="s">
        <v>56</v>
      </c>
      <c r="C42" s="63"/>
      <c r="D42" s="45"/>
      <c r="E42" s="46"/>
      <c r="F42" s="46"/>
      <c r="G42" s="50">
        <f>G26+G36+G40</f>
        <v>30000</v>
      </c>
      <c r="H42" s="48"/>
    </row>
    <row r="43" spans="2:11" x14ac:dyDescent="0.25">
      <c r="B43" s="44"/>
      <c r="H43" s="31"/>
      <c r="J43" s="24"/>
    </row>
    <row r="44" spans="2:11" ht="15.75" thickBot="1" x14ac:dyDescent="0.3">
      <c r="B44" s="57"/>
      <c r="C44" s="58"/>
      <c r="D44" s="58"/>
      <c r="E44" s="58"/>
      <c r="F44" s="58"/>
      <c r="G44" s="58"/>
      <c r="H44" s="59"/>
    </row>
  </sheetData>
  <mergeCells count="10">
    <mergeCell ref="B44:H44"/>
    <mergeCell ref="B28:C28"/>
    <mergeCell ref="B40:C40"/>
    <mergeCell ref="B42:C42"/>
    <mergeCell ref="B2:H2"/>
    <mergeCell ref="B4:H4"/>
    <mergeCell ref="B23:C23"/>
    <mergeCell ref="B10:C10"/>
    <mergeCell ref="B25:C25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Balanço</vt:lpstr>
      <vt:lpstr>DRE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2013-05-17T11:33:18Z</dcterms:created>
  <dcterms:modified xsi:type="dcterms:W3CDTF">2024-08-07T18:42:59Z</dcterms:modified>
</cp:coreProperties>
</file>