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II\"/>
    </mc:Choice>
  </mc:AlternateContent>
  <bookViews>
    <workbookView xWindow="0" yWindow="0" windowWidth="20490" windowHeight="8235"/>
  </bookViews>
  <sheets>
    <sheet name="Foxbit" sheetId="1" r:id="rId1"/>
    <sheet name="Poloniex - ALTCOIN BTC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D17" i="1"/>
  <c r="C8" i="1"/>
  <c r="H8" i="1"/>
  <c r="H17" i="1"/>
  <c r="J8" i="1" l="1"/>
  <c r="H18" i="1"/>
  <c r="H20" i="3"/>
  <c r="H19" i="3"/>
  <c r="D19" i="3"/>
  <c r="D20" i="3"/>
  <c r="H8" i="3" l="1"/>
  <c r="J16" i="1" l="1"/>
  <c r="K16" i="1" s="1"/>
  <c r="J8" i="3"/>
  <c r="J16" i="3" s="1"/>
  <c r="K16" i="3" s="1"/>
  <c r="C16" i="3"/>
  <c r="C15" i="3"/>
  <c r="C14" i="3"/>
  <c r="C13" i="3"/>
  <c r="C12" i="3"/>
  <c r="C11" i="3"/>
  <c r="C10" i="3"/>
  <c r="C9" i="3"/>
  <c r="C8" i="3"/>
  <c r="H16" i="3"/>
  <c r="H15" i="3"/>
  <c r="H14" i="3"/>
  <c r="H13" i="3"/>
  <c r="H12" i="3"/>
  <c r="H11" i="3"/>
  <c r="H10" i="3"/>
  <c r="H9" i="3"/>
  <c r="H14" i="1"/>
  <c r="H13" i="1"/>
  <c r="C14" i="1"/>
  <c r="C13" i="1"/>
  <c r="C12" i="1"/>
  <c r="C11" i="1"/>
  <c r="C10" i="1"/>
  <c r="C9" i="1"/>
  <c r="H12" i="1"/>
  <c r="H11" i="1"/>
  <c r="H10" i="1"/>
  <c r="H9" i="1"/>
</calcChain>
</file>

<file path=xl/sharedStrings.xml><?xml version="1.0" encoding="utf-8"?>
<sst xmlns="http://schemas.openxmlformats.org/spreadsheetml/2006/main" count="59" uniqueCount="41">
  <si>
    <t>Cotação Atual Bitcoin - Foxbit:</t>
  </si>
  <si>
    <t>Ordens de Venda</t>
  </si>
  <si>
    <t>Ordens de Compra</t>
  </si>
  <si>
    <t>Variação(%)</t>
  </si>
  <si>
    <t>Preço(R$)</t>
  </si>
  <si>
    <t>Quantidade R$ p/compra:</t>
  </si>
  <si>
    <t>R$ por ordem de compra:</t>
  </si>
  <si>
    <t>Quantidade BTC p/VENDA:</t>
  </si>
  <si>
    <t>BTC por ordem de venda:</t>
  </si>
  <si>
    <t>Preço(BTC)</t>
  </si>
  <si>
    <t>Quantidade BTC p/compra:</t>
  </si>
  <si>
    <t>BTC por ordem de compra:</t>
  </si>
  <si>
    <t>BTC por 5 ordens(DT):</t>
  </si>
  <si>
    <t>Depósitos</t>
  </si>
  <si>
    <t>BTC</t>
  </si>
  <si>
    <t>Data</t>
  </si>
  <si>
    <t>Hora</t>
  </si>
  <si>
    <t>Saldo Atual</t>
  </si>
  <si>
    <t>DATA</t>
  </si>
  <si>
    <t>HORA</t>
  </si>
  <si>
    <t>Taxas POLONIEX</t>
  </si>
  <si>
    <t>0,15% MAKER</t>
  </si>
  <si>
    <t>0,25% TAKER</t>
  </si>
  <si>
    <t>0,0001 BTC SAQUE</t>
  </si>
  <si>
    <t>Variação</t>
  </si>
  <si>
    <t>Variação %</t>
  </si>
  <si>
    <t>Taxa</t>
  </si>
  <si>
    <t>Lucro(%)</t>
  </si>
  <si>
    <t>variação(%)</t>
  </si>
  <si>
    <t>R$ por 5 ordens(DT):</t>
  </si>
  <si>
    <t>R$</t>
  </si>
  <si>
    <t>Legenda</t>
  </si>
  <si>
    <t>Alterável</t>
  </si>
  <si>
    <t>Números Azul</t>
  </si>
  <si>
    <t>Ordens DayTrade</t>
  </si>
  <si>
    <t>*comissão trade de 0,50% de BTC por transação já embutida. (maker/taker)</t>
  </si>
  <si>
    <t>Cotação Atual ALTCOIN BTC - Poloniex:</t>
  </si>
  <si>
    <t>Quantidade ALT p/VENDA:</t>
  </si>
  <si>
    <t>ALT por ordem de venda:</t>
  </si>
  <si>
    <t>ALT por 5 ordens(DT):</t>
  </si>
  <si>
    <t>*comissão trade de 0,25% de BTC por transação já embutida. (taker)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</si>
</sst>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R$&quot;\ #,##0.00"/>
    <numFmt numFmtId="165" formatCode="0.00000000"/>
    <numFmt numFmtId="166" formatCode="#,##0.00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1E2324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8">
    <xf numFmtId="0" fontId="0" fillId="0" borderId="0" xfId="0"/>
    <xf numFmtId="164" fontId="0" fillId="0" borderId="0" xfId="0" applyNumberFormat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4" fontId="1" fillId="3" borderId="1" xfId="0" applyNumberFormat="1" applyFont="1" applyFill="1" applyBorder="1"/>
    <xf numFmtId="0" fontId="0" fillId="0" borderId="17" xfId="0" applyBorder="1"/>
    <xf numFmtId="0" fontId="1" fillId="0" borderId="11" xfId="0" applyFont="1" applyBorder="1"/>
    <xf numFmtId="0" fontId="0" fillId="0" borderId="2" xfId="0" applyBorder="1"/>
    <xf numFmtId="0" fontId="0" fillId="0" borderId="11" xfId="0" applyBorder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20" xfId="0" applyNumberFormat="1" applyBorder="1" applyAlignment="1">
      <alignment horizontal="center"/>
    </xf>
    <xf numFmtId="0" fontId="0" fillId="2" borderId="17" xfId="0" applyFill="1" applyBorder="1"/>
    <xf numFmtId="0" fontId="0" fillId="2" borderId="0" xfId="0" applyFill="1"/>
    <xf numFmtId="165" fontId="1" fillId="0" borderId="15" xfId="0" applyNumberFormat="1" applyFont="1" applyBorder="1" applyAlignment="1">
      <alignment horizontal="center" vertical="center"/>
    </xf>
    <xf numFmtId="0" fontId="0" fillId="2" borderId="16" xfId="0" applyFill="1" applyBorder="1"/>
    <xf numFmtId="0" fontId="0" fillId="2" borderId="22" xfId="0" applyFill="1" applyBorder="1"/>
    <xf numFmtId="166" fontId="1" fillId="0" borderId="1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14" fontId="1" fillId="0" borderId="33" xfId="0" applyNumberFormat="1" applyFont="1" applyBorder="1"/>
    <xf numFmtId="20" fontId="1" fillId="0" borderId="24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4" fontId="1" fillId="0" borderId="33" xfId="0" applyNumberFormat="1" applyFont="1" applyBorder="1" applyAlignment="1">
      <alignment horizontal="center"/>
    </xf>
    <xf numFmtId="20" fontId="1" fillId="0" borderId="24" xfId="0" applyNumberFormat="1" applyFont="1" applyBorder="1" applyAlignment="1">
      <alignment horizontal="center"/>
    </xf>
    <xf numFmtId="165" fontId="3" fillId="0" borderId="25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0" fillId="0" borderId="24" xfId="0" applyNumberFormat="1" applyBorder="1" applyAlignment="1">
      <alignment horizontal="center"/>
    </xf>
    <xf numFmtId="164" fontId="0" fillId="0" borderId="26" xfId="0" applyNumberFormat="1" applyBorder="1"/>
    <xf numFmtId="164" fontId="0" fillId="0" borderId="35" xfId="0" applyNumberFormat="1" applyBorder="1"/>
    <xf numFmtId="164" fontId="1" fillId="0" borderId="20" xfId="0" applyNumberFormat="1" applyFont="1" applyBorder="1"/>
    <xf numFmtId="166" fontId="0" fillId="0" borderId="20" xfId="0" applyNumberFormat="1" applyBorder="1"/>
    <xf numFmtId="166" fontId="0" fillId="0" borderId="26" xfId="0" applyNumberFormat="1" applyBorder="1"/>
    <xf numFmtId="164" fontId="3" fillId="0" borderId="25" xfId="0" applyNumberFormat="1" applyFont="1" applyBorder="1" applyAlignment="1">
      <alignment horizontal="center"/>
    </xf>
    <xf numFmtId="10" fontId="4" fillId="0" borderId="19" xfId="0" applyNumberFormat="1" applyFont="1" applyBorder="1" applyAlignment="1">
      <alignment horizontal="center"/>
    </xf>
    <xf numFmtId="10" fontId="4" fillId="0" borderId="27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7" xfId="0" applyFont="1" applyBorder="1"/>
    <xf numFmtId="0" fontId="0" fillId="0" borderId="4" xfId="0" applyBorder="1" applyAlignment="1">
      <alignment horizontal="center" vertical="center"/>
    </xf>
    <xf numFmtId="0" fontId="0" fillId="0" borderId="8" xfId="0" applyBorder="1"/>
    <xf numFmtId="10" fontId="5" fillId="0" borderId="19" xfId="0" applyNumberFormat="1" applyFont="1" applyBorder="1" applyAlignment="1">
      <alignment horizontal="center"/>
    </xf>
    <xf numFmtId="10" fontId="5" fillId="0" borderId="25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center"/>
    </xf>
    <xf numFmtId="10" fontId="5" fillId="0" borderId="27" xfId="0" applyNumberFormat="1" applyFon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0" fontId="4" fillId="4" borderId="19" xfId="0" applyNumberFormat="1" applyFont="1" applyFill="1" applyBorder="1" applyAlignment="1">
      <alignment horizontal="center"/>
    </xf>
    <xf numFmtId="0" fontId="1" fillId="0" borderId="0" xfId="0" applyFont="1" applyAlignment="1">
      <alignment vertical="center"/>
    </xf>
    <xf numFmtId="10" fontId="4" fillId="5" borderId="18" xfId="0" applyNumberFormat="1" applyFont="1" applyFill="1" applyBorder="1" applyAlignment="1">
      <alignment horizontal="center"/>
    </xf>
    <xf numFmtId="164" fontId="0" fillId="5" borderId="26" xfId="0" applyNumberFormat="1" applyFill="1" applyBorder="1"/>
    <xf numFmtId="10" fontId="4" fillId="5" borderId="19" xfId="0" applyNumberFormat="1" applyFont="1" applyFill="1" applyBorder="1" applyAlignment="1">
      <alignment horizontal="center"/>
    </xf>
    <xf numFmtId="164" fontId="0" fillId="5" borderId="20" xfId="0" applyNumberForma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 vertical="center"/>
    </xf>
    <xf numFmtId="164" fontId="1" fillId="5" borderId="24" xfId="0" applyNumberFormat="1" applyFont="1" applyFill="1" applyBorder="1"/>
    <xf numFmtId="0" fontId="0" fillId="6" borderId="17" xfId="0" applyFill="1" applyBorder="1"/>
    <xf numFmtId="0" fontId="0" fillId="6" borderId="0" xfId="0" applyFill="1"/>
    <xf numFmtId="0" fontId="0" fillId="6" borderId="21" xfId="0" applyFill="1" applyBorder="1"/>
    <xf numFmtId="164" fontId="6" fillId="7" borderId="28" xfId="0" applyNumberFormat="1" applyFont="1" applyFill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0" fillId="5" borderId="3" xfId="0" applyFill="1" applyBorder="1"/>
    <xf numFmtId="10" fontId="5" fillId="5" borderId="18" xfId="0" applyNumberFormat="1" applyFont="1" applyFill="1" applyBorder="1" applyAlignment="1">
      <alignment horizontal="center"/>
    </xf>
    <xf numFmtId="166" fontId="0" fillId="5" borderId="26" xfId="0" applyNumberFormat="1" applyFill="1" applyBorder="1"/>
    <xf numFmtId="10" fontId="5" fillId="5" borderId="19" xfId="0" applyNumberFormat="1" applyFont="1" applyFill="1" applyBorder="1" applyAlignment="1">
      <alignment horizontal="center"/>
    </xf>
    <xf numFmtId="166" fontId="0" fillId="5" borderId="20" xfId="0" applyNumberFormat="1" applyFill="1" applyBorder="1"/>
    <xf numFmtId="165" fontId="1" fillId="5" borderId="23" xfId="0" applyNumberFormat="1" applyFont="1" applyFill="1" applyBorder="1" applyAlignment="1">
      <alignment horizontal="center"/>
    </xf>
    <xf numFmtId="165" fontId="0" fillId="5" borderId="20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165" fontId="1" fillId="8" borderId="1" xfId="0" applyNumberFormat="1" applyFont="1" applyFill="1" applyBorder="1" applyAlignment="1">
      <alignment horizontal="center"/>
    </xf>
    <xf numFmtId="166" fontId="1" fillId="9" borderId="1" xfId="0" applyNumberFormat="1" applyFont="1" applyFill="1" applyBorder="1" applyAlignment="1">
      <alignment horizontal="center"/>
    </xf>
    <xf numFmtId="10" fontId="1" fillId="9" borderId="34" xfId="0" applyNumberFormat="1" applyFont="1" applyFill="1" applyBorder="1" applyAlignment="1">
      <alignment horizontal="center"/>
    </xf>
    <xf numFmtId="166" fontId="1" fillId="9" borderId="30" xfId="0" applyNumberFormat="1" applyFont="1" applyFill="1" applyBorder="1" applyAlignment="1">
      <alignment horizontal="center"/>
    </xf>
    <xf numFmtId="165" fontId="1" fillId="9" borderId="30" xfId="0" applyNumberFormat="1" applyFont="1" applyFill="1" applyBorder="1" applyAlignment="1">
      <alignment horizontal="center" vertical="center" wrapText="1"/>
    </xf>
    <xf numFmtId="165" fontId="1" fillId="9" borderId="25" xfId="0" applyNumberFormat="1" applyFont="1" applyFill="1" applyBorder="1" applyAlignment="1">
      <alignment horizontal="center"/>
    </xf>
    <xf numFmtId="0" fontId="0" fillId="9" borderId="7" xfId="0" applyFill="1" applyBorder="1"/>
    <xf numFmtId="164" fontId="1" fillId="9" borderId="29" xfId="0" applyNumberFormat="1" applyFont="1" applyFill="1" applyBorder="1"/>
    <xf numFmtId="165" fontId="1" fillId="9" borderId="1" xfId="0" applyNumberFormat="1" applyFont="1" applyFill="1" applyBorder="1" applyAlignment="1">
      <alignment horizontal="center" vertical="center" wrapText="1"/>
    </xf>
    <xf numFmtId="164" fontId="1" fillId="9" borderId="25" xfId="0" applyNumberFormat="1" applyFont="1" applyFill="1" applyBorder="1" applyAlignment="1">
      <alignment horizontal="center"/>
    </xf>
    <xf numFmtId="10" fontId="8" fillId="7" borderId="24" xfId="1" applyNumberFormat="1" applyFont="1" applyFill="1" applyBorder="1" applyAlignment="1">
      <alignment horizontal="center"/>
    </xf>
    <xf numFmtId="164" fontId="0" fillId="7" borderId="25" xfId="0" applyNumberFormat="1" applyFill="1" applyBorder="1" applyAlignment="1">
      <alignment horizontal="center"/>
    </xf>
    <xf numFmtId="166" fontId="0" fillId="7" borderId="25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9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7" borderId="12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Q26"/>
  <sheetViews>
    <sheetView showGridLines="0" tabSelected="1" zoomScaleNormal="100" workbookViewId="0">
      <selection activeCell="B1" sqref="B1:L1"/>
    </sheetView>
  </sheetViews>
  <sheetFormatPr defaultRowHeight="15" x14ac:dyDescent="0.25"/>
  <cols>
    <col min="1" max="1" width="2.5703125" customWidth="1"/>
    <col min="2" max="2" width="13.28515625" customWidth="1"/>
    <col min="3" max="3" width="15.85546875" customWidth="1"/>
    <col min="4" max="4" width="10.42578125" customWidth="1"/>
    <col min="5" max="5" width="11.140625" customWidth="1"/>
    <col min="6" max="6" width="10.85546875" customWidth="1"/>
    <col min="7" max="7" width="13" customWidth="1"/>
    <col min="8" max="8" width="13.85546875" customWidth="1"/>
    <col min="9" max="9" width="10.7109375" customWidth="1"/>
    <col min="10" max="10" width="12.28515625" customWidth="1"/>
    <col min="11" max="11" width="11.28515625" customWidth="1"/>
    <col min="13" max="13" width="3" customWidth="1"/>
  </cols>
  <sheetData>
    <row r="1" spans="1:17" ht="27" customHeight="1" thickBot="1" x14ac:dyDescent="0.3">
      <c r="A1" s="89"/>
      <c r="B1" s="90" t="s">
        <v>0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89"/>
    </row>
    <row r="2" spans="1:17" ht="15.75" thickBot="1" x14ac:dyDescent="0.3">
      <c r="A2" s="89"/>
      <c r="E2" s="7">
        <v>3549</v>
      </c>
      <c r="M2" s="89"/>
    </row>
    <row r="3" spans="1:17" ht="15.75" thickBot="1" x14ac:dyDescent="0.3">
      <c r="A3" s="89"/>
      <c r="E3" s="32" t="s">
        <v>26</v>
      </c>
      <c r="M3" s="89"/>
    </row>
    <row r="4" spans="1:17" ht="15.75" thickBot="1" x14ac:dyDescent="0.3">
      <c r="A4" s="89"/>
      <c r="E4" s="78">
        <v>5.0000000000000001E-3</v>
      </c>
      <c r="J4" s="91" t="s">
        <v>13</v>
      </c>
      <c r="K4" s="92"/>
      <c r="L4" s="93"/>
      <c r="M4" s="89"/>
    </row>
    <row r="5" spans="1:17" ht="15.75" thickBot="1" x14ac:dyDescent="0.3">
      <c r="A5" s="89"/>
      <c r="B5" s="91" t="s">
        <v>2</v>
      </c>
      <c r="C5" s="93"/>
      <c r="D5" s="8"/>
      <c r="E5" s="59"/>
      <c r="F5" s="8"/>
      <c r="G5" s="91" t="s">
        <v>1</v>
      </c>
      <c r="H5" s="93"/>
      <c r="J5" s="25" t="s">
        <v>30</v>
      </c>
      <c r="K5" s="26" t="s">
        <v>15</v>
      </c>
      <c r="L5" s="27" t="s">
        <v>16</v>
      </c>
      <c r="M5" s="89"/>
    </row>
    <row r="6" spans="1:17" ht="15.75" thickBot="1" x14ac:dyDescent="0.3">
      <c r="A6" s="89"/>
      <c r="B6" s="9"/>
      <c r="E6" s="60"/>
      <c r="H6" s="10"/>
      <c r="J6" s="39">
        <v>300</v>
      </c>
      <c r="K6" s="23">
        <v>42796</v>
      </c>
      <c r="L6" s="24">
        <v>0.21041666666666667</v>
      </c>
      <c r="M6" s="89"/>
    </row>
    <row r="7" spans="1:17" ht="15.75" thickBot="1" x14ac:dyDescent="0.3">
      <c r="A7" s="89"/>
      <c r="B7" s="2" t="s">
        <v>28</v>
      </c>
      <c r="C7" s="3" t="s">
        <v>4</v>
      </c>
      <c r="E7" s="60"/>
      <c r="G7" s="4" t="s">
        <v>27</v>
      </c>
      <c r="H7" s="5" t="s">
        <v>4</v>
      </c>
      <c r="J7" s="39">
        <v>200</v>
      </c>
      <c r="K7" s="23">
        <v>42803</v>
      </c>
      <c r="L7" s="24">
        <v>0.10416666666666667</v>
      </c>
      <c r="M7" s="89"/>
    </row>
    <row r="8" spans="1:17" ht="15.75" thickBot="1" x14ac:dyDescent="0.3">
      <c r="A8" s="89"/>
      <c r="B8" s="53">
        <v>-5.0000000000000001E-3</v>
      </c>
      <c r="C8" s="54">
        <f>(E2*(B8-E4))+E2</f>
        <v>3513.51</v>
      </c>
      <c r="E8" s="60"/>
      <c r="G8" s="55">
        <v>5.0000000000000001E-3</v>
      </c>
      <c r="H8" s="56">
        <f>(E2*(G8+E4))+E2</f>
        <v>3584.49</v>
      </c>
      <c r="I8" s="1"/>
      <c r="J8" s="75">
        <f>J6+J7</f>
        <v>500</v>
      </c>
      <c r="M8" s="89"/>
    </row>
    <row r="9" spans="1:17" x14ac:dyDescent="0.25">
      <c r="A9" s="89"/>
      <c r="B9" s="55">
        <v>-0.01</v>
      </c>
      <c r="C9" s="54">
        <f>(E2*(B9-E4))+E2</f>
        <v>3495.7649999999999</v>
      </c>
      <c r="E9" s="60"/>
      <c r="G9" s="55">
        <v>0.01</v>
      </c>
      <c r="H9" s="56">
        <f>(E2*(G9+E4))+E2</f>
        <v>3602.2350000000001</v>
      </c>
      <c r="M9" s="89"/>
    </row>
    <row r="10" spans="1:17" ht="15.75" thickBot="1" x14ac:dyDescent="0.3">
      <c r="A10" s="89"/>
      <c r="B10" s="53">
        <v>-1.4999999999999999E-2</v>
      </c>
      <c r="C10" s="54">
        <f>(E2*(B10-E4))+E2</f>
        <v>3478.02</v>
      </c>
      <c r="E10" s="60"/>
      <c r="G10" s="55">
        <v>1.4999999999999999E-2</v>
      </c>
      <c r="H10" s="56">
        <f>(E2*(G10+E4))+E2</f>
        <v>3619.98</v>
      </c>
      <c r="M10" s="89"/>
    </row>
    <row r="11" spans="1:17" ht="15" customHeight="1" x14ac:dyDescent="0.25">
      <c r="A11" s="89"/>
      <c r="B11" s="55">
        <v>-0.02</v>
      </c>
      <c r="C11" s="54">
        <f>(E2*(B11-E4))+E2</f>
        <v>3460.2750000000001</v>
      </c>
      <c r="E11" s="60"/>
      <c r="G11" s="55">
        <v>0.02</v>
      </c>
      <c r="H11" s="56">
        <f>(E2*(G11+E4))+E2</f>
        <v>3637.7249999999999</v>
      </c>
      <c r="J11" s="94" t="s">
        <v>17</v>
      </c>
      <c r="K11" s="95"/>
      <c r="L11" s="96"/>
      <c r="M11" s="89"/>
      <c r="N11" s="52"/>
      <c r="O11" s="52"/>
      <c r="P11" s="52"/>
      <c r="Q11" s="52"/>
    </row>
    <row r="12" spans="1:17" x14ac:dyDescent="0.25">
      <c r="A12" s="89"/>
      <c r="B12" s="53">
        <v>-2.5000000000000001E-2</v>
      </c>
      <c r="C12" s="54">
        <f>(E2*(B12-E4))+E2</f>
        <v>3442.53</v>
      </c>
      <c r="E12" s="60"/>
      <c r="G12" s="55">
        <v>2.5000000000000001E-2</v>
      </c>
      <c r="H12" s="56">
        <f>(E2*(G12+E4))+E2</f>
        <v>3655.47</v>
      </c>
      <c r="J12" s="22" t="s">
        <v>30</v>
      </c>
      <c r="K12" s="21" t="s">
        <v>18</v>
      </c>
      <c r="L12" s="28" t="s">
        <v>19</v>
      </c>
      <c r="M12" s="89"/>
      <c r="N12" s="52"/>
      <c r="O12" s="52"/>
      <c r="P12" s="52"/>
      <c r="Q12" s="52"/>
    </row>
    <row r="13" spans="1:17" ht="15.75" thickBot="1" x14ac:dyDescent="0.3">
      <c r="A13" s="89"/>
      <c r="B13" s="40">
        <v>-0.06</v>
      </c>
      <c r="C13" s="34">
        <f>(E2*(B13-E4))+E2</f>
        <v>3318.3150000000001</v>
      </c>
      <c r="E13" s="60"/>
      <c r="G13" s="51">
        <v>0.06</v>
      </c>
      <c r="H13" s="14">
        <f>(E2*(G13+E4))+E2</f>
        <v>3779.6849999999999</v>
      </c>
      <c r="J13" s="85">
        <v>600</v>
      </c>
      <c r="K13" s="29">
        <v>42803</v>
      </c>
      <c r="L13" s="30">
        <v>0.78472222222222221</v>
      </c>
      <c r="M13" s="89"/>
    </row>
    <row r="14" spans="1:17" ht="15.75" thickBot="1" x14ac:dyDescent="0.3">
      <c r="A14" s="89"/>
      <c r="B14" s="41">
        <v>-7.0000000000000007E-2</v>
      </c>
      <c r="C14" s="35">
        <f>(E2*(B14-E4))+E2</f>
        <v>3282.8249999999998</v>
      </c>
      <c r="E14" s="60"/>
      <c r="G14" s="51">
        <v>7.0000000000000007E-2</v>
      </c>
      <c r="H14" s="33">
        <f>(E2*(G14+E4))+E2</f>
        <v>3815.1750000000002</v>
      </c>
      <c r="M14" s="89"/>
    </row>
    <row r="15" spans="1:17" ht="15.75" thickBot="1" x14ac:dyDescent="0.3">
      <c r="A15" s="89"/>
      <c r="B15" s="11"/>
      <c r="E15" s="60"/>
      <c r="H15" s="10"/>
      <c r="I15" s="12"/>
      <c r="J15" s="62" t="s">
        <v>24</v>
      </c>
      <c r="K15" s="63" t="s">
        <v>25</v>
      </c>
      <c r="M15" s="89"/>
    </row>
    <row r="16" spans="1:17" ht="15.75" thickBot="1" x14ac:dyDescent="0.3">
      <c r="A16" s="89"/>
      <c r="B16" s="102" t="s">
        <v>5</v>
      </c>
      <c r="C16" s="103"/>
      <c r="D16" s="83">
        <v>200</v>
      </c>
      <c r="E16" s="60"/>
      <c r="F16" s="97" t="s">
        <v>7</v>
      </c>
      <c r="G16" s="98"/>
      <c r="H16" s="84">
        <v>1</v>
      </c>
      <c r="I16" s="13"/>
      <c r="J16" s="87">
        <f>J13-J8</f>
        <v>100</v>
      </c>
      <c r="K16" s="86">
        <f>J16/J8</f>
        <v>0.2</v>
      </c>
      <c r="M16" s="89"/>
    </row>
    <row r="17" spans="1:13" ht="15.75" thickBot="1" x14ac:dyDescent="0.3">
      <c r="A17" s="89"/>
      <c r="B17" s="104" t="s">
        <v>6</v>
      </c>
      <c r="C17" s="105"/>
      <c r="D17" s="36">
        <f>D16/7</f>
        <v>28.571428571428573</v>
      </c>
      <c r="E17" s="61"/>
      <c r="F17" s="106" t="s">
        <v>8</v>
      </c>
      <c r="G17" s="107"/>
      <c r="H17" s="6">
        <f>H16/7</f>
        <v>0.14285714285714285</v>
      </c>
      <c r="I17" s="13"/>
      <c r="M17" s="89"/>
    </row>
    <row r="18" spans="1:13" ht="15.75" thickBot="1" x14ac:dyDescent="0.3">
      <c r="A18" s="89"/>
      <c r="B18" s="99" t="s">
        <v>29</v>
      </c>
      <c r="C18" s="101"/>
      <c r="D18" s="58">
        <f>D16/5</f>
        <v>40</v>
      </c>
      <c r="E18" s="61"/>
      <c r="F18" s="99" t="s">
        <v>12</v>
      </c>
      <c r="G18" s="100"/>
      <c r="H18" s="57">
        <f>H16/5</f>
        <v>0.2</v>
      </c>
      <c r="M18" s="89"/>
    </row>
    <row r="19" spans="1:13" x14ac:dyDescent="0.25">
      <c r="A19" s="89"/>
      <c r="B19" t="s">
        <v>35</v>
      </c>
      <c r="D19" s="1"/>
      <c r="M19" s="89"/>
    </row>
    <row r="20" spans="1:13" ht="15.75" thickBot="1" x14ac:dyDescent="0.3">
      <c r="A20" s="89"/>
      <c r="M20" s="89"/>
    </row>
    <row r="21" spans="1:13" ht="15.75" thickBot="1" x14ac:dyDescent="0.3">
      <c r="A21" s="89"/>
      <c r="B21" s="91" t="s">
        <v>31</v>
      </c>
      <c r="C21" s="93"/>
      <c r="M21" s="89"/>
    </row>
    <row r="22" spans="1:13" ht="15.75" thickBot="1" x14ac:dyDescent="0.3">
      <c r="A22" s="89"/>
      <c r="B22" s="82"/>
      <c r="C22" s="42" t="s">
        <v>32</v>
      </c>
      <c r="M22" s="89"/>
    </row>
    <row r="23" spans="1:13" ht="15.75" thickBot="1" x14ac:dyDescent="0.3">
      <c r="A23" s="89"/>
      <c r="B23" s="43" t="s">
        <v>33</v>
      </c>
      <c r="C23" s="44" t="s">
        <v>32</v>
      </c>
      <c r="M23" s="89"/>
    </row>
    <row r="24" spans="1:13" ht="15.75" thickBot="1" x14ac:dyDescent="0.3">
      <c r="A24" s="89"/>
      <c r="B24" s="68"/>
      <c r="C24" s="45" t="s">
        <v>34</v>
      </c>
      <c r="M24" s="89"/>
    </row>
    <row r="25" spans="1:13" x14ac:dyDescent="0.25">
      <c r="A25" s="89"/>
      <c r="M25" s="89"/>
    </row>
    <row r="26" spans="1:13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</row>
  </sheetData>
  <scenarios current="0" show="0">
    <scenario name="Teste" locked="1" count="1" user="Felipe Azenha" comment="Criado por Felipe Azenha em 07/03/2017">
      <inputCells r="L6" val="65,8"/>
    </scenario>
  </scenarios>
  <sortState ref="L8:L14">
    <sortCondition ref="L8"/>
  </sortState>
  <mergeCells count="15">
    <mergeCell ref="B26:L26"/>
    <mergeCell ref="A1:A26"/>
    <mergeCell ref="M1:M26"/>
    <mergeCell ref="B1:L1"/>
    <mergeCell ref="J4:L4"/>
    <mergeCell ref="J11:L11"/>
    <mergeCell ref="F16:G16"/>
    <mergeCell ref="B5:C5"/>
    <mergeCell ref="G5:H5"/>
    <mergeCell ref="B21:C21"/>
    <mergeCell ref="F18:G18"/>
    <mergeCell ref="B18:C18"/>
    <mergeCell ref="B16:C16"/>
    <mergeCell ref="B17:C17"/>
    <mergeCell ref="F17:G17"/>
  </mergeCells>
  <pageMargins left="0.511811024" right="0.511811024" top="0.78740157499999996" bottom="0.78740157499999996" header="0.31496062000000002" footer="0.31496062000000002"/>
  <pageSetup paperSize="9" orientation="portrait" r:id="rId1"/>
  <customProperties>
    <customPr name="LastActive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P22"/>
  <sheetViews>
    <sheetView showGridLines="0" workbookViewId="0">
      <selection activeCell="B1" sqref="B1:O1"/>
    </sheetView>
  </sheetViews>
  <sheetFormatPr defaultRowHeight="15" x14ac:dyDescent="0.25"/>
  <cols>
    <col min="1" max="1" width="3.28515625" customWidth="1"/>
    <col min="2" max="2" width="11.85546875" customWidth="1"/>
    <col min="3" max="3" width="16.42578125" customWidth="1"/>
    <col min="4" max="4" width="13.140625" customWidth="1"/>
    <col min="5" max="5" width="13.5703125" customWidth="1"/>
    <col min="6" max="6" width="12.85546875" customWidth="1"/>
    <col min="7" max="7" width="13" customWidth="1"/>
    <col min="8" max="8" width="15.5703125" customWidth="1"/>
    <col min="9" max="9" width="4.5703125" customWidth="1"/>
    <col min="10" max="10" width="13.7109375" customWidth="1"/>
    <col min="11" max="11" width="12" customWidth="1"/>
    <col min="12" max="12" width="9.5703125" customWidth="1"/>
    <col min="16" max="16" width="3" customWidth="1"/>
  </cols>
  <sheetData>
    <row r="1" spans="1:16" ht="27.75" customHeight="1" thickBot="1" x14ac:dyDescent="0.3">
      <c r="A1" s="89"/>
      <c r="B1" s="90" t="s">
        <v>36</v>
      </c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89"/>
    </row>
    <row r="2" spans="1:16" ht="15.75" thickBot="1" x14ac:dyDescent="0.3">
      <c r="A2" s="89"/>
      <c r="E2" s="77">
        <v>0.04</v>
      </c>
      <c r="P2" s="89"/>
    </row>
    <row r="3" spans="1:16" ht="15.75" thickBot="1" x14ac:dyDescent="0.3">
      <c r="A3" s="89"/>
      <c r="E3" s="32" t="s">
        <v>26</v>
      </c>
      <c r="N3" s="112" t="s">
        <v>20</v>
      </c>
      <c r="O3" s="113"/>
      <c r="P3" s="89"/>
    </row>
    <row r="4" spans="1:16" ht="15.75" thickBot="1" x14ac:dyDescent="0.3">
      <c r="A4" s="89"/>
      <c r="E4" s="78">
        <v>2.5000000000000001E-3</v>
      </c>
      <c r="J4" s="91" t="s">
        <v>13</v>
      </c>
      <c r="K4" s="92"/>
      <c r="L4" s="93"/>
      <c r="N4" s="114"/>
      <c r="O4" s="115"/>
      <c r="P4" s="89"/>
    </row>
    <row r="5" spans="1:16" ht="15.75" thickBot="1" x14ac:dyDescent="0.3">
      <c r="A5" s="89"/>
      <c r="B5" s="91" t="s">
        <v>2</v>
      </c>
      <c r="C5" s="93"/>
      <c r="D5" s="8"/>
      <c r="E5" s="15"/>
      <c r="F5" s="8"/>
      <c r="G5" s="91" t="s">
        <v>1</v>
      </c>
      <c r="H5" s="93"/>
      <c r="J5" s="25" t="s">
        <v>14</v>
      </c>
      <c r="K5" s="26" t="s">
        <v>15</v>
      </c>
      <c r="L5" s="27" t="s">
        <v>16</v>
      </c>
      <c r="N5" s="114" t="s">
        <v>21</v>
      </c>
      <c r="O5" s="115"/>
      <c r="P5" s="89"/>
    </row>
    <row r="6" spans="1:16" ht="15.75" thickBot="1" x14ac:dyDescent="0.3">
      <c r="A6" s="89"/>
      <c r="B6" s="9"/>
      <c r="E6" s="16"/>
      <c r="H6" s="10"/>
      <c r="J6" s="31">
        <v>5.0000000000000001E-3</v>
      </c>
      <c r="K6" s="23">
        <v>42796</v>
      </c>
      <c r="L6" s="24">
        <v>0.21041666666666667</v>
      </c>
      <c r="N6" s="114" t="s">
        <v>22</v>
      </c>
      <c r="O6" s="115"/>
      <c r="P6" s="89"/>
    </row>
    <row r="7" spans="1:16" ht="15.75" thickBot="1" x14ac:dyDescent="0.3">
      <c r="A7" s="89"/>
      <c r="B7" s="64" t="s">
        <v>3</v>
      </c>
      <c r="C7" s="65" t="s">
        <v>9</v>
      </c>
      <c r="E7" s="16"/>
      <c r="G7" s="66" t="s">
        <v>27</v>
      </c>
      <c r="H7" s="67" t="s">
        <v>9</v>
      </c>
      <c r="J7" s="31">
        <v>0.01</v>
      </c>
      <c r="K7" s="23">
        <v>42803</v>
      </c>
      <c r="L7" s="24">
        <v>0.10416666666666667</v>
      </c>
      <c r="N7" s="116" t="s">
        <v>23</v>
      </c>
      <c r="O7" s="117"/>
      <c r="P7" s="89"/>
    </row>
    <row r="8" spans="1:16" ht="15.75" thickBot="1" x14ac:dyDescent="0.3">
      <c r="A8" s="89"/>
      <c r="B8" s="69">
        <v>-2.5000000000000001E-3</v>
      </c>
      <c r="C8" s="70">
        <f>(E2*(B8-E4))+E2</f>
        <v>3.9800000000000002E-2</v>
      </c>
      <c r="E8" s="16"/>
      <c r="G8" s="71">
        <v>2.5000000000000001E-3</v>
      </c>
      <c r="H8" s="74">
        <f>(E2*(G8+E4))+E2</f>
        <v>4.02E-2</v>
      </c>
      <c r="I8" s="1"/>
      <c r="J8" s="76">
        <f>J6+J7</f>
        <v>1.4999999999999999E-2</v>
      </c>
      <c r="P8" s="89"/>
    </row>
    <row r="9" spans="1:16" x14ac:dyDescent="0.25">
      <c r="A9" s="89"/>
      <c r="B9" s="71">
        <v>-4.4999999999999997E-3</v>
      </c>
      <c r="C9" s="72">
        <f>(E2*(B9-E4))+E2</f>
        <v>3.9719999999999998E-2</v>
      </c>
      <c r="E9" s="16"/>
      <c r="G9" s="71">
        <v>5.0000000000000001E-3</v>
      </c>
      <c r="H9" s="74">
        <f>(E2*(G9+E4))+E2</f>
        <v>4.0300000000000002E-2</v>
      </c>
      <c r="P9" s="89"/>
    </row>
    <row r="10" spans="1:16" ht="15.75" thickBot="1" x14ac:dyDescent="0.3">
      <c r="A10" s="89"/>
      <c r="B10" s="69">
        <v>-6.4999999999999997E-3</v>
      </c>
      <c r="C10" s="70">
        <f>(E2*(B10-E4))+E2</f>
        <v>3.9640000000000002E-2</v>
      </c>
      <c r="E10" s="16"/>
      <c r="G10" s="71">
        <v>7.4999999999999997E-3</v>
      </c>
      <c r="H10" s="74">
        <f>(E2*(G10+E4))+E2</f>
        <v>4.0399999999999998E-2</v>
      </c>
      <c r="P10" s="89"/>
    </row>
    <row r="11" spans="1:16" x14ac:dyDescent="0.25">
      <c r="A11" s="89"/>
      <c r="B11" s="71">
        <v>-8.5000000000000006E-3</v>
      </c>
      <c r="C11" s="72">
        <f>(E2*(B11-E4))+E2</f>
        <v>3.9559999999999998E-2</v>
      </c>
      <c r="E11" s="16"/>
      <c r="G11" s="71">
        <v>0.01</v>
      </c>
      <c r="H11" s="74">
        <f>(E2*(G11+E4))+E2</f>
        <v>4.0500000000000001E-2</v>
      </c>
      <c r="J11" s="94" t="s">
        <v>17</v>
      </c>
      <c r="K11" s="95"/>
      <c r="L11" s="96"/>
      <c r="P11" s="89"/>
    </row>
    <row r="12" spans="1:16" x14ac:dyDescent="0.25">
      <c r="A12" s="89"/>
      <c r="B12" s="69">
        <v>-0.01</v>
      </c>
      <c r="C12" s="70">
        <f>(E2*(B12-E4))+E2</f>
        <v>3.95E-2</v>
      </c>
      <c r="E12" s="16"/>
      <c r="G12" s="71">
        <v>1.2500000000000001E-2</v>
      </c>
      <c r="H12" s="74">
        <f>(E2*(G12+E4))+E2</f>
        <v>4.0600000000000004E-2</v>
      </c>
      <c r="J12" s="22" t="s">
        <v>14</v>
      </c>
      <c r="K12" s="21" t="s">
        <v>18</v>
      </c>
      <c r="L12" s="28" t="s">
        <v>19</v>
      </c>
      <c r="P12" s="89"/>
    </row>
    <row r="13" spans="1:16" ht="15.75" thickBot="1" x14ac:dyDescent="0.3">
      <c r="A13" s="89"/>
      <c r="B13" s="46">
        <v>-1.4999999999999999E-2</v>
      </c>
      <c r="C13" s="37">
        <f>(E2*(B13-E4))+E2</f>
        <v>3.9300000000000002E-2</v>
      </c>
      <c r="E13" s="16"/>
      <c r="G13" s="46">
        <v>0.03</v>
      </c>
      <c r="H13" s="50">
        <f>(E2*(G13+E4))+E2</f>
        <v>4.1300000000000003E-2</v>
      </c>
      <c r="J13" s="81">
        <v>1.8532E-2</v>
      </c>
      <c r="K13" s="29">
        <v>42803</v>
      </c>
      <c r="L13" s="30">
        <v>0.7402777777777777</v>
      </c>
      <c r="P13" s="89"/>
    </row>
    <row r="14" spans="1:16" ht="15.75" thickBot="1" x14ac:dyDescent="0.3">
      <c r="A14" s="89"/>
      <c r="B14" s="48">
        <v>-0.02</v>
      </c>
      <c r="C14" s="38">
        <f>(E2*(B14-E4))+E2</f>
        <v>3.9100000000000003E-2</v>
      </c>
      <c r="E14" s="16"/>
      <c r="G14" s="46">
        <v>4.4999999999999998E-2</v>
      </c>
      <c r="H14" s="50">
        <f>(E2*(G14+E4))+E2</f>
        <v>4.19E-2</v>
      </c>
      <c r="P14" s="89"/>
    </row>
    <row r="15" spans="1:16" x14ac:dyDescent="0.25">
      <c r="A15" s="89"/>
      <c r="B15" s="46">
        <v>-2.5000000000000001E-2</v>
      </c>
      <c r="C15" s="37">
        <f>(E2*(B15-E4))+E2</f>
        <v>3.8900000000000004E-2</v>
      </c>
      <c r="E15" s="16"/>
      <c r="G15" s="46">
        <v>0.06</v>
      </c>
      <c r="H15" s="50">
        <f>(E2*(G15+E4))+E2</f>
        <v>4.2500000000000003E-2</v>
      </c>
      <c r="I15" s="12"/>
      <c r="J15" s="62" t="s">
        <v>24</v>
      </c>
      <c r="K15" s="63" t="s">
        <v>25</v>
      </c>
      <c r="P15" s="89"/>
    </row>
    <row r="16" spans="1:16" ht="15.75" thickBot="1" x14ac:dyDescent="0.3">
      <c r="A16" s="89"/>
      <c r="B16" s="49">
        <v>-4.4999999999999998E-2</v>
      </c>
      <c r="C16" s="38">
        <f>(E2*(B16-E4))+E2</f>
        <v>3.8100000000000002E-2</v>
      </c>
      <c r="E16" s="16"/>
      <c r="G16" s="47">
        <v>7.4999999999999997E-2</v>
      </c>
      <c r="H16" s="50">
        <f>(E2*(G16+E4))+E2</f>
        <v>4.3099999999999999E-2</v>
      </c>
      <c r="I16" s="13"/>
      <c r="J16" s="88">
        <f>J13-J8</f>
        <v>3.5320000000000004E-3</v>
      </c>
      <c r="K16" s="86">
        <f>J16/J8</f>
        <v>0.23546666666666671</v>
      </c>
      <c r="P16" s="89"/>
    </row>
    <row r="17" spans="1:16" ht="15.75" thickBot="1" x14ac:dyDescent="0.3">
      <c r="A17" s="89"/>
      <c r="B17" s="11"/>
      <c r="E17" s="16"/>
      <c r="H17" s="10"/>
      <c r="I17" s="13"/>
      <c r="P17" s="89"/>
    </row>
    <row r="18" spans="1:16" x14ac:dyDescent="0.25">
      <c r="A18" s="89"/>
      <c r="B18" s="110" t="s">
        <v>10</v>
      </c>
      <c r="C18" s="111"/>
      <c r="D18" s="79">
        <v>0.05</v>
      </c>
      <c r="E18" s="18"/>
      <c r="F18" s="110" t="s">
        <v>37</v>
      </c>
      <c r="G18" s="111"/>
      <c r="H18" s="80">
        <v>5.0556999999999998E-3</v>
      </c>
      <c r="P18" s="89"/>
    </row>
    <row r="19" spans="1:16" x14ac:dyDescent="0.25">
      <c r="A19" s="89"/>
      <c r="B19" s="108" t="s">
        <v>11</v>
      </c>
      <c r="C19" s="109"/>
      <c r="D19" s="20">
        <f>D18/9</f>
        <v>5.5555555555555558E-3</v>
      </c>
      <c r="E19" s="18"/>
      <c r="F19" s="108" t="s">
        <v>38</v>
      </c>
      <c r="G19" s="109"/>
      <c r="H19" s="17">
        <f>H18/9</f>
        <v>5.6174444444444444E-4</v>
      </c>
      <c r="P19" s="89"/>
    </row>
    <row r="20" spans="1:16" ht="15.75" thickBot="1" x14ac:dyDescent="0.3">
      <c r="A20" s="89"/>
      <c r="B20" s="99" t="s">
        <v>12</v>
      </c>
      <c r="C20" s="100"/>
      <c r="D20" s="73">
        <f>D18/5</f>
        <v>0.01</v>
      </c>
      <c r="E20" s="19"/>
      <c r="F20" s="99" t="s">
        <v>39</v>
      </c>
      <c r="G20" s="100"/>
      <c r="H20" s="73">
        <f>H18/5</f>
        <v>1.01114E-3</v>
      </c>
      <c r="P20" s="89"/>
    </row>
    <row r="21" spans="1:16" x14ac:dyDescent="0.25">
      <c r="A21" s="89"/>
      <c r="B21" t="s">
        <v>40</v>
      </c>
      <c r="P21" s="89"/>
    </row>
    <row r="22" spans="1:16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</row>
  </sheetData>
  <mergeCells count="19">
    <mergeCell ref="B5:C5"/>
    <mergeCell ref="G5:H5"/>
    <mergeCell ref="F18:G18"/>
    <mergeCell ref="F19:G19"/>
    <mergeCell ref="B18:C18"/>
    <mergeCell ref="B19:C19"/>
    <mergeCell ref="A1:A21"/>
    <mergeCell ref="A22:P22"/>
    <mergeCell ref="P1:P21"/>
    <mergeCell ref="N3:O3"/>
    <mergeCell ref="N5:O5"/>
    <mergeCell ref="N6:O6"/>
    <mergeCell ref="N7:O7"/>
    <mergeCell ref="N4:O4"/>
    <mergeCell ref="B1:O1"/>
    <mergeCell ref="J4:L4"/>
    <mergeCell ref="J11:L11"/>
    <mergeCell ref="B20:C20"/>
    <mergeCell ref="F20:G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Foxbit</vt:lpstr>
      <vt:lpstr>Poloniex - ALTCOIN BTC</vt:lpstr>
    </vt:vector>
  </TitlesOfParts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dcterms:created xsi:type="dcterms:W3CDTF">2017-03-06T23:56:36Z</dcterms:created>
  <dcterms:modified xsi:type="dcterms:W3CDTF">2024-08-07T19:01:46Z</dcterms:modified>
</cp:coreProperties>
</file>