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codeName="ThisWorkbook"/>
  <mc:AlternateContent xmlns:mc="http://schemas.openxmlformats.org/markup-compatibility/2006">
    <mc:Choice Requires="x15">
      <x15ac:absPath xmlns:x15ac="http://schemas.microsoft.com/office/spreadsheetml/2010/11/ac" url="D:\GitHub\Usabilidade-e-Web-Design\Fase 1\Análise de dados\"/>
    </mc:Choice>
  </mc:AlternateContent>
  <xr:revisionPtr revIDLastSave="0" documentId="13_ncr:1_{4E842A2E-CF5C-42E6-BA73-61820781970A}" xr6:coauthVersionLast="47" xr6:coauthVersionMax="47" xr10:uidLastSave="{00000000-0000-0000-0000-000000000000}"/>
  <bookViews>
    <workbookView minimized="1" xWindow="4290" yWindow="-180" windowWidth="21600" windowHeight="11385" activeTab="1" xr2:uid="{00000000-000D-0000-FFFF-FFFF00000000}"/>
  </bookViews>
  <sheets>
    <sheet name="Planilha1" sheetId="2" r:id="rId1"/>
    <sheet name="Sheet 1" sheetId="1" r:id="rId2"/>
  </sheets>
  <calcPr calcId="181029"/>
</workbook>
</file>

<file path=xl/calcChain.xml><?xml version="1.0" encoding="utf-8"?>
<calcChain xmlns="http://schemas.openxmlformats.org/spreadsheetml/2006/main">
  <c r="G12" i="1" l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F12" i="1"/>
  <c r="F28" i="1"/>
</calcChain>
</file>

<file path=xl/sharedStrings.xml><?xml version="1.0" encoding="utf-8"?>
<sst xmlns="http://schemas.openxmlformats.org/spreadsheetml/2006/main" count="222" uniqueCount="44">
  <si>
    <t>Nome</t>
  </si>
  <si>
    <t>Idade</t>
  </si>
  <si>
    <t>Sexo</t>
  </si>
  <si>
    <t>Pergunta 1</t>
  </si>
  <si>
    <t>Pergunta 2</t>
  </si>
  <si>
    <t>Pergunta 3</t>
  </si>
  <si>
    <t>Pergunta 4</t>
  </si>
  <si>
    <t>Pergunta 5</t>
  </si>
  <si>
    <t>Pergunta 6</t>
  </si>
  <si>
    <t>Pergunta 7</t>
  </si>
  <si>
    <t>Pergunta 8</t>
  </si>
  <si>
    <t>Pergunta 9</t>
  </si>
  <si>
    <t>Pergunta 10</t>
  </si>
  <si>
    <t>Pergunta 11</t>
  </si>
  <si>
    <t>Pergunta 12</t>
  </si>
  <si>
    <t>Pergunta 13</t>
  </si>
  <si>
    <t>Pergunta 14</t>
  </si>
  <si>
    <t>Pergunta 15</t>
  </si>
  <si>
    <t>João</t>
  </si>
  <si>
    <t>30</t>
  </si>
  <si>
    <t>M</t>
  </si>
  <si>
    <t>1</t>
  </si>
  <si>
    <t>3</t>
  </si>
  <si>
    <t>4</t>
  </si>
  <si>
    <t>5</t>
  </si>
  <si>
    <t>2</t>
  </si>
  <si>
    <t>NR</t>
  </si>
  <si>
    <t/>
  </si>
  <si>
    <t>Maria</t>
  </si>
  <si>
    <t>25</t>
  </si>
  <si>
    <t>F</t>
  </si>
  <si>
    <t>Pedro</t>
  </si>
  <si>
    <t>40</t>
  </si>
  <si>
    <t>Ana</t>
  </si>
  <si>
    <t>35</t>
  </si>
  <si>
    <t>José</t>
  </si>
  <si>
    <t>28</t>
  </si>
  <si>
    <t>Sofia</t>
  </si>
  <si>
    <t>6</t>
  </si>
  <si>
    <t>Leonardo</t>
  </si>
  <si>
    <t>7</t>
  </si>
  <si>
    <t>N.º Pergunta</t>
  </si>
  <si>
    <t>Media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</si>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</sst>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</cellXfs>
  <cellStyles count="1">
    <cellStyle name="Normal" xfId="0" builtinId="0"/>
  </cellStyles>
  <dxfs count="23"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C778965-65D4-48F4-AB7C-F4A78937F57D}" name="Tabela1" displayName="Tabela1" ref="C2:T9" totalsRowShown="0" headerRowDxfId="22" dataDxfId="20" headerRowBorderDxfId="21" tableBorderDxfId="19" totalsRowBorderDxfId="18">
  <autoFilter ref="C2:T9" xr:uid="{CC778965-65D4-48F4-AB7C-F4A78937F57D}"/>
  <tableColumns count="18">
    <tableColumn id="1" xr3:uid="{5C2FA740-2487-41D4-89FD-E63B7B6191B8}" name="Nome" dataDxfId="17"/>
    <tableColumn id="2" xr3:uid="{89A7816B-7DF7-4615-B904-DB2CA477F3AF}" name="Idade" dataDxfId="16"/>
    <tableColumn id="3" xr3:uid="{A65A2D45-78A4-499A-A7FD-9BC17F0D507B}" name="Sexo" dataDxfId="15"/>
    <tableColumn id="4" xr3:uid="{8896D432-57B6-46D7-AB60-F715D2BED27C}" name="Pergunta 1" dataDxfId="14"/>
    <tableColumn id="5" xr3:uid="{FD50536B-CDF5-4B09-B051-1F1F420ECBB2}" name="Pergunta 2" dataDxfId="13"/>
    <tableColumn id="6" xr3:uid="{E5DFD359-0098-48FF-83E6-EF400A2147F5}" name="Pergunta 3" dataDxfId="12"/>
    <tableColumn id="7" xr3:uid="{BB946955-5A64-4255-8AAA-AC40B17A3280}" name="Pergunta 4" dataDxfId="11"/>
    <tableColumn id="8" xr3:uid="{5BC7F4A5-0A2A-4EEF-8CE4-B14CB944E9DD}" name="Pergunta 5" dataDxfId="10"/>
    <tableColumn id="9" xr3:uid="{E49B34E0-A36D-44E2-93B1-0A368DBD6352}" name="Pergunta 6" dataDxfId="9"/>
    <tableColumn id="10" xr3:uid="{0E3A8FC0-A3ED-4E21-B087-C7A940D460AE}" name="Pergunta 7" dataDxfId="8"/>
    <tableColumn id="11" xr3:uid="{18A38290-8F00-46D2-8F65-EB5B8C5D7253}" name="Pergunta 8" dataDxfId="7"/>
    <tableColumn id="12" xr3:uid="{46FC438A-D9A1-4A4F-AEF6-8D208BC36521}" name="Pergunta 9" dataDxfId="6"/>
    <tableColumn id="13" xr3:uid="{9D938A52-C75A-4208-B649-FECDCDD7E88C}" name="Pergunta 10" dataDxfId="5"/>
    <tableColumn id="14" xr3:uid="{70262BDD-AC3D-47AF-A026-F75804BDF87F}" name="Pergunta 11" dataDxfId="4"/>
    <tableColumn id="15" xr3:uid="{8792FC95-A162-4D87-B8A3-2272280915CA}" name="Pergunta 12" dataDxfId="3"/>
    <tableColumn id="16" xr3:uid="{D78560CE-BB6D-4D4C-B7E1-F8CA2FDCE47E}" name="Pergunta 13" dataDxfId="2"/>
    <tableColumn id="17" xr3:uid="{01F57D6C-0F87-4EE4-9246-18C985160CE5}" name="Pergunta 14" dataDxfId="1"/>
    <tableColumn id="18" xr3:uid="{06C40A3C-B2B9-46E2-8E6D-D985D871EDD1}" name="Pergunta 15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1CA5B-3111-446C-B923-201943180091}">
  <dimension ref="A1"/>
  <sheetViews>
    <sheetView workbookViewId="0"/>
  </sheetViews>
  <sheetFormatPr defaultRowHeight="15.75" x14ac:dyDescent="0.25"/>
  <sheetData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8"/>
  <sheetViews>
    <sheetView showGridLines="0" tabSelected="1" topLeftCell="B1" workbookViewId="0">
      <selection activeCell="B19" sqref="B19"/>
    </sheetView>
  </sheetViews>
  <sheetFormatPr defaultRowHeight="15.75" x14ac:dyDescent="0.25"/>
  <cols>
    <col min="1" max="1" width="11.25" bestFit="1" customWidth="1"/>
    <col min="2" max="2" width="70.5" customWidth="1"/>
    <col min="3" max="3" width="8.375" bestFit="1" customWidth="1"/>
    <col min="4" max="4" width="7.5" customWidth="1"/>
    <col min="5" max="5" width="6.75" customWidth="1"/>
    <col min="6" max="6" width="4.125" customWidth="1"/>
    <col min="7" max="20" width="4.625" customWidth="1"/>
    <col min="21" max="21" width="13.375" bestFit="1" customWidth="1"/>
  </cols>
  <sheetData>
    <row r="1" spans="1:21" ht="93" customHeight="1" x14ac:dyDescent="0.25"/>
    <row r="2" spans="1:21" x14ac:dyDescent="0.25">
      <c r="A2" t="s">
        <v>41</v>
      </c>
      <c r="C2" s="3" t="s">
        <v>0</v>
      </c>
      <c r="D2" s="4" t="s">
        <v>1</v>
      </c>
      <c r="E2" s="4" t="s">
        <v>2</v>
      </c>
      <c r="F2" s="4" t="s">
        <v>3</v>
      </c>
      <c r="G2" s="4" t="s">
        <v>4</v>
      </c>
      <c r="H2" s="4" t="s">
        <v>5</v>
      </c>
      <c r="I2" s="4" t="s">
        <v>6</v>
      </c>
      <c r="J2" s="4" t="s">
        <v>7</v>
      </c>
      <c r="K2" s="4" t="s">
        <v>8</v>
      </c>
      <c r="L2" s="4" t="s">
        <v>9</v>
      </c>
      <c r="M2" s="4" t="s">
        <v>10</v>
      </c>
      <c r="N2" s="4" t="s">
        <v>11</v>
      </c>
      <c r="O2" s="4" t="s">
        <v>12</v>
      </c>
      <c r="P2" s="4" t="s">
        <v>13</v>
      </c>
      <c r="Q2" s="4" t="s">
        <v>14</v>
      </c>
      <c r="R2" s="4" t="s">
        <v>15</v>
      </c>
      <c r="S2" s="4" t="s">
        <v>16</v>
      </c>
      <c r="T2" s="5" t="s">
        <v>17</v>
      </c>
    </row>
    <row r="3" spans="1:21" x14ac:dyDescent="0.25">
      <c r="A3" s="1" t="s">
        <v>21</v>
      </c>
      <c r="B3" s="1"/>
      <c r="C3" s="6" t="s">
        <v>18</v>
      </c>
      <c r="D3" s="7" t="s">
        <v>19</v>
      </c>
      <c r="E3" s="7" t="s">
        <v>20</v>
      </c>
      <c r="F3" s="7">
        <v>2</v>
      </c>
      <c r="G3" s="7">
        <v>2</v>
      </c>
      <c r="H3" s="7">
        <v>4</v>
      </c>
      <c r="I3" s="7">
        <v>1</v>
      </c>
      <c r="J3" s="7">
        <v>2</v>
      </c>
      <c r="K3" s="7">
        <v>2</v>
      </c>
      <c r="L3" s="7" t="s">
        <v>21</v>
      </c>
      <c r="M3" s="7" t="s">
        <v>26</v>
      </c>
      <c r="N3" s="7">
        <v>3</v>
      </c>
      <c r="O3" s="7">
        <v>1</v>
      </c>
      <c r="P3" s="7" t="s">
        <v>43</v>
      </c>
      <c r="Q3" s="7" t="s">
        <v>43</v>
      </c>
      <c r="R3" s="7" t="s">
        <v>30</v>
      </c>
      <c r="S3" s="7" t="s">
        <v>43</v>
      </c>
      <c r="T3" s="8" t="s">
        <v>43</v>
      </c>
      <c r="U3" s="1"/>
    </row>
    <row r="4" spans="1:21" x14ac:dyDescent="0.25">
      <c r="A4" s="1" t="s">
        <v>25</v>
      </c>
      <c r="B4" s="1"/>
      <c r="C4" s="6" t="s">
        <v>28</v>
      </c>
      <c r="D4" s="7" t="s">
        <v>29</v>
      </c>
      <c r="E4" s="7" t="s">
        <v>30</v>
      </c>
      <c r="F4" s="7">
        <v>1</v>
      </c>
      <c r="G4" s="7" t="s">
        <v>21</v>
      </c>
      <c r="H4" s="7" t="s">
        <v>23</v>
      </c>
      <c r="I4" s="7">
        <v>2</v>
      </c>
      <c r="J4" s="7" t="s">
        <v>22</v>
      </c>
      <c r="K4" s="7">
        <v>2</v>
      </c>
      <c r="L4" s="7">
        <v>1</v>
      </c>
      <c r="M4" s="7">
        <v>2</v>
      </c>
      <c r="N4" s="7">
        <v>3</v>
      </c>
      <c r="O4" s="7">
        <v>1</v>
      </c>
      <c r="P4" s="7" t="s">
        <v>43</v>
      </c>
      <c r="Q4" s="7" t="s">
        <v>30</v>
      </c>
      <c r="R4" s="7" t="s">
        <v>30</v>
      </c>
      <c r="S4" s="7" t="s">
        <v>43</v>
      </c>
      <c r="T4" s="8" t="s">
        <v>30</v>
      </c>
    </row>
    <row r="5" spans="1:21" x14ac:dyDescent="0.25">
      <c r="A5" s="1" t="s">
        <v>22</v>
      </c>
      <c r="B5" s="1"/>
      <c r="C5" s="6" t="s">
        <v>31</v>
      </c>
      <c r="D5" s="7" t="s">
        <v>32</v>
      </c>
      <c r="E5" s="7" t="s">
        <v>20</v>
      </c>
      <c r="F5" s="7">
        <v>4</v>
      </c>
      <c r="G5" s="7" t="s">
        <v>24</v>
      </c>
      <c r="H5" s="7">
        <v>2</v>
      </c>
      <c r="I5" s="7">
        <v>4</v>
      </c>
      <c r="J5" s="7">
        <v>4</v>
      </c>
      <c r="K5" s="7">
        <v>4</v>
      </c>
      <c r="L5" s="7">
        <v>1</v>
      </c>
      <c r="M5" s="7">
        <v>1</v>
      </c>
      <c r="N5" s="7">
        <v>4</v>
      </c>
      <c r="O5" s="7">
        <v>4</v>
      </c>
      <c r="P5" s="7" t="s">
        <v>43</v>
      </c>
      <c r="Q5" s="7" t="s">
        <v>43</v>
      </c>
      <c r="R5" s="7" t="s">
        <v>43</v>
      </c>
      <c r="S5" s="7" t="s">
        <v>30</v>
      </c>
      <c r="T5" s="8" t="s">
        <v>43</v>
      </c>
    </row>
    <row r="6" spans="1:21" x14ac:dyDescent="0.25">
      <c r="A6" s="1" t="s">
        <v>23</v>
      </c>
      <c r="B6" s="1"/>
      <c r="C6" s="6" t="s">
        <v>33</v>
      </c>
      <c r="D6" s="7" t="s">
        <v>34</v>
      </c>
      <c r="E6" s="7" t="s">
        <v>30</v>
      </c>
      <c r="F6" s="7">
        <v>2</v>
      </c>
      <c r="G6" s="7">
        <v>2</v>
      </c>
      <c r="H6" s="7" t="s">
        <v>22</v>
      </c>
      <c r="I6" s="7" t="s">
        <v>21</v>
      </c>
      <c r="J6" s="7">
        <v>2</v>
      </c>
      <c r="K6" s="7">
        <v>3</v>
      </c>
      <c r="L6" s="7">
        <v>1</v>
      </c>
      <c r="M6" s="7">
        <v>2</v>
      </c>
      <c r="N6" s="7">
        <v>2</v>
      </c>
      <c r="O6" s="7">
        <v>3</v>
      </c>
      <c r="P6" s="7" t="s">
        <v>43</v>
      </c>
      <c r="Q6" s="7" t="s">
        <v>43</v>
      </c>
      <c r="R6" s="7" t="s">
        <v>30</v>
      </c>
      <c r="S6" s="7" t="s">
        <v>43</v>
      </c>
      <c r="T6" s="8" t="s">
        <v>30</v>
      </c>
    </row>
    <row r="7" spans="1:21" x14ac:dyDescent="0.25">
      <c r="A7" s="1" t="s">
        <v>24</v>
      </c>
      <c r="B7" s="1"/>
      <c r="C7" s="6" t="s">
        <v>35</v>
      </c>
      <c r="D7" s="7" t="s">
        <v>36</v>
      </c>
      <c r="E7" s="7" t="s">
        <v>20</v>
      </c>
      <c r="F7" s="7">
        <v>2</v>
      </c>
      <c r="G7" s="7" t="s">
        <v>22</v>
      </c>
      <c r="H7" s="7" t="s">
        <v>21</v>
      </c>
      <c r="I7" s="7">
        <v>2</v>
      </c>
      <c r="J7" s="7" t="s">
        <v>25</v>
      </c>
      <c r="K7" s="7">
        <v>3</v>
      </c>
      <c r="L7" s="7">
        <v>5</v>
      </c>
      <c r="M7" s="7">
        <v>1</v>
      </c>
      <c r="N7" s="7">
        <v>2</v>
      </c>
      <c r="O7" s="7">
        <v>1</v>
      </c>
      <c r="P7" s="7" t="s">
        <v>30</v>
      </c>
      <c r="Q7" s="7" t="s">
        <v>30</v>
      </c>
      <c r="R7" s="7" t="s">
        <v>43</v>
      </c>
      <c r="S7" s="7" t="s">
        <v>43</v>
      </c>
      <c r="T7" s="8" t="s">
        <v>43</v>
      </c>
    </row>
    <row r="8" spans="1:21" x14ac:dyDescent="0.25">
      <c r="A8" s="1" t="s">
        <v>38</v>
      </c>
      <c r="B8" s="1"/>
      <c r="C8" s="6" t="s">
        <v>37</v>
      </c>
      <c r="D8" s="7">
        <v>22</v>
      </c>
      <c r="E8" s="7" t="s">
        <v>30</v>
      </c>
      <c r="F8" s="7">
        <v>1</v>
      </c>
      <c r="G8" s="7" t="s">
        <v>25</v>
      </c>
      <c r="H8" s="7">
        <v>3</v>
      </c>
      <c r="I8" s="7">
        <v>4</v>
      </c>
      <c r="J8" s="7">
        <v>3</v>
      </c>
      <c r="K8" s="7">
        <v>2</v>
      </c>
      <c r="L8" s="7">
        <v>4</v>
      </c>
      <c r="M8" s="7">
        <v>3</v>
      </c>
      <c r="N8" s="7">
        <v>3</v>
      </c>
      <c r="O8" s="7">
        <v>3</v>
      </c>
      <c r="P8" s="7" t="s">
        <v>43</v>
      </c>
      <c r="Q8" s="7" t="s">
        <v>43</v>
      </c>
      <c r="R8" s="7" t="s">
        <v>43</v>
      </c>
      <c r="S8" s="7" t="s">
        <v>30</v>
      </c>
      <c r="T8" s="8" t="s">
        <v>30</v>
      </c>
    </row>
    <row r="9" spans="1:21" x14ac:dyDescent="0.25">
      <c r="A9" s="1" t="s">
        <v>40</v>
      </c>
      <c r="B9" s="1"/>
      <c r="C9" s="9" t="s">
        <v>39</v>
      </c>
      <c r="D9" s="10" t="s">
        <v>19</v>
      </c>
      <c r="E9" s="10" t="s">
        <v>20</v>
      </c>
      <c r="F9" s="10" t="s">
        <v>25</v>
      </c>
      <c r="G9" s="10" t="s">
        <v>21</v>
      </c>
      <c r="H9" s="10" t="s">
        <v>23</v>
      </c>
      <c r="I9" s="10">
        <v>3</v>
      </c>
      <c r="J9" s="10">
        <v>3</v>
      </c>
      <c r="K9" s="10">
        <v>3</v>
      </c>
      <c r="L9" s="10">
        <v>2</v>
      </c>
      <c r="M9" s="10">
        <v>3</v>
      </c>
      <c r="N9" s="10">
        <v>4</v>
      </c>
      <c r="O9" s="10">
        <v>1</v>
      </c>
      <c r="P9" s="10" t="s">
        <v>43</v>
      </c>
      <c r="Q9" s="10" t="s">
        <v>30</v>
      </c>
      <c r="R9" s="10" t="s">
        <v>30</v>
      </c>
      <c r="S9" s="10" t="s">
        <v>43</v>
      </c>
      <c r="T9" s="11" t="s">
        <v>43</v>
      </c>
      <c r="U9" t="s">
        <v>27</v>
      </c>
    </row>
    <row r="10" spans="1:21" ht="16.5" customHeight="1" x14ac:dyDescent="0.25">
      <c r="C10" s="2"/>
    </row>
    <row r="12" spans="1:21" x14ac:dyDescent="0.25">
      <c r="C12" t="s">
        <v>42</v>
      </c>
      <c r="F12">
        <f>AVERAGE(Tabela1[Pergunta 1])</f>
        <v>2</v>
      </c>
      <c r="G12">
        <f>AVERAGE(Tabela1[Pergunta 2])</f>
        <v>2</v>
      </c>
      <c r="H12">
        <f>AVERAGE(Tabela1[Pergunta 3])</f>
        <v>3</v>
      </c>
      <c r="I12">
        <f>AVERAGE(Tabela1[Pergunta 4])</f>
        <v>2.6666666666666665</v>
      </c>
      <c r="J12">
        <f>AVERAGE(Tabela1[Pergunta 5])</f>
        <v>2.8</v>
      </c>
      <c r="K12">
        <f>AVERAGE(Tabela1[Pergunta 6])</f>
        <v>2.7142857142857144</v>
      </c>
      <c r="L12">
        <f>AVERAGE(Tabela1[Pergunta 7])</f>
        <v>2.3333333333333335</v>
      </c>
      <c r="M12">
        <f>AVERAGE(Tabela1[Pergunta 8])</f>
        <v>2</v>
      </c>
      <c r="N12">
        <f>AVERAGE(Tabela1[Pergunta 9])</f>
        <v>3</v>
      </c>
      <c r="O12">
        <f>AVERAGE(Tabela1[Pergunta 10])</f>
        <v>2</v>
      </c>
      <c r="P12" t="e">
        <f>AVERAGE(Tabela1[Pergunta 11])</f>
        <v>#DIV/0!</v>
      </c>
      <c r="Q12" t="e">
        <f>AVERAGE(Tabela1[Pergunta 12])</f>
        <v>#DIV/0!</v>
      </c>
      <c r="R12" t="e">
        <f>AVERAGE(Tabela1[Pergunta 13])</f>
        <v>#DIV/0!</v>
      </c>
      <c r="S12" t="e">
        <f>AVERAGE(Tabela1[Pergunta 14])</f>
        <v>#DIV/0!</v>
      </c>
      <c r="T12" t="e">
        <f>AVERAGE(Tabela1[Pergunta 15])</f>
        <v>#DIV/0!</v>
      </c>
    </row>
    <row r="19" spans="3:20" x14ac:dyDescent="0.25">
      <c r="C19" s="6" t="s">
        <v>18</v>
      </c>
      <c r="D19" s="7" t="s">
        <v>19</v>
      </c>
      <c r="E19" s="7" t="s">
        <v>20</v>
      </c>
      <c r="F19" s="7" t="s">
        <v>22</v>
      </c>
      <c r="G19" s="7" t="s">
        <v>23</v>
      </c>
      <c r="H19" s="7" t="s">
        <v>24</v>
      </c>
      <c r="I19" s="7" t="s">
        <v>25</v>
      </c>
      <c r="J19" s="7" t="s">
        <v>23</v>
      </c>
      <c r="K19" s="7" t="s">
        <v>22</v>
      </c>
      <c r="L19" s="7" t="s">
        <v>21</v>
      </c>
      <c r="M19" s="7" t="s">
        <v>24</v>
      </c>
      <c r="N19" s="7" t="s">
        <v>26</v>
      </c>
      <c r="O19" s="7" t="s">
        <v>25</v>
      </c>
      <c r="P19" s="7" t="s">
        <v>23</v>
      </c>
      <c r="Q19" s="7" t="s">
        <v>22</v>
      </c>
      <c r="R19" s="7" t="s">
        <v>24</v>
      </c>
      <c r="S19" s="7" t="s">
        <v>21</v>
      </c>
      <c r="T19" s="8">
        <v>1</v>
      </c>
    </row>
    <row r="20" spans="3:20" x14ac:dyDescent="0.25">
      <c r="C20" s="6" t="s">
        <v>28</v>
      </c>
      <c r="D20" s="7" t="s">
        <v>29</v>
      </c>
      <c r="E20" s="7" t="s">
        <v>30</v>
      </c>
      <c r="F20" s="7" t="s">
        <v>25</v>
      </c>
      <c r="G20" s="7" t="s">
        <v>21</v>
      </c>
      <c r="H20" s="7" t="s">
        <v>23</v>
      </c>
      <c r="I20" s="7" t="s">
        <v>24</v>
      </c>
      <c r="J20" s="7" t="s">
        <v>22</v>
      </c>
      <c r="K20" s="7" t="s">
        <v>23</v>
      </c>
      <c r="L20" s="7" t="s">
        <v>25</v>
      </c>
      <c r="M20" s="7" t="s">
        <v>21</v>
      </c>
      <c r="N20" s="7" t="s">
        <v>24</v>
      </c>
      <c r="O20" s="7" t="s">
        <v>26</v>
      </c>
      <c r="P20" s="7" t="s">
        <v>22</v>
      </c>
      <c r="Q20" s="7" t="s">
        <v>23</v>
      </c>
      <c r="R20" s="7" t="s">
        <v>25</v>
      </c>
      <c r="S20" s="7" t="s">
        <v>21</v>
      </c>
      <c r="T20" s="8" t="s">
        <v>24</v>
      </c>
    </row>
    <row r="21" spans="3:20" x14ac:dyDescent="0.25">
      <c r="C21" s="6" t="s">
        <v>31</v>
      </c>
      <c r="D21" s="7" t="s">
        <v>32</v>
      </c>
      <c r="E21" s="7" t="s">
        <v>20</v>
      </c>
      <c r="F21" s="7" t="s">
        <v>23</v>
      </c>
      <c r="G21" s="7" t="s">
        <v>24</v>
      </c>
      <c r="H21" s="7" t="s">
        <v>25</v>
      </c>
      <c r="I21" s="7" t="s">
        <v>22</v>
      </c>
      <c r="J21" s="7" t="s">
        <v>21</v>
      </c>
      <c r="K21" s="7" t="s">
        <v>23</v>
      </c>
      <c r="L21" s="7" t="s">
        <v>24</v>
      </c>
      <c r="M21" s="7" t="s">
        <v>25</v>
      </c>
      <c r="N21" s="7" t="s">
        <v>22</v>
      </c>
      <c r="O21" s="7" t="s">
        <v>21</v>
      </c>
      <c r="P21" s="7" t="s">
        <v>24</v>
      </c>
      <c r="Q21" s="7" t="s">
        <v>25</v>
      </c>
      <c r="R21" s="7" t="s">
        <v>22</v>
      </c>
      <c r="S21" s="7" t="s">
        <v>21</v>
      </c>
      <c r="T21" s="8" t="s">
        <v>26</v>
      </c>
    </row>
    <row r="22" spans="3:20" x14ac:dyDescent="0.25">
      <c r="C22" s="6" t="s">
        <v>33</v>
      </c>
      <c r="D22" s="7" t="s">
        <v>34</v>
      </c>
      <c r="E22" s="7" t="s">
        <v>30</v>
      </c>
      <c r="F22" s="7" t="s">
        <v>24</v>
      </c>
      <c r="G22" s="7" t="s">
        <v>23</v>
      </c>
      <c r="H22" s="7" t="s">
        <v>22</v>
      </c>
      <c r="I22" s="7" t="s">
        <v>21</v>
      </c>
      <c r="J22" s="7" t="s">
        <v>25</v>
      </c>
      <c r="K22" s="7" t="s">
        <v>22</v>
      </c>
      <c r="L22" s="7" t="s">
        <v>24</v>
      </c>
      <c r="M22" s="7" t="s">
        <v>23</v>
      </c>
      <c r="N22" s="7" t="s">
        <v>25</v>
      </c>
      <c r="O22" s="7" t="s">
        <v>21</v>
      </c>
      <c r="P22" s="7" t="s">
        <v>25</v>
      </c>
      <c r="Q22" s="7" t="s">
        <v>22</v>
      </c>
      <c r="R22" s="7" t="s">
        <v>24</v>
      </c>
      <c r="S22" s="7" t="s">
        <v>23</v>
      </c>
      <c r="T22" s="8" t="s">
        <v>25</v>
      </c>
    </row>
    <row r="23" spans="3:20" x14ac:dyDescent="0.25">
      <c r="C23" s="6" t="s">
        <v>35</v>
      </c>
      <c r="D23" s="7" t="s">
        <v>36</v>
      </c>
      <c r="E23" s="7" t="s">
        <v>20</v>
      </c>
      <c r="F23" s="7" t="s">
        <v>23</v>
      </c>
      <c r="G23" s="7" t="s">
        <v>22</v>
      </c>
      <c r="H23" s="7" t="s">
        <v>21</v>
      </c>
      <c r="I23" s="7" t="s">
        <v>24</v>
      </c>
      <c r="J23" s="7" t="s">
        <v>25</v>
      </c>
      <c r="K23" s="7" t="s">
        <v>23</v>
      </c>
      <c r="L23" s="7" t="s">
        <v>22</v>
      </c>
      <c r="M23" s="7" t="s">
        <v>21</v>
      </c>
      <c r="N23" s="7" t="s">
        <v>24</v>
      </c>
      <c r="O23" s="7" t="s">
        <v>25</v>
      </c>
      <c r="P23" s="7" t="s">
        <v>22</v>
      </c>
      <c r="Q23" s="7" t="s">
        <v>21</v>
      </c>
      <c r="R23" s="7" t="s">
        <v>24</v>
      </c>
      <c r="S23" s="7" t="s">
        <v>25</v>
      </c>
      <c r="T23" s="8" t="s">
        <v>24</v>
      </c>
    </row>
    <row r="24" spans="3:20" x14ac:dyDescent="0.25">
      <c r="C24" s="6" t="s">
        <v>37</v>
      </c>
      <c r="D24" s="7">
        <v>22</v>
      </c>
      <c r="E24" s="7" t="s">
        <v>30</v>
      </c>
      <c r="F24" s="7" t="s">
        <v>22</v>
      </c>
      <c r="G24" s="7" t="s">
        <v>25</v>
      </c>
      <c r="H24" s="7" t="s">
        <v>23</v>
      </c>
      <c r="I24" s="7" t="s">
        <v>24</v>
      </c>
      <c r="J24" s="7" t="s">
        <v>21</v>
      </c>
      <c r="K24" s="7" t="s">
        <v>25</v>
      </c>
      <c r="L24" s="7" t="s">
        <v>22</v>
      </c>
      <c r="M24" s="7" t="s">
        <v>24</v>
      </c>
      <c r="N24" s="7" t="s">
        <v>26</v>
      </c>
      <c r="O24" s="7" t="s">
        <v>21</v>
      </c>
      <c r="P24" s="7" t="s">
        <v>25</v>
      </c>
      <c r="Q24" s="7" t="s">
        <v>22</v>
      </c>
      <c r="R24" s="7" t="s">
        <v>24</v>
      </c>
      <c r="S24" s="7" t="s">
        <v>26</v>
      </c>
      <c r="T24" s="8">
        <v>2</v>
      </c>
    </row>
    <row r="25" spans="3:20" x14ac:dyDescent="0.25">
      <c r="C25" s="9" t="s">
        <v>39</v>
      </c>
      <c r="D25" s="10" t="s">
        <v>19</v>
      </c>
      <c r="E25" s="10" t="s">
        <v>20</v>
      </c>
      <c r="F25" s="10" t="s">
        <v>25</v>
      </c>
      <c r="G25" s="10" t="s">
        <v>21</v>
      </c>
      <c r="H25" s="10" t="s">
        <v>23</v>
      </c>
      <c r="I25" s="10" t="s">
        <v>24</v>
      </c>
      <c r="J25" s="10" t="s">
        <v>22</v>
      </c>
      <c r="K25" s="10" t="s">
        <v>23</v>
      </c>
      <c r="L25" s="10" t="s">
        <v>25</v>
      </c>
      <c r="M25" s="10" t="s">
        <v>21</v>
      </c>
      <c r="N25" s="10" t="s">
        <v>26</v>
      </c>
      <c r="O25" s="10" t="s">
        <v>22</v>
      </c>
      <c r="P25" s="10" t="s">
        <v>23</v>
      </c>
      <c r="Q25" s="10" t="s">
        <v>25</v>
      </c>
      <c r="R25" s="10" t="s">
        <v>21</v>
      </c>
      <c r="S25" s="10" t="s">
        <v>24</v>
      </c>
      <c r="T25" s="11" t="s">
        <v>26</v>
      </c>
    </row>
    <row r="26" spans="3:20" x14ac:dyDescent="0.25">
      <c r="C26" s="2"/>
    </row>
    <row r="28" spans="3:20" x14ac:dyDescent="0.25">
      <c r="C28" t="s">
        <v>42</v>
      </c>
      <c r="F28" t="e">
        <f>AVERAGE(F19,F20)</f>
        <v>#DIV/0!</v>
      </c>
    </row>
  </sheetData>
  <pageMargins left="0.511811024" right="0.511811024" top="0.78740157499999996" bottom="0.78740157499999996" header="0.31496062000000002" footer="0.31496062000000002"/>
  <pageSetup orientation="portrait" r:id="rId1"/>
  <ignoredErrors>
    <ignoredError sqref="U9 A4 A10 A3 A5:A9 D10:E10 G10:T10" numberStoredAsText="1"/>
  </ignoredError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Geral</cp:lastModifiedBy>
  <dcterms:modified xsi:type="dcterms:W3CDTF">2023-07-05T11:27:01Z</dcterms:modified>
</cp:coreProperties>
</file>