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caolen\Nokia\Fader2.5\fader25_pcb\Files_for_TestPlan_TestReports\"/>
    </mc:Choice>
  </mc:AlternateContent>
  <xr:revisionPtr revIDLastSave="0" documentId="13_ncr:1_{4807E160-1154-40C2-81D5-B168F491B0A5}" xr6:coauthVersionLast="44" xr6:coauthVersionMax="45" xr10:uidLastSave="{00000000-0000-0000-0000-000000000000}"/>
  <bookViews>
    <workbookView xWindow="28680" yWindow="-120" windowWidth="29040" windowHeight="15840" tabRatio="240" firstSheet="3" activeTab="4" xr2:uid="{00000000-000D-0000-FFFF-FFFF00000000}"/>
  </bookViews>
  <sheets>
    <sheet name="Full" sheetId="1" r:id="rId1"/>
    <sheet name="Visual" sheetId="2" r:id="rId2"/>
    <sheet name="BUMP_DOWN" sheetId="4" r:id="rId3"/>
    <sheet name="Bare_for_export" sheetId="3" r:id="rId4"/>
    <sheet name="BUMP_DOWN_check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5" l="1"/>
  <c r="R34" i="5"/>
  <c r="AA34" i="5"/>
  <c r="Z34" i="5"/>
  <c r="Y34" i="5"/>
  <c r="X34" i="5"/>
  <c r="W34" i="5"/>
  <c r="V34" i="5"/>
  <c r="U34" i="5"/>
  <c r="T34" i="5"/>
  <c r="S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D29" i="5"/>
  <c r="C29" i="5"/>
  <c r="B29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L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L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L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L23" i="5" s="1"/>
  <c r="AL18" i="5" l="1"/>
  <c r="AL21" i="5"/>
  <c r="AL24" i="5"/>
  <c r="AL25" i="5" s="1"/>
  <c r="AL19" i="5"/>
  <c r="AL17" i="5"/>
  <c r="AL20" i="5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D9" i="4"/>
  <c r="E9" i="4"/>
  <c r="F9" i="4"/>
  <c r="G9" i="4"/>
  <c r="H9" i="4"/>
  <c r="I9" i="4"/>
  <c r="J9" i="4"/>
  <c r="L9" i="4"/>
  <c r="M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D10" i="4"/>
  <c r="E10" i="4"/>
  <c r="F10" i="4"/>
  <c r="G10" i="4"/>
  <c r="H10" i="4"/>
  <c r="I10" i="4"/>
  <c r="J10" i="4"/>
  <c r="L10" i="4"/>
  <c r="M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D11" i="4"/>
  <c r="E11" i="4"/>
  <c r="F11" i="4"/>
  <c r="G11" i="4"/>
  <c r="H11" i="4"/>
  <c r="I11" i="4"/>
  <c r="J11" i="4"/>
  <c r="L11" i="4"/>
  <c r="M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D12" i="4"/>
  <c r="E12" i="4"/>
  <c r="F12" i="4"/>
  <c r="G12" i="4"/>
  <c r="H12" i="4"/>
  <c r="I12" i="4"/>
  <c r="J12" i="4"/>
  <c r="L12" i="4"/>
  <c r="M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D13" i="4"/>
  <c r="E13" i="4"/>
  <c r="F13" i="4"/>
  <c r="G13" i="4"/>
  <c r="H13" i="4"/>
  <c r="I13" i="4"/>
  <c r="J13" i="4"/>
  <c r="L13" i="4"/>
  <c r="M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D14" i="4"/>
  <c r="E14" i="4"/>
  <c r="F14" i="4"/>
  <c r="G14" i="4"/>
  <c r="H14" i="4"/>
  <c r="I14" i="4"/>
  <c r="J14" i="4"/>
  <c r="L14" i="4"/>
  <c r="M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D15" i="4"/>
  <c r="E15" i="4"/>
  <c r="F15" i="4"/>
  <c r="G15" i="4"/>
  <c r="H15" i="4"/>
  <c r="I15" i="4"/>
  <c r="J15" i="4"/>
  <c r="L15" i="4"/>
  <c r="M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D16" i="4"/>
  <c r="E16" i="4"/>
  <c r="F16" i="4"/>
  <c r="G16" i="4"/>
  <c r="H16" i="4"/>
  <c r="I16" i="4"/>
  <c r="J16" i="4"/>
  <c r="L16" i="4"/>
  <c r="M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D17" i="4"/>
  <c r="E17" i="4"/>
  <c r="F17" i="4"/>
  <c r="G17" i="4"/>
  <c r="H17" i="4"/>
  <c r="I17" i="4"/>
  <c r="J17" i="4"/>
  <c r="L17" i="4"/>
  <c r="M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D18" i="4"/>
  <c r="E18" i="4"/>
  <c r="F18" i="4"/>
  <c r="G18" i="4"/>
  <c r="H18" i="4"/>
  <c r="I18" i="4"/>
  <c r="J18" i="4"/>
  <c r="L18" i="4"/>
  <c r="M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D19" i="4"/>
  <c r="E19" i="4"/>
  <c r="F19" i="4"/>
  <c r="G19" i="4"/>
  <c r="H19" i="4"/>
  <c r="I19" i="4"/>
  <c r="J19" i="4"/>
  <c r="L19" i="4"/>
  <c r="M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D20" i="4"/>
  <c r="E20" i="4"/>
  <c r="F20" i="4"/>
  <c r="G20" i="4"/>
  <c r="H20" i="4"/>
  <c r="I20" i="4"/>
  <c r="J20" i="4"/>
  <c r="L20" i="4"/>
  <c r="M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D21" i="4"/>
  <c r="E21" i="4"/>
  <c r="F21" i="4"/>
  <c r="G21" i="4"/>
  <c r="H21" i="4"/>
  <c r="I21" i="4"/>
  <c r="J21" i="4"/>
  <c r="L21" i="4"/>
  <c r="M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D22" i="4"/>
  <c r="E22" i="4"/>
  <c r="F22" i="4"/>
  <c r="G22" i="4"/>
  <c r="H22" i="4"/>
  <c r="I22" i="4"/>
  <c r="J22" i="4"/>
  <c r="L22" i="4"/>
  <c r="M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D23" i="4"/>
  <c r="E23" i="4"/>
  <c r="F23" i="4"/>
  <c r="G23" i="4"/>
  <c r="H23" i="4"/>
  <c r="I23" i="4"/>
  <c r="J23" i="4"/>
  <c r="L23" i="4"/>
  <c r="M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D24" i="4"/>
  <c r="E24" i="4"/>
  <c r="F24" i="4"/>
  <c r="G24" i="4"/>
  <c r="H24" i="4"/>
  <c r="I24" i="4"/>
  <c r="J24" i="4"/>
  <c r="L24" i="4"/>
  <c r="M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D25" i="4"/>
  <c r="E25" i="4"/>
  <c r="F25" i="4"/>
  <c r="G25" i="4"/>
  <c r="H25" i="4"/>
  <c r="I25" i="4"/>
  <c r="J25" i="4"/>
  <c r="L25" i="4"/>
  <c r="M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D26" i="4"/>
  <c r="E26" i="4"/>
  <c r="F26" i="4"/>
  <c r="G26" i="4"/>
  <c r="H26" i="4"/>
  <c r="I26" i="4"/>
  <c r="J26" i="4"/>
  <c r="L26" i="4"/>
  <c r="M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D27" i="4"/>
  <c r="E27" i="4"/>
  <c r="F27" i="4"/>
  <c r="G27" i="4"/>
  <c r="H27" i="4"/>
  <c r="I27" i="4"/>
  <c r="J27" i="4"/>
  <c r="L27" i="4"/>
  <c r="M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D28" i="4"/>
  <c r="E28" i="4"/>
  <c r="F28" i="4"/>
  <c r="G28" i="4"/>
  <c r="H28" i="4"/>
  <c r="I28" i="4"/>
  <c r="J28" i="4"/>
  <c r="L28" i="4"/>
  <c r="M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D29" i="4"/>
  <c r="E29" i="4"/>
  <c r="F29" i="4"/>
  <c r="G29" i="4"/>
  <c r="H29" i="4"/>
  <c r="I29" i="4"/>
  <c r="J29" i="4"/>
  <c r="L29" i="4"/>
  <c r="M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D30" i="4"/>
  <c r="E30" i="4"/>
  <c r="F30" i="4"/>
  <c r="G30" i="4"/>
  <c r="H30" i="4"/>
  <c r="I30" i="4"/>
  <c r="J30" i="4"/>
  <c r="L30" i="4"/>
  <c r="M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D31" i="4"/>
  <c r="E31" i="4"/>
  <c r="F31" i="4"/>
  <c r="G31" i="4"/>
  <c r="H31" i="4"/>
  <c r="I31" i="4"/>
  <c r="J31" i="4"/>
  <c r="L31" i="4"/>
  <c r="M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D32" i="4"/>
  <c r="E32" i="4"/>
  <c r="F32" i="4"/>
  <c r="G32" i="4"/>
  <c r="H32" i="4"/>
  <c r="I32" i="4"/>
  <c r="J32" i="4"/>
  <c r="L32" i="4"/>
  <c r="M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D33" i="4"/>
  <c r="E33" i="4"/>
  <c r="F33" i="4"/>
  <c r="G33" i="4"/>
  <c r="H33" i="4"/>
  <c r="I33" i="4"/>
  <c r="J33" i="4"/>
  <c r="L33" i="4"/>
  <c r="M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D34" i="4"/>
  <c r="E34" i="4"/>
  <c r="F34" i="4"/>
  <c r="G34" i="4"/>
  <c r="H34" i="4"/>
  <c r="I34" i="4"/>
  <c r="J34" i="4"/>
  <c r="L34" i="4"/>
  <c r="M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L13" i="4"/>
  <c r="AL12" i="4"/>
  <c r="AL24" i="4"/>
  <c r="AL16" i="4" l="1"/>
  <c r="AL17" i="4"/>
  <c r="AL18" i="4"/>
  <c r="AL19" i="4"/>
  <c r="AL20" i="4"/>
  <c r="AL21" i="4"/>
  <c r="AL23" i="4"/>
  <c r="AL25" i="4" s="1"/>
  <c r="O22" i="2"/>
  <c r="N22" i="2"/>
  <c r="X27" i="2" l="1"/>
  <c r="Y27" i="2"/>
  <c r="Z27" i="2"/>
  <c r="X28" i="2"/>
  <c r="X29" i="2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Q21" i="2" l="1"/>
  <c r="O18" i="2"/>
  <c r="P18" i="2"/>
  <c r="O19" i="2"/>
  <c r="P19" i="2"/>
  <c r="Q18" i="2"/>
  <c r="R18" i="2"/>
  <c r="Q19" i="2"/>
  <c r="R19" i="2"/>
  <c r="P21" i="2"/>
  <c r="O21" i="2"/>
  <c r="O20" i="2"/>
  <c r="A1" i="3" l="1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A29" i="2"/>
  <c r="Z29" i="2"/>
  <c r="Y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A28" i="2"/>
  <c r="Z28" i="2"/>
  <c r="Y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A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A22" i="2"/>
  <c r="Z22" i="2"/>
  <c r="Y22" i="2"/>
  <c r="X22" i="2"/>
  <c r="W22" i="2"/>
  <c r="V22" i="2"/>
  <c r="U22" i="2"/>
  <c r="T22" i="2"/>
  <c r="S22" i="2"/>
  <c r="R22" i="2"/>
  <c r="Q22" i="2"/>
  <c r="P22" i="2"/>
  <c r="M22" i="2"/>
  <c r="L22" i="2"/>
  <c r="K22" i="2"/>
  <c r="J22" i="2"/>
  <c r="I22" i="2"/>
  <c r="H22" i="2"/>
  <c r="G22" i="2"/>
  <c r="F22" i="2"/>
  <c r="E22" i="2"/>
  <c r="D22" i="2"/>
  <c r="C22" i="2"/>
  <c r="B22" i="2"/>
  <c r="AA21" i="2"/>
  <c r="Z21" i="2"/>
  <c r="Y21" i="2"/>
  <c r="X21" i="2"/>
  <c r="W21" i="2"/>
  <c r="V21" i="2"/>
  <c r="U21" i="2"/>
  <c r="T21" i="2"/>
  <c r="S21" i="2"/>
  <c r="R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A20" i="2"/>
  <c r="Z20" i="2"/>
  <c r="Y20" i="2"/>
  <c r="X20" i="2"/>
  <c r="W20" i="2"/>
  <c r="V20" i="2"/>
  <c r="U20" i="2"/>
  <c r="T20" i="2"/>
  <c r="S20" i="2"/>
  <c r="R20" i="2"/>
  <c r="Q20" i="2"/>
  <c r="P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A19" i="2"/>
  <c r="Z19" i="2"/>
  <c r="Y19" i="2"/>
  <c r="X19" i="2"/>
  <c r="W19" i="2"/>
  <c r="V19" i="2"/>
  <c r="U19" i="2"/>
  <c r="T19" i="2"/>
  <c r="S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A18" i="2"/>
  <c r="Z18" i="2"/>
  <c r="Y18" i="2"/>
  <c r="X18" i="2"/>
  <c r="W18" i="2"/>
  <c r="V18" i="2"/>
  <c r="U18" i="2"/>
  <c r="T18" i="2"/>
  <c r="S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L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L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M21" i="1"/>
  <c r="AM20" i="1"/>
  <c r="AM19" i="1"/>
  <c r="AM18" i="1"/>
  <c r="AM15" i="1"/>
  <c r="AM14" i="1"/>
  <c r="AL19" i="2" l="1"/>
  <c r="AL23" i="2"/>
  <c r="AL18" i="2"/>
  <c r="AL17" i="2"/>
  <c r="AL21" i="2"/>
  <c r="AL24" i="2"/>
  <c r="AL25" i="2" s="1"/>
  <c r="AL16" i="2"/>
  <c r="AL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tc={72BF5544-6E4C-4260-861A-7DF0C0773E58}</author>
    <author>tc={07FFC8DB-00CB-441D-81E9-CEF80015BDB8}</author>
    <author>tc={F97D81D6-3435-445F-9756-060110178598}</author>
    <author>tc={EB4B2C77-9F1F-4170-9D0B-9709DFF32126}</author>
    <author>tc={C5245D0F-4CAF-4FB0-A6D5-91B4CD388C89}</author>
    <author>tc={50E10842-8EFF-4D34-8A51-123726BE6F6B}</author>
    <author>tc={DAB148A7-F441-46DA-8DC3-DE6FE557AE96}</author>
    <author>tc={50512406-1CC6-4565-9B77-F05E7EAE91AD}</author>
    <author>tc={C1F2DFD1-A430-4890-A638-2486ED63CD17}</author>
    <author>tc={4C420710-A9DB-42EE-B058-CA59688F3B86}</author>
    <author>tc={DA6386B9-1FD4-419C-B1E6-2F4E1CB7CD71}</author>
    <author>tc={AEE4803A-8ED7-4A0D-8FC8-D16FFEAD89F8}</author>
    <author>tc={BA08210C-B7BC-4987-9939-E431144246CC}</author>
    <author>tc={CEA60AD4-58B0-4A8D-B7A6-F45D2F5FD83B}</author>
    <author>tc={A772F140-AD77-4F14-A0CA-D2CD7AC79D91}</author>
    <author>tc={BCE21385-98BE-4BEA-ADF4-3EEBF80D504C}</author>
    <author>tc={34EE0504-7808-474C-8C56-6BE9AD951A47}</author>
    <author>tc={4714F8D3-78A5-4D15-95EC-73F897501234}</author>
    <author>tc={BEC48103-4F21-465C-B878-6A362A258000}</author>
    <author>tc={D169EA82-9331-4B93-B5DB-1236B7C7D343}</author>
    <author>tc={271D7E9C-3D49-4294-B48D-FCCCECDC01DE}</author>
    <author>tc={0E88173D-1B6E-44EB-A6B9-8124F1E99ADF}</author>
    <author>tc={AF8A0F6A-C550-4837-A29B-CFB5CE37D6B5}</author>
    <author>tc={CCA9BBA6-5E87-4F5D-B513-96E58D1D55D8}</author>
    <author>tc={A8193393-567D-4FB1-8C10-8DE8516EA36F}</author>
    <author>tc={F51FF2AF-1BC0-424B-8EF5-66E28532DE1F}</author>
    <author>tc={86E0457B-BF6B-41DF-AA9C-13E48880862A}</author>
    <author>tc={3CF118FD-8949-4324-89C1-907E716D08B2}</author>
    <author>tc={E10383B7-2BD9-4C18-B5C9-318A318E246E}</author>
    <author>tc={BD0CA3F6-892E-4F88-8410-D6864381D1C6}</author>
    <author>tc={923A4E5C-3372-4240-89EA-15C1F093AF41}</author>
    <author>tc={0376D20D-F711-42E1-9D6D-21C15A7C509D}</author>
    <author>tc={35883730-4232-493F-B275-864B7CF9086A}</author>
    <author>tc={EA8FE9C6-2D25-4B90-A56B-AEA4CB9C9214}</author>
    <author>tc={21355403-593A-474E-8965-4879B24CBFE0}</author>
    <author>tc={338EAC44-897B-4346-9E19-EFA43384781E}</author>
    <author>tc={8FE1819E-0BEE-4464-AB1C-ADA246A4ACAC}</author>
    <author>tc={630C4277-0F09-49CC-90D7-89CD79ED4150}</author>
    <author>tc={8DA8A712-8A17-414E-A30C-BF3B285B86A0}</author>
    <author>tc={B52E8732-89FA-4C4D-B4DD-62BFB5AE57F4}</author>
    <author>tc={4C7C81D2-2274-400B-90BC-3AEC5ED46DFC}</author>
    <author>tc={65D18A92-7EDC-487D-9F58-FCAF8BEB2730}</author>
    <author>tc={31E81C72-2707-473D-8B66-5D07BC647E41}</author>
    <author>tc={D9EA80F6-EBED-484B-9B74-3FCC53D5C5FF}</author>
    <author>tc={79AC39A9-ECDA-4D79-830A-A14066B9D6E9}</author>
    <author>tc={ECC3531B-A123-4346-8600-942D8E905BFA}</author>
    <author>tc={1BDB793F-810B-4DB4-AFB5-59F2E798C70E}</author>
    <author>tc={82FB3759-6DA0-4A12-92A1-09908ECDDC4F}</author>
    <author>tc={1C038F2A-9667-4044-AD01-66BFB79D212F}</author>
    <author>tc={92021650-A28A-44BE-B200-18038E6B548F}</author>
    <author>tc={6F32BCA3-890A-4030-9F7B-6253C18398DA}</author>
    <author>tc={6328544A-A105-4DEA-A47F-F3A50FEEF063}</author>
    <author>tc={B9F37386-8589-4F8C-866B-3569CAC1C64C}</author>
    <author>tc={72ABFD34-9472-43AA-BE20-CEEC9BE7083B}</author>
    <author>tc={3B2D0EC1-7ABB-42C7-BB93-D05F9DB7799F}</author>
    <author>tc={196BD3E2-312E-4A5F-AE8C-FD75B44A4D77}</author>
    <author>tc={A864D4D3-48D8-4F07-8338-DD6C186A0DB1}</author>
    <author>tc={C21EAAA1-9677-428A-8975-0EE797D2FD3E}</author>
    <author>tc={D0B86361-B267-469B-A913-0ED48C80B9B0}</author>
    <author>tc={82727AEF-4CE7-416B-8A72-28535D4CDAFE}</author>
    <author>tc={C771EE25-DBDE-412D-A7C3-B5A36FA4E03E}</author>
    <author>tc={F5FF36FF-16D8-4D90-A0F4-C7FC396E4741}</author>
    <author>tc={453E0200-CBB6-4ED3-909C-DB413B9E4134}</author>
    <author>tc={50123A26-4948-411F-94BB-B861DE890CE7}</author>
    <author>tc={9FCC5101-B6A3-4CB7-B9D6-6CE1E7063281}</author>
    <author>tc={7B796589-9FAD-439C-ACEB-1121FDBE7AB4}</author>
    <author>tc={783A25C7-6779-4AAC-8913-E3E01C8644A8}</author>
    <author>tc={3133F592-E218-40B5-A909-8363689D7F62}</author>
    <author>tc={27561DAC-AD42-4E8E-B1A7-481E5A33F5F1}</author>
    <author>tc={ACBF3C48-384A-4624-9FD4-2642750D6EA2}</author>
    <author>tc={B98B5302-3608-4131-B7FC-2FB1FD18C20B}</author>
    <author>tc={F6C408AE-946D-4F18-B174-FB8BE5162B3D}</author>
    <author>tc={A27919A6-6C60-4493-9EE5-8CBA8D5B41BC}</author>
    <author>tc={82C3863C-7A2F-4AA4-A210-F29E147E7CFF}</author>
    <author>tc={DCB6335D-714E-431B-83ED-90AE2374745C}</author>
    <author>tc={3D4905E5-FD6D-4403-8BE9-BF98C15BCC5F}</author>
    <author>tc={4B692865-6B4E-42F0-8D9A-C1DA5C4342D3}</author>
    <author>tc={7D5D6B88-96CD-4D89-AA5C-E071AE4C447B}</author>
    <author>tc={20ED06F7-69CE-4EAD-AF35-ACA3E0F76812}</author>
  </authors>
  <commentList>
    <comment ref="H9" authorId="0" shapeId="0" xr:uid="{72BF5544-6E4C-4260-861A-7DF0C0773E58}">
      <text>
        <t>[Threaded comment]
Your version of Excel allows you to read this threaded comment; however, any edits to it will get removed if the file is opened in a newer version of Excel. Learn more: https://go.microsoft.com/fwlink/?linkid=870924
Comment:
    Y1</t>
      </text>
    </comment>
    <comment ref="K9" authorId="1" shapeId="0" xr:uid="{07FFC8DB-00CB-441D-81E9-CEF80015BDB8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NetU2_T1</t>
      </text>
    </comment>
    <comment ref="L9" authorId="2" shapeId="0" xr:uid="{F97D81D6-3435-445F-9756-060110178598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NetU2_T1</t>
      </text>
    </comment>
    <comment ref="N9" authorId="3" shapeId="0" xr:uid="{EB4B2C77-9F1F-4170-9D0B-9709DFF32126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NetU2_N1</t>
      </text>
    </comment>
    <comment ref="O9" authorId="4" shapeId="0" xr:uid="{C5245D0F-4CAF-4FB0-A6D5-91B4CD388C89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NetU2_N1</t>
      </text>
    </comment>
    <comment ref="Q9" authorId="5" shapeId="0" xr:uid="{50E10842-8EFF-4D34-8A51-123726BE6F6B}">
      <text>
        <t>[Threaded comment]
Your version of Excel allows you to read this threaded comment; however, any edits to it will get removed if the file is opened in a newer version of Excel. Learn more: https://go.microsoft.com/fwlink/?linkid=870924
Comment:
    L1</t>
      </text>
    </comment>
    <comment ref="M10" authorId="6" shapeId="0" xr:uid="{DAB148A7-F441-46DA-8DC3-DE6FE557AE96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NetU2_P2</t>
      </text>
    </comment>
    <comment ref="N10" authorId="7" shapeId="0" xr:uid="{50512406-1CC6-4565-9B77-F05E7EAE91AD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NetU2_P2</t>
      </text>
    </comment>
    <comment ref="M11" authorId="8" shapeId="0" xr:uid="{C1F2DFD1-A430-4890-A638-2486ED63CD17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NetU2_P2</t>
      </text>
    </comment>
    <comment ref="N11" authorId="9" shapeId="0" xr:uid="{4C420710-A9DB-42EE-B058-CA59688F3B86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NetU2_P2</t>
      </text>
    </comment>
    <comment ref="M13" authorId="10" shapeId="0" xr:uid="{DA6386B9-1FD4-419C-B1E6-2F4E1CB7CD71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NetU2_P5</t>
      </text>
    </comment>
    <comment ref="N13" authorId="11" shapeId="0" xr:uid="{AEE4803A-8ED7-4A0D-8FC8-D16FFEAD89F8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NetU2_P5</t>
      </text>
    </comment>
    <comment ref="M14" authorId="12" shapeId="0" xr:uid="{BA08210C-B7BC-4987-9939-E431144246CC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NetU2_P5</t>
      </text>
    </comment>
    <comment ref="N14" authorId="13" shapeId="0" xr:uid="{CEA60AD4-58B0-4A8D-B7A6-F45D2F5FD83B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NetU2_P5</t>
      </text>
    </comment>
    <comment ref="B16" authorId="14" shapeId="0" xr:uid="{A772F140-AD77-4F14-A0CA-D2CD7AC79D91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NetU2_AD8</t>
      </text>
    </comment>
    <comment ref="C16" authorId="15" shapeId="0" xr:uid="{BCE21385-98BE-4BEA-ADF4-3EEBF80D504C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NetU2_AD8</t>
      </text>
    </comment>
    <comment ref="D16" authorId="16" shapeId="0" xr:uid="{34EE0504-7808-474C-8C56-6BE9AD951A47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NetU2_AD8</t>
      </text>
    </comment>
    <comment ref="Y16" authorId="17" shapeId="0" xr:uid="{4714F8D3-78A5-4D15-95EC-73F897501234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NetU2_A8</t>
      </text>
    </comment>
    <comment ref="Z16" authorId="18" shapeId="0" xr:uid="{BEC48103-4F21-465C-B878-6A362A258000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NetU2_A8</t>
      </text>
    </comment>
    <comment ref="AA16" authorId="19" shapeId="0" xr:uid="{D169EA82-9331-4B93-B5DB-1236B7C7D343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NetU2_A8</t>
      </text>
    </comment>
    <comment ref="B17" authorId="20" shapeId="0" xr:uid="{271D7E9C-3D49-4294-B48D-FCCCECDC01DE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NetU2_AD8</t>
      </text>
    </comment>
    <comment ref="C17" authorId="21" shapeId="0" xr:uid="{0E88173D-1B6E-44EB-A6B9-8124F1E99ADF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NetU2_AD8</t>
      </text>
    </comment>
    <comment ref="D17" authorId="22" shapeId="0" xr:uid="{AF8A0F6A-C550-4837-A29B-CFB5CE37D6B5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NetU2_AD8</t>
      </text>
    </comment>
    <comment ref="Y17" authorId="23" shapeId="0" xr:uid="{CCA9BBA6-5E87-4F5D-B513-96E58D1D55D8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NetU2_A8</t>
      </text>
    </comment>
    <comment ref="Z17" authorId="24" shapeId="0" xr:uid="{A8193393-567D-4FB1-8C10-8DE8516EA36F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NetU2_A8</t>
      </text>
    </comment>
    <comment ref="AA17" authorId="25" shapeId="0" xr:uid="{F51FF2AF-1BC0-424B-8EF5-66E28532DE1F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NetU2_A8</t>
      </text>
    </comment>
    <comment ref="B19" authorId="26" shapeId="0" xr:uid="{86E0457B-BF6B-41DF-AA9C-13E48880862A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NetU2_AD11</t>
      </text>
    </comment>
    <comment ref="C19" authorId="27" shapeId="0" xr:uid="{3CF118FD-8949-4324-89C1-907E716D08B2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NetU2_AD11</t>
      </text>
    </comment>
    <comment ref="D19" authorId="28" shapeId="0" xr:uid="{E10383B7-2BD9-4C18-B5C9-318A318E246E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NetU2_AD11</t>
      </text>
    </comment>
    <comment ref="Y19" authorId="29" shapeId="0" xr:uid="{BD0CA3F6-892E-4F88-8410-D6864381D1C6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NetU2_A11</t>
      </text>
    </comment>
    <comment ref="Z19" authorId="30" shapeId="0" xr:uid="{923A4E5C-3372-4240-89EA-15C1F093AF41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NetU2_A11</t>
      </text>
    </comment>
    <comment ref="AA19" authorId="31" shapeId="0" xr:uid="{0376D20D-F711-42E1-9D6D-21C15A7C509D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NetU2_A11</t>
      </text>
    </comment>
    <comment ref="B20" authorId="32" shapeId="0" xr:uid="{35883730-4232-493F-B275-864B7CF9086A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NetU2_AD11</t>
      </text>
    </comment>
    <comment ref="C20" authorId="33" shapeId="0" xr:uid="{EA8FE9C6-2D25-4B90-A56B-AEA4CB9C9214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NetU2_AD11</t>
      </text>
    </comment>
    <comment ref="D20" authorId="34" shapeId="0" xr:uid="{21355403-593A-474E-8965-4879B24CBFE0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NetU2_AD11</t>
      </text>
    </comment>
    <comment ref="Y20" authorId="35" shapeId="0" xr:uid="{338EAC44-897B-4346-9E19-EFA43384781E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NetU2_A11</t>
      </text>
    </comment>
    <comment ref="Z20" authorId="36" shapeId="0" xr:uid="{8FE1819E-0BEE-4464-AB1C-ADA246A4ACAC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NetU2_A11</t>
      </text>
    </comment>
    <comment ref="AA20" authorId="37" shapeId="0" xr:uid="{630C4277-0F09-49CC-90D7-89CD79ED4150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NetU2_A11</t>
      </text>
    </comment>
    <comment ref="B22" authorId="38" shapeId="0" xr:uid="{8DA8A712-8A17-414E-A30C-BF3B285B86A0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NetU2_AD14</t>
      </text>
    </comment>
    <comment ref="C22" authorId="39" shapeId="0" xr:uid="{B52E8732-89FA-4C4D-B4DD-62BFB5AE57F4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NetU2_AD14</t>
      </text>
    </comment>
    <comment ref="D22" authorId="40" shapeId="0" xr:uid="{4C7C81D2-2274-400B-90BC-3AEC5ED46DFC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NetU2_AD14</t>
      </text>
    </comment>
    <comment ref="Y22" authorId="41" shapeId="0" xr:uid="{65D18A92-7EDC-487D-9F58-FCAF8BEB2730}">
      <text>
        <t>[Threaded comment]
Your version of Excel allows you to read this threaded comment; however, any edits to it will get removed if the file is opened in a newer version of Excel. Learn more: https://go.microsoft.com/fwlink/?linkid=870924
Comment:
    GATE_LINK</t>
      </text>
    </comment>
    <comment ref="Z22" authorId="42" shapeId="0" xr:uid="{31E81C72-2707-473D-8B66-5D07BC647E41}">
      <text>
        <t>[Threaded comment]
Your version of Excel allows you to read this threaded comment; however, any edits to it will get removed if the file is opened in a newer version of Excel. Learn more: https://go.microsoft.com/fwlink/?linkid=870924
Comment:
    GATE_LINK</t>
      </text>
    </comment>
    <comment ref="B23" authorId="43" shapeId="0" xr:uid="{D9EA80F6-EBED-484B-9B74-3FCC53D5C5FF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NetU2_AD14</t>
      </text>
    </comment>
    <comment ref="C23" authorId="44" shapeId="0" xr:uid="{79AC39A9-ECDA-4D79-830A-A14066B9D6E9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NetU2_AD14</t>
      </text>
    </comment>
    <comment ref="D23" authorId="45" shapeId="0" xr:uid="{ECC3531B-A123-4346-8600-942D8E905BFA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NetU2_AD14</t>
      </text>
    </comment>
    <comment ref="Y23" authorId="46" shapeId="0" xr:uid="{1BDB793F-810B-4DB4-AFB5-59F2E798C70E}">
      <text>
        <t>[Threaded comment]
Your version of Excel allows you to read this threaded comment; however, any edits to it will get removed if the file is opened in a newer version of Excel. Learn more: https://go.microsoft.com/fwlink/?linkid=870924
Comment:
    GATE_LINK</t>
      </text>
    </comment>
    <comment ref="Z23" authorId="47" shapeId="0" xr:uid="{82FB3759-6DA0-4A12-92A1-09908ECDDC4F}">
      <text>
        <t>[Threaded comment]
Your version of Excel allows you to read this threaded comment; however, any edits to it will get removed if the file is opened in a newer version of Excel. Learn more: https://go.microsoft.com/fwlink/?linkid=870924
Comment:
    GATE_LINK</t>
      </text>
    </comment>
    <comment ref="B25" authorId="48" shapeId="0" xr:uid="{1C038F2A-9667-4044-AD01-66BFB79D212F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NetU2_AD17</t>
      </text>
    </comment>
    <comment ref="C25" authorId="49" shapeId="0" xr:uid="{92021650-A28A-44BE-B200-18038E6B548F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NetU2_AD17</t>
      </text>
    </comment>
    <comment ref="D25" authorId="50" shapeId="0" xr:uid="{6F32BCA3-890A-4030-9F7B-6253C18398DA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NetU2_AD17</t>
      </text>
    </comment>
    <comment ref="Y25" authorId="51" shapeId="0" xr:uid="{6328544A-A105-4DEA-A47F-F3A50FEEF063}">
      <text>
        <t>[Threaded comment]
Your version of Excel allows you to read this threaded comment; however, any edits to it will get removed if the file is opened in a newer version of Excel. Learn more: https://go.microsoft.com/fwlink/?linkid=870924
Comment:
    VDD_LINK</t>
      </text>
    </comment>
    <comment ref="Z25" authorId="52" shapeId="0" xr:uid="{B9F37386-8589-4F8C-866B-3569CAC1C64C}">
      <text>
        <t>[Threaded comment]
Your version of Excel allows you to read this threaded comment; however, any edits to it will get removed if the file is opened in a newer version of Excel. Learn more: https://go.microsoft.com/fwlink/?linkid=870924
Comment:
    VDD_LINK</t>
      </text>
    </comment>
    <comment ref="B26" authorId="53" shapeId="0" xr:uid="{72ABFD34-9472-43AA-BE20-CEEC9BE7083B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NetU2_AD17</t>
      </text>
    </comment>
    <comment ref="C26" authorId="54" shapeId="0" xr:uid="{3B2D0EC1-7ABB-42C7-BB93-D05F9DB7799F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NetU2_AD17</t>
      </text>
    </comment>
    <comment ref="D26" authorId="55" shapeId="0" xr:uid="{196BD3E2-312E-4A5F-AE8C-FD75B44A4D77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NetU2_AD17</t>
      </text>
    </comment>
    <comment ref="Y26" authorId="56" shapeId="0" xr:uid="{A864D4D3-48D8-4F07-8338-DD6C186A0DB1}">
      <text>
        <t>[Threaded comment]
Your version of Excel allows you to read this threaded comment; however, any edits to it will get removed if the file is opened in a newer version of Excel. Learn more: https://go.microsoft.com/fwlink/?linkid=870924
Comment:
    VDD_LINK</t>
      </text>
    </comment>
    <comment ref="Z26" authorId="57" shapeId="0" xr:uid="{C21EAAA1-9677-428A-8975-0EE797D2FD3E}">
      <text>
        <t>[Threaded comment]
Your version of Excel allows you to read this threaded comment; however, any edits to it will get removed if the file is opened in a newer version of Excel. Learn more: https://go.microsoft.com/fwlink/?linkid=870924
Comment:
    VDD_LINK</t>
      </text>
    </comment>
    <comment ref="B28" authorId="58" shapeId="0" xr:uid="{D0B86361-B267-469B-A913-0ED48C80B9B0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NetU2_AF20</t>
      </text>
    </comment>
    <comment ref="AA28" authorId="59" shapeId="0" xr:uid="{82727AEF-4CE7-416B-8A72-28535D4CDAFE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NetU2_A20</t>
      </text>
    </comment>
    <comment ref="B29" authorId="60" shapeId="0" xr:uid="{C771EE25-DBDE-412D-A7C3-B5A36FA4E03E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NetU2_AF20</t>
      </text>
    </comment>
    <comment ref="L29" authorId="61" shapeId="0" xr:uid="{F5FF36FF-16D8-4D90-A0F4-C7FC396E4741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NetU2_R21</t>
      </text>
    </comment>
    <comment ref="M29" authorId="62" shapeId="0" xr:uid="{453E0200-CBB6-4ED3-909C-DB413B9E4134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NetU2_R21</t>
      </text>
    </comment>
    <comment ref="AA29" authorId="63" shapeId="0" xr:uid="{50123A26-4948-411F-94BB-B861DE890CE7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NetU2_A20</t>
      </text>
    </comment>
    <comment ref="L30" authorId="64" shapeId="0" xr:uid="{9FCC5101-B6A3-4CB7-B9D6-6CE1E7063281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NetU2_R21</t>
      </text>
    </comment>
    <comment ref="M30" authorId="65" shapeId="0" xr:uid="{7B796589-9FAD-439C-ACEB-1121FDBE7AB4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NetU2_R21</t>
      </text>
    </comment>
    <comment ref="B31" authorId="66" shapeId="0" xr:uid="{783A25C7-6779-4AAC-8913-E3E01C8644A8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NetU2_AF23</t>
      </text>
    </comment>
    <comment ref="AA31" authorId="67" shapeId="0" xr:uid="{3133F592-E218-40B5-A909-8363689D7F62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NetU2_A23</t>
      </text>
    </comment>
    <comment ref="B32" authorId="68" shapeId="0" xr:uid="{27561DAC-AD42-4E8E-B1A7-481E5A33F5F1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NetU2_AF23</t>
      </text>
    </comment>
    <comment ref="L32" authorId="69" shapeId="0" xr:uid="{ACBF3C48-384A-4624-9FD4-2642750D6EA2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NetU2_R24</t>
      </text>
    </comment>
    <comment ref="M32" authorId="70" shapeId="0" xr:uid="{B98B5302-3608-4131-B7FC-2FB1FD18C20B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NetU2_R24</t>
      </text>
    </comment>
    <comment ref="AA32" authorId="71" shapeId="0" xr:uid="{F6C408AE-946D-4F18-B174-FB8BE5162B3D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NetU2_A23</t>
      </text>
    </comment>
    <comment ref="L33" authorId="72" shapeId="0" xr:uid="{A27919A6-6C60-4493-9EE5-8CBA8D5B41BC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NetU2_R24</t>
      </text>
    </comment>
    <comment ref="M33" authorId="73" shapeId="0" xr:uid="{82C3863C-7A2F-4AA4-A210-F29E147E7CFF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NetU2_R24</t>
      </text>
    </comment>
    <comment ref="K34" authorId="74" shapeId="0" xr:uid="{DCB6335D-714E-431B-83ED-90AE2374745C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NetU2_T26</t>
      </text>
    </comment>
    <comment ref="L34" authorId="75" shapeId="0" xr:uid="{3D4905E5-FD6D-4403-8BE9-BF98C15BCC5F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NetU2_T26</t>
      </text>
    </comment>
    <comment ref="N34" authorId="76" shapeId="0" xr:uid="{4B692865-6B4E-42F0-8D9A-C1DA5C4342D3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NetU2_N26</t>
      </text>
    </comment>
    <comment ref="O34" authorId="77" shapeId="0" xr:uid="{7D5D6B88-96CD-4D89-AA5C-E071AE4C447B}">
      <text>
        <t>[Threaded comment]
Your version of Excel allows you to read this threaded comment; however, any edits to it will get removed if the file is opened in a newer version of Excel. Learn more: https://go.microsoft.com/fwlink/?linkid=870924
Comment:
    NetU2_N26</t>
      </text>
    </comment>
    <comment ref="Q34" authorId="78" shapeId="0" xr:uid="{20ED06F7-69CE-4EAD-AF35-ACA3E0F76812}">
      <text>
        <t>[Threaded comment]
Your version of Excel allows you to read this threaded comment; however, any edits to it will get removed if the file is opened in a newer version of Excel. Learn more: https://go.microsoft.com/fwlink/?linkid=870924
Comment:
    L26</t>
      </text>
    </comment>
  </commentList>
</comments>
</file>

<file path=xl/sharedStrings.xml><?xml version="1.0" encoding="utf-8"?>
<sst xmlns="http://schemas.openxmlformats.org/spreadsheetml/2006/main" count="812" uniqueCount="126">
  <si>
    <t>name</t>
  </si>
  <si>
    <t>type=</t>
  </si>
  <si>
    <t>NC,POW,GND,analog,digital,open-drain,remove=to be removed</t>
  </si>
  <si>
    <t>direction=</t>
  </si>
  <si>
    <t>input,output,inout</t>
  </si>
  <si>
    <t>match</t>
  </si>
  <si>
    <t>string</t>
  </si>
  <si>
    <t>termination</t>
  </si>
  <si>
    <t>50,40, CMOS</t>
  </si>
  <si>
    <t>side</t>
  </si>
  <si>
    <t>the side of the layout where the corresponding io cell will be placed. Only the cells with the sides defined will be placed.Area for the non IO ring cells</t>
  </si>
  <si>
    <t>location</t>
  </si>
  <si>
    <t>[int,int]</t>
  </si>
  <si>
    <t>cell=</t>
  </si>
  <si>
    <t>name of the IO library cell used forthis particular io. Bump for bump</t>
  </si>
  <si>
    <t>Pad Pitch</t>
  </si>
  <si>
    <t>NC;remove;;;;;</t>
  </si>
  <si>
    <t>VSS;GND;;;;;;bump</t>
  </si>
  <si>
    <t>ANT_0_P;analog;inout;;;area;;bump</t>
  </si>
  <si>
    <t>ANT_0_N;analog;inout;;;area;;bump</t>
  </si>
  <si>
    <t>SERDES_SUPPLY_PROBE_0;analog;output;;;;;bump</t>
  </si>
  <si>
    <t>LINK_BM_TX_0_P;analog;output;;;;;bump</t>
  </si>
  <si>
    <t>LINK_BM_TX_0_N;analog;output;;;;;bump</t>
  </si>
  <si>
    <t>LINK_BM_RX_0_P;analog;input;;;;;bump</t>
  </si>
  <si>
    <t>LINK_BM_RX_0_N;analog;input;;;;;bump</t>
  </si>
  <si>
    <t>IREF_ANALOG;analog;input;;;;;bump</t>
  </si>
  <si>
    <t>ANT_1_P;analog;inout;;;area;;bump</t>
  </si>
  <si>
    <t>ANT_1_N;analog;inout;;;area;;bump</t>
  </si>
  <si>
    <t>Col</t>
  </si>
  <si>
    <t>VDD_IO;POW;;;;;;bump</t>
  </si>
  <si>
    <t>DVDD;POW;;;;;;bump</t>
  </si>
  <si>
    <t>VDD_BM0;POW;;;;;;bump</t>
  </si>
  <si>
    <t>Row</t>
  </si>
  <si>
    <t>Inductor;remove;;;;;;</t>
  </si>
  <si>
    <t>height</t>
  </si>
  <si>
    <t>width</t>
  </si>
  <si>
    <t>LINK_BM_RX_3_P;analog;input;;;;;bump</t>
  </si>
  <si>
    <t>VDD_BM3;POW;;;;;;bump</t>
  </si>
  <si>
    <t>VDD_BM1;POW;;;;;;bump</t>
  </si>
  <si>
    <t>LINK_BM_TX_1_P;analog;output;;;;;bump</t>
  </si>
  <si>
    <t>LINK_BM_RX_3_N;analog;input;;;;;bump</t>
  </si>
  <si>
    <t>LINK_BM_TX_1_N;analog;output;;;;;bump</t>
  </si>
  <si>
    <t>VDD_LINK;POW;;;;;;bump</t>
  </si>
  <si>
    <t>VDDA;POW;;;;;;bump</t>
  </si>
  <si>
    <t>VDD_U;POW;;;;;;bump</t>
  </si>
  <si>
    <t>LINK_BM_TX_3_P;analog;output;;;;;bump</t>
  </si>
  <si>
    <t>LINK_BM_RX_1_P;analog;input;;;;;bump</t>
  </si>
  <si>
    <t>VDD_ANA;POW;;;;;;bump</t>
  </si>
  <si>
    <t>LINK_BM_TX_3_N;analog;output;;;;;bump</t>
  </si>
  <si>
    <t>LINK_BM_RX_1_N;analog;input;;;;;bump</t>
  </si>
  <si>
    <t>LINK_CM_RX_1_P;analog;input;;;;;bump</t>
  </si>
  <si>
    <t>VDD_LINK_CM1;POW;;;;;;bump</t>
  </si>
  <si>
    <t>VDD_LINK_CM0;POW;;;;;;bump</t>
  </si>
  <si>
    <t>LINK_CM_TX_0_P;analog;output;;;;;bump</t>
  </si>
  <si>
    <t>LINK_CM_RX_1_N;analog;input;;;;;bump</t>
  </si>
  <si>
    <t>LINK_CM_TX_0_N;analog;output;;;;;bump</t>
  </si>
  <si>
    <t>LINK_CM_TX_1_P;analog;output;;;;;bump</t>
  </si>
  <si>
    <t>LINK_CM_RX_0_P;analog;input;;;;;bump</t>
  </si>
  <si>
    <t>LINK_CM_TX_1_N;analog;output;;;;;bump</t>
  </si>
  <si>
    <t>LINK_CM_RX_0_N;analog;input;;;;;bump</t>
  </si>
  <si>
    <t>REF_SERDES_CM1_P;analog;input;;;;;bump</t>
  </si>
  <si>
    <t>REF_SERDES_CM0_P;analog;input;;;;;bump</t>
  </si>
  <si>
    <t>REF_SERDES_CM1_N;analog;input;;;;;bump</t>
  </si>
  <si>
    <t>VDD_BM2;POW;;;;;;bump</t>
  </si>
  <si>
    <t>REF_SERDES_CM0_N;analog;input;;;;;bump</t>
  </si>
  <si>
    <t>REF_LO_N;analog;input;;;;;bump</t>
  </si>
  <si>
    <t>REF_DIG_N;analog;input;;;;;bump</t>
  </si>
  <si>
    <t>REF_LO_P;analog;input;;;;;bump</t>
  </si>
  <si>
    <t>REF_DIG_P;analog;input;;;;;bump</t>
  </si>
  <si>
    <t>ANT_3_P;analog;inout;;;area;;bump</t>
  </si>
  <si>
    <t>ANT_3_N;analog;inout;;;area;;bump</t>
  </si>
  <si>
    <t>SERDES_SUPPLY_PROBE_2;analog;output;;;;;bump</t>
  </si>
  <si>
    <t>LINK_BM_RX_2_P;analog;input;;;;;bump</t>
  </si>
  <si>
    <t>LINK_BM_RX_2_N;analog;input;;;;;bump</t>
  </si>
  <si>
    <t>LINK_BM_TX_2_P;analog;output;;;;;bump</t>
  </si>
  <si>
    <t>LINK_BM_TX_2_N;analog;output;;;;;bump</t>
  </si>
  <si>
    <t>CLK_DIG_OVERRIDE_P;analog;input;;;;;bump</t>
  </si>
  <si>
    <t>CLK_DIG_OVERRIDE_N;analog;input;;;;;bump</t>
  </si>
  <si>
    <t>ANT_2_P;analog;inout;;;area;;bump</t>
  </si>
  <si>
    <t>ANT_2_N;analog;inout;;;area;;bump</t>
  </si>
  <si>
    <t>VDD;POW;;;;;;bump</t>
  </si>
  <si>
    <t>VSS</t>
  </si>
  <si>
    <t>DVDD</t>
  </si>
  <si>
    <t>VDD_LINK*</t>
  </si>
  <si>
    <t>VDD_BM*</t>
  </si>
  <si>
    <t>VDDA</t>
  </si>
  <si>
    <t>VDD_IO</t>
  </si>
  <si>
    <t>Inductor</t>
  </si>
  <si>
    <t>NC</t>
  </si>
  <si>
    <t>used bumps</t>
  </si>
  <si>
    <t>ANA_MUX_P;analog;input;;;bottom;;bump</t>
  </si>
  <si>
    <t>ANA_MUX_N;analog;input;;;bottom;;bump</t>
  </si>
  <si>
    <t>LO_OVERRIDE_P;analog;inout;;;bottom;;bump</t>
  </si>
  <si>
    <t>LO_OVERRIDE_N;analog;inout;;;bottom;;bump</t>
  </si>
  <si>
    <t>SCAN_IN;digital;input;;;left;;DIGITAL_IO_OBFUSCATED</t>
  </si>
  <si>
    <t>SCAN_CLK;digital;input;;;left;;DIGITAL_IO_OBFUSCATED</t>
  </si>
  <si>
    <t>SCAN_OUT;digital;output;;;left;;DIGITAL_IO_OBFUSCATED</t>
  </si>
  <si>
    <t>RESET;digital;input;;;top;;DIGITAL_IO_OBFUSCATED</t>
  </si>
  <si>
    <t>SCAN_EN;digital;input;;;left;;DIGITAL_IO_OBFUSCATED</t>
  </si>
  <si>
    <t>This sheet shows the bumps as they lay on PCB in flip-chip assembly. Layout is mirrored relative to Y axis (i.e. flipped left to right)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</si>
  <si>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</si>
  <si>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</si>
  <si>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</si>
  <si>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</si>
  <si>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</si>
  <si>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</si>
  <si>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</si>
  <si>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</si>
  <si>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</si>
  <si>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</si>
  <si>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</si>
  <si>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</si>
  <si>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</si>
  <si>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P</t>
  </si>
  <si>
    <t>R</t>
  </si>
  <si>
    <t>T</t>
  </si>
  <si>
    <t>U</t>
  </si>
  <si>
    <t>V</t>
  </si>
  <si>
    <t>W</t>
  </si>
  <si>
    <t>Y</t>
  </si>
  <si>
    <t>AA</t>
  </si>
  <si>
    <t>AB</t>
  </si>
  <si>
    <t>AC</t>
  </si>
  <si>
    <t>AD</t>
  </si>
  <si>
    <t>AE</t>
  </si>
  <si>
    <t>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</si>
</sst>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  <family val="2"/>
      <charset val="238"/>
    </font>
    <font>
      <sz val="12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omic Sans MS"/>
      <family val="4"/>
    </font>
    <font>
      <sz val="16"/>
      <color rgb="FF000000"/>
      <name val="Comic Sans MS"/>
      <family val="4"/>
    </font>
    <font>
      <sz val="9"/>
      <color indexed="81"/>
      <name val="Tahoma"/>
      <charset val="1"/>
    </font>
    <font>
      <sz val="9"/>
      <color indexed="81"/>
      <name val="Tahoma"/>
      <family val="2"/>
    </font>
    <font>
      <sz val="12"/>
      <name val="Calibri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rgb="FFD9D9D9"/>
        <bgColor rgb="FFBDD7EE"/>
      </patternFill>
    </fill>
    <fill>
      <patternFill patternType="solid">
        <fgColor rgb="FFBDD7EE"/>
        <bgColor rgb="FFD9D9D9"/>
      </patternFill>
    </fill>
    <fill>
      <patternFill patternType="solid">
        <fgColor rgb="FFFFE699"/>
        <bgColor rgb="FFF8CBAD"/>
      </patternFill>
    </fill>
    <fill>
      <patternFill patternType="solid">
        <fgColor rgb="FFF8CBAD"/>
        <bgColor rgb="FFFFC7CE"/>
      </patternFill>
    </fill>
    <fill>
      <patternFill patternType="solid">
        <fgColor rgb="FFC6E0B4"/>
        <bgColor rgb="FFD9D9D9"/>
      </patternFill>
    </fill>
    <fill>
      <patternFill patternType="solid">
        <fgColor rgb="FFDEB4E0"/>
        <bgColor rgb="FFFFC7CE"/>
      </patternFill>
    </fill>
    <fill>
      <patternFill patternType="solid">
        <fgColor rgb="FFFF6600"/>
        <bgColor rgb="FFFF9900"/>
      </patternFill>
    </fill>
    <fill>
      <patternFill patternType="solid">
        <fgColor rgb="FFE07070"/>
        <bgColor rgb="FFFF6600"/>
      </patternFill>
    </fill>
    <fill>
      <patternFill patternType="solid">
        <fgColor rgb="FF000000"/>
        <bgColor rgb="FF003300"/>
      </patternFill>
    </fill>
    <fill>
      <patternFill patternType="solid">
        <fgColor rgb="FFDF0015"/>
        <bgColor rgb="FFFF0000"/>
      </patternFill>
    </fill>
    <fill>
      <patternFill patternType="solid">
        <fgColor rgb="FF3366FF"/>
        <bgColor rgb="FF0066CC"/>
      </patternFill>
    </fill>
    <fill>
      <patternFill patternType="solid">
        <fgColor rgb="FFDF0015"/>
        <bgColor rgb="FF0066CC"/>
      </patternFill>
    </fill>
    <fill>
      <patternFill patternType="solid">
        <fgColor rgb="FFDF0015"/>
        <bgColor rgb="FFDF0015"/>
      </patternFill>
    </fill>
    <fill>
      <patternFill patternType="solid">
        <fgColor rgb="FFE07070"/>
        <bgColor rgb="FFD9D9D9"/>
      </patternFill>
    </fill>
    <fill>
      <patternFill patternType="solid">
        <fgColor rgb="FF3366FF"/>
        <bgColor rgb="FFFF0000"/>
      </patternFill>
    </fill>
    <fill>
      <patternFill patternType="solid">
        <fgColor rgb="FFBDD7EE"/>
        <bgColor rgb="FFFF6600"/>
      </patternFill>
    </fill>
    <fill>
      <patternFill patternType="solid">
        <fgColor rgb="FF00FF00"/>
        <bgColor rgb="FFD9D9D9"/>
      </patternFill>
    </fill>
    <fill>
      <patternFill patternType="solid">
        <fgColor rgb="FF00FF00"/>
        <bgColor rgb="FFF8CBAD"/>
      </patternFill>
    </fill>
    <fill>
      <patternFill patternType="solid">
        <fgColor rgb="FF00FF00"/>
        <bgColor rgb="FFBDD7EE"/>
      </patternFill>
    </fill>
    <fill>
      <patternFill patternType="solid">
        <fgColor rgb="FF00FF00"/>
        <bgColor rgb="FFFFC7CE"/>
      </patternFill>
    </fill>
    <fill>
      <patternFill patternType="solid">
        <fgColor rgb="FF00FF00"/>
        <bgColor rgb="FFFF6600"/>
      </patternFill>
    </fill>
    <fill>
      <patternFill patternType="solid">
        <fgColor rgb="FF00FF00"/>
        <bgColor rgb="FFFF0000"/>
      </patternFill>
    </fill>
    <fill>
      <patternFill patternType="solid">
        <fgColor rgb="FF00FF00"/>
        <bgColor rgb="FF0066CC"/>
      </patternFill>
    </fill>
    <fill>
      <patternFill patternType="solid">
        <fgColor rgb="FF00FF00"/>
        <bgColor rgb="FFDF0015"/>
      </patternFill>
    </fill>
    <fill>
      <patternFill patternType="solid">
        <fgColor rgb="FF00FF00"/>
        <bgColor rgb="FF003300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/>
    <xf numFmtId="0" fontId="3" fillId="10" borderId="4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11" borderId="15" xfId="0" applyFont="1" applyFill="1" applyBorder="1" applyAlignment="1">
      <alignment horizontal="center" vertical="center" wrapText="1"/>
    </xf>
    <xf numFmtId="0" fontId="1" fillId="12" borderId="1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9" borderId="17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12" borderId="19" xfId="0" applyFont="1" applyFill="1" applyBorder="1" applyAlignment="1">
      <alignment horizontal="center" vertical="center" wrapText="1"/>
    </xf>
    <xf numFmtId="0" fontId="1" fillId="12" borderId="20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1" fillId="14" borderId="7" xfId="0" applyFont="1" applyFill="1" applyBorder="1" applyAlignment="1">
      <alignment horizontal="center" vertical="center" wrapText="1"/>
    </xf>
    <xf numFmtId="0" fontId="1" fillId="15" borderId="16" xfId="0" applyFont="1" applyFill="1" applyBorder="1" applyAlignment="1">
      <alignment horizontal="center" vertical="center" wrapText="1"/>
    </xf>
    <xf numFmtId="0" fontId="1" fillId="16" borderId="11" xfId="0" applyFont="1" applyFill="1" applyBorder="1" applyAlignment="1">
      <alignment horizontal="center" vertical="center" wrapText="1"/>
    </xf>
    <xf numFmtId="0" fontId="1" fillId="16" borderId="13" xfId="0" applyFont="1" applyFill="1" applyBorder="1" applyAlignment="1">
      <alignment horizontal="center" vertical="center" wrapText="1"/>
    </xf>
    <xf numFmtId="0" fontId="1" fillId="16" borderId="6" xfId="0" applyFont="1" applyFill="1" applyBorder="1" applyAlignment="1">
      <alignment horizontal="center" vertical="center" wrapText="1"/>
    </xf>
    <xf numFmtId="0" fontId="1" fillId="16" borderId="15" xfId="0" applyFont="1" applyFill="1" applyBorder="1" applyAlignment="1">
      <alignment horizontal="center" vertical="center" wrapText="1"/>
    </xf>
    <xf numFmtId="0" fontId="1" fillId="17" borderId="11" xfId="0" applyFont="1" applyFill="1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5" borderId="23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23" borderId="23" xfId="0" applyFont="1" applyFill="1" applyBorder="1" applyAlignment="1">
      <alignment horizontal="center" vertical="center" wrapText="1"/>
    </xf>
    <xf numFmtId="0" fontId="1" fillId="18" borderId="23" xfId="0" applyFont="1" applyFill="1" applyBorder="1" applyAlignment="1">
      <alignment horizontal="center" vertical="center" wrapText="1"/>
    </xf>
    <xf numFmtId="0" fontId="1" fillId="19" borderId="23" xfId="0" applyFont="1" applyFill="1" applyBorder="1" applyAlignment="1">
      <alignment horizontal="center" vertical="center" wrapText="1"/>
    </xf>
    <xf numFmtId="0" fontId="1" fillId="22" borderId="24" xfId="0" applyFont="1" applyFill="1" applyBorder="1" applyAlignment="1">
      <alignment horizontal="center" vertical="center" wrapText="1"/>
    </xf>
    <xf numFmtId="0" fontId="1" fillId="23" borderId="24" xfId="0" applyFont="1" applyFill="1" applyBorder="1" applyAlignment="1">
      <alignment horizontal="center" vertical="center" wrapText="1"/>
    </xf>
    <xf numFmtId="0" fontId="1" fillId="21" borderId="23" xfId="0" applyFont="1" applyFill="1" applyBorder="1" applyAlignment="1">
      <alignment horizontal="center" vertical="center" wrapText="1"/>
    </xf>
    <xf numFmtId="0" fontId="1" fillId="20" borderId="23" xfId="0" applyFont="1" applyFill="1" applyBorder="1" applyAlignment="1">
      <alignment horizontal="center" vertical="center" wrapText="1"/>
    </xf>
    <xf numFmtId="0" fontId="1" fillId="22" borderId="25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horizontal="center" vertical="center" wrapText="1"/>
    </xf>
    <xf numFmtId="0" fontId="1" fillId="24" borderId="23" xfId="0" applyFont="1" applyFill="1" applyBorder="1" applyAlignment="1">
      <alignment horizontal="center" vertical="center" wrapText="1"/>
    </xf>
    <xf numFmtId="0" fontId="1" fillId="18" borderId="25" xfId="0" applyFont="1" applyFill="1" applyBorder="1" applyAlignment="1">
      <alignment horizontal="center" vertical="center" wrapText="1"/>
    </xf>
    <xf numFmtId="0" fontId="1" fillId="24" borderId="25" xfId="0" applyFont="1" applyFill="1" applyBorder="1" applyAlignment="1">
      <alignment horizontal="center" vertical="center" wrapText="1"/>
    </xf>
    <xf numFmtId="0" fontId="1" fillId="11" borderId="23" xfId="0" applyFont="1" applyFill="1" applyBorder="1" applyAlignment="1">
      <alignment horizontal="center" vertical="center" wrapText="1"/>
    </xf>
    <xf numFmtId="0" fontId="3" fillId="10" borderId="23" xfId="0" applyFont="1" applyFill="1" applyBorder="1" applyAlignment="1">
      <alignment horizontal="center" vertical="center" wrapText="1"/>
    </xf>
    <xf numFmtId="0" fontId="1" fillId="18" borderId="26" xfId="0" applyFont="1" applyFill="1" applyBorder="1" applyAlignment="1">
      <alignment horizontal="center" vertical="center" wrapText="1"/>
    </xf>
    <xf numFmtId="0" fontId="1" fillId="6" borderId="23" xfId="0" applyFont="1" applyFill="1" applyBorder="1" applyAlignment="1">
      <alignment horizontal="center" vertical="center" wrapText="1"/>
    </xf>
    <xf numFmtId="0" fontId="3" fillId="10" borderId="27" xfId="0" applyFont="1" applyFill="1" applyBorder="1" applyAlignment="1">
      <alignment horizontal="center" vertical="center" wrapText="1"/>
    </xf>
    <xf numFmtId="0" fontId="1" fillId="23" borderId="27" xfId="0" applyFont="1" applyFill="1" applyBorder="1" applyAlignment="1">
      <alignment horizontal="center" vertical="center" wrapText="1"/>
    </xf>
    <xf numFmtId="0" fontId="1" fillId="22" borderId="27" xfId="0" applyFont="1" applyFill="1" applyBorder="1" applyAlignment="1">
      <alignment horizontal="center" vertical="center" wrapText="1"/>
    </xf>
    <xf numFmtId="0" fontId="3" fillId="10" borderId="25" xfId="0" applyFont="1" applyFill="1" applyBorder="1" applyAlignment="1">
      <alignment horizontal="center" vertical="center" wrapText="1"/>
    </xf>
    <xf numFmtId="0" fontId="1" fillId="25" borderId="23" xfId="0" applyFont="1" applyFill="1" applyBorder="1" applyAlignment="1">
      <alignment horizontal="center" vertical="center" wrapText="1"/>
    </xf>
    <xf numFmtId="0" fontId="1" fillId="18" borderId="24" xfId="0" applyFont="1" applyFill="1" applyBorder="1" applyAlignment="1">
      <alignment horizontal="center" vertical="center" wrapText="1"/>
    </xf>
    <xf numFmtId="0" fontId="1" fillId="18" borderId="27" xfId="0" applyFont="1" applyFill="1" applyBorder="1" applyAlignment="1">
      <alignment horizontal="center" vertical="center" wrapText="1"/>
    </xf>
    <xf numFmtId="0" fontId="1" fillId="11" borderId="26" xfId="0" applyFont="1" applyFill="1" applyBorder="1" applyAlignment="1">
      <alignment horizontal="center" vertical="center" wrapText="1"/>
    </xf>
    <xf numFmtId="0" fontId="9" fillId="26" borderId="27" xfId="0" applyFont="1" applyFill="1" applyBorder="1" applyAlignment="1">
      <alignment horizontal="center" vertical="center" wrapText="1"/>
    </xf>
    <xf numFmtId="0" fontId="1" fillId="24" borderId="27" xfId="0" applyFont="1" applyFill="1" applyBorder="1" applyAlignment="1">
      <alignment horizontal="center" vertical="center" wrapText="1"/>
    </xf>
    <xf numFmtId="0" fontId="1" fillId="24" borderId="26" xfId="0" applyFont="1" applyFill="1" applyBorder="1" applyAlignment="1">
      <alignment horizontal="center" vertical="center" wrapText="1"/>
    </xf>
    <xf numFmtId="0" fontId="1" fillId="20" borderId="24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9" fillId="26" borderId="4" xfId="0" applyFont="1" applyFill="1" applyBorder="1" applyAlignment="1">
      <alignment horizontal="center" vertical="center" wrapText="1"/>
    </xf>
    <xf numFmtId="0" fontId="9" fillId="26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EF13D3"/>
      <rgbColor rgb="0000FFFF"/>
      <rgbColor rgb="00DF0015"/>
      <rgbColor rgb="00008000"/>
      <rgbColor rgb="00000080"/>
      <rgbColor rgb="00808000"/>
      <rgbColor rgb="00800080"/>
      <rgbColor rgb="00008080"/>
      <rgbColor rgb="00DEB4E0"/>
      <rgbColor rgb="00808080"/>
      <rgbColor rgb="009999FF"/>
      <rgbColor rgb="00993366"/>
      <rgbColor rgb="00FFFFCC"/>
      <rgbColor rgb="00D9D9D9"/>
      <rgbColor rgb="00660066"/>
      <rgbColor rgb="00E07070"/>
      <rgbColor rgb="000066CC"/>
      <rgbColor rgb="00BDD7EE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0B4"/>
      <rgbColor rgb="00FFE699"/>
      <rgbColor rgb="0099CCFF"/>
      <rgbColor rgb="00FFC7CE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  <color rgb="FFE07070"/>
      <color rgb="FFDF0015"/>
      <color rgb="FFBDD7EE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en, Carl (Nokia - US)" id="{0F2D2355-BB0C-4E28-9F0B-9D43E54862E0}" userId="S::carl.olen@nokia-bell-labs.com::4757c402-796e-42cf-aeaa-1493fc21484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9" dT="2020-05-15T20:56:53.35" personId="{0F2D2355-BB0C-4E28-9F0B-9D43E54862E0}" id="{72BF5544-6E4C-4260-861A-7DF0C0773E58}">
    <text>Y1</text>
  </threadedComment>
  <threadedComment ref="K9" dT="2020-05-15T20:54:58.15" personId="{0F2D2355-BB0C-4E28-9F0B-9D43E54862E0}" id="{07FFC8DB-00CB-441D-81E9-CEF80015BDB8}">
    <text>NetU2_T1</text>
  </threadedComment>
  <threadedComment ref="L9" dT="2020-05-15T20:54:49.29" personId="{0F2D2355-BB0C-4E28-9F0B-9D43E54862E0}" id="{F97D81D6-3435-445F-9756-060110178598}">
    <text>NetU2_T1</text>
  </threadedComment>
  <threadedComment ref="N9" dT="2020-05-15T20:52:23.87" personId="{0F2D2355-BB0C-4E28-9F0B-9D43E54862E0}" id="{EB4B2C77-9F1F-4170-9D0B-9709DFF32126}">
    <text>NetU2_N1</text>
  </threadedComment>
  <threadedComment ref="O9" dT="2020-05-15T20:52:16.80" personId="{0F2D2355-BB0C-4E28-9F0B-9D43E54862E0}" id="{C5245D0F-4CAF-4FB0-A6D5-91B4CD388C89}">
    <text>NetU2_N1</text>
  </threadedComment>
  <threadedComment ref="Q9" dT="2020-05-15T20:51:25.87" personId="{0F2D2355-BB0C-4E28-9F0B-9D43E54862E0}" id="{50E10842-8EFF-4D34-8A51-123726BE6F6B}">
    <text>L1</text>
  </threadedComment>
  <threadedComment ref="M10" dT="2020-05-15T20:53:26.00" personId="{0F2D2355-BB0C-4E28-9F0B-9D43E54862E0}" id="{DAB148A7-F441-46DA-8DC3-DE6FE557AE96}">
    <text>NetU2_P2</text>
  </threadedComment>
  <threadedComment ref="N10" dT="2020-05-15T20:53:43.70" personId="{0F2D2355-BB0C-4E28-9F0B-9D43E54862E0}" id="{50512406-1CC6-4565-9B77-F05E7EAE91AD}">
    <text>NetU2_P2</text>
  </threadedComment>
  <threadedComment ref="M11" dT="2020-05-15T20:53:33.09" personId="{0F2D2355-BB0C-4E28-9F0B-9D43E54862E0}" id="{C1F2DFD1-A430-4890-A638-2486ED63CD17}">
    <text>NetU2_P2</text>
  </threadedComment>
  <threadedComment ref="N11" dT="2020-05-15T20:53:51.71" personId="{0F2D2355-BB0C-4E28-9F0B-9D43E54862E0}" id="{4C420710-A9DB-42EE-B058-CA59688F3B86}">
    <text>NetU2_P2</text>
  </threadedComment>
  <threadedComment ref="M13" dT="2020-05-15T20:41:11.70" personId="{0F2D2355-BB0C-4E28-9F0B-9D43E54862E0}" id="{DA6386B9-1FD4-419C-B1E6-2F4E1CB7CD71}">
    <text>NetU2_P5</text>
  </threadedComment>
  <threadedComment ref="N13" dT="2020-05-15T20:41:25.62" personId="{0F2D2355-BB0C-4E28-9F0B-9D43E54862E0}" id="{AEE4803A-8ED7-4A0D-8FC8-D16FFEAD89F8}">
    <text>NetU2_P5</text>
  </threadedComment>
  <threadedComment ref="M14" dT="2020-05-15T20:41:18.39" personId="{0F2D2355-BB0C-4E28-9F0B-9D43E54862E0}" id="{BA08210C-B7BC-4987-9939-E431144246CC}">
    <text>NetU2_P5</text>
  </threadedComment>
  <threadedComment ref="N14" dT="2020-05-15T20:41:32.16" personId="{0F2D2355-BB0C-4E28-9F0B-9D43E54862E0}" id="{CEA60AD4-58B0-4A8D-B7A6-F45D2F5FD83B}">
    <text>NetU2_P5</text>
  </threadedComment>
  <threadedComment ref="B16" dT="2020-05-15T20:35:50.09" personId="{0F2D2355-BB0C-4E28-9F0B-9D43E54862E0}" id="{A772F140-AD77-4F14-A0CA-D2CD7AC79D91}">
    <text>NetU2_AD8</text>
  </threadedComment>
  <threadedComment ref="C16" dT="2020-05-15T20:36:04.68" personId="{0F2D2355-BB0C-4E28-9F0B-9D43E54862E0}" id="{BCE21385-98BE-4BEA-ADF4-3EEBF80D504C}">
    <text>NetU2_AD8</text>
  </threadedComment>
  <threadedComment ref="D16" dT="2020-05-15T20:36:19.20" personId="{0F2D2355-BB0C-4E28-9F0B-9D43E54862E0}" id="{34EE0504-7808-474C-8C56-6BE9AD951A47}">
    <text>NetU2_AD8</text>
  </threadedComment>
  <threadedComment ref="Y16" dT="2020-05-15T20:46:02.29" personId="{0F2D2355-BB0C-4E28-9F0B-9D43E54862E0}" id="{4714F8D3-78A5-4D15-95EC-73F897501234}">
    <text>NetU2_A8</text>
  </threadedComment>
  <threadedComment ref="Z16" dT="2020-05-15T20:46:18.92" personId="{0F2D2355-BB0C-4E28-9F0B-9D43E54862E0}" id="{BEC48103-4F21-465C-B878-6A362A258000}">
    <text>NetU2_A8</text>
  </threadedComment>
  <threadedComment ref="AA16" dT="2020-05-15T20:46:38.89" personId="{0F2D2355-BB0C-4E28-9F0B-9D43E54862E0}" id="{D169EA82-9331-4B93-B5DB-1236B7C7D343}">
    <text>NetU2_A8</text>
  </threadedComment>
  <threadedComment ref="B17" dT="2020-05-15T20:35:57.05" personId="{0F2D2355-BB0C-4E28-9F0B-9D43E54862E0}" id="{271D7E9C-3D49-4294-B48D-FCCCECDC01DE}">
    <text>NetU2_AD8</text>
  </threadedComment>
  <threadedComment ref="C17" dT="2020-05-15T20:36:11.63" personId="{0F2D2355-BB0C-4E28-9F0B-9D43E54862E0}" id="{0E88173D-1B6E-44EB-A6B9-8124F1E99ADF}">
    <text>NetU2_AD8</text>
  </threadedComment>
  <threadedComment ref="D17" dT="2020-05-15T20:36:32.64" personId="{0F2D2355-BB0C-4E28-9F0B-9D43E54862E0}" id="{AF8A0F6A-C550-4837-A29B-CFB5CE37D6B5}">
    <text>NetU2_AD8</text>
  </threadedComment>
  <threadedComment ref="Y17" dT="2020-05-15T20:46:11.27" personId="{0F2D2355-BB0C-4E28-9F0B-9D43E54862E0}" id="{CCA9BBA6-5E87-4F5D-B513-96E58D1D55D8}">
    <text>NetU2_A8</text>
  </threadedComment>
  <threadedComment ref="Z17" dT="2020-05-15T20:46:26.93" personId="{0F2D2355-BB0C-4E28-9F0B-9D43E54862E0}" id="{A8193393-567D-4FB1-8C10-8DE8516EA36F}">
    <text>NetU2_A8</text>
  </threadedComment>
  <threadedComment ref="AA17" dT="2020-05-15T20:46:45.92" personId="{0F2D2355-BB0C-4E28-9F0B-9D43E54862E0}" id="{F51FF2AF-1BC0-424B-8EF5-66E28532DE1F}">
    <text>NetU2_A8</text>
  </threadedComment>
  <threadedComment ref="B19" dT="2020-05-15T20:30:44.32" personId="{0F2D2355-BB0C-4E28-9F0B-9D43E54862E0}" id="{86E0457B-BF6B-41DF-AA9C-13E48880862A}">
    <text>NetU2_AD11</text>
  </threadedComment>
  <threadedComment ref="C19" dT="2020-05-15T20:30:58.35" personId="{0F2D2355-BB0C-4E28-9F0B-9D43E54862E0}" id="{3CF118FD-8949-4324-89C1-907E716D08B2}">
    <text>NetU2_AD11</text>
  </threadedComment>
  <threadedComment ref="D19" dT="2020-05-15T20:31:11.27" personId="{0F2D2355-BB0C-4E28-9F0B-9D43E54862E0}" id="{E10383B7-2BD9-4C18-B5C9-318A318E246E}">
    <text>NetU2_AD11</text>
  </threadedComment>
  <threadedComment ref="Y19" dT="2020-05-15T20:20:41.48" personId="{0F2D2355-BB0C-4E28-9F0B-9D43E54862E0}" id="{BD0CA3F6-892E-4F88-8410-D6864381D1C6}">
    <text>NetU2_A11</text>
  </threadedComment>
  <threadedComment ref="Z19" dT="2020-05-15T20:20:10.90" personId="{0F2D2355-BB0C-4E28-9F0B-9D43E54862E0}" id="{923A4E5C-3372-4240-89EA-15C1F093AF41}">
    <text>NetU2_A11</text>
  </threadedComment>
  <threadedComment ref="AA19" dT="2020-05-15T20:19:54.58" personId="{0F2D2355-BB0C-4E28-9F0B-9D43E54862E0}" id="{0376D20D-F711-42E1-9D6D-21C15A7C509D}">
    <text>NetU2_A11</text>
  </threadedComment>
  <threadedComment ref="B20" dT="2020-05-15T20:30:51.21" personId="{0F2D2355-BB0C-4E28-9F0B-9D43E54862E0}" id="{35883730-4232-493F-B275-864B7CF9086A}">
    <text>NetU2_AD11</text>
  </threadedComment>
  <threadedComment ref="C20" dT="2020-05-15T20:31:04.40" personId="{0F2D2355-BB0C-4E28-9F0B-9D43E54862E0}" id="{EA8FE9C6-2D25-4B90-A56B-AEA4CB9C9214}">
    <text>NetU2_AD11</text>
  </threadedComment>
  <threadedComment ref="D20" dT="2020-05-15T20:31:17.84" personId="{0F2D2355-BB0C-4E28-9F0B-9D43E54862E0}" id="{21355403-593A-474E-8965-4879B24CBFE0}">
    <text>NetU2_AD11</text>
  </threadedComment>
  <threadedComment ref="Y20" dT="2020-05-15T20:20:50.23" personId="{0F2D2355-BB0C-4E28-9F0B-9D43E54862E0}" id="{338EAC44-897B-4346-9E19-EFA43384781E}">
    <text>NetU2_A11</text>
  </threadedComment>
  <threadedComment ref="Z20" dT="2020-05-15T20:20:18.73" personId="{0F2D2355-BB0C-4E28-9F0B-9D43E54862E0}" id="{8FE1819E-0BEE-4464-AB1C-ADA246A4ACAC}">
    <text>NetU2_A11</text>
  </threadedComment>
  <threadedComment ref="AA20" dT="2020-05-15T20:20:03.70" personId="{0F2D2355-BB0C-4E28-9F0B-9D43E54862E0}" id="{630C4277-0F09-49CC-90D7-89CD79ED4150}">
    <text>NetU2_A11</text>
  </threadedComment>
  <threadedComment ref="B22" dT="2020-05-15T20:32:13.93" personId="{0F2D2355-BB0C-4E28-9F0B-9D43E54862E0}" id="{8DA8A712-8A17-414E-A30C-BF3B285B86A0}">
    <text>NetU2_AD14</text>
  </threadedComment>
  <threadedComment ref="C22" dT="2020-05-15T20:32:30.57" personId="{0F2D2355-BB0C-4E28-9F0B-9D43E54862E0}" id="{B52E8732-89FA-4C4D-B4DD-62BFB5AE57F4}">
    <text>NetU2_AD14</text>
  </threadedComment>
  <threadedComment ref="D22" dT="2020-05-15T20:32:48.07" personId="{0F2D2355-BB0C-4E28-9F0B-9D43E54862E0}" id="{4C7C81D2-2274-400B-90BC-3AEC5ED46DFC}">
    <text>NetU2_AD14</text>
  </threadedComment>
  <threadedComment ref="Y22" dT="2020-05-15T20:16:19.78" personId="{0F2D2355-BB0C-4E28-9F0B-9D43E54862E0}" id="{65D18A92-7EDC-487D-9F58-FCAF8BEB2730}">
    <text>GATE_LINK</text>
  </threadedComment>
  <threadedComment ref="Z22" dT="2020-05-15T20:16:34.72" personId="{0F2D2355-BB0C-4E28-9F0B-9D43E54862E0}" id="{31E81C72-2707-473D-8B66-5D07BC647E41}">
    <text>GATE_LINK</text>
  </threadedComment>
  <threadedComment ref="B23" dT="2020-05-15T20:32:21.08" personId="{0F2D2355-BB0C-4E28-9F0B-9D43E54862E0}" id="{D9EA80F6-EBED-484B-9B74-3FCC53D5C5FF}">
    <text>NetU2_AD14</text>
  </threadedComment>
  <threadedComment ref="C23" dT="2020-05-15T20:32:37.61" personId="{0F2D2355-BB0C-4E28-9F0B-9D43E54862E0}" id="{79AC39A9-ECDA-4D79-830A-A14066B9D6E9}">
    <text>NetU2_AD14</text>
  </threadedComment>
  <threadedComment ref="D23" dT="2020-05-15T20:32:54.75" personId="{0F2D2355-BB0C-4E28-9F0B-9D43E54862E0}" id="{ECC3531B-A123-4346-8600-942D8E905BFA}">
    <text>NetU2_AD14</text>
  </threadedComment>
  <threadedComment ref="Y23" dT="2020-05-15T20:16:26.48" personId="{0F2D2355-BB0C-4E28-9F0B-9D43E54862E0}" id="{1BDB793F-810B-4DB4-AFB5-59F2E798C70E}">
    <text>GATE_LINK</text>
  </threadedComment>
  <threadedComment ref="Z23" dT="2020-05-15T20:16:42.30" personId="{0F2D2355-BB0C-4E28-9F0B-9D43E54862E0}" id="{82FB3759-6DA0-4A12-92A1-09908ECDDC4F}">
    <text>GATE_LINK</text>
  </threadedComment>
  <threadedComment ref="B25" dT="2020-05-15T20:04:43.01" personId="{0F2D2355-BB0C-4E28-9F0B-9D43E54862E0}" id="{1C038F2A-9667-4044-AD01-66BFB79D212F}">
    <text>NetU2_AD17</text>
  </threadedComment>
  <threadedComment ref="C25" dT="2020-05-15T20:05:02.07" personId="{0F2D2355-BB0C-4E28-9F0B-9D43E54862E0}" id="{92021650-A28A-44BE-B200-18038E6B548F}">
    <text>NetU2_AD17</text>
  </threadedComment>
  <threadedComment ref="D25" dT="2020-05-15T20:05:28.71" personId="{0F2D2355-BB0C-4E28-9F0B-9D43E54862E0}" id="{6F32BCA3-890A-4030-9F7B-6253C18398DA}">
    <text>NetU2_AD17</text>
  </threadedComment>
  <threadedComment ref="Y25" dT="2020-05-15T20:12:22.99" personId="{0F2D2355-BB0C-4E28-9F0B-9D43E54862E0}" id="{6328544A-A105-4DEA-A47F-F3A50FEEF063}">
    <text>VDD_LINK</text>
  </threadedComment>
  <threadedComment ref="Z25" dT="2020-05-15T20:12:42.14" personId="{0F2D2355-BB0C-4E28-9F0B-9D43E54862E0}" id="{B9F37386-8589-4F8C-866B-3569CAC1C64C}">
    <text>VDD_LINK</text>
  </threadedComment>
  <threadedComment ref="B26" dT="2020-05-15T20:04:54.79" personId="{0F2D2355-BB0C-4E28-9F0B-9D43E54862E0}" id="{72ABFD34-9472-43AA-BE20-CEEC9BE7083B}">
    <text>NetU2_AD17</text>
  </threadedComment>
  <threadedComment ref="C26" dT="2020-05-15T20:05:10.11" personId="{0F2D2355-BB0C-4E28-9F0B-9D43E54862E0}" id="{3B2D0EC1-7ABB-42C7-BB93-D05F9DB7799F}">
    <text>NetU2_AD17</text>
  </threadedComment>
  <threadedComment ref="D26" dT="2020-05-15T20:05:37.06" personId="{0F2D2355-BB0C-4E28-9F0B-9D43E54862E0}" id="{196BD3E2-312E-4A5F-AE8C-FD75B44A4D77}">
    <text>NetU2_AD17</text>
  </threadedComment>
  <threadedComment ref="Y26" dT="2020-05-15T20:12:31.13" personId="{0F2D2355-BB0C-4E28-9F0B-9D43E54862E0}" id="{A864D4D3-48D8-4F07-8338-DD6C186A0DB1}">
    <text>VDD_LINK</text>
  </threadedComment>
  <threadedComment ref="Z26" dT="2020-05-15T20:12:49.17" personId="{0F2D2355-BB0C-4E28-9F0B-9D43E54862E0}" id="{C21EAAA1-9677-428A-8975-0EE797D2FD3E}">
    <text>VDD_LINK</text>
  </threadedComment>
  <threadedComment ref="B28" dT="2020-05-15T19:59:04.10" personId="{0F2D2355-BB0C-4E28-9F0B-9D43E54862E0}" id="{D0B86361-B267-469B-A913-0ED48C80B9B0}">
    <text>NetU2_AF20</text>
  </threadedComment>
  <threadedComment ref="AA28" dT="2020-05-15T19:48:01.53" personId="{0F2D2355-BB0C-4E28-9F0B-9D43E54862E0}" id="{82727AEF-4CE7-416B-8A72-28535D4CDAFE}">
    <text>NetU2_A20</text>
  </threadedComment>
  <threadedComment ref="B29" dT="2020-05-15T19:59:12.64" personId="{0F2D2355-BB0C-4E28-9F0B-9D43E54862E0}" id="{C771EE25-DBDE-412D-A7C3-B5A36FA4E03E}">
    <text>NetU2_AF20</text>
  </threadedComment>
  <threadedComment ref="L29" dT="2020-05-15T19:51:44.10" personId="{0F2D2355-BB0C-4E28-9F0B-9D43E54862E0}" id="{F5FF36FF-16D8-4D90-A0F4-C7FC396E4741}">
    <text>NetU2_R21</text>
  </threadedComment>
  <threadedComment ref="M29" dT="2020-05-15T19:51:17.38" personId="{0F2D2355-BB0C-4E28-9F0B-9D43E54862E0}" id="{453E0200-CBB6-4ED3-909C-DB413B9E4134}">
    <text>NetU2_R21</text>
  </threadedComment>
  <threadedComment ref="AA29" dT="2020-05-15T19:48:17.56" personId="{0F2D2355-BB0C-4E28-9F0B-9D43E54862E0}" id="{50123A26-4948-411F-94BB-B861DE890CE7}">
    <text>NetU2_A20</text>
  </threadedComment>
  <threadedComment ref="L30" dT="2020-05-15T19:51:34.24" personId="{0F2D2355-BB0C-4E28-9F0B-9D43E54862E0}" id="{9FCC5101-B6A3-4CB7-B9D6-6CE1E7063281}">
    <text>NetU2_R21</text>
  </threadedComment>
  <threadedComment ref="M30" dT="2020-05-15T19:51:25.29" personId="{0F2D2355-BB0C-4E28-9F0B-9D43E54862E0}" id="{7B796589-9FAD-439C-ACEB-1121FDBE7AB4}">
    <text>NetU2_R21</text>
  </threadedComment>
  <threadedComment ref="B31" dT="2020-05-15T19:58:08.91" personId="{0F2D2355-BB0C-4E28-9F0B-9D43E54862E0}" id="{783A25C7-6779-4AAC-8913-E3E01C8644A8}">
    <text>NetU2_AF23</text>
  </threadedComment>
  <threadedComment ref="AA31" dT="2020-05-15T19:45:57.55" personId="{0F2D2355-BB0C-4E28-9F0B-9D43E54862E0}" id="{3133F592-E218-40B5-A909-8363689D7F62}">
    <text>NetU2_A23</text>
  </threadedComment>
  <threadedComment ref="B32" dT="2020-05-15T19:58:17.96" personId="{0F2D2355-BB0C-4E28-9F0B-9D43E54862E0}" id="{27561DAC-AD42-4E8E-B1A7-481E5A33F5F1}">
    <text>NetU2_AF23</text>
  </threadedComment>
  <threadedComment ref="L32" dT="2020-05-15T19:53:02.98" personId="{0F2D2355-BB0C-4E28-9F0B-9D43E54862E0}" id="{ACBF3C48-384A-4624-9FD4-2642750D6EA2}">
    <text>NetU2_R24</text>
  </threadedComment>
  <threadedComment ref="M32" dT="2020-05-15T19:52:38.06" personId="{0F2D2355-BB0C-4E28-9F0B-9D43E54862E0}" id="{B98B5302-3608-4131-B7FC-2FB1FD18C20B}">
    <text>NetU2_R24</text>
  </threadedComment>
  <threadedComment ref="AA32" dT="2020-05-15T19:46:25.09" personId="{0F2D2355-BB0C-4E28-9F0B-9D43E54862E0}" id="{F6C408AE-946D-4F18-B174-FB8BE5162B3D}">
    <text>NetU2_A23</text>
  </threadedComment>
  <threadedComment ref="L33" dT="2020-05-15T19:52:55.05" personId="{0F2D2355-BB0C-4E28-9F0B-9D43E54862E0}" id="{A27919A6-6C60-4493-9EE5-8CBA8D5B41BC}">
    <text>NetU2_R24</text>
  </threadedComment>
  <threadedComment ref="M33" dT="2020-05-15T19:52:47.25" personId="{0F2D2355-BB0C-4E28-9F0B-9D43E54862E0}" id="{82C3863C-7A2F-4AA4-A210-F29E147E7CFF}">
    <text>NetU2_R24</text>
  </threadedComment>
  <threadedComment ref="K34" dT="2020-05-15T18:49:03.85" personId="{0F2D2355-BB0C-4E28-9F0B-9D43E54862E0}" id="{DCB6335D-714E-431B-83ED-90AE2374745C}">
    <text>NetU2_T26</text>
  </threadedComment>
  <threadedComment ref="L34" dT="2020-05-15T18:50:01.29" personId="{0F2D2355-BB0C-4E28-9F0B-9D43E54862E0}" id="{3D4905E5-FD6D-4403-8BE9-BF98C15BCC5F}">
    <text>NetU2_T26</text>
  </threadedComment>
  <threadedComment ref="N34" dT="2020-05-15T18:51:24.80" personId="{0F2D2355-BB0C-4E28-9F0B-9D43E54862E0}" id="{4B692865-6B4E-42F0-8D9A-C1DA5C4342D3}">
    <text>NetU2_N26</text>
  </threadedComment>
  <threadedComment ref="O34" dT="2020-05-15T18:53:37.25" personId="{0F2D2355-BB0C-4E28-9F0B-9D43E54862E0}" id="{7D5D6B88-96CD-4D89-AA5C-E071AE4C447B}">
    <text>NetU2_N26</text>
  </threadedComment>
  <threadedComment ref="Q34" dT="2020-05-15T18:54:31.42" personId="{0F2D2355-BB0C-4E28-9F0B-9D43E54862E0}" id="{20ED06F7-69CE-4EAD-AF35-ACA3E0F76812}">
    <text>L26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M49"/>
  <sheetViews>
    <sheetView topLeftCell="A24" zoomScale="85" zoomScaleNormal="85" workbookViewId="0">
      <selection activeCell="B27" sqref="B27"/>
    </sheetView>
  </sheetViews>
  <sheetFormatPr defaultRowHeight="15.75" x14ac:dyDescent="0.25"/>
  <sheetData>
    <row r="1" spans="2:39" x14ac:dyDescent="0.25">
      <c r="C1" t="s">
        <v>0</v>
      </c>
    </row>
    <row r="2" spans="2:39" x14ac:dyDescent="0.25">
      <c r="C2" t="s">
        <v>1</v>
      </c>
      <c r="D2" t="s">
        <v>2</v>
      </c>
    </row>
    <row r="3" spans="2:39" x14ac:dyDescent="0.25">
      <c r="C3" t="s">
        <v>3</v>
      </c>
      <c r="D3" t="s">
        <v>4</v>
      </c>
    </row>
    <row r="4" spans="2:39" x14ac:dyDescent="0.25">
      <c r="C4" t="s">
        <v>5</v>
      </c>
      <c r="D4" t="s">
        <v>6</v>
      </c>
    </row>
    <row r="5" spans="2:39" x14ac:dyDescent="0.25">
      <c r="C5" t="s">
        <v>7</v>
      </c>
      <c r="D5" t="s">
        <v>8</v>
      </c>
    </row>
    <row r="6" spans="2:39" x14ac:dyDescent="0.25">
      <c r="C6" t="s">
        <v>9</v>
      </c>
      <c r="D6" t="s">
        <v>10</v>
      </c>
    </row>
    <row r="7" spans="2:39" x14ac:dyDescent="0.25">
      <c r="C7" t="s">
        <v>11</v>
      </c>
      <c r="D7" t="s">
        <v>12</v>
      </c>
    </row>
    <row r="8" spans="2:39" x14ac:dyDescent="0.25">
      <c r="C8" t="s">
        <v>13</v>
      </c>
      <c r="D8" t="s">
        <v>14</v>
      </c>
    </row>
    <row r="10" spans="2:39" x14ac:dyDescent="0.25">
      <c r="AL10" t="s">
        <v>15</v>
      </c>
      <c r="AM10">
        <v>0.17</v>
      </c>
    </row>
    <row r="11" spans="2:39" ht="94.5" x14ac:dyDescent="0.25">
      <c r="B11" s="1" t="s">
        <v>16</v>
      </c>
      <c r="C11" s="2" t="s">
        <v>17</v>
      </c>
      <c r="D11" s="3" t="s">
        <v>18</v>
      </c>
      <c r="E11" s="3" t="s">
        <v>19</v>
      </c>
      <c r="F11" s="2" t="s">
        <v>17</v>
      </c>
      <c r="G11" s="2" t="s">
        <v>17</v>
      </c>
      <c r="H11" s="4" t="s">
        <v>92</v>
      </c>
      <c r="I11" s="4" t="s">
        <v>93</v>
      </c>
      <c r="J11" s="2" t="s">
        <v>17</v>
      </c>
      <c r="K11" s="5" t="s">
        <v>97</v>
      </c>
      <c r="L11" s="4" t="s">
        <v>20</v>
      </c>
      <c r="M11" s="2" t="s">
        <v>17</v>
      </c>
      <c r="N11" s="3" t="s">
        <v>21</v>
      </c>
      <c r="O11" s="3" t="s">
        <v>22</v>
      </c>
      <c r="P11" s="2" t="s">
        <v>17</v>
      </c>
      <c r="Q11" s="3" t="s">
        <v>23</v>
      </c>
      <c r="R11" s="3" t="s">
        <v>24</v>
      </c>
      <c r="S11" s="2" t="s">
        <v>17</v>
      </c>
      <c r="T11" s="2" t="s">
        <v>17</v>
      </c>
      <c r="U11" s="6" t="s">
        <v>25</v>
      </c>
      <c r="V11" s="2" t="s">
        <v>17</v>
      </c>
      <c r="W11" s="2" t="s">
        <v>17</v>
      </c>
      <c r="X11" s="3" t="s">
        <v>26</v>
      </c>
      <c r="Y11" s="3" t="s">
        <v>27</v>
      </c>
      <c r="Z11" s="2" t="s">
        <v>17</v>
      </c>
      <c r="AA11" s="1" t="s">
        <v>16</v>
      </c>
      <c r="AL11" t="s">
        <v>28</v>
      </c>
      <c r="AM11">
        <v>26</v>
      </c>
    </row>
    <row r="12" spans="2:39" ht="26.25" x14ac:dyDescent="0.25">
      <c r="B12" s="2" t="s">
        <v>17</v>
      </c>
      <c r="C12" s="1" t="s">
        <v>16</v>
      </c>
      <c r="D12" s="7" t="s">
        <v>29</v>
      </c>
      <c r="E12" s="8" t="s">
        <v>29</v>
      </c>
      <c r="F12" s="8" t="s">
        <v>29</v>
      </c>
      <c r="G12" s="9" t="s">
        <v>30</v>
      </c>
      <c r="H12" s="10" t="s">
        <v>30</v>
      </c>
      <c r="I12" s="11" t="s">
        <v>30</v>
      </c>
      <c r="J12" s="12" t="s">
        <v>30</v>
      </c>
      <c r="K12" s="2" t="s">
        <v>17</v>
      </c>
      <c r="L12" s="2" t="s">
        <v>17</v>
      </c>
      <c r="M12" s="2" t="s">
        <v>17</v>
      </c>
      <c r="N12" s="2" t="s">
        <v>17</v>
      </c>
      <c r="O12" s="13" t="s">
        <v>31</v>
      </c>
      <c r="P12" s="14" t="s">
        <v>31</v>
      </c>
      <c r="Q12" s="2" t="s">
        <v>17</v>
      </c>
      <c r="R12" s="2" t="s">
        <v>17</v>
      </c>
      <c r="S12" s="2" t="s">
        <v>17</v>
      </c>
      <c r="T12" s="2" t="s">
        <v>17</v>
      </c>
      <c r="U12" s="15" t="s">
        <v>17</v>
      </c>
      <c r="V12" s="15" t="s">
        <v>17</v>
      </c>
      <c r="W12" s="7" t="s">
        <v>29</v>
      </c>
      <c r="X12" s="7" t="s">
        <v>29</v>
      </c>
      <c r="Y12" s="8" t="s">
        <v>29</v>
      </c>
      <c r="Z12" s="8" t="s">
        <v>29</v>
      </c>
      <c r="AA12" s="2" t="s">
        <v>17</v>
      </c>
      <c r="AL12" t="s">
        <v>32</v>
      </c>
      <c r="AM12">
        <v>26</v>
      </c>
    </row>
    <row r="13" spans="2:39" ht="26.25" x14ac:dyDescent="0.25">
      <c r="B13" s="5" t="s">
        <v>94</v>
      </c>
      <c r="C13" s="7" t="s">
        <v>29</v>
      </c>
      <c r="D13" s="7" t="s">
        <v>29</v>
      </c>
      <c r="E13" s="8" t="s">
        <v>29</v>
      </c>
      <c r="F13" s="8" t="s">
        <v>29</v>
      </c>
      <c r="G13" s="16" t="s">
        <v>30</v>
      </c>
      <c r="H13" s="17" t="s">
        <v>30</v>
      </c>
      <c r="I13" s="18" t="s">
        <v>30</v>
      </c>
      <c r="J13" s="19" t="s">
        <v>30</v>
      </c>
      <c r="K13" s="2" t="s">
        <v>17</v>
      </c>
      <c r="L13" s="2" t="s">
        <v>17</v>
      </c>
      <c r="M13" s="2" t="s">
        <v>17</v>
      </c>
      <c r="N13" s="2" t="s">
        <v>17</v>
      </c>
      <c r="O13" s="13" t="s">
        <v>31</v>
      </c>
      <c r="P13" s="14" t="s">
        <v>31</v>
      </c>
      <c r="Q13" s="2" t="s">
        <v>17</v>
      </c>
      <c r="R13" s="2" t="s">
        <v>17</v>
      </c>
      <c r="S13" s="2" t="s">
        <v>17</v>
      </c>
      <c r="T13" s="2" t="s">
        <v>17</v>
      </c>
      <c r="U13" s="15" t="s">
        <v>17</v>
      </c>
      <c r="V13" s="15" t="s">
        <v>17</v>
      </c>
      <c r="W13" s="7" t="s">
        <v>29</v>
      </c>
      <c r="X13" s="7" t="s">
        <v>29</v>
      </c>
      <c r="Y13" s="8" t="s">
        <v>29</v>
      </c>
      <c r="Z13" s="8" t="s">
        <v>29</v>
      </c>
      <c r="AA13" s="2" t="s">
        <v>17</v>
      </c>
    </row>
    <row r="14" spans="2:39" ht="26.25" x14ac:dyDescent="0.25">
      <c r="B14" s="5" t="s">
        <v>98</v>
      </c>
      <c r="C14" s="15" t="s">
        <v>17</v>
      </c>
      <c r="D14" s="15" t="s">
        <v>17</v>
      </c>
      <c r="E14" s="2" t="s">
        <v>17</v>
      </c>
      <c r="F14" s="2" t="s">
        <v>17</v>
      </c>
      <c r="G14" s="15" t="s">
        <v>17</v>
      </c>
      <c r="H14" s="15" t="s">
        <v>17</v>
      </c>
      <c r="I14" s="2" t="s">
        <v>17</v>
      </c>
      <c r="J14" s="2" t="s">
        <v>17</v>
      </c>
      <c r="K14" s="15" t="s">
        <v>17</v>
      </c>
      <c r="L14" s="15" t="s">
        <v>17</v>
      </c>
      <c r="M14" s="2" t="s">
        <v>17</v>
      </c>
      <c r="N14" s="2" t="s">
        <v>17</v>
      </c>
      <c r="O14" s="20" t="s">
        <v>33</v>
      </c>
      <c r="P14" s="20" t="s">
        <v>33</v>
      </c>
      <c r="Q14" s="20" t="s">
        <v>33</v>
      </c>
      <c r="R14" s="2" t="s">
        <v>17</v>
      </c>
      <c r="S14" s="15" t="s">
        <v>17</v>
      </c>
      <c r="T14" s="15" t="s">
        <v>17</v>
      </c>
      <c r="U14" s="2" t="s">
        <v>17</v>
      </c>
      <c r="V14" s="2" t="s">
        <v>17</v>
      </c>
      <c r="W14" s="15" t="s">
        <v>17</v>
      </c>
      <c r="X14" s="15" t="s">
        <v>17</v>
      </c>
      <c r="Y14" s="2" t="s">
        <v>17</v>
      </c>
      <c r="Z14" s="2" t="s">
        <v>17</v>
      </c>
      <c r="AA14" s="21" t="s">
        <v>17</v>
      </c>
      <c r="AL14" t="s">
        <v>34</v>
      </c>
      <c r="AM14" s="22">
        <f>(2*AM10+AM10*(AM12-1))</f>
        <v>4.59</v>
      </c>
    </row>
    <row r="15" spans="2:39" ht="26.25" x14ac:dyDescent="0.25">
      <c r="B15" s="5" t="s">
        <v>95</v>
      </c>
      <c r="C15" s="15" t="s">
        <v>17</v>
      </c>
      <c r="D15" s="15" t="s">
        <v>17</v>
      </c>
      <c r="E15" s="2" t="s">
        <v>17</v>
      </c>
      <c r="F15" s="2" t="s">
        <v>17</v>
      </c>
      <c r="G15" s="15" t="s">
        <v>17</v>
      </c>
      <c r="H15" s="15" t="s">
        <v>17</v>
      </c>
      <c r="I15" s="2" t="s">
        <v>17</v>
      </c>
      <c r="J15" s="2" t="s">
        <v>17</v>
      </c>
      <c r="K15" s="15" t="s">
        <v>17</v>
      </c>
      <c r="L15" s="15" t="s">
        <v>17</v>
      </c>
      <c r="M15" s="2" t="s">
        <v>17</v>
      </c>
      <c r="N15" s="2" t="s">
        <v>17</v>
      </c>
      <c r="O15" s="13" t="s">
        <v>31</v>
      </c>
      <c r="P15" s="14" t="s">
        <v>31</v>
      </c>
      <c r="Q15" s="2" t="s">
        <v>17</v>
      </c>
      <c r="R15" s="2" t="s">
        <v>17</v>
      </c>
      <c r="S15" s="15" t="s">
        <v>17</v>
      </c>
      <c r="T15" s="15" t="s">
        <v>17</v>
      </c>
      <c r="U15" s="2" t="s">
        <v>17</v>
      </c>
      <c r="V15" s="2" t="s">
        <v>17</v>
      </c>
      <c r="W15" s="15" t="s">
        <v>17</v>
      </c>
      <c r="X15" s="15" t="s">
        <v>17</v>
      </c>
      <c r="Y15" s="2" t="s">
        <v>17</v>
      </c>
      <c r="Z15" s="2" t="s">
        <v>17</v>
      </c>
      <c r="AA15" s="2" t="s">
        <v>17</v>
      </c>
      <c r="AL15" t="s">
        <v>35</v>
      </c>
      <c r="AM15" s="22">
        <f>(2*AM10+AM10*(AM11-1))</f>
        <v>4.59</v>
      </c>
    </row>
    <row r="16" spans="2:39" ht="26.25" x14ac:dyDescent="0.25">
      <c r="B16" s="5" t="s">
        <v>96</v>
      </c>
      <c r="C16" s="2" t="s">
        <v>17</v>
      </c>
      <c r="D16" s="2" t="s">
        <v>17</v>
      </c>
      <c r="E16" s="15" t="s">
        <v>17</v>
      </c>
      <c r="F16" s="15" t="s">
        <v>17</v>
      </c>
      <c r="G16" s="2" t="s">
        <v>17</v>
      </c>
      <c r="H16" s="2" t="s">
        <v>17</v>
      </c>
      <c r="I16" s="15" t="s">
        <v>17</v>
      </c>
      <c r="J16" s="15" t="s">
        <v>17</v>
      </c>
      <c r="K16" s="9" t="s">
        <v>30</v>
      </c>
      <c r="L16" s="10" t="s">
        <v>30</v>
      </c>
      <c r="M16" s="9" t="s">
        <v>30</v>
      </c>
      <c r="N16" s="10" t="s">
        <v>30</v>
      </c>
      <c r="O16" s="13" t="s">
        <v>31</v>
      </c>
      <c r="P16" s="14" t="s">
        <v>31</v>
      </c>
      <c r="Q16" s="2" t="s">
        <v>17</v>
      </c>
      <c r="R16" s="2" t="s">
        <v>17</v>
      </c>
      <c r="S16" s="2" t="s">
        <v>17</v>
      </c>
      <c r="T16" s="2" t="s">
        <v>17</v>
      </c>
      <c r="U16" s="15" t="s">
        <v>17</v>
      </c>
      <c r="V16" s="15" t="s">
        <v>17</v>
      </c>
      <c r="W16" s="2" t="s">
        <v>17</v>
      </c>
      <c r="X16" s="2" t="s">
        <v>17</v>
      </c>
      <c r="Y16" s="2" t="s">
        <v>17</v>
      </c>
      <c r="Z16" s="2" t="s">
        <v>17</v>
      </c>
      <c r="AA16" s="21" t="s">
        <v>17</v>
      </c>
    </row>
    <row r="17" spans="2:39" ht="26.25" x14ac:dyDescent="0.25">
      <c r="B17" s="2" t="s">
        <v>17</v>
      </c>
      <c r="C17" s="2" t="s">
        <v>17</v>
      </c>
      <c r="D17" s="2" t="s">
        <v>17</v>
      </c>
      <c r="E17" s="15" t="s">
        <v>17</v>
      </c>
      <c r="F17" s="15" t="s">
        <v>17</v>
      </c>
      <c r="G17" s="2" t="s">
        <v>17</v>
      </c>
      <c r="H17" s="2" t="s">
        <v>17</v>
      </c>
      <c r="I17" s="15" t="s">
        <v>17</v>
      </c>
      <c r="J17" s="15" t="s">
        <v>17</v>
      </c>
      <c r="K17" s="16" t="s">
        <v>30</v>
      </c>
      <c r="L17" s="17" t="s">
        <v>30</v>
      </c>
      <c r="M17" s="16" t="s">
        <v>30</v>
      </c>
      <c r="N17" s="17" t="s">
        <v>30</v>
      </c>
      <c r="O17" s="20" t="s">
        <v>33</v>
      </c>
      <c r="P17" s="20" t="s">
        <v>33</v>
      </c>
      <c r="Q17" s="23" t="s">
        <v>33</v>
      </c>
      <c r="R17" s="2" t="s">
        <v>17</v>
      </c>
      <c r="S17" s="2" t="s">
        <v>17</v>
      </c>
      <c r="T17" s="2" t="s">
        <v>17</v>
      </c>
      <c r="U17" s="15" t="s">
        <v>17</v>
      </c>
      <c r="V17" s="15" t="s">
        <v>17</v>
      </c>
      <c r="W17" s="2" t="s">
        <v>17</v>
      </c>
      <c r="X17" s="2" t="s">
        <v>17</v>
      </c>
      <c r="Y17" s="2" t="s">
        <v>17</v>
      </c>
      <c r="Z17" s="2" t="s">
        <v>17</v>
      </c>
      <c r="AA17" s="2" t="s">
        <v>17</v>
      </c>
    </row>
    <row r="18" spans="2:39" ht="26.25" x14ac:dyDescent="0.25">
      <c r="B18" s="3" t="s">
        <v>36</v>
      </c>
      <c r="C18" s="13" t="s">
        <v>37</v>
      </c>
      <c r="D18" s="14" t="s">
        <v>37</v>
      </c>
      <c r="E18" s="2" t="s">
        <v>17</v>
      </c>
      <c r="F18" s="2" t="s">
        <v>17</v>
      </c>
      <c r="G18" s="15" t="s">
        <v>17</v>
      </c>
      <c r="H18" s="15" t="s">
        <v>17</v>
      </c>
      <c r="I18" s="9" t="s">
        <v>30</v>
      </c>
      <c r="J18" s="10" t="s">
        <v>30</v>
      </c>
      <c r="K18" s="11" t="s">
        <v>30</v>
      </c>
      <c r="L18" s="12" t="s">
        <v>30</v>
      </c>
      <c r="M18" s="2" t="s">
        <v>17</v>
      </c>
      <c r="N18" s="2" t="s">
        <v>17</v>
      </c>
      <c r="O18" s="15" t="s">
        <v>17</v>
      </c>
      <c r="P18" s="15" t="s">
        <v>17</v>
      </c>
      <c r="Q18" s="9" t="s">
        <v>30</v>
      </c>
      <c r="R18" s="10" t="s">
        <v>30</v>
      </c>
      <c r="S18" s="11" t="s">
        <v>30</v>
      </c>
      <c r="T18" s="12" t="s">
        <v>30</v>
      </c>
      <c r="U18" s="2" t="s">
        <v>17</v>
      </c>
      <c r="V18" s="2" t="s">
        <v>17</v>
      </c>
      <c r="W18" s="2" t="s">
        <v>17</v>
      </c>
      <c r="X18" s="2" t="s">
        <v>17</v>
      </c>
      <c r="Y18" s="11" t="s">
        <v>38</v>
      </c>
      <c r="Z18" s="11" t="s">
        <v>38</v>
      </c>
      <c r="AA18" s="3" t="s">
        <v>39</v>
      </c>
      <c r="AL18" t="s">
        <v>17</v>
      </c>
      <c r="AM18" s="22">
        <f>COUNTIF($B$11:$AD$36, AL18)</f>
        <v>376</v>
      </c>
    </row>
    <row r="19" spans="2:39" ht="26.25" x14ac:dyDescent="0.25">
      <c r="B19" s="3" t="s">
        <v>40</v>
      </c>
      <c r="C19" s="13" t="s">
        <v>37</v>
      </c>
      <c r="D19" s="14" t="s">
        <v>37</v>
      </c>
      <c r="E19" s="2" t="s">
        <v>17</v>
      </c>
      <c r="F19" s="2" t="s">
        <v>17</v>
      </c>
      <c r="G19" s="15" t="s">
        <v>17</v>
      </c>
      <c r="H19" s="15" t="s">
        <v>17</v>
      </c>
      <c r="I19" s="16" t="s">
        <v>30</v>
      </c>
      <c r="J19" s="17" t="s">
        <v>30</v>
      </c>
      <c r="K19" s="18" t="s">
        <v>30</v>
      </c>
      <c r="L19" s="19" t="s">
        <v>30</v>
      </c>
      <c r="M19" s="2" t="s">
        <v>17</v>
      </c>
      <c r="N19" s="2" t="s">
        <v>17</v>
      </c>
      <c r="O19" s="15" t="s">
        <v>17</v>
      </c>
      <c r="P19" s="15" t="s">
        <v>17</v>
      </c>
      <c r="Q19" s="16" t="s">
        <v>30</v>
      </c>
      <c r="R19" s="17" t="s">
        <v>30</v>
      </c>
      <c r="S19" s="18" t="s">
        <v>30</v>
      </c>
      <c r="T19" s="19" t="s">
        <v>30</v>
      </c>
      <c r="U19" s="2" t="s">
        <v>17</v>
      </c>
      <c r="V19" s="2" t="s">
        <v>17</v>
      </c>
      <c r="W19" s="2" t="s">
        <v>17</v>
      </c>
      <c r="X19" s="2" t="s">
        <v>17</v>
      </c>
      <c r="Y19" s="11" t="s">
        <v>38</v>
      </c>
      <c r="Z19" s="11" t="s">
        <v>38</v>
      </c>
      <c r="AA19" s="3" t="s">
        <v>41</v>
      </c>
      <c r="AL19" t="s">
        <v>42</v>
      </c>
      <c r="AM19" s="22">
        <f>COUNTIF($B$11:$AD$36, AL19)</f>
        <v>0</v>
      </c>
    </row>
    <row r="20" spans="2:39" ht="26.25" x14ac:dyDescent="0.25">
      <c r="B20" s="2" t="s">
        <v>17</v>
      </c>
      <c r="C20" s="20" t="s">
        <v>33</v>
      </c>
      <c r="D20" s="20" t="s">
        <v>33</v>
      </c>
      <c r="E20" s="20" t="s">
        <v>33</v>
      </c>
      <c r="F20" s="2" t="s">
        <v>17</v>
      </c>
      <c r="G20" s="2" t="s">
        <v>17</v>
      </c>
      <c r="H20" s="2" t="s">
        <v>17</v>
      </c>
      <c r="I20" s="15" t="s">
        <v>17</v>
      </c>
      <c r="J20" s="15" t="s">
        <v>17</v>
      </c>
      <c r="K20" s="9" t="s">
        <v>43</v>
      </c>
      <c r="L20" s="10" t="s">
        <v>43</v>
      </c>
      <c r="M20" s="11" t="s">
        <v>43</v>
      </c>
      <c r="N20" s="12" t="s">
        <v>43</v>
      </c>
      <c r="O20" s="2" t="s">
        <v>17</v>
      </c>
      <c r="P20" s="2" t="s">
        <v>17</v>
      </c>
      <c r="Q20" s="28" t="s">
        <v>17</v>
      </c>
      <c r="R20" s="15" t="s">
        <v>17</v>
      </c>
      <c r="S20" s="2" t="s">
        <v>17</v>
      </c>
      <c r="T20" s="2" t="s">
        <v>17</v>
      </c>
      <c r="U20" s="15" t="s">
        <v>17</v>
      </c>
      <c r="V20" s="15" t="s">
        <v>17</v>
      </c>
      <c r="W20" s="2" t="s">
        <v>17</v>
      </c>
      <c r="X20" s="24" t="s">
        <v>33</v>
      </c>
      <c r="Y20" s="24" t="s">
        <v>33</v>
      </c>
      <c r="Z20" s="20" t="s">
        <v>33</v>
      </c>
      <c r="AA20" s="2" t="s">
        <v>17</v>
      </c>
      <c r="AL20" t="s">
        <v>44</v>
      </c>
      <c r="AM20" s="22">
        <f>COUNTIF($B$11:$AD$36, AL20)</f>
        <v>0</v>
      </c>
    </row>
    <row r="21" spans="2:39" ht="26.25" x14ac:dyDescent="0.25">
      <c r="B21" s="3" t="s">
        <v>45</v>
      </c>
      <c r="C21" s="13" t="s">
        <v>37</v>
      </c>
      <c r="D21" s="14" t="s">
        <v>37</v>
      </c>
      <c r="E21" s="2" t="s">
        <v>17</v>
      </c>
      <c r="F21" s="2" t="s">
        <v>17</v>
      </c>
      <c r="G21" s="2" t="s">
        <v>17</v>
      </c>
      <c r="H21" s="2" t="s">
        <v>17</v>
      </c>
      <c r="I21" s="15" t="s">
        <v>17</v>
      </c>
      <c r="J21" s="15" t="s">
        <v>17</v>
      </c>
      <c r="K21" s="25" t="s">
        <v>43</v>
      </c>
      <c r="L21" s="26" t="s">
        <v>43</v>
      </c>
      <c r="M21" s="27" t="s">
        <v>43</v>
      </c>
      <c r="N21" s="14" t="s">
        <v>43</v>
      </c>
      <c r="O21" s="32" t="s">
        <v>17</v>
      </c>
      <c r="P21" s="33" t="s">
        <v>17</v>
      </c>
      <c r="Q21" s="30" t="s">
        <v>17</v>
      </c>
      <c r="R21" s="31" t="s">
        <v>17</v>
      </c>
      <c r="S21" s="2" t="s">
        <v>17</v>
      </c>
      <c r="T21" s="2" t="s">
        <v>17</v>
      </c>
      <c r="U21" s="15" t="s">
        <v>17</v>
      </c>
      <c r="V21" s="15" t="s">
        <v>17</v>
      </c>
      <c r="W21" s="2" t="s">
        <v>17</v>
      </c>
      <c r="X21" s="2" t="s">
        <v>17</v>
      </c>
      <c r="Y21" s="11" t="s">
        <v>38</v>
      </c>
      <c r="Z21" s="11" t="s">
        <v>38</v>
      </c>
      <c r="AA21" s="3" t="s">
        <v>46</v>
      </c>
      <c r="AL21" t="s">
        <v>47</v>
      </c>
      <c r="AM21" s="22">
        <f>COUNTIF($B$11:$AD$36, AL21)</f>
        <v>0</v>
      </c>
    </row>
    <row r="22" spans="2:39" ht="26.25" x14ac:dyDescent="0.25">
      <c r="B22" s="3" t="s">
        <v>48</v>
      </c>
      <c r="C22" s="13" t="s">
        <v>37</v>
      </c>
      <c r="D22" s="14" t="s">
        <v>37</v>
      </c>
      <c r="E22" s="2" t="s">
        <v>17</v>
      </c>
      <c r="F22" s="2" t="s">
        <v>17</v>
      </c>
      <c r="G22" s="15" t="s">
        <v>17</v>
      </c>
      <c r="H22" s="15" t="s">
        <v>17</v>
      </c>
      <c r="I22" s="2" t="s">
        <v>17</v>
      </c>
      <c r="J22" s="2" t="s">
        <v>17</v>
      </c>
      <c r="K22" s="28" t="s">
        <v>17</v>
      </c>
      <c r="L22" s="15" t="s">
        <v>17</v>
      </c>
      <c r="M22" s="2" t="s">
        <v>17</v>
      </c>
      <c r="N22" s="2" t="s">
        <v>17</v>
      </c>
      <c r="O22" s="11" t="s">
        <v>43</v>
      </c>
      <c r="P22" s="12" t="s">
        <v>43</v>
      </c>
      <c r="Q22" s="9" t="s">
        <v>43</v>
      </c>
      <c r="R22" s="10" t="s">
        <v>43</v>
      </c>
      <c r="S22" s="11" t="s">
        <v>30</v>
      </c>
      <c r="T22" s="12" t="s">
        <v>30</v>
      </c>
      <c r="U22" s="9" t="s">
        <v>30</v>
      </c>
      <c r="V22" s="10" t="s">
        <v>30</v>
      </c>
      <c r="W22" s="2" t="s">
        <v>17</v>
      </c>
      <c r="X22" s="2" t="s">
        <v>17</v>
      </c>
      <c r="Y22" s="11" t="s">
        <v>38</v>
      </c>
      <c r="Z22" s="11" t="s">
        <v>38</v>
      </c>
      <c r="AA22" s="3" t="s">
        <v>49</v>
      </c>
    </row>
    <row r="23" spans="2:39" ht="26.25" x14ac:dyDescent="0.25">
      <c r="B23" s="2" t="s">
        <v>17</v>
      </c>
      <c r="C23" s="20" t="s">
        <v>33</v>
      </c>
      <c r="D23" s="20" t="s">
        <v>33</v>
      </c>
      <c r="E23" s="23" t="s">
        <v>33</v>
      </c>
      <c r="F23" s="2" t="s">
        <v>17</v>
      </c>
      <c r="G23" s="15" t="s">
        <v>17</v>
      </c>
      <c r="H23" s="15" t="s">
        <v>17</v>
      </c>
      <c r="I23" s="2" t="s">
        <v>17</v>
      </c>
      <c r="J23" s="2" t="s">
        <v>17</v>
      </c>
      <c r="K23" s="30" t="s">
        <v>17</v>
      </c>
      <c r="L23" s="31" t="s">
        <v>17</v>
      </c>
      <c r="M23" s="32" t="s">
        <v>17</v>
      </c>
      <c r="N23" s="33" t="s">
        <v>17</v>
      </c>
      <c r="O23" s="27" t="s">
        <v>43</v>
      </c>
      <c r="P23" s="14" t="s">
        <v>43</v>
      </c>
      <c r="Q23" s="25" t="s">
        <v>43</v>
      </c>
      <c r="R23" s="26" t="s">
        <v>43</v>
      </c>
      <c r="S23" s="18" t="s">
        <v>30</v>
      </c>
      <c r="T23" s="19" t="s">
        <v>30</v>
      </c>
      <c r="U23" s="16" t="s">
        <v>30</v>
      </c>
      <c r="V23" s="17" t="s">
        <v>30</v>
      </c>
      <c r="W23" s="2" t="s">
        <v>17</v>
      </c>
      <c r="X23" s="23" t="s">
        <v>33</v>
      </c>
      <c r="Y23" s="20" t="s">
        <v>33</v>
      </c>
      <c r="Z23" s="20" t="s">
        <v>33</v>
      </c>
      <c r="AA23" s="2" t="s">
        <v>17</v>
      </c>
    </row>
    <row r="24" spans="2:39" ht="26.25" x14ac:dyDescent="0.25">
      <c r="B24" s="3" t="s">
        <v>50</v>
      </c>
      <c r="C24" s="34" t="s">
        <v>51</v>
      </c>
      <c r="D24" s="34" t="s">
        <v>51</v>
      </c>
      <c r="E24" s="2" t="s">
        <v>17</v>
      </c>
      <c r="F24" s="2" t="s">
        <v>17</v>
      </c>
      <c r="G24" s="9" t="s">
        <v>30</v>
      </c>
      <c r="H24" s="10" t="s">
        <v>30</v>
      </c>
      <c r="I24" s="11" t="s">
        <v>30</v>
      </c>
      <c r="J24" s="12" t="s">
        <v>30</v>
      </c>
      <c r="K24" s="9" t="s">
        <v>43</v>
      </c>
      <c r="L24" s="10" t="s">
        <v>43</v>
      </c>
      <c r="M24" s="11" t="s">
        <v>43</v>
      </c>
      <c r="N24" s="12" t="s">
        <v>43</v>
      </c>
      <c r="O24" s="9" t="s">
        <v>43</v>
      </c>
      <c r="P24" s="10" t="s">
        <v>43</v>
      </c>
      <c r="Q24" s="11" t="s">
        <v>43</v>
      </c>
      <c r="R24" s="12" t="s">
        <v>43</v>
      </c>
      <c r="S24" s="2" t="s">
        <v>17</v>
      </c>
      <c r="T24" s="2" t="s">
        <v>17</v>
      </c>
      <c r="U24" s="15" t="s">
        <v>17</v>
      </c>
      <c r="V24" s="15" t="s">
        <v>17</v>
      </c>
      <c r="W24" s="2" t="s">
        <v>17</v>
      </c>
      <c r="X24" s="2" t="s">
        <v>17</v>
      </c>
      <c r="Y24" s="34" t="s">
        <v>52</v>
      </c>
      <c r="Z24" s="34" t="s">
        <v>52</v>
      </c>
      <c r="AA24" s="3" t="s">
        <v>53</v>
      </c>
    </row>
    <row r="25" spans="2:39" ht="26.25" x14ac:dyDescent="0.25">
      <c r="B25" s="3" t="s">
        <v>54</v>
      </c>
      <c r="C25" s="34" t="s">
        <v>51</v>
      </c>
      <c r="D25" s="34" t="s">
        <v>51</v>
      </c>
      <c r="E25" s="2" t="s">
        <v>17</v>
      </c>
      <c r="F25" s="2" t="s">
        <v>17</v>
      </c>
      <c r="G25" s="16" t="s">
        <v>30</v>
      </c>
      <c r="H25" s="17" t="s">
        <v>30</v>
      </c>
      <c r="I25" s="18" t="s">
        <v>30</v>
      </c>
      <c r="J25" s="19" t="s">
        <v>30</v>
      </c>
      <c r="K25" s="25" t="s">
        <v>43</v>
      </c>
      <c r="L25" s="26" t="s">
        <v>43</v>
      </c>
      <c r="M25" s="27" t="s">
        <v>43</v>
      </c>
      <c r="N25" s="14" t="s">
        <v>43</v>
      </c>
      <c r="O25" s="25" t="s">
        <v>43</v>
      </c>
      <c r="P25" s="26" t="s">
        <v>43</v>
      </c>
      <c r="Q25" s="27" t="s">
        <v>43</v>
      </c>
      <c r="R25" s="14" t="s">
        <v>43</v>
      </c>
      <c r="S25" s="2" t="s">
        <v>17</v>
      </c>
      <c r="T25" s="2" t="s">
        <v>17</v>
      </c>
      <c r="U25" s="15" t="s">
        <v>17</v>
      </c>
      <c r="V25" s="15" t="s">
        <v>17</v>
      </c>
      <c r="W25" s="2" t="s">
        <v>17</v>
      </c>
      <c r="X25" s="2" t="s">
        <v>17</v>
      </c>
      <c r="Y25" s="34" t="s">
        <v>52</v>
      </c>
      <c r="Z25" s="34" t="s">
        <v>52</v>
      </c>
      <c r="AA25" s="3" t="s">
        <v>55</v>
      </c>
    </row>
    <row r="26" spans="2:39" ht="26.25" x14ac:dyDescent="0.25">
      <c r="B26" s="21" t="s">
        <v>17</v>
      </c>
      <c r="C26" s="23" t="s">
        <v>33</v>
      </c>
      <c r="D26" s="23" t="s">
        <v>33</v>
      </c>
      <c r="E26" s="20" t="s">
        <v>33</v>
      </c>
      <c r="F26" s="2" t="s">
        <v>17</v>
      </c>
      <c r="G26" s="15" t="s">
        <v>17</v>
      </c>
      <c r="H26" s="15" t="s">
        <v>17</v>
      </c>
      <c r="I26" s="2" t="s">
        <v>17</v>
      </c>
      <c r="J26" s="2" t="s">
        <v>17</v>
      </c>
      <c r="K26" s="28" t="s">
        <v>17</v>
      </c>
      <c r="L26" s="15" t="s">
        <v>17</v>
      </c>
      <c r="M26" s="2" t="s">
        <v>17</v>
      </c>
      <c r="N26" s="29" t="s">
        <v>17</v>
      </c>
      <c r="O26" s="28" t="s">
        <v>17</v>
      </c>
      <c r="P26" s="15" t="s">
        <v>17</v>
      </c>
      <c r="Q26" s="2" t="s">
        <v>17</v>
      </c>
      <c r="R26" s="29" t="s">
        <v>17</v>
      </c>
      <c r="S26" s="11" t="s">
        <v>30</v>
      </c>
      <c r="T26" s="12" t="s">
        <v>30</v>
      </c>
      <c r="U26" s="9" t="s">
        <v>30</v>
      </c>
      <c r="V26" s="10" t="s">
        <v>30</v>
      </c>
      <c r="W26" s="2" t="s">
        <v>17</v>
      </c>
      <c r="X26" s="20" t="s">
        <v>33</v>
      </c>
      <c r="Y26" s="23" t="s">
        <v>33</v>
      </c>
      <c r="Z26" s="23" t="s">
        <v>33</v>
      </c>
      <c r="AA26" s="2" t="s">
        <v>17</v>
      </c>
    </row>
    <row r="27" spans="2:39" ht="26.25" x14ac:dyDescent="0.25">
      <c r="B27" s="3" t="s">
        <v>56</v>
      </c>
      <c r="C27" s="34" t="s">
        <v>51</v>
      </c>
      <c r="D27" s="34" t="s">
        <v>51</v>
      </c>
      <c r="E27" s="2" t="s">
        <v>17</v>
      </c>
      <c r="F27" s="2" t="s">
        <v>17</v>
      </c>
      <c r="G27" s="15" t="s">
        <v>17</v>
      </c>
      <c r="H27" s="15" t="s">
        <v>17</v>
      </c>
      <c r="I27" s="2" t="s">
        <v>17</v>
      </c>
      <c r="J27" s="2" t="s">
        <v>17</v>
      </c>
      <c r="K27" s="30" t="s">
        <v>17</v>
      </c>
      <c r="L27" s="31" t="s">
        <v>17</v>
      </c>
      <c r="M27" s="32" t="s">
        <v>17</v>
      </c>
      <c r="N27" s="33" t="s">
        <v>17</v>
      </c>
      <c r="O27" s="30" t="s">
        <v>17</v>
      </c>
      <c r="P27" s="31" t="s">
        <v>17</v>
      </c>
      <c r="Q27" s="32" t="s">
        <v>17</v>
      </c>
      <c r="R27" s="33" t="s">
        <v>17</v>
      </c>
      <c r="S27" s="18" t="s">
        <v>30</v>
      </c>
      <c r="T27" s="19" t="s">
        <v>30</v>
      </c>
      <c r="U27" s="16" t="s">
        <v>30</v>
      </c>
      <c r="V27" s="17" t="s">
        <v>30</v>
      </c>
      <c r="W27" s="2" t="s">
        <v>17</v>
      </c>
      <c r="X27" s="2" t="s">
        <v>17</v>
      </c>
      <c r="Y27" s="34" t="s">
        <v>52</v>
      </c>
      <c r="Z27" s="34" t="s">
        <v>52</v>
      </c>
      <c r="AA27" s="3" t="s">
        <v>57</v>
      </c>
    </row>
    <row r="28" spans="2:39" ht="26.25" x14ac:dyDescent="0.25">
      <c r="B28" s="3" t="s">
        <v>58</v>
      </c>
      <c r="C28" s="34" t="s">
        <v>51</v>
      </c>
      <c r="D28" s="34" t="s">
        <v>51</v>
      </c>
      <c r="E28" s="2" t="s">
        <v>17</v>
      </c>
      <c r="F28" s="2" t="s">
        <v>17</v>
      </c>
      <c r="G28" s="2" t="s">
        <v>17</v>
      </c>
      <c r="H28" s="2" t="s">
        <v>17</v>
      </c>
      <c r="I28" s="15" t="s">
        <v>17</v>
      </c>
      <c r="J28" s="15" t="s">
        <v>17</v>
      </c>
      <c r="K28" s="9" t="s">
        <v>30</v>
      </c>
      <c r="L28" s="10" t="s">
        <v>30</v>
      </c>
      <c r="M28" s="11" t="s">
        <v>30</v>
      </c>
      <c r="N28" s="12" t="s">
        <v>30</v>
      </c>
      <c r="O28" s="9" t="s">
        <v>30</v>
      </c>
      <c r="P28" s="10" t="s">
        <v>30</v>
      </c>
      <c r="Q28" s="11" t="s">
        <v>30</v>
      </c>
      <c r="R28" s="12" t="s">
        <v>30</v>
      </c>
      <c r="S28" s="2" t="s">
        <v>17</v>
      </c>
      <c r="T28" s="2" t="s">
        <v>17</v>
      </c>
      <c r="U28" s="15" t="s">
        <v>17</v>
      </c>
      <c r="V28" s="15" t="s">
        <v>17</v>
      </c>
      <c r="W28" s="2" t="s">
        <v>17</v>
      </c>
      <c r="X28" s="2" t="s">
        <v>17</v>
      </c>
      <c r="Y28" s="34" t="s">
        <v>52</v>
      </c>
      <c r="Z28" s="34" t="s">
        <v>52</v>
      </c>
      <c r="AA28" s="3" t="s">
        <v>59</v>
      </c>
    </row>
    <row r="29" spans="2:39" ht="26.25" x14ac:dyDescent="0.25">
      <c r="B29" s="2" t="s">
        <v>17</v>
      </c>
      <c r="C29" s="23" t="s">
        <v>33</v>
      </c>
      <c r="D29" s="23" t="s">
        <v>33</v>
      </c>
      <c r="E29" s="20" t="s">
        <v>33</v>
      </c>
      <c r="F29" s="2" t="s">
        <v>17</v>
      </c>
      <c r="G29" s="2" t="s">
        <v>17</v>
      </c>
      <c r="H29" s="2" t="s">
        <v>17</v>
      </c>
      <c r="I29" s="15" t="s">
        <v>17</v>
      </c>
      <c r="J29" s="15" t="s">
        <v>17</v>
      </c>
      <c r="K29" s="16" t="s">
        <v>30</v>
      </c>
      <c r="L29" s="17" t="s">
        <v>30</v>
      </c>
      <c r="M29" s="18" t="s">
        <v>30</v>
      </c>
      <c r="N29" s="19" t="s">
        <v>30</v>
      </c>
      <c r="O29" s="16" t="s">
        <v>30</v>
      </c>
      <c r="P29" s="17" t="s">
        <v>30</v>
      </c>
      <c r="Q29" s="18" t="s">
        <v>30</v>
      </c>
      <c r="R29" s="19" t="s">
        <v>30</v>
      </c>
      <c r="S29" s="2" t="s">
        <v>17</v>
      </c>
      <c r="T29" s="2" t="s">
        <v>17</v>
      </c>
      <c r="U29" s="15" t="s">
        <v>17</v>
      </c>
      <c r="V29" s="15" t="s">
        <v>17</v>
      </c>
      <c r="W29" s="2" t="s">
        <v>17</v>
      </c>
      <c r="X29" s="24" t="s">
        <v>33</v>
      </c>
      <c r="Y29" s="24" t="s">
        <v>33</v>
      </c>
      <c r="Z29" s="20" t="s">
        <v>33</v>
      </c>
      <c r="AA29" s="2" t="s">
        <v>17</v>
      </c>
    </row>
    <row r="30" spans="2:39" ht="78.75" x14ac:dyDescent="0.25">
      <c r="B30" s="4" t="s">
        <v>60</v>
      </c>
      <c r="C30" s="15" t="s">
        <v>17</v>
      </c>
      <c r="D30" s="15" t="s">
        <v>17</v>
      </c>
      <c r="E30" s="2" t="s">
        <v>17</v>
      </c>
      <c r="F30" s="2" t="s">
        <v>17</v>
      </c>
      <c r="G30" s="15" t="s">
        <v>17</v>
      </c>
      <c r="H30" s="15" t="s">
        <v>17</v>
      </c>
      <c r="I30" s="9" t="s">
        <v>30</v>
      </c>
      <c r="J30" s="10" t="s">
        <v>30</v>
      </c>
      <c r="K30" s="11" t="s">
        <v>30</v>
      </c>
      <c r="L30" s="12" t="s">
        <v>30</v>
      </c>
      <c r="M30" s="2" t="s">
        <v>17</v>
      </c>
      <c r="N30" s="2" t="s">
        <v>17</v>
      </c>
      <c r="O30" s="24" t="s">
        <v>33</v>
      </c>
      <c r="P30" s="24" t="s">
        <v>33</v>
      </c>
      <c r="Q30" s="20" t="s">
        <v>33</v>
      </c>
      <c r="R30" s="10" t="s">
        <v>30</v>
      </c>
      <c r="S30" s="11" t="s">
        <v>30</v>
      </c>
      <c r="T30" s="12" t="s">
        <v>30</v>
      </c>
      <c r="U30" s="2" t="s">
        <v>17</v>
      </c>
      <c r="V30" s="2" t="s">
        <v>17</v>
      </c>
      <c r="W30" s="15" t="s">
        <v>17</v>
      </c>
      <c r="X30" s="15" t="s">
        <v>17</v>
      </c>
      <c r="Y30" s="2" t="s">
        <v>17</v>
      </c>
      <c r="Z30" s="2" t="s">
        <v>17</v>
      </c>
      <c r="AA30" s="4" t="s">
        <v>61</v>
      </c>
    </row>
    <row r="31" spans="2:39" ht="78.75" x14ac:dyDescent="0.25">
      <c r="B31" s="4" t="s">
        <v>62</v>
      </c>
      <c r="C31" s="15" t="s">
        <v>17</v>
      </c>
      <c r="D31" s="15" t="s">
        <v>17</v>
      </c>
      <c r="E31" s="2" t="s">
        <v>17</v>
      </c>
      <c r="F31" s="2" t="s">
        <v>17</v>
      </c>
      <c r="G31" s="15" t="s">
        <v>17</v>
      </c>
      <c r="H31" s="15" t="s">
        <v>17</v>
      </c>
      <c r="I31" s="16" t="s">
        <v>30</v>
      </c>
      <c r="J31" s="17" t="s">
        <v>30</v>
      </c>
      <c r="K31" s="18" t="s">
        <v>30</v>
      </c>
      <c r="L31" s="19" t="s">
        <v>30</v>
      </c>
      <c r="M31" s="2" t="s">
        <v>17</v>
      </c>
      <c r="N31" s="2" t="s">
        <v>17</v>
      </c>
      <c r="O31" s="2" t="s">
        <v>17</v>
      </c>
      <c r="P31" s="11" t="s">
        <v>63</v>
      </c>
      <c r="Q31" s="11" t="s">
        <v>63</v>
      </c>
      <c r="R31" s="17" t="s">
        <v>30</v>
      </c>
      <c r="S31" s="18" t="s">
        <v>30</v>
      </c>
      <c r="T31" s="19" t="s">
        <v>30</v>
      </c>
      <c r="U31" s="2" t="s">
        <v>17</v>
      </c>
      <c r="V31" s="2" t="s">
        <v>17</v>
      </c>
      <c r="W31" s="15" t="s">
        <v>17</v>
      </c>
      <c r="X31" s="15" t="s">
        <v>17</v>
      </c>
      <c r="Y31" s="2" t="s">
        <v>17</v>
      </c>
      <c r="Z31" s="2" t="s">
        <v>17</v>
      </c>
      <c r="AA31" s="4" t="s">
        <v>64</v>
      </c>
    </row>
    <row r="32" spans="2:39" ht="26.25" x14ac:dyDescent="0.25">
      <c r="B32" s="2" t="s">
        <v>17</v>
      </c>
      <c r="C32" s="9" t="s">
        <v>30</v>
      </c>
      <c r="D32" s="10" t="s">
        <v>30</v>
      </c>
      <c r="E32" s="11" t="s">
        <v>30</v>
      </c>
      <c r="F32" s="12" t="s">
        <v>30</v>
      </c>
      <c r="G32" s="2" t="s">
        <v>17</v>
      </c>
      <c r="H32" s="2" t="s">
        <v>17</v>
      </c>
      <c r="I32" s="15" t="s">
        <v>17</v>
      </c>
      <c r="J32" s="15" t="s">
        <v>17</v>
      </c>
      <c r="K32" s="2" t="s">
        <v>17</v>
      </c>
      <c r="L32" s="2" t="s">
        <v>17</v>
      </c>
      <c r="M32" s="15" t="s">
        <v>17</v>
      </c>
      <c r="N32" s="15" t="s">
        <v>17</v>
      </c>
      <c r="O32" s="2" t="s">
        <v>17</v>
      </c>
      <c r="P32" s="11" t="s">
        <v>63</v>
      </c>
      <c r="Q32" s="11" t="s">
        <v>63</v>
      </c>
      <c r="R32" s="2" t="s">
        <v>17</v>
      </c>
      <c r="S32" s="2" t="s">
        <v>17</v>
      </c>
      <c r="T32" s="2" t="s">
        <v>17</v>
      </c>
      <c r="U32" s="15" t="s">
        <v>17</v>
      </c>
      <c r="V32" s="15" t="s">
        <v>17</v>
      </c>
      <c r="W32" s="2" t="s">
        <v>17</v>
      </c>
      <c r="X32" s="2" t="s">
        <v>17</v>
      </c>
      <c r="Y32" s="15" t="s">
        <v>17</v>
      </c>
      <c r="Z32" s="15" t="s">
        <v>17</v>
      </c>
      <c r="AA32" s="2" t="s">
        <v>17</v>
      </c>
    </row>
    <row r="33" spans="2:27" ht="63" x14ac:dyDescent="0.25">
      <c r="B33" s="4" t="s">
        <v>65</v>
      </c>
      <c r="C33" s="16" t="s">
        <v>30</v>
      </c>
      <c r="D33" s="17" t="s">
        <v>30</v>
      </c>
      <c r="E33" s="18" t="s">
        <v>30</v>
      </c>
      <c r="F33" s="19" t="s">
        <v>30</v>
      </c>
      <c r="G33" s="2" t="s">
        <v>17</v>
      </c>
      <c r="H33" s="2" t="s">
        <v>17</v>
      </c>
      <c r="I33" s="15" t="s">
        <v>17</v>
      </c>
      <c r="J33" s="15" t="s">
        <v>17</v>
      </c>
      <c r="K33" s="2" t="s">
        <v>17</v>
      </c>
      <c r="L33" s="2" t="s">
        <v>17</v>
      </c>
      <c r="M33" s="15" t="s">
        <v>17</v>
      </c>
      <c r="N33" s="15" t="s">
        <v>17</v>
      </c>
      <c r="O33" s="24" t="s">
        <v>33</v>
      </c>
      <c r="P33" s="24" t="s">
        <v>33</v>
      </c>
      <c r="Q33" s="20" t="s">
        <v>33</v>
      </c>
      <c r="R33" s="2" t="s">
        <v>17</v>
      </c>
      <c r="S33" s="2" t="s">
        <v>17</v>
      </c>
      <c r="T33" s="2" t="s">
        <v>17</v>
      </c>
      <c r="U33" s="15" t="s">
        <v>17</v>
      </c>
      <c r="V33" s="15" t="s">
        <v>17</v>
      </c>
      <c r="W33" s="2" t="s">
        <v>17</v>
      </c>
      <c r="X33" s="2" t="s">
        <v>17</v>
      </c>
      <c r="Y33" s="15" t="s">
        <v>17</v>
      </c>
      <c r="Z33" s="15" t="s">
        <v>17</v>
      </c>
      <c r="AA33" s="5" t="s">
        <v>66</v>
      </c>
    </row>
    <row r="34" spans="2:27" ht="63" x14ac:dyDescent="0.25">
      <c r="B34" s="4" t="s">
        <v>67</v>
      </c>
      <c r="C34" s="8" t="s">
        <v>29</v>
      </c>
      <c r="D34" s="8" t="s">
        <v>29</v>
      </c>
      <c r="E34" s="7" t="s">
        <v>29</v>
      </c>
      <c r="F34" s="7" t="s">
        <v>29</v>
      </c>
      <c r="G34" s="15" t="s">
        <v>17</v>
      </c>
      <c r="H34" s="15" t="s">
        <v>17</v>
      </c>
      <c r="I34" s="2" t="s">
        <v>17</v>
      </c>
      <c r="J34" s="2" t="s">
        <v>17</v>
      </c>
      <c r="K34" s="15" t="s">
        <v>17</v>
      </c>
      <c r="L34" s="15" t="s">
        <v>17</v>
      </c>
      <c r="M34" s="2" t="s">
        <v>17</v>
      </c>
      <c r="N34" s="2" t="s">
        <v>17</v>
      </c>
      <c r="O34" s="2" t="s">
        <v>17</v>
      </c>
      <c r="P34" s="11" t="s">
        <v>63</v>
      </c>
      <c r="Q34" s="11" t="s">
        <v>63</v>
      </c>
      <c r="R34" s="2" t="s">
        <v>17</v>
      </c>
      <c r="S34" s="15" t="s">
        <v>17</v>
      </c>
      <c r="T34" s="15" t="s">
        <v>17</v>
      </c>
      <c r="U34" s="2" t="s">
        <v>17</v>
      </c>
      <c r="V34" s="2" t="s">
        <v>17</v>
      </c>
      <c r="W34" s="8" t="s">
        <v>29</v>
      </c>
      <c r="X34" s="8" t="s">
        <v>29</v>
      </c>
      <c r="Y34" s="7" t="s">
        <v>29</v>
      </c>
      <c r="Z34" s="7" t="s">
        <v>29</v>
      </c>
      <c r="AA34" s="5" t="s">
        <v>68</v>
      </c>
    </row>
    <row r="35" spans="2:27" ht="26.25" x14ac:dyDescent="0.25">
      <c r="B35" s="2" t="s">
        <v>17</v>
      </c>
      <c r="C35" s="8" t="s">
        <v>29</v>
      </c>
      <c r="D35" s="8" t="s">
        <v>29</v>
      </c>
      <c r="E35" s="7" t="s">
        <v>29</v>
      </c>
      <c r="F35" s="7" t="s">
        <v>29</v>
      </c>
      <c r="G35" s="15" t="s">
        <v>17</v>
      </c>
      <c r="H35" s="15" t="s">
        <v>17</v>
      </c>
      <c r="I35" s="2" t="s">
        <v>17</v>
      </c>
      <c r="J35" s="2" t="s">
        <v>17</v>
      </c>
      <c r="K35" s="15" t="s">
        <v>17</v>
      </c>
      <c r="L35" s="15" t="s">
        <v>17</v>
      </c>
      <c r="M35" s="2" t="s">
        <v>17</v>
      </c>
      <c r="N35" s="2" t="s">
        <v>17</v>
      </c>
      <c r="O35" s="2" t="s">
        <v>17</v>
      </c>
      <c r="P35" s="11" t="s">
        <v>63</v>
      </c>
      <c r="Q35" s="11" t="s">
        <v>63</v>
      </c>
      <c r="R35" s="2" t="s">
        <v>17</v>
      </c>
      <c r="S35" s="31" t="s">
        <v>17</v>
      </c>
      <c r="T35" s="31" t="s">
        <v>17</v>
      </c>
      <c r="U35" s="2" t="s">
        <v>17</v>
      </c>
      <c r="V35" s="2" t="s">
        <v>17</v>
      </c>
      <c r="W35" s="8" t="s">
        <v>29</v>
      </c>
      <c r="X35" s="8" t="s">
        <v>29</v>
      </c>
      <c r="Y35" s="7" t="s">
        <v>29</v>
      </c>
      <c r="Z35" s="7" t="s">
        <v>29</v>
      </c>
      <c r="AA35" s="2" t="s">
        <v>17</v>
      </c>
    </row>
    <row r="36" spans="2:27" ht="94.5" x14ac:dyDescent="0.25">
      <c r="B36" s="1" t="s">
        <v>16</v>
      </c>
      <c r="C36" s="2" t="s">
        <v>17</v>
      </c>
      <c r="D36" s="3" t="s">
        <v>69</v>
      </c>
      <c r="E36" s="3" t="s">
        <v>70</v>
      </c>
      <c r="F36" s="2" t="s">
        <v>17</v>
      </c>
      <c r="G36" s="2" t="s">
        <v>17</v>
      </c>
      <c r="H36" s="4" t="s">
        <v>90</v>
      </c>
      <c r="I36" s="4" t="s">
        <v>91</v>
      </c>
      <c r="J36" s="2" t="s">
        <v>17</v>
      </c>
      <c r="K36" s="21" t="s">
        <v>17</v>
      </c>
      <c r="L36" s="4" t="s">
        <v>71</v>
      </c>
      <c r="M36" s="2" t="s">
        <v>17</v>
      </c>
      <c r="N36" s="3" t="s">
        <v>72</v>
      </c>
      <c r="O36" s="3" t="s">
        <v>73</v>
      </c>
      <c r="P36" s="2" t="s">
        <v>17</v>
      </c>
      <c r="Q36" s="3" t="s">
        <v>74</v>
      </c>
      <c r="R36" s="3" t="s">
        <v>75</v>
      </c>
      <c r="S36" s="2" t="s">
        <v>17</v>
      </c>
      <c r="T36" s="2" t="s">
        <v>17</v>
      </c>
      <c r="U36" s="5" t="s">
        <v>76</v>
      </c>
      <c r="V36" s="5" t="s">
        <v>77</v>
      </c>
      <c r="W36" s="2" t="s">
        <v>17</v>
      </c>
      <c r="X36" s="3" t="s">
        <v>78</v>
      </c>
      <c r="Y36" s="3" t="s">
        <v>79</v>
      </c>
      <c r="Z36" s="2" t="s">
        <v>17</v>
      </c>
      <c r="AA36" s="1" t="s">
        <v>16</v>
      </c>
    </row>
    <row r="46" spans="2:27" x14ac:dyDescent="0.25">
      <c r="L46" s="35" t="s">
        <v>80</v>
      </c>
      <c r="M46" s="35" t="s">
        <v>80</v>
      </c>
      <c r="N46" s="9" t="s">
        <v>80</v>
      </c>
      <c r="O46" s="9" t="s">
        <v>80</v>
      </c>
    </row>
    <row r="47" spans="2:27" x14ac:dyDescent="0.25">
      <c r="L47" s="35" t="s">
        <v>80</v>
      </c>
      <c r="M47" s="35" t="s">
        <v>80</v>
      </c>
      <c r="N47" s="9" t="s">
        <v>80</v>
      </c>
      <c r="O47" s="9" t="s">
        <v>80</v>
      </c>
    </row>
    <row r="48" spans="2:27" x14ac:dyDescent="0.25">
      <c r="L48" s="36" t="s">
        <v>17</v>
      </c>
      <c r="M48" s="37" t="s">
        <v>17</v>
      </c>
      <c r="N48" s="38" t="s">
        <v>17</v>
      </c>
      <c r="O48" s="39" t="s">
        <v>17</v>
      </c>
    </row>
    <row r="49" spans="12:15" x14ac:dyDescent="0.25">
      <c r="L49" s="40" t="s">
        <v>17</v>
      </c>
      <c r="M49" s="32" t="s">
        <v>17</v>
      </c>
      <c r="N49" s="41" t="s">
        <v>17</v>
      </c>
      <c r="O49" s="4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8:AL34"/>
  <sheetViews>
    <sheetView topLeftCell="A7" zoomScale="85" zoomScaleNormal="85" workbookViewId="0">
      <selection activeCell="B34" sqref="B9:B34"/>
    </sheetView>
  </sheetViews>
  <sheetFormatPr defaultRowHeight="15.75" x14ac:dyDescent="0.25"/>
  <cols>
    <col min="1" max="1" width="2.375"/>
    <col min="25" max="25" width="9.375"/>
    <col min="27" max="27" width="10.875"/>
    <col min="29" max="29" width="10.875"/>
    <col min="30" max="30" width="2.5"/>
    <col min="31" max="31" width="2.75"/>
    <col min="32" max="32" width="2.25"/>
  </cols>
  <sheetData>
    <row r="8" spans="2:38" ht="41.1" customHeight="1" x14ac:dyDescent="0.25">
      <c r="AK8" t="s">
        <v>15</v>
      </c>
      <c r="AL8">
        <v>0.17</v>
      </c>
    </row>
    <row r="9" spans="2:38" ht="45" customHeight="1" x14ac:dyDescent="0.25">
      <c r="B9" s="43" t="str">
        <f>LEFT(Full!B11,(FIND(";",Full!B11,1)-1))</f>
        <v>NC</v>
      </c>
      <c r="C9" s="44" t="str">
        <f>LEFT(Full!C11,(FIND(";",Full!C11,1)-1))</f>
        <v>VSS</v>
      </c>
      <c r="D9" s="45" t="str">
        <f>LEFT(Full!D11,(FIND(";",Full!D11,1)-1))</f>
        <v>ANT_0_P</v>
      </c>
      <c r="E9" s="45" t="str">
        <f>LEFT(Full!E11,(FIND(";",Full!E11,1)-1))</f>
        <v>ANT_0_N</v>
      </c>
      <c r="F9" s="44" t="str">
        <f>LEFT(Full!F11,(FIND(";",Full!F11,1)-1))</f>
        <v>VSS</v>
      </c>
      <c r="G9" s="44" t="str">
        <f>LEFT(Full!G11,(FIND(";",Full!G11,1)-1))</f>
        <v>VSS</v>
      </c>
      <c r="H9" s="4" t="str">
        <f>LEFT(Full!H11,(FIND(";",Full!H11,1)-1))</f>
        <v>LO_OVERRIDE_P</v>
      </c>
      <c r="I9" s="4" t="str">
        <f>LEFT(Full!I11,(FIND(";",Full!I11,1)-1))</f>
        <v>LO_OVERRIDE_N</v>
      </c>
      <c r="J9" s="44" t="str">
        <f>LEFT(Full!J11,(FIND(";",Full!J11,1)-1))</f>
        <v>VSS</v>
      </c>
      <c r="K9" s="46" t="str">
        <f>LEFT(Full!K11,(FIND(";",Full!K11,1)-1))</f>
        <v>RESET</v>
      </c>
      <c r="L9" s="4" t="str">
        <f>LEFT(Full!L11,(FIND(";",Full!L11,1)-1))</f>
        <v>SERDES_SUPPLY_PROBE_0</v>
      </c>
      <c r="M9" s="44" t="str">
        <f>LEFT(Full!M11,(FIND(";",Full!M11,1)-1))</f>
        <v>VSS</v>
      </c>
      <c r="N9" s="45" t="str">
        <f>LEFT(Full!N11,(FIND(";",Full!N11,1)-1))</f>
        <v>LINK_BM_TX_0_P</v>
      </c>
      <c r="O9" s="45" t="str">
        <f>LEFT(Full!O11,(FIND(";",Full!O11,1)-1))</f>
        <v>LINK_BM_TX_0_N</v>
      </c>
      <c r="P9" s="44" t="str">
        <f>LEFT(Full!P11,(FIND(";",Full!P11,1)-1))</f>
        <v>VSS</v>
      </c>
      <c r="Q9" s="45" t="str">
        <f>LEFT(Full!Q11,(FIND(";",Full!Q11,1)-1))</f>
        <v>LINK_BM_RX_0_P</v>
      </c>
      <c r="R9" s="45" t="str">
        <f>LEFT(Full!R11,(FIND(";",Full!R11,1)-1))</f>
        <v>LINK_BM_RX_0_N</v>
      </c>
      <c r="S9" s="44" t="str">
        <f>LEFT(Full!S11,(FIND(";",Full!S11,1)-1))</f>
        <v>VSS</v>
      </c>
      <c r="T9" s="44" t="str">
        <f>LEFT(Full!T11,(FIND(";",Full!T11,1)-1))</f>
        <v>VSS</v>
      </c>
      <c r="U9" s="47" t="str">
        <f>LEFT(Full!U11,(FIND(";",Full!U11,1)-1))</f>
        <v>IREF_ANALOG</v>
      </c>
      <c r="V9" s="44" t="str">
        <f>LEFT(Full!V11,(FIND(";",Full!V11,1)-1))</f>
        <v>VSS</v>
      </c>
      <c r="W9" s="44" t="str">
        <f>LEFT(Full!W11,(FIND(";",Full!W11,1)-1))</f>
        <v>VSS</v>
      </c>
      <c r="X9" s="45" t="str">
        <f>LEFT(Full!X11,(FIND(";",Full!X11,1)-1))</f>
        <v>ANT_1_P</v>
      </c>
      <c r="Y9" s="45" t="str">
        <f>LEFT(Full!Y11,(FIND(";",Full!Y11,1)-1))</f>
        <v>ANT_1_N</v>
      </c>
      <c r="Z9" s="44" t="str">
        <f>LEFT(Full!Z11,(FIND(";",Full!Z11,1)-1))</f>
        <v>VSS</v>
      </c>
      <c r="AA9" s="43" t="str">
        <f>LEFT(Full!AA11,(FIND(";",Full!AA11,1)-1))</f>
        <v>NC</v>
      </c>
      <c r="AK9" t="s">
        <v>28</v>
      </c>
      <c r="AL9">
        <v>26</v>
      </c>
    </row>
    <row r="10" spans="2:38" ht="45" customHeight="1" x14ac:dyDescent="0.25">
      <c r="B10" s="44" t="str">
        <f>LEFT(Full!B12,(FIND(";",Full!B12,1)-1))</f>
        <v>VSS</v>
      </c>
      <c r="C10" s="43" t="str">
        <f>LEFT(Full!C12,(FIND(";",Full!C12,1)-1))</f>
        <v>NC</v>
      </c>
      <c r="D10" s="48" t="str">
        <f>LEFT(Full!D12,(FIND(";",Full!D12,1)-1))</f>
        <v>VDD_IO</v>
      </c>
      <c r="E10" s="49" t="str">
        <f>LEFT(Full!E12,(FIND(";",Full!E12,1)-1))</f>
        <v>VDD_IO</v>
      </c>
      <c r="F10" s="50" t="str">
        <f>LEFT(Full!F12,(FIND(";",Full!F12,1)-1))</f>
        <v>VDD_IO</v>
      </c>
      <c r="G10" s="51" t="str">
        <f>LEFT(Full!G12,(FIND(";",Full!G12,1)-1))</f>
        <v>DVDD</v>
      </c>
      <c r="H10" s="48" t="str">
        <f>LEFT(Full!H12,(FIND(";",Full!H12,1)-1))</f>
        <v>DVDD</v>
      </c>
      <c r="I10" s="49" t="str">
        <f>LEFT(Full!I12,(FIND(";",Full!I12,1)-1))</f>
        <v>DVDD</v>
      </c>
      <c r="J10" s="50" t="str">
        <f>LEFT(Full!J12,(FIND(";",Full!J12,1)-1))</f>
        <v>DVDD</v>
      </c>
      <c r="K10" s="44" t="str">
        <f>LEFT(Full!K12,(FIND(";",Full!K12,1)-1))</f>
        <v>VSS</v>
      </c>
      <c r="L10" s="44" t="str">
        <f>LEFT(Full!L12,(FIND(";",Full!L12,1)-1))</f>
        <v>VSS</v>
      </c>
      <c r="M10" s="44" t="str">
        <f>LEFT(Full!M12,(FIND(";",Full!M12,1)-1))</f>
        <v>VSS</v>
      </c>
      <c r="N10" s="44" t="str">
        <f>LEFT(Full!N12,(FIND(";",Full!N12,1)-1))</f>
        <v>VSS</v>
      </c>
      <c r="O10" s="49" t="str">
        <f>LEFT(Full!O12,(FIND(";",Full!O12,1)-1))</f>
        <v>VDD_BM0</v>
      </c>
      <c r="P10" s="50" t="str">
        <f>LEFT(Full!P12,(FIND(";",Full!P12,1)-1))</f>
        <v>VDD_BM0</v>
      </c>
      <c r="Q10" s="44" t="str">
        <f>LEFT(Full!Q12,(FIND(";",Full!Q12,1)-1))</f>
        <v>VSS</v>
      </c>
      <c r="R10" s="44" t="str">
        <f>LEFT(Full!R12,(FIND(";",Full!R12,1)-1))</f>
        <v>VSS</v>
      </c>
      <c r="S10" s="44" t="str">
        <f>LEFT(Full!S12,(FIND(";",Full!S12,1)-1))</f>
        <v>VSS</v>
      </c>
      <c r="T10" s="44" t="str">
        <f>LEFT(Full!T12,(FIND(";",Full!T12,1)-1))</f>
        <v>VSS</v>
      </c>
      <c r="U10" s="52" t="str">
        <f>LEFT(Full!U12,(FIND(";",Full!U12,1)-1))</f>
        <v>VSS</v>
      </c>
      <c r="V10" s="52" t="str">
        <f>LEFT(Full!V12,(FIND(";",Full!V12,1)-1))</f>
        <v>VSS</v>
      </c>
      <c r="W10" s="51" t="str">
        <f>LEFT(Full!W12,(FIND(";",Full!W12,1)-1))</f>
        <v>VDD_IO</v>
      </c>
      <c r="X10" s="48" t="str">
        <f>LEFT(Full!X12,(FIND(";",Full!X12,1)-1))</f>
        <v>VDD_IO</v>
      </c>
      <c r="Y10" s="49" t="str">
        <f>LEFT(Full!Y12,(FIND(";",Full!Y12,1)-1))</f>
        <v>VDD_IO</v>
      </c>
      <c r="Z10" s="50" t="str">
        <f>LEFT(Full!Z12,(FIND(";",Full!Z12,1)-1))</f>
        <v>VDD_IO</v>
      </c>
      <c r="AA10" s="44" t="str">
        <f>LEFT(Full!AA12,(FIND(";",Full!AA12,1)-1))</f>
        <v>VSS</v>
      </c>
      <c r="AK10" t="s">
        <v>32</v>
      </c>
      <c r="AL10">
        <v>26</v>
      </c>
    </row>
    <row r="11" spans="2:38" ht="45" customHeight="1" x14ac:dyDescent="0.25">
      <c r="B11" s="46" t="str">
        <f>LEFT(Full!B13,(FIND(";",Full!B13,1)-1))</f>
        <v>SCAN_IN</v>
      </c>
      <c r="C11" s="53" t="str">
        <f>LEFT(Full!C13,(FIND(";",Full!C13,1)-1))</f>
        <v>VDD_IO</v>
      </c>
      <c r="D11" s="54" t="str">
        <f>LEFT(Full!D13,(FIND(";",Full!D13,1)-1))</f>
        <v>VDD_IO</v>
      </c>
      <c r="E11" s="55" t="str">
        <f>LEFT(Full!E13,(FIND(";",Full!E13,1)-1))</f>
        <v>VDD_IO</v>
      </c>
      <c r="F11" s="56" t="str">
        <f>LEFT(Full!F13,(FIND(";",Full!F13,1)-1))</f>
        <v>VDD_IO</v>
      </c>
      <c r="G11" s="53" t="str">
        <f>LEFT(Full!G13,(FIND(";",Full!G13,1)-1))</f>
        <v>DVDD</v>
      </c>
      <c r="H11" s="54" t="str">
        <f>LEFT(Full!H13,(FIND(";",Full!H13,1)-1))</f>
        <v>DVDD</v>
      </c>
      <c r="I11" s="55" t="str">
        <f>LEFT(Full!I13,(FIND(";",Full!I13,1)-1))</f>
        <v>DVDD</v>
      </c>
      <c r="J11" s="56" t="str">
        <f>LEFT(Full!J13,(FIND(";",Full!J13,1)-1))</f>
        <v>DVDD</v>
      </c>
      <c r="K11" s="44" t="str">
        <f>LEFT(Full!K13,(FIND(";",Full!K13,1)-1))</f>
        <v>VSS</v>
      </c>
      <c r="L11" s="44" t="str">
        <f>LEFT(Full!L13,(FIND(";",Full!L13,1)-1))</f>
        <v>VSS</v>
      </c>
      <c r="M11" s="44" t="str">
        <f>LEFT(Full!M13,(FIND(";",Full!M13,1)-1))</f>
        <v>VSS</v>
      </c>
      <c r="N11" s="44" t="str">
        <f>LEFT(Full!N13,(FIND(";",Full!N13,1)-1))</f>
        <v>VSS</v>
      </c>
      <c r="O11" s="55" t="str">
        <f>LEFT(Full!O13,(FIND(";",Full!O13,1)-1))</f>
        <v>VDD_BM0</v>
      </c>
      <c r="P11" s="56" t="str">
        <f>LEFT(Full!P13,(FIND(";",Full!P13,1)-1))</f>
        <v>VDD_BM0</v>
      </c>
      <c r="Q11" s="44" t="str">
        <f>LEFT(Full!Q13,(FIND(";",Full!Q13,1)-1))</f>
        <v>VSS</v>
      </c>
      <c r="R11" s="44" t="str">
        <f>LEFT(Full!R13,(FIND(";",Full!R13,1)-1))</f>
        <v>VSS</v>
      </c>
      <c r="S11" s="44" t="str">
        <f>LEFT(Full!S13,(FIND(";",Full!S13,1)-1))</f>
        <v>VSS</v>
      </c>
      <c r="T11" s="44" t="str">
        <f>LEFT(Full!T13,(FIND(";",Full!T13,1)-1))</f>
        <v>VSS</v>
      </c>
      <c r="U11" s="52" t="str">
        <f>LEFT(Full!U13,(FIND(";",Full!U13,1)-1))</f>
        <v>VSS</v>
      </c>
      <c r="V11" s="52" t="str">
        <f>LEFT(Full!V13,(FIND(";",Full!V13,1)-1))</f>
        <v>VSS</v>
      </c>
      <c r="W11" s="53" t="str">
        <f>LEFT(Full!W13,(FIND(";",Full!W13,1)-1))</f>
        <v>VDD_IO</v>
      </c>
      <c r="X11" s="54" t="str">
        <f>LEFT(Full!X13,(FIND(";",Full!X13,1)-1))</f>
        <v>VDD_IO</v>
      </c>
      <c r="Y11" s="55" t="str">
        <f>LEFT(Full!Y13,(FIND(";",Full!Y13,1)-1))</f>
        <v>VDD_IO</v>
      </c>
      <c r="Z11" s="56" t="str">
        <f>LEFT(Full!Z13,(FIND(";",Full!Z13,1)-1))</f>
        <v>VDD_IO</v>
      </c>
      <c r="AA11" s="44" t="str">
        <f>LEFT(Full!AA13,(FIND(";",Full!AA13,1)-1))</f>
        <v>VSS</v>
      </c>
    </row>
    <row r="12" spans="2:38" ht="45" customHeight="1" x14ac:dyDescent="0.25">
      <c r="B12" s="46" t="str">
        <f>LEFT(Full!B14,(FIND(";",Full!B14,1)-1))</f>
        <v>SCAN_EN</v>
      </c>
      <c r="C12" s="52" t="str">
        <f>LEFT(Full!C14,(FIND(";",Full!C14,1)-1))</f>
        <v>VSS</v>
      </c>
      <c r="D12" s="52" t="str">
        <f>LEFT(Full!D14,(FIND(";",Full!D14,1)-1))</f>
        <v>VSS</v>
      </c>
      <c r="E12" s="44" t="str">
        <f>LEFT(Full!E14,(FIND(";",Full!E14,1)-1))</f>
        <v>VSS</v>
      </c>
      <c r="F12" s="44" t="str">
        <f>LEFT(Full!F14,(FIND(";",Full!F14,1)-1))</f>
        <v>VSS</v>
      </c>
      <c r="G12" s="52" t="str">
        <f>LEFT(Full!G14,(FIND(";",Full!G14,1)-1))</f>
        <v>VSS</v>
      </c>
      <c r="H12" s="52" t="str">
        <f>LEFT(Full!H14,(FIND(";",Full!H14,1)-1))</f>
        <v>VSS</v>
      </c>
      <c r="I12" s="44" t="str">
        <f>LEFT(Full!I14,(FIND(";",Full!I14,1)-1))</f>
        <v>VSS</v>
      </c>
      <c r="J12" s="44" t="str">
        <f>LEFT(Full!J14,(FIND(";",Full!J14,1)-1))</f>
        <v>VSS</v>
      </c>
      <c r="K12" s="52" t="str">
        <f>LEFT(Full!K14,(FIND(";",Full!K14,1)-1))</f>
        <v>VSS</v>
      </c>
      <c r="L12" s="52" t="str">
        <f>LEFT(Full!L14,(FIND(";",Full!L14,1)-1))</f>
        <v>VSS</v>
      </c>
      <c r="M12" s="44" t="str">
        <f>LEFT(Full!M14,(FIND(";",Full!M14,1)-1))</f>
        <v>VSS</v>
      </c>
      <c r="N12" s="44" t="str">
        <f>LEFT(Full!N14,(FIND(";",Full!N14,1)-1))</f>
        <v>VSS</v>
      </c>
      <c r="O12" s="57" t="str">
        <f>LEFT(Full!O14,(FIND(";",Full!O14,1)-1))</f>
        <v>Inductor</v>
      </c>
      <c r="P12" s="57" t="str">
        <f>LEFT(Full!P14,(FIND(";",Full!P14,1)-1))</f>
        <v>Inductor</v>
      </c>
      <c r="Q12" s="57" t="str">
        <f>LEFT(Full!Q14,(FIND(";",Full!Q14,1)-1))</f>
        <v>Inductor</v>
      </c>
      <c r="R12" s="44" t="str">
        <f>LEFT(Full!R14,(FIND(";",Full!R14,1)-1))</f>
        <v>VSS</v>
      </c>
      <c r="S12" s="52" t="str">
        <f>LEFT(Full!S14,(FIND(";",Full!S14,1)-1))</f>
        <v>VSS</v>
      </c>
      <c r="T12" s="52" t="str">
        <f>LEFT(Full!T14,(FIND(";",Full!T14,1)-1))</f>
        <v>VSS</v>
      </c>
      <c r="U12" s="44" t="str">
        <f>LEFT(Full!U14,(FIND(";",Full!U14,1)-1))</f>
        <v>VSS</v>
      </c>
      <c r="V12" s="44" t="str">
        <f>LEFT(Full!V14,(FIND(";",Full!V14,1)-1))</f>
        <v>VSS</v>
      </c>
      <c r="W12" s="52" t="str">
        <f>LEFT(Full!W14,(FIND(";",Full!W14,1)-1))</f>
        <v>VSS</v>
      </c>
      <c r="X12" s="52" t="str">
        <f>LEFT(Full!X14,(FIND(";",Full!X14,1)-1))</f>
        <v>VSS</v>
      </c>
      <c r="Y12" s="44" t="str">
        <f>LEFT(Full!Y14,(FIND(";",Full!Y14,1)-1))</f>
        <v>VSS</v>
      </c>
      <c r="Z12" s="44" t="str">
        <f>LEFT(Full!Z14,(FIND(";",Full!Z14,1)-1))</f>
        <v>VSS</v>
      </c>
      <c r="AA12" s="58" t="str">
        <f>LEFT(Full!AA14,(FIND(";",Full!AA14,1)-1))</f>
        <v>VSS</v>
      </c>
      <c r="AK12" t="s">
        <v>34</v>
      </c>
      <c r="AL12" s="22">
        <f>(2*AL8+AL8*(AL10-1))</f>
        <v>4.59</v>
      </c>
    </row>
    <row r="13" spans="2:38" ht="45" customHeight="1" x14ac:dyDescent="0.25">
      <c r="B13" s="46" t="str">
        <f>LEFT(Full!B15,(FIND(";",Full!B15,1)-1))</f>
        <v>SCAN_CLK</v>
      </c>
      <c r="C13" s="52" t="str">
        <f>LEFT(Full!C15,(FIND(";",Full!C15,1)-1))</f>
        <v>VSS</v>
      </c>
      <c r="D13" s="52" t="str">
        <f>LEFT(Full!D15,(FIND(";",Full!D15,1)-1))</f>
        <v>VSS</v>
      </c>
      <c r="E13" s="44" t="str">
        <f>LEFT(Full!E15,(FIND(";",Full!E15,1)-1))</f>
        <v>VSS</v>
      </c>
      <c r="F13" s="44" t="str">
        <f>LEFT(Full!F15,(FIND(";",Full!F15,1)-1))</f>
        <v>VSS</v>
      </c>
      <c r="G13" s="52" t="str">
        <f>LEFT(Full!G15,(FIND(";",Full!G15,1)-1))</f>
        <v>VSS</v>
      </c>
      <c r="H13" s="52" t="str">
        <f>LEFT(Full!H15,(FIND(";",Full!H15,1)-1))</f>
        <v>VSS</v>
      </c>
      <c r="I13" s="44" t="str">
        <f>LEFT(Full!I15,(FIND(";",Full!I15,1)-1))</f>
        <v>VSS</v>
      </c>
      <c r="J13" s="44" t="str">
        <f>LEFT(Full!J15,(FIND(";",Full!J15,1)-1))</f>
        <v>VSS</v>
      </c>
      <c r="K13" s="52" t="str">
        <f>LEFT(Full!K15,(FIND(";",Full!K15,1)-1))</f>
        <v>VSS</v>
      </c>
      <c r="L13" s="52" t="str">
        <f>LEFT(Full!L15,(FIND(";",Full!L15,1)-1))</f>
        <v>VSS</v>
      </c>
      <c r="M13" s="44" t="str">
        <f>LEFT(Full!M15,(FIND(";",Full!M15,1)-1))</f>
        <v>VSS</v>
      </c>
      <c r="N13" s="44" t="str">
        <f>LEFT(Full!N15,(FIND(";",Full!N15,1)-1))</f>
        <v>VSS</v>
      </c>
      <c r="O13" s="49" t="str">
        <f>LEFT(Full!O15,(FIND(";",Full!O15,1)-1))</f>
        <v>VDD_BM0</v>
      </c>
      <c r="P13" s="50" t="str">
        <f>LEFT(Full!P15,(FIND(";",Full!P15,1)-1))</f>
        <v>VDD_BM0</v>
      </c>
      <c r="Q13" s="44" t="str">
        <f>LEFT(Full!Q15,(FIND(";",Full!Q15,1)-1))</f>
        <v>VSS</v>
      </c>
      <c r="R13" s="44" t="str">
        <f>LEFT(Full!R15,(FIND(";",Full!R15,1)-1))</f>
        <v>VSS</v>
      </c>
      <c r="S13" s="52" t="str">
        <f>LEFT(Full!S15,(FIND(";",Full!S15,1)-1))</f>
        <v>VSS</v>
      </c>
      <c r="T13" s="52" t="str">
        <f>LEFT(Full!T15,(FIND(";",Full!T15,1)-1))</f>
        <v>VSS</v>
      </c>
      <c r="U13" s="44" t="str">
        <f>LEFT(Full!U15,(FIND(";",Full!U15,1)-1))</f>
        <v>VSS</v>
      </c>
      <c r="V13" s="44" t="str">
        <f>LEFT(Full!V15,(FIND(";",Full!V15,1)-1))</f>
        <v>VSS</v>
      </c>
      <c r="W13" s="52" t="str">
        <f>LEFT(Full!W15,(FIND(";",Full!W15,1)-1))</f>
        <v>VSS</v>
      </c>
      <c r="X13" s="52" t="str">
        <f>LEFT(Full!X15,(FIND(";",Full!X15,1)-1))</f>
        <v>VSS</v>
      </c>
      <c r="Y13" s="44" t="str">
        <f>LEFT(Full!Y15,(FIND(";",Full!Y15,1)-1))</f>
        <v>VSS</v>
      </c>
      <c r="Z13" s="44" t="str">
        <f>LEFT(Full!Z15,(FIND(";",Full!Z15,1)-1))</f>
        <v>VSS</v>
      </c>
      <c r="AA13" s="44" t="str">
        <f>LEFT(Full!AA15,(FIND(";",Full!AA15,1)-1))</f>
        <v>VSS</v>
      </c>
      <c r="AK13" t="s">
        <v>35</v>
      </c>
      <c r="AL13" s="22">
        <f>(2*AL8+AL8*(AL9-1))</f>
        <v>4.59</v>
      </c>
    </row>
    <row r="14" spans="2:38" ht="45" customHeight="1" x14ac:dyDescent="0.25">
      <c r="B14" s="46" t="str">
        <f>LEFT(Full!B16,(FIND(";",Full!B16,1)-1))</f>
        <v>SCAN_OUT</v>
      </c>
      <c r="C14" s="44" t="str">
        <f>LEFT(Full!C16,(FIND(";",Full!C16,1)-1))</f>
        <v>VSS</v>
      </c>
      <c r="D14" s="44" t="str">
        <f>LEFT(Full!D16,(FIND(";",Full!D16,1)-1))</f>
        <v>VSS</v>
      </c>
      <c r="E14" s="52" t="str">
        <f>LEFT(Full!E16,(FIND(";",Full!E16,1)-1))</f>
        <v>VSS</v>
      </c>
      <c r="F14" s="52" t="str">
        <f>LEFT(Full!F16,(FIND(";",Full!F16,1)-1))</f>
        <v>VSS</v>
      </c>
      <c r="G14" s="44" t="str">
        <f>LEFT(Full!G16,(FIND(";",Full!G16,1)-1))</f>
        <v>VSS</v>
      </c>
      <c r="H14" s="44" t="str">
        <f>LEFT(Full!H16,(FIND(";",Full!H16,1)-1))</f>
        <v>VSS</v>
      </c>
      <c r="I14" s="52" t="str">
        <f>LEFT(Full!I16,(FIND(";",Full!I16,1)-1))</f>
        <v>VSS</v>
      </c>
      <c r="J14" s="52" t="str">
        <f>LEFT(Full!J16,(FIND(";",Full!J16,1)-1))</f>
        <v>VSS</v>
      </c>
      <c r="K14" s="51" t="str">
        <f>LEFT(Full!K16,(FIND(";",Full!K16,1)-1))</f>
        <v>DVDD</v>
      </c>
      <c r="L14" s="48" t="str">
        <f>LEFT(Full!L16,(FIND(";",Full!L16,1)-1))</f>
        <v>DVDD</v>
      </c>
      <c r="M14" s="51" t="str">
        <f>LEFT(Full!M16,(FIND(";",Full!M16,1)-1))</f>
        <v>DVDD</v>
      </c>
      <c r="N14" s="48" t="str">
        <f>LEFT(Full!N16,(FIND(";",Full!N16,1)-1))</f>
        <v>DVDD</v>
      </c>
      <c r="O14" s="55" t="str">
        <f>LEFT(Full!O16,(FIND(";",Full!O16,1)-1))</f>
        <v>VDD_BM0</v>
      </c>
      <c r="P14" s="56" t="str">
        <f>LEFT(Full!P16,(FIND(";",Full!P16,1)-1))</f>
        <v>VDD_BM0</v>
      </c>
      <c r="Q14" s="44" t="str">
        <f>LEFT(Full!Q16,(FIND(";",Full!Q16,1)-1))</f>
        <v>VSS</v>
      </c>
      <c r="R14" s="44" t="str">
        <f>LEFT(Full!R16,(FIND(";",Full!R16,1)-1))</f>
        <v>VSS</v>
      </c>
      <c r="S14" s="44" t="str">
        <f>LEFT(Full!S16,(FIND(";",Full!S16,1)-1))</f>
        <v>VSS</v>
      </c>
      <c r="T14" s="44" t="str">
        <f>LEFT(Full!T16,(FIND(";",Full!T16,1)-1))</f>
        <v>VSS</v>
      </c>
      <c r="U14" s="52" t="str">
        <f>LEFT(Full!U16,(FIND(";",Full!U16,1)-1))</f>
        <v>VSS</v>
      </c>
      <c r="V14" s="52" t="str">
        <f>LEFT(Full!V16,(FIND(";",Full!V16,1)-1))</f>
        <v>VSS</v>
      </c>
      <c r="W14" s="44" t="str">
        <f>LEFT(Full!W16,(FIND(";",Full!W16,1)-1))</f>
        <v>VSS</v>
      </c>
      <c r="X14" s="44" t="str">
        <f>LEFT(Full!X16,(FIND(";",Full!X16,1)-1))</f>
        <v>VSS</v>
      </c>
      <c r="Y14" s="44" t="str">
        <f>LEFT(Full!Y16,(FIND(";",Full!Y16,1)-1))</f>
        <v>VSS</v>
      </c>
      <c r="Z14" s="44" t="str">
        <f>LEFT(Full!Z16,(FIND(";",Full!Z16,1)-1))</f>
        <v>VSS</v>
      </c>
      <c r="AA14" s="58" t="str">
        <f>LEFT(Full!AA16,(FIND(";",Full!AA16,1)-1))</f>
        <v>VSS</v>
      </c>
    </row>
    <row r="15" spans="2:38" ht="45" customHeight="1" x14ac:dyDescent="0.25">
      <c r="B15" s="44" t="str">
        <f>LEFT(Full!B17,(FIND(";",Full!B17,1)-1))</f>
        <v>VSS</v>
      </c>
      <c r="C15" s="44" t="str">
        <f>LEFT(Full!C17,(FIND(";",Full!C17,1)-1))</f>
        <v>VSS</v>
      </c>
      <c r="D15" s="44" t="str">
        <f>LEFT(Full!D17,(FIND(";",Full!D17,1)-1))</f>
        <v>VSS</v>
      </c>
      <c r="E15" s="52" t="str">
        <f>LEFT(Full!E17,(FIND(";",Full!E17,1)-1))</f>
        <v>VSS</v>
      </c>
      <c r="F15" s="52" t="str">
        <f>LEFT(Full!F17,(FIND(";",Full!F17,1)-1))</f>
        <v>VSS</v>
      </c>
      <c r="G15" s="44" t="str">
        <f>LEFT(Full!G17,(FIND(";",Full!G17,1)-1))</f>
        <v>VSS</v>
      </c>
      <c r="H15" s="44" t="str">
        <f>LEFT(Full!H17,(FIND(";",Full!H17,1)-1))</f>
        <v>VSS</v>
      </c>
      <c r="I15" s="52" t="str">
        <f>LEFT(Full!I17,(FIND(";",Full!I17,1)-1))</f>
        <v>VSS</v>
      </c>
      <c r="J15" s="52" t="str">
        <f>LEFT(Full!J17,(FIND(";",Full!J17,1)-1))</f>
        <v>VSS</v>
      </c>
      <c r="K15" s="53" t="str">
        <f>LEFT(Full!K17,(FIND(";",Full!K17,1)-1))</f>
        <v>DVDD</v>
      </c>
      <c r="L15" s="54" t="str">
        <f>LEFT(Full!L17,(FIND(";",Full!L17,1)-1))</f>
        <v>DVDD</v>
      </c>
      <c r="M15" s="53" t="str">
        <f>LEFT(Full!M17,(FIND(";",Full!M17,1)-1))</f>
        <v>DVDD</v>
      </c>
      <c r="N15" s="54" t="str">
        <f>LEFT(Full!N17,(FIND(";",Full!N17,1)-1))</f>
        <v>DVDD</v>
      </c>
      <c r="O15" s="57" t="str">
        <f>LEFT(Full!O17,(FIND(";",Full!O17,1)-1))</f>
        <v>Inductor</v>
      </c>
      <c r="P15" s="57" t="str">
        <f>LEFT(Full!P17,(FIND(";",Full!P17,1)-1))</f>
        <v>Inductor</v>
      </c>
      <c r="Q15" s="57" t="str">
        <f>LEFT(Full!Q17,(FIND(";",Full!Q17,1)-1))</f>
        <v>Inductor</v>
      </c>
      <c r="R15" s="44" t="str">
        <f>LEFT(Full!R17,(FIND(";",Full!R17,1)-1))</f>
        <v>VSS</v>
      </c>
      <c r="S15" s="44" t="str">
        <f>LEFT(Full!S17,(FIND(";",Full!S17,1)-1))</f>
        <v>VSS</v>
      </c>
      <c r="T15" s="44" t="str">
        <f>LEFT(Full!T17,(FIND(";",Full!T17,1)-1))</f>
        <v>VSS</v>
      </c>
      <c r="U15" s="52" t="str">
        <f>LEFT(Full!U17,(FIND(";",Full!U17,1)-1))</f>
        <v>VSS</v>
      </c>
      <c r="V15" s="52" t="str">
        <f>LEFT(Full!V17,(FIND(";",Full!V17,1)-1))</f>
        <v>VSS</v>
      </c>
      <c r="W15" s="44" t="str">
        <f>LEFT(Full!W17,(FIND(";",Full!W17,1)-1))</f>
        <v>VSS</v>
      </c>
      <c r="X15" s="59" t="str">
        <f>LEFT(Full!X29,(FIND(";",Full!X29,1)-1))</f>
        <v>Inductor</v>
      </c>
      <c r="Y15" s="59" t="str">
        <f>LEFT(Full!Y29,(FIND(";",Full!Y29,1)-1))</f>
        <v>Inductor</v>
      </c>
      <c r="Z15" s="57" t="str">
        <f>LEFT(Full!Z29,(FIND(";",Full!Z29,1)-1))</f>
        <v>Inductor</v>
      </c>
      <c r="AA15" s="44" t="str">
        <f>LEFT(Full!AA17,(FIND(";",Full!AA17,1)-1))</f>
        <v>VSS</v>
      </c>
    </row>
    <row r="16" spans="2:38" ht="45" customHeight="1" x14ac:dyDescent="0.25">
      <c r="B16" s="45" t="str">
        <f>LEFT(Full!B18,(FIND(";",Full!B18,1)-1))</f>
        <v>LINK_BM_RX_3_P</v>
      </c>
      <c r="C16" s="49" t="str">
        <f>LEFT(Full!C18,(FIND(";",Full!C18,1)-1))</f>
        <v>VDD_BM3</v>
      </c>
      <c r="D16" s="50" t="str">
        <f>LEFT(Full!D18,(FIND(";",Full!D18,1)-1))</f>
        <v>VDD_BM3</v>
      </c>
      <c r="E16" s="44" t="str">
        <f>LEFT(Full!E18,(FIND(";",Full!E18,1)-1))</f>
        <v>VSS</v>
      </c>
      <c r="F16" s="44" t="str">
        <f>LEFT(Full!F18,(FIND(";",Full!F18,1)-1))</f>
        <v>VSS</v>
      </c>
      <c r="G16" s="52" t="str">
        <f>LEFT(Full!G18,(FIND(";",Full!G18,1)-1))</f>
        <v>VSS</v>
      </c>
      <c r="H16" s="52" t="str">
        <f>LEFT(Full!H18,(FIND(";",Full!H18,1)-1))</f>
        <v>VSS</v>
      </c>
      <c r="I16" s="51" t="str">
        <f>LEFT(Full!I18,(FIND(";",Full!I18,1)-1))</f>
        <v>DVDD</v>
      </c>
      <c r="J16" s="48" t="str">
        <f>LEFT(Full!J18,(FIND(";",Full!J18,1)-1))</f>
        <v>DVDD</v>
      </c>
      <c r="K16" s="49" t="str">
        <f>LEFT(Full!K18,(FIND(";",Full!K18,1)-1))</f>
        <v>DVDD</v>
      </c>
      <c r="L16" s="50" t="str">
        <f>LEFT(Full!L18,(FIND(";",Full!L18,1)-1))</f>
        <v>DVDD</v>
      </c>
      <c r="M16" s="44" t="str">
        <f>LEFT(Full!M18,(FIND(";",Full!M18,1)-1))</f>
        <v>VSS</v>
      </c>
      <c r="N16" s="44" t="str">
        <f>LEFT(Full!N18,(FIND(";",Full!N18,1)-1))</f>
        <v>VSS</v>
      </c>
      <c r="O16" s="60" t="str">
        <f>LEFT(Full!O18,(FIND(";",Full!O18,1)-1))</f>
        <v>VSS</v>
      </c>
      <c r="P16" s="60" t="str">
        <f>LEFT(Full!P18,(FIND(";",Full!P18,1)-1))</f>
        <v>VSS</v>
      </c>
      <c r="Q16" s="61" t="str">
        <f>LEFT(Full!Q18,(FIND(";",Full!Q18,1)-1))</f>
        <v>DVDD</v>
      </c>
      <c r="R16" s="61" t="str">
        <f>LEFT(Full!R18,(FIND(";",Full!R18,1)-1))</f>
        <v>DVDD</v>
      </c>
      <c r="S16" s="62" t="str">
        <f>LEFT(Full!S18,(FIND(";",Full!S18,1)-1))</f>
        <v>DVDD</v>
      </c>
      <c r="T16" s="50" t="str">
        <f>LEFT(Full!T18,(FIND(";",Full!T18,1)-1))</f>
        <v>DVDD</v>
      </c>
      <c r="U16" s="44" t="str">
        <f>LEFT(Full!U18,(FIND(";",Full!U18,1)-1))</f>
        <v>VSS</v>
      </c>
      <c r="V16" s="44" t="str">
        <f>LEFT(Full!V18,(FIND(";",Full!V18,1)-1))</f>
        <v>VSS</v>
      </c>
      <c r="W16" s="44" t="str">
        <f>LEFT(Full!W18,(FIND(";",Full!W18,1)-1))</f>
        <v>VSS</v>
      </c>
      <c r="X16" s="44" t="str">
        <f>LEFT(Full!X18,(FIND(";",Full!X18,1)-1))</f>
        <v>VSS</v>
      </c>
      <c r="Y16" s="49" t="str">
        <f>LEFT(Full!Y18,(FIND(";",Full!Y18,1)-1))</f>
        <v>VDD_BM1</v>
      </c>
      <c r="Z16" s="50" t="str">
        <f>LEFT(Full!Z18,(FIND(";",Full!Z18,1)-1))</f>
        <v>VDD_BM1</v>
      </c>
      <c r="AA16" s="45" t="str">
        <f>LEFT(Full!AA18,(FIND(";",Full!AA18,1)-1))</f>
        <v>LINK_BM_TX_1_P</v>
      </c>
      <c r="AK16" t="s">
        <v>81</v>
      </c>
      <c r="AL16" s="22">
        <f t="shared" ref="AL16:AL21" si="0">COUNTIF($B$9:$AC$34, AK16)</f>
        <v>373</v>
      </c>
    </row>
    <row r="17" spans="2:38" ht="45" customHeight="1" thickBot="1" x14ac:dyDescent="0.3">
      <c r="B17" s="45" t="str">
        <f>LEFT(Full!B19,(FIND(";",Full!B19,1)-1))</f>
        <v>LINK_BM_RX_3_N</v>
      </c>
      <c r="C17" s="55" t="str">
        <f>LEFT(Full!C19,(FIND(";",Full!C19,1)-1))</f>
        <v>VDD_BM3</v>
      </c>
      <c r="D17" s="56" t="str">
        <f>LEFT(Full!D19,(FIND(";",Full!D19,1)-1))</f>
        <v>VDD_BM3</v>
      </c>
      <c r="E17" s="44" t="str">
        <f>LEFT(Full!E19,(FIND(";",Full!E19,1)-1))</f>
        <v>VSS</v>
      </c>
      <c r="F17" s="44" t="str">
        <f>LEFT(Full!F19,(FIND(";",Full!F19,1)-1))</f>
        <v>VSS</v>
      </c>
      <c r="G17" s="52" t="str">
        <f>LEFT(Full!G19,(FIND(";",Full!G19,1)-1))</f>
        <v>VSS</v>
      </c>
      <c r="H17" s="52" t="str">
        <f>LEFT(Full!H19,(FIND(";",Full!H19,1)-1))</f>
        <v>VSS</v>
      </c>
      <c r="I17" s="53" t="str">
        <f>LEFT(Full!I19,(FIND(";",Full!I19,1)-1))</f>
        <v>DVDD</v>
      </c>
      <c r="J17" s="54" t="str">
        <f>LEFT(Full!J19,(FIND(";",Full!J19,1)-1))</f>
        <v>DVDD</v>
      </c>
      <c r="K17" s="63" t="str">
        <f>LEFT(Full!K19,(FIND(";",Full!K19,1)-1))</f>
        <v>DVDD</v>
      </c>
      <c r="L17" s="64" t="str">
        <f>LEFT(Full!L19,(FIND(";",Full!L19,1)-1))</f>
        <v>DVDD</v>
      </c>
      <c r="M17" s="44" t="str">
        <f>LEFT(Full!M19,(FIND(";",Full!M19,1)-1))</f>
        <v>VSS</v>
      </c>
      <c r="N17" s="44" t="str">
        <f>LEFT(Full!N19,(FIND(";",Full!N19,1)-1))</f>
        <v>VSS</v>
      </c>
      <c r="O17" s="60" t="str">
        <f>LEFT(Full!O19,(FIND(";",Full!O19,1)-1))</f>
        <v>VSS</v>
      </c>
      <c r="P17" s="60" t="str">
        <f>LEFT(Full!P19,(FIND(";",Full!P19,1)-1))</f>
        <v>VSS</v>
      </c>
      <c r="Q17" s="61" t="str">
        <f>LEFT(Full!Q19,(FIND(";",Full!Q19,1)-1))</f>
        <v>DVDD</v>
      </c>
      <c r="R17" s="61" t="str">
        <f>LEFT(Full!R19,(FIND(";",Full!R19,1)-1))</f>
        <v>DVDD</v>
      </c>
      <c r="S17" s="65" t="str">
        <f>LEFT(Full!S19,(FIND(";",Full!S19,1)-1))</f>
        <v>DVDD</v>
      </c>
      <c r="T17" s="56" t="str">
        <f>LEFT(Full!T19,(FIND(";",Full!T19,1)-1))</f>
        <v>DVDD</v>
      </c>
      <c r="U17" s="44" t="str">
        <f>LEFT(Full!U19,(FIND(";",Full!U19,1)-1))</f>
        <v>VSS</v>
      </c>
      <c r="V17" s="44" t="str">
        <f>LEFT(Full!V19,(FIND(";",Full!V19,1)-1))</f>
        <v>VSS</v>
      </c>
      <c r="W17" s="44" t="str">
        <f>LEFT(Full!W19,(FIND(";",Full!W19,1)-1))</f>
        <v>VSS</v>
      </c>
      <c r="X17" s="44" t="str">
        <f>LEFT(Full!X19,(FIND(";",Full!X19,1)-1))</f>
        <v>VSS</v>
      </c>
      <c r="Y17" s="55" t="str">
        <f>LEFT(Full!Y19,(FIND(";",Full!Y19,1)-1))</f>
        <v>VDD_BM1</v>
      </c>
      <c r="Z17" s="56" t="str">
        <f>LEFT(Full!Z19,(FIND(";",Full!Z19,1)-1))</f>
        <v>VDD_BM1</v>
      </c>
      <c r="AA17" s="45" t="str">
        <f>LEFT(Full!AA19,(FIND(";",Full!AA19,1)-1))</f>
        <v>LINK_BM_TX_1_N</v>
      </c>
      <c r="AK17" t="s">
        <v>82</v>
      </c>
      <c r="AL17" s="22">
        <f t="shared" si="0"/>
        <v>94</v>
      </c>
    </row>
    <row r="18" spans="2:38" ht="45" customHeight="1" thickTop="1" x14ac:dyDescent="0.25">
      <c r="B18" s="44" t="str">
        <f>LEFT(Full!B20,(FIND(";",Full!B20,1)-1))</f>
        <v>VSS</v>
      </c>
      <c r="C18" s="57" t="str">
        <f>LEFT(Full!C20,(FIND(";",Full!C20,1)-1))</f>
        <v>Inductor</v>
      </c>
      <c r="D18" s="57" t="str">
        <f>LEFT(Full!D20,(FIND(";",Full!D20,1)-1))</f>
        <v>Inductor</v>
      </c>
      <c r="E18" s="57" t="str">
        <f>LEFT(Full!E20,(FIND(";",Full!E20,1)-1))</f>
        <v>Inductor</v>
      </c>
      <c r="F18" s="44" t="str">
        <f>LEFT(Full!F20,(FIND(";",Full!F20,1)-1))</f>
        <v>VSS</v>
      </c>
      <c r="G18" s="44" t="str">
        <f>LEFT(Full!G20,(FIND(";",Full!G20,1)-1))</f>
        <v>VSS</v>
      </c>
      <c r="H18" s="44" t="str">
        <f>LEFT(Full!H20,(FIND(";",Full!H20,1)-1))</f>
        <v>VSS</v>
      </c>
      <c r="I18" s="52" t="str">
        <f>LEFT(Full!I20,(FIND(";",Full!I20,1)-1))</f>
        <v>VSS</v>
      </c>
      <c r="J18" s="66" t="str">
        <f>LEFT(Full!J20,(FIND(";",Full!J20,1)-1))</f>
        <v>VSS</v>
      </c>
      <c r="K18" s="67" t="str">
        <f>LEFT(Full!K20,(FIND(";",Full!K20,1)-1))</f>
        <v>VDDA</v>
      </c>
      <c r="L18" s="68" t="str">
        <f>LEFT(Full!L20,(FIND(";",Full!L20,1)-1))</f>
        <v>VDDA</v>
      </c>
      <c r="M18" s="69" t="str">
        <f>LEFT(Full!M20,(FIND(";",Full!M20,1)-1))</f>
        <v>VDDA</v>
      </c>
      <c r="N18" s="70" t="str">
        <f>LEFT(Full!N20,(FIND(";",Full!N20,1)-1))</f>
        <v>VDDA</v>
      </c>
      <c r="O18" s="96" t="str">
        <f>LEFT(Full!O20,(FIND(";",Full!O20,1)-1))</f>
        <v>VSS</v>
      </c>
      <c r="P18" s="97" t="str">
        <f>LEFT(Full!P20,(FIND(";",Full!P20,1)-1))</f>
        <v>VSS</v>
      </c>
      <c r="Q18" s="92" t="str">
        <f>LEFT(Full!Q20,(FIND(";",Full!Q20,1)-1))</f>
        <v>VSS</v>
      </c>
      <c r="R18" s="93" t="str">
        <f>LEFT(Full!R20,(FIND(";",Full!R20,1)-1))</f>
        <v>VSS</v>
      </c>
      <c r="S18" s="44" t="str">
        <f>LEFT(Full!S20,(FIND(";",Full!S20,1)-1))</f>
        <v>VSS</v>
      </c>
      <c r="T18" s="44" t="str">
        <f>LEFT(Full!T20,(FIND(";",Full!T20,1)-1))</f>
        <v>VSS</v>
      </c>
      <c r="U18" s="52" t="str">
        <f>LEFT(Full!U20,(FIND(";",Full!U20,1)-1))</f>
        <v>VSS</v>
      </c>
      <c r="V18" s="52" t="str">
        <f>LEFT(Full!V20,(FIND(";",Full!V20,1)-1))</f>
        <v>VSS</v>
      </c>
      <c r="W18" s="44" t="str">
        <f>LEFT(Full!W20,(FIND(";",Full!W20,1)-1))</f>
        <v>VSS</v>
      </c>
      <c r="X18" s="59" t="str">
        <f>LEFT(Full!X20,(FIND(";",Full!X20,1)-1))</f>
        <v>Inductor</v>
      </c>
      <c r="Y18" s="59" t="str">
        <f>LEFT(Full!Y20,(FIND(";",Full!Y20,1)-1))</f>
        <v>Inductor</v>
      </c>
      <c r="Z18" s="57" t="str">
        <f>LEFT(Full!Z20,(FIND(";",Full!Z20,1)-1))</f>
        <v>Inductor</v>
      </c>
      <c r="AA18" s="44" t="str">
        <f>LEFT(Full!AA20,(FIND(";",Full!AA20,1)-1))</f>
        <v>VSS</v>
      </c>
      <c r="AK18" t="s">
        <v>83</v>
      </c>
      <c r="AL18" s="22">
        <f t="shared" si="0"/>
        <v>16</v>
      </c>
    </row>
    <row r="19" spans="2:38" ht="45" customHeight="1" x14ac:dyDescent="0.25">
      <c r="B19" s="45" t="str">
        <f>LEFT(Full!B21,(FIND(";",Full!B21,1)-1))</f>
        <v>LINK_BM_TX_3_P</v>
      </c>
      <c r="C19" s="49" t="str">
        <f>LEFT(Full!C21,(FIND(";",Full!C21,1)-1))</f>
        <v>VDD_BM3</v>
      </c>
      <c r="D19" s="50" t="str">
        <f>LEFT(Full!D21,(FIND(";",Full!D21,1)-1))</f>
        <v>VDD_BM3</v>
      </c>
      <c r="E19" s="44" t="str">
        <f>LEFT(Full!E21,(FIND(";",Full!E21,1)-1))</f>
        <v>VSS</v>
      </c>
      <c r="F19" s="44" t="str">
        <f>LEFT(Full!F21,(FIND(";",Full!F21,1)-1))</f>
        <v>VSS</v>
      </c>
      <c r="G19" s="44" t="str">
        <f>LEFT(Full!G21,(FIND(";",Full!G21,1)-1))</f>
        <v>VSS</v>
      </c>
      <c r="H19" s="44" t="str">
        <f>LEFT(Full!H21,(FIND(";",Full!H21,1)-1))</f>
        <v>VSS</v>
      </c>
      <c r="I19" s="52" t="str">
        <f>LEFT(Full!I21,(FIND(";",Full!I21,1)-1))</f>
        <v>VSS</v>
      </c>
      <c r="J19" s="60" t="str">
        <f>LEFT(Full!J21,(FIND(";",Full!J21,1)-1))</f>
        <v>VSS</v>
      </c>
      <c r="K19" s="71" t="str">
        <f>LEFT(Full!K21,(FIND(";",Full!K21,1)-1))</f>
        <v>VDDA</v>
      </c>
      <c r="L19" s="61" t="str">
        <f>LEFT(Full!L21,(FIND(";",Full!L21,1)-1))</f>
        <v>VDDA</v>
      </c>
      <c r="M19" s="55" t="str">
        <f>LEFT(Full!M21,(FIND(";",Full!M21,1)-1))</f>
        <v>VDDA</v>
      </c>
      <c r="N19" s="56" t="str">
        <f>LEFT(Full!N21,(FIND(";",Full!N21,1)-1))</f>
        <v>VDDA</v>
      </c>
      <c r="O19" s="78" t="str">
        <f>LEFT(Full!O21,(FIND(";",Full!O21,1)-1))</f>
        <v>VSS</v>
      </c>
      <c r="P19" s="79" t="str">
        <f>LEFT(Full!P21,(FIND(";",Full!P21,1)-1))</f>
        <v>VSS</v>
      </c>
      <c r="Q19" s="94" t="str">
        <f>LEFT(Full!Q21,(FIND(";",Full!Q21,1)-1))</f>
        <v>VSS</v>
      </c>
      <c r="R19" s="95" t="str">
        <f>LEFT(Full!R21,(FIND(";",Full!R21,1)-1))</f>
        <v>VSS</v>
      </c>
      <c r="S19" s="44" t="str">
        <f>LEFT(Full!S21,(FIND(";",Full!S21,1)-1))</f>
        <v>VSS</v>
      </c>
      <c r="T19" s="44" t="str">
        <f>LEFT(Full!T21,(FIND(";",Full!T21,1)-1))</f>
        <v>VSS</v>
      </c>
      <c r="U19" s="52" t="str">
        <f>LEFT(Full!U21,(FIND(";",Full!U21,1)-1))</f>
        <v>VSS</v>
      </c>
      <c r="V19" s="52" t="str">
        <f>LEFT(Full!V21,(FIND(";",Full!V21,1)-1))</f>
        <v>VSS</v>
      </c>
      <c r="W19" s="44" t="str">
        <f>LEFT(Full!W21,(FIND(";",Full!W21,1)-1))</f>
        <v>VSS</v>
      </c>
      <c r="X19" s="44" t="str">
        <f>LEFT(Full!X21,(FIND(";",Full!X21,1)-1))</f>
        <v>VSS</v>
      </c>
      <c r="Y19" s="49" t="str">
        <f>LEFT(Full!Y21,(FIND(";",Full!Y21,1)-1))</f>
        <v>VDD_BM1</v>
      </c>
      <c r="Z19" s="50" t="str">
        <f>LEFT(Full!Z21,(FIND(";",Full!Z21,1)-1))</f>
        <v>VDD_BM1</v>
      </c>
      <c r="AA19" s="45" t="str">
        <f>LEFT(Full!AA21,(FIND(";",Full!AA21,1)-1))</f>
        <v>LINK_BM_RX_1_P</v>
      </c>
      <c r="AK19" t="s">
        <v>84</v>
      </c>
      <c r="AL19" s="22">
        <f t="shared" si="0"/>
        <v>32</v>
      </c>
    </row>
    <row r="20" spans="2:38" ht="45" customHeight="1" x14ac:dyDescent="0.25">
      <c r="B20" s="45" t="str">
        <f>LEFT(Full!B22,(FIND(";",Full!B22,1)-1))</f>
        <v>LINK_BM_TX_3_N</v>
      </c>
      <c r="C20" s="55" t="str">
        <f>LEFT(Full!C22,(FIND(";",Full!C22,1)-1))</f>
        <v>VDD_BM3</v>
      </c>
      <c r="D20" s="56" t="str">
        <f>LEFT(Full!D22,(FIND(";",Full!D22,1)-1))</f>
        <v>VDD_BM3</v>
      </c>
      <c r="E20" s="44" t="str">
        <f>LEFT(Full!E22,(FIND(";",Full!E22,1)-1))</f>
        <v>VSS</v>
      </c>
      <c r="F20" s="44" t="str">
        <f>LEFT(Full!F22,(FIND(";",Full!F22,1)-1))</f>
        <v>VSS</v>
      </c>
      <c r="G20" s="52" t="str">
        <f>LEFT(Full!G22,(FIND(";",Full!G22,1)-1))</f>
        <v>VSS</v>
      </c>
      <c r="H20" s="52" t="str">
        <f>LEFT(Full!H22,(FIND(";",Full!H22,1)-1))</f>
        <v>VSS</v>
      </c>
      <c r="I20" s="44" t="str">
        <f>LEFT(Full!I22,(FIND(";",Full!I22,1)-1))</f>
        <v>VSS</v>
      </c>
      <c r="J20" s="44" t="str">
        <f>LEFT(Full!J22,(FIND(";",Full!J22,1)-1))</f>
        <v>VSS</v>
      </c>
      <c r="K20" s="74" t="str">
        <f>LEFT(Full!K22,(FIND(";",Full!K22,1)-1))</f>
        <v>VSS</v>
      </c>
      <c r="L20" s="60" t="str">
        <f>LEFT(Full!L22,(FIND(";",Full!L22,1)-1))</f>
        <v>VSS</v>
      </c>
      <c r="M20" s="44" t="str">
        <f>LEFT(Full!M22,(FIND(";",Full!M22,1)-1))</f>
        <v>VSS</v>
      </c>
      <c r="N20" s="75" t="str">
        <f>LEFT(Full!N22,(FIND(";",Full!N22,1)-1))</f>
        <v>VSS</v>
      </c>
      <c r="O20" s="49" t="str">
        <f>LEFT(Full!O22,(FIND(";",Full!O22,1)-1))</f>
        <v>VDDA</v>
      </c>
      <c r="P20" s="88" t="str">
        <f>LEFT(Full!P22,(FIND(";",Full!P22,1)-1))</f>
        <v>VDDA</v>
      </c>
      <c r="Q20" s="51" t="str">
        <f>LEFT(Full!Q22,(FIND(";",Full!Q22,1)-1))</f>
        <v>VDDA</v>
      </c>
      <c r="R20" s="91" t="str">
        <f>LEFT(Full!R22,(FIND(";",Full!R22,1)-1))</f>
        <v>VDDA</v>
      </c>
      <c r="S20" s="62" t="str">
        <f>LEFT(Full!S22,(FIND(";",Full!S22,1)-1))</f>
        <v>DVDD</v>
      </c>
      <c r="T20" s="50" t="str">
        <f>LEFT(Full!T22,(FIND(";",Full!T22,1)-1))</f>
        <v>DVDD</v>
      </c>
      <c r="U20" s="51" t="str">
        <f>LEFT(Full!U22,(FIND(";",Full!U22,1)-1))</f>
        <v>DVDD</v>
      </c>
      <c r="V20" s="48" t="str">
        <f>LEFT(Full!V22,(FIND(";",Full!V22,1)-1))</f>
        <v>DVDD</v>
      </c>
      <c r="W20" s="44" t="str">
        <f>LEFT(Full!W22,(FIND(";",Full!W22,1)-1))</f>
        <v>VSS</v>
      </c>
      <c r="X20" s="44" t="str">
        <f>LEFT(Full!X22,(FIND(";",Full!X22,1)-1))</f>
        <v>VSS</v>
      </c>
      <c r="Y20" s="55" t="str">
        <f>LEFT(Full!Y22,(FIND(";",Full!Y22,1)-1))</f>
        <v>VDD_BM1</v>
      </c>
      <c r="Z20" s="56" t="str">
        <f>LEFT(Full!Z22,(FIND(";",Full!Z22,1)-1))</f>
        <v>VDD_BM1</v>
      </c>
      <c r="AA20" s="45" t="str">
        <f>LEFT(Full!AA22,(FIND(";",Full!AA22,1)-1))</f>
        <v>LINK_BM_RX_1_N</v>
      </c>
      <c r="AK20" t="s">
        <v>85</v>
      </c>
      <c r="AL20" s="22">
        <f t="shared" si="0"/>
        <v>32</v>
      </c>
    </row>
    <row r="21" spans="2:38" ht="45" customHeight="1" x14ac:dyDescent="0.25">
      <c r="B21" s="44" t="str">
        <f>LEFT(Full!B23,(FIND(";",Full!B23,1)-1))</f>
        <v>VSS</v>
      </c>
      <c r="C21" s="57" t="str">
        <f>LEFT(Full!C23,(FIND(";",Full!C23,1)-1))</f>
        <v>Inductor</v>
      </c>
      <c r="D21" s="57" t="str">
        <f>LEFT(Full!D23,(FIND(";",Full!D23,1)-1))</f>
        <v>Inductor</v>
      </c>
      <c r="E21" s="77" t="str">
        <f>LEFT(Full!E23,(FIND(";",Full!E23,1)-1))</f>
        <v>Inductor</v>
      </c>
      <c r="F21" s="44" t="str">
        <f>LEFT(Full!F23,(FIND(";",Full!F23,1)-1))</f>
        <v>VSS</v>
      </c>
      <c r="G21" s="52" t="str">
        <f>LEFT(Full!G23,(FIND(";",Full!G23,1)-1))</f>
        <v>VSS</v>
      </c>
      <c r="H21" s="52" t="str">
        <f>LEFT(Full!H23,(FIND(";",Full!H23,1)-1))</f>
        <v>VSS</v>
      </c>
      <c r="I21" s="44" t="str">
        <f>LEFT(Full!I23,(FIND(";",Full!I23,1)-1))</f>
        <v>VSS</v>
      </c>
      <c r="J21" s="78" t="str">
        <f>LEFT(Full!J23,(FIND(";",Full!J23,1)-1))</f>
        <v>VSS</v>
      </c>
      <c r="K21" s="74" t="str">
        <f>LEFT(Full!K23,(FIND(";",Full!K23,1)-1))</f>
        <v>VSS</v>
      </c>
      <c r="L21" s="60" t="str">
        <f>LEFT(Full!L23,(FIND(";",Full!L23,1)-1))</f>
        <v>VSS</v>
      </c>
      <c r="M21" s="78" t="str">
        <f>LEFT(Full!M23,(FIND(";",Full!M23,1)-1))</f>
        <v>VSS</v>
      </c>
      <c r="N21" s="79" t="str">
        <f>LEFT(Full!N23,(FIND(";",Full!N23,1)-1))</f>
        <v>VSS</v>
      </c>
      <c r="O21" s="55" t="str">
        <f>LEFT(Full!O23,(FIND(";",Full!O23,1)-1))</f>
        <v>VDDA</v>
      </c>
      <c r="P21" s="56" t="str">
        <f>LEFT(Full!P23,(FIND(";",Full!P23,1)-1))</f>
        <v>VDDA</v>
      </c>
      <c r="Q21" s="53" t="str">
        <f>LEFT(Full!Q23,(FIND(";",Full!Q23,1)-1))</f>
        <v>VDDA</v>
      </c>
      <c r="R21" s="91" t="str">
        <f>LEFT(Full!R23,(FIND(";",Full!R23,1)-1))</f>
        <v>VDDA</v>
      </c>
      <c r="S21" s="65" t="str">
        <f>LEFT(Full!S23,(FIND(";",Full!S23,1)-1))</f>
        <v>DVDD</v>
      </c>
      <c r="T21" s="56" t="str">
        <f>LEFT(Full!T23,(FIND(";",Full!T23,1)-1))</f>
        <v>DVDD</v>
      </c>
      <c r="U21" s="53" t="str">
        <f>LEFT(Full!U23,(FIND(";",Full!U23,1)-1))</f>
        <v>DVDD</v>
      </c>
      <c r="V21" s="54" t="str">
        <f>LEFT(Full!V23,(FIND(";",Full!V23,1)-1))</f>
        <v>DVDD</v>
      </c>
      <c r="W21" s="44" t="str">
        <f>LEFT(Full!W23,(FIND(";",Full!W23,1)-1))</f>
        <v>VSS</v>
      </c>
      <c r="X21" s="77" t="str">
        <f>LEFT(Full!X23,(FIND(";",Full!X23,1)-1))</f>
        <v>Inductor</v>
      </c>
      <c r="Y21" s="57" t="str">
        <f>LEFT(Full!Y23,(FIND(";",Full!Y23,1)-1))</f>
        <v>Inductor</v>
      </c>
      <c r="Z21" s="57" t="str">
        <f>LEFT(Full!Z23,(FIND(";",Full!Z23,1)-1))</f>
        <v>Inductor</v>
      </c>
      <c r="AA21" s="44" t="str">
        <f>LEFT(Full!AA23,(FIND(";",Full!AA23,1)-1))</f>
        <v>VSS</v>
      </c>
      <c r="AK21" t="s">
        <v>86</v>
      </c>
      <c r="AL21" s="22">
        <f t="shared" si="0"/>
        <v>31</v>
      </c>
    </row>
    <row r="22" spans="2:38" ht="45" customHeight="1" x14ac:dyDescent="0.25">
      <c r="B22" s="45" t="str">
        <f>LEFT(Full!B24,(FIND(";",Full!B24,1)-1))</f>
        <v>LINK_CM_RX_1_P</v>
      </c>
      <c r="C22" s="49" t="str">
        <f>LEFT(Full!C24,(FIND(";",Full!C24,1)-1))</f>
        <v>VDD_LINK_CM1</v>
      </c>
      <c r="D22" s="50" t="str">
        <f>LEFT(Full!D24,(FIND(";",Full!D24,1)-1))</f>
        <v>VDD_LINK_CM1</v>
      </c>
      <c r="E22" s="44" t="str">
        <f>LEFT(Full!E24,(FIND(";",Full!E24,1)-1))</f>
        <v>VSS</v>
      </c>
      <c r="F22" s="44" t="str">
        <f>LEFT(Full!F24,(FIND(";",Full!F24,1)-1))</f>
        <v>VSS</v>
      </c>
      <c r="G22" s="51" t="str">
        <f>LEFT(Full!G24,(FIND(";",Full!G24,1)-1))</f>
        <v>DVDD</v>
      </c>
      <c r="H22" s="48" t="str">
        <f>LEFT(Full!H24,(FIND(";",Full!H24,1)-1))</f>
        <v>DVDD</v>
      </c>
      <c r="I22" s="89" t="str">
        <f>LEFT(Full!I24,(FIND(";",Full!I24,1)-1))</f>
        <v>DVDD</v>
      </c>
      <c r="J22" s="89" t="str">
        <f>LEFT(Full!J24,(FIND(";",Full!J24,1)-1))</f>
        <v>DVDD</v>
      </c>
      <c r="K22" s="80" t="str">
        <f>LEFT(Full!K24,(FIND(";",Full!K24,1)-1))</f>
        <v>VDDA</v>
      </c>
      <c r="L22" s="48" t="str">
        <f>LEFT(Full!L24,(FIND(";",Full!L24,1)-1))</f>
        <v>VDDA</v>
      </c>
      <c r="M22" s="49" t="str">
        <f>LEFT(Full!M24,(FIND(";",Full!M24,1)-1))</f>
        <v>VDDA</v>
      </c>
      <c r="N22" s="88" t="str">
        <f>LEFT(Full!N24,(FIND(";",Full!N24,1)-1))</f>
        <v>VDDA</v>
      </c>
      <c r="O22" s="51" t="str">
        <f>LEFT(Full!O24,(FIND(";",Full!O24,1)-1))</f>
        <v>VDDA</v>
      </c>
      <c r="P22" s="48" t="str">
        <f>LEFT(Full!P24,(FIND(";",Full!P24,1)-1))</f>
        <v>VDDA</v>
      </c>
      <c r="Q22" s="49" t="str">
        <f>LEFT(Full!Q24,(FIND(";",Full!Q24,1)-1))</f>
        <v>VDDA</v>
      </c>
      <c r="R22" s="81" t="str">
        <f>LEFT(Full!R24,(FIND(";",Full!R24,1)-1))</f>
        <v>VDDA</v>
      </c>
      <c r="S22" s="44" t="str">
        <f>LEFT(Full!S24,(FIND(";",Full!S24,1)-1))</f>
        <v>VSS</v>
      </c>
      <c r="T22" s="44" t="str">
        <f>LEFT(Full!T24,(FIND(";",Full!T24,1)-1))</f>
        <v>VSS</v>
      </c>
      <c r="U22" s="52" t="str">
        <f>LEFT(Full!U24,(FIND(";",Full!U24,1)-1))</f>
        <v>VSS</v>
      </c>
      <c r="V22" s="52" t="str">
        <f>LEFT(Full!V24,(FIND(";",Full!V24,1)-1))</f>
        <v>VSS</v>
      </c>
      <c r="W22" s="44" t="str">
        <f>LEFT(Full!W24,(FIND(";",Full!W24,1)-1))</f>
        <v>VSS</v>
      </c>
      <c r="X22" s="44" t="str">
        <f>LEFT(Full!X24,(FIND(";",Full!X24,1)-1))</f>
        <v>VSS</v>
      </c>
      <c r="Y22" s="49" t="str">
        <f>LEFT(Full!Y24,(FIND(";",Full!Y24,1)-1))</f>
        <v>VDD_LINK_CM0</v>
      </c>
      <c r="Z22" s="50" t="str">
        <f>LEFT(Full!Z24,(FIND(";",Full!Z24,1)-1))</f>
        <v>VDD_LINK_CM0</v>
      </c>
      <c r="AA22" s="45" t="str">
        <f>LEFT(Full!AA24,(FIND(";",Full!AA24,1)-1))</f>
        <v>LINK_CM_TX_0_P</v>
      </c>
    </row>
    <row r="23" spans="2:38" ht="45" customHeight="1" x14ac:dyDescent="0.25">
      <c r="B23" s="45" t="str">
        <f>LEFT(Full!B25,(FIND(";",Full!B25,1)-1))</f>
        <v>LINK_CM_RX_1_N</v>
      </c>
      <c r="C23" s="55" t="str">
        <f>LEFT(Full!C25,(FIND(";",Full!C25,1)-1))</f>
        <v>VDD_LINK_CM1</v>
      </c>
      <c r="D23" s="56" t="str">
        <f>LEFT(Full!D25,(FIND(";",Full!D25,1)-1))</f>
        <v>VDD_LINK_CM1</v>
      </c>
      <c r="E23" s="44" t="str">
        <f>LEFT(Full!E25,(FIND(";",Full!E25,1)-1))</f>
        <v>VSS</v>
      </c>
      <c r="F23" s="44" t="str">
        <f>LEFT(Full!F25,(FIND(";",Full!F25,1)-1))</f>
        <v>VSS</v>
      </c>
      <c r="G23" s="53" t="str">
        <f>LEFT(Full!G25,(FIND(";",Full!G25,1)-1))</f>
        <v>DVDD</v>
      </c>
      <c r="H23" s="54" t="str">
        <f>LEFT(Full!H25,(FIND(";",Full!H25,1)-1))</f>
        <v>DVDD</v>
      </c>
      <c r="I23" s="90" t="str">
        <f>LEFT(Full!I25,(FIND(";",Full!I25,1)-1))</f>
        <v>DVDD</v>
      </c>
      <c r="J23" s="90" t="str">
        <f>LEFT(Full!J25,(FIND(";",Full!J25,1)-1))</f>
        <v>DVDD</v>
      </c>
      <c r="K23" s="71" t="str">
        <f>LEFT(Full!K25,(FIND(";",Full!K25,1)-1))</f>
        <v>VDDA</v>
      </c>
      <c r="L23" s="61" t="str">
        <f>LEFT(Full!L25,(FIND(";",Full!L25,1)-1))</f>
        <v>VDDA</v>
      </c>
      <c r="M23" s="55" t="str">
        <f>LEFT(Full!M25,(FIND(";",Full!M25,1)-1))</f>
        <v>VDDA</v>
      </c>
      <c r="N23" s="56" t="str">
        <f>LEFT(Full!N25,(FIND(";",Full!N25,1)-1))</f>
        <v>VDDA</v>
      </c>
      <c r="O23" s="72" t="str">
        <f>LEFT(Full!O25,(FIND(";",Full!O25,1)-1))</f>
        <v>VDDA</v>
      </c>
      <c r="P23" s="61" t="str">
        <f>LEFT(Full!P25,(FIND(";",Full!P25,1)-1))</f>
        <v>VDDA</v>
      </c>
      <c r="Q23" s="55" t="str">
        <f>LEFT(Full!Q25,(FIND(";",Full!Q25,1)-1))</f>
        <v>VDDA</v>
      </c>
      <c r="R23" s="73" t="str">
        <f>LEFT(Full!R25,(FIND(";",Full!R25,1)-1))</f>
        <v>VDDA</v>
      </c>
      <c r="S23" s="44" t="str">
        <f>LEFT(Full!S25,(FIND(";",Full!S25,1)-1))</f>
        <v>VSS</v>
      </c>
      <c r="T23" s="44" t="str">
        <f>LEFT(Full!T25,(FIND(";",Full!T25,1)-1))</f>
        <v>VSS</v>
      </c>
      <c r="U23" s="52" t="str">
        <f>LEFT(Full!U25,(FIND(";",Full!U25,1)-1))</f>
        <v>VSS</v>
      </c>
      <c r="V23" s="52" t="str">
        <f>LEFT(Full!V25,(FIND(";",Full!V25,1)-1))</f>
        <v>VSS</v>
      </c>
      <c r="W23" s="44" t="str">
        <f>LEFT(Full!W25,(FIND(";",Full!W25,1)-1))</f>
        <v>VSS</v>
      </c>
      <c r="X23" s="44" t="str">
        <f>LEFT(Full!X25,(FIND(";",Full!X25,1)-1))</f>
        <v>VSS</v>
      </c>
      <c r="Y23" s="55" t="str">
        <f>LEFT(Full!Y25,(FIND(";",Full!Y25,1)-1))</f>
        <v>VDD_LINK_CM0</v>
      </c>
      <c r="Z23" s="56" t="str">
        <f>LEFT(Full!Z25,(FIND(";",Full!Z25,1)-1))</f>
        <v>VDD_LINK_CM0</v>
      </c>
      <c r="AA23" s="45" t="str">
        <f>LEFT(Full!AA25,(FIND(";",Full!AA25,1)-1))</f>
        <v>LINK_CM_TX_0_N</v>
      </c>
      <c r="AK23" t="s">
        <v>87</v>
      </c>
      <c r="AL23" s="22">
        <f>COUNTIF($B$9:$AC$34, AK23)</f>
        <v>39</v>
      </c>
    </row>
    <row r="24" spans="2:38" ht="45" customHeight="1" x14ac:dyDescent="0.25">
      <c r="B24" s="58" t="str">
        <f>LEFT(Full!B26,(FIND(";",Full!B26,1)-1))</f>
        <v>VSS</v>
      </c>
      <c r="C24" s="77" t="str">
        <f>LEFT(Full!C26,(FIND(";",Full!C26,1)-1))</f>
        <v>Inductor</v>
      </c>
      <c r="D24" s="77" t="str">
        <f>LEFT(Full!D26,(FIND(";",Full!D26,1)-1))</f>
        <v>Inductor</v>
      </c>
      <c r="E24" s="57" t="str">
        <f>LEFT(Full!E26,(FIND(";",Full!E26,1)-1))</f>
        <v>Inductor</v>
      </c>
      <c r="F24" s="44" t="str">
        <f>LEFT(Full!F26,(FIND(";",Full!F26,1)-1))</f>
        <v>VSS</v>
      </c>
      <c r="G24" s="52" t="str">
        <f>LEFT(Full!G26,(FIND(";",Full!G26,1)-1))</f>
        <v>VSS</v>
      </c>
      <c r="H24" s="52" t="str">
        <f>LEFT(Full!H26,(FIND(";",Full!H26,1)-1))</f>
        <v>VSS</v>
      </c>
      <c r="I24" s="44" t="str">
        <f>LEFT(Full!I26,(FIND(";",Full!I26,1)-1))</f>
        <v>VSS</v>
      </c>
      <c r="J24" s="82" t="str">
        <f>LEFT(Full!J26,(FIND(";",Full!J26,1)-1))</f>
        <v>VSS</v>
      </c>
      <c r="K24" s="74" t="str">
        <f>LEFT(Full!K26,(FIND(";",Full!K26,1)-1))</f>
        <v>VSS</v>
      </c>
      <c r="L24" s="60" t="str">
        <f>LEFT(Full!L26,(FIND(";",Full!L26,1)-1))</f>
        <v>VSS</v>
      </c>
      <c r="M24" s="44" t="str">
        <f>LEFT(Full!M26,(FIND(";",Full!M26,1)-1))</f>
        <v>VSS</v>
      </c>
      <c r="N24" s="75" t="str">
        <f>LEFT(Full!N26,(FIND(";",Full!N26,1)-1))</f>
        <v>VSS</v>
      </c>
      <c r="O24" s="60" t="str">
        <f>LEFT(Full!O26,(FIND(";",Full!O26,1)-1))</f>
        <v>VSS</v>
      </c>
      <c r="P24" s="60" t="str">
        <f>LEFT(Full!P26,(FIND(";",Full!P26,1)-1))</f>
        <v>VSS</v>
      </c>
      <c r="Q24" s="44" t="str">
        <f>LEFT(Full!Q26,(FIND(";",Full!Q26,1)-1))</f>
        <v>VSS</v>
      </c>
      <c r="R24" s="76" t="str">
        <f>LEFT(Full!R26,(FIND(";",Full!R26,1)-1))</f>
        <v>VSS</v>
      </c>
      <c r="S24" s="62" t="str">
        <f>LEFT(Full!S26,(FIND(";",Full!S26,1)-1))</f>
        <v>DVDD</v>
      </c>
      <c r="T24" s="50" t="str">
        <f>LEFT(Full!T26,(FIND(";",Full!T26,1)-1))</f>
        <v>DVDD</v>
      </c>
      <c r="U24" s="51" t="str">
        <f>LEFT(Full!U26,(FIND(";",Full!U26,1)-1))</f>
        <v>DVDD</v>
      </c>
      <c r="V24" s="48" t="str">
        <f>LEFT(Full!V26,(FIND(";",Full!V26,1)-1))</f>
        <v>DVDD</v>
      </c>
      <c r="W24" s="44" t="str">
        <f>LEFT(Full!W26,(FIND(";",Full!W26,1)-1))</f>
        <v>VSS</v>
      </c>
      <c r="X24" s="57" t="str">
        <f>LEFT(Full!X26,(FIND(";",Full!X26,1)-1))</f>
        <v>Inductor</v>
      </c>
      <c r="Y24" s="77" t="str">
        <f>LEFT(Full!Y26,(FIND(";",Full!Y26,1)-1))</f>
        <v>Inductor</v>
      </c>
      <c r="Z24" s="77" t="str">
        <f>LEFT(Full!Z26,(FIND(";",Full!Z26,1)-1))</f>
        <v>Inductor</v>
      </c>
      <c r="AA24" s="44" t="str">
        <f>LEFT(Full!AA26,(FIND(";",Full!AA26,1)-1))</f>
        <v>VSS</v>
      </c>
      <c r="AK24" t="s">
        <v>88</v>
      </c>
      <c r="AL24" s="22">
        <f>COUNTIF($B$9:$AC$34, AK24)</f>
        <v>5</v>
      </c>
    </row>
    <row r="25" spans="2:38" ht="45" customHeight="1" x14ac:dyDescent="0.25">
      <c r="B25" s="45" t="str">
        <f>LEFT(Full!B27,(FIND(";",Full!B27,1)-1))</f>
        <v>LINK_CM_TX_1_P</v>
      </c>
      <c r="C25" s="49" t="str">
        <f>LEFT(Full!C27,(FIND(";",Full!C27,1)-1))</f>
        <v>VDD_LINK_CM1</v>
      </c>
      <c r="D25" s="50" t="str">
        <f>LEFT(Full!D27,(FIND(";",Full!D27,1)-1))</f>
        <v>VDD_LINK_CM1</v>
      </c>
      <c r="E25" s="44" t="str">
        <f>LEFT(Full!E27,(FIND(";",Full!E27,1)-1))</f>
        <v>VSS</v>
      </c>
      <c r="F25" s="44" t="str">
        <f>LEFT(Full!F27,(FIND(";",Full!F27,1)-1))</f>
        <v>VSS</v>
      </c>
      <c r="G25" s="52" t="str">
        <f>LEFT(Full!G27,(FIND(";",Full!G27,1)-1))</f>
        <v>VSS</v>
      </c>
      <c r="H25" s="52" t="str">
        <f>LEFT(Full!H27,(FIND(";",Full!H27,1)-1))</f>
        <v>VSS</v>
      </c>
      <c r="I25" s="44" t="str">
        <f>LEFT(Full!I27,(FIND(";",Full!I27,1)-1))</f>
        <v>VSS</v>
      </c>
      <c r="J25" s="44" t="str">
        <f>LEFT(Full!J27,(FIND(";",Full!J27,1)-1))</f>
        <v>VSS</v>
      </c>
      <c r="K25" s="83" t="str">
        <f>LEFT(Full!K27,(FIND(";",Full!K27,1)-1))</f>
        <v>VSS</v>
      </c>
      <c r="L25" s="84" t="str">
        <f>LEFT(Full!L27,(FIND(";",Full!L27,1)-1))</f>
        <v>VSS</v>
      </c>
      <c r="M25" s="85" t="str">
        <f>LEFT(Full!M27,(FIND(";",Full!M27,1)-1))</f>
        <v>VSS</v>
      </c>
      <c r="N25" s="86" t="str">
        <f>LEFT(Full!N27,(FIND(";",Full!N27,1)-1))</f>
        <v>VSS</v>
      </c>
      <c r="O25" s="84" t="str">
        <f>LEFT(Full!O27,(FIND(";",Full!O27,1)-1))</f>
        <v>VSS</v>
      </c>
      <c r="P25" s="84" t="str">
        <f>LEFT(Full!P27,(FIND(";",Full!P27,1)-1))</f>
        <v>VSS</v>
      </c>
      <c r="Q25" s="85" t="str">
        <f>LEFT(Full!Q27,(FIND(";",Full!Q27,1)-1))</f>
        <v>VSS</v>
      </c>
      <c r="R25" s="87" t="str">
        <f>LEFT(Full!R27,(FIND(";",Full!R27,1)-1))</f>
        <v>VSS</v>
      </c>
      <c r="S25" s="65" t="str">
        <f>LEFT(Full!S27,(FIND(";",Full!S27,1)-1))</f>
        <v>DVDD</v>
      </c>
      <c r="T25" s="56" t="str">
        <f>LEFT(Full!T27,(FIND(";",Full!T27,1)-1))</f>
        <v>DVDD</v>
      </c>
      <c r="U25" s="53" t="str">
        <f>LEFT(Full!U27,(FIND(";",Full!U27,1)-1))</f>
        <v>DVDD</v>
      </c>
      <c r="V25" s="54" t="str">
        <f>LEFT(Full!V27,(FIND(";",Full!V27,1)-1))</f>
        <v>DVDD</v>
      </c>
      <c r="W25" s="44" t="str">
        <f>LEFT(Full!W27,(FIND(";",Full!W27,1)-1))</f>
        <v>VSS</v>
      </c>
      <c r="X25" s="44" t="str">
        <f>LEFT(Full!X27,(FIND(";",Full!X27,1)-1))</f>
        <v>VSS</v>
      </c>
      <c r="Y25" s="49" t="str">
        <f>LEFT(Full!Y27,(FIND(";",Full!Y27,1)-1))</f>
        <v>VDD_LINK_CM0</v>
      </c>
      <c r="Z25" s="50" t="str">
        <f>LEFT(Full!Z27,(FIND(";",Full!Z27,1)-1))</f>
        <v>VDD_LINK_CM0</v>
      </c>
      <c r="AA25" s="45" t="str">
        <f>LEFT(Full!AA27,(FIND(";",Full!AA27,1)-1))</f>
        <v>LINK_CM_RX_0_P</v>
      </c>
      <c r="AK25" t="s">
        <v>89</v>
      </c>
      <c r="AL25" s="22">
        <f>AL9*AL10-AL23-AL24</f>
        <v>632</v>
      </c>
    </row>
    <row r="26" spans="2:38" ht="45" customHeight="1" x14ac:dyDescent="0.25">
      <c r="B26" s="45" t="str">
        <f>LEFT(Full!B28,(FIND(";",Full!B28,1)-1))</f>
        <v>LINK_CM_TX_1_N</v>
      </c>
      <c r="C26" s="55" t="str">
        <f>LEFT(Full!C28,(FIND(";",Full!C28,1)-1))</f>
        <v>VDD_LINK_CM1</v>
      </c>
      <c r="D26" s="56" t="str">
        <f>LEFT(Full!D28,(FIND(";",Full!D28,1)-1))</f>
        <v>VDD_LINK_CM1</v>
      </c>
      <c r="E26" s="44" t="str">
        <f>LEFT(Full!E28,(FIND(";",Full!E28,1)-1))</f>
        <v>VSS</v>
      </c>
      <c r="F26" s="44" t="str">
        <f>LEFT(Full!F28,(FIND(";",Full!F28,1)-1))</f>
        <v>VSS</v>
      </c>
      <c r="G26" s="44" t="str">
        <f>LEFT(Full!G28,(FIND(";",Full!G28,1)-1))</f>
        <v>VSS</v>
      </c>
      <c r="H26" s="44" t="str">
        <f>LEFT(Full!H28,(FIND(";",Full!H28,1)-1))</f>
        <v>VSS</v>
      </c>
      <c r="I26" s="52" t="str">
        <f>LEFT(Full!I28,(FIND(";",Full!I28,1)-1))</f>
        <v>VSS</v>
      </c>
      <c r="J26" s="52" t="str">
        <f>LEFT(Full!J28,(FIND(";",Full!J28,1)-1))</f>
        <v>VSS</v>
      </c>
      <c r="K26" s="72" t="str">
        <f>LEFT(Full!K28,(FIND(";",Full!K28,1)-1))</f>
        <v>DVDD</v>
      </c>
      <c r="L26" s="61" t="str">
        <f>LEFT(Full!L28,(FIND(";",Full!L28,1)-1))</f>
        <v>DVDD</v>
      </c>
      <c r="M26" s="63" t="str">
        <f>LEFT(Full!M28,(FIND(";",Full!M28,1)-1))</f>
        <v>DVDD</v>
      </c>
      <c r="N26" s="64" t="str">
        <f>LEFT(Full!N28,(FIND(";",Full!N28,1)-1))</f>
        <v>DVDD</v>
      </c>
      <c r="O26" s="72" t="str">
        <f>LEFT(Full!O28,(FIND(";",Full!O28,1)-1))</f>
        <v>DVDD</v>
      </c>
      <c r="P26" s="61" t="str">
        <f>LEFT(Full!P28,(FIND(";",Full!P28,1)-1))</f>
        <v>DVDD</v>
      </c>
      <c r="Q26" s="63" t="str">
        <f>LEFT(Full!Q28,(FIND(";",Full!Q28,1)-1))</f>
        <v>DVDD</v>
      </c>
      <c r="R26" s="64" t="str">
        <f>LEFT(Full!R28,(FIND(";",Full!R28,1)-1))</f>
        <v>DVDD</v>
      </c>
      <c r="S26" s="44" t="str">
        <f>LEFT(Full!S28,(FIND(";",Full!S28,1)-1))</f>
        <v>VSS</v>
      </c>
      <c r="T26" s="44" t="str">
        <f>LEFT(Full!T28,(FIND(";",Full!T28,1)-1))</f>
        <v>VSS</v>
      </c>
      <c r="U26" s="52" t="str">
        <f>LEFT(Full!U28,(FIND(";",Full!U28,1)-1))</f>
        <v>VSS</v>
      </c>
      <c r="V26" s="52" t="str">
        <f>LEFT(Full!V28,(FIND(";",Full!V28,1)-1))</f>
        <v>VSS</v>
      </c>
      <c r="W26" s="44" t="str">
        <f>LEFT(Full!W28,(FIND(";",Full!W28,1)-1))</f>
        <v>VSS</v>
      </c>
      <c r="X26" s="44" t="str">
        <f>LEFT(Full!X28,(FIND(";",Full!X28,1)-1))</f>
        <v>VSS</v>
      </c>
      <c r="Y26" s="55" t="str">
        <f>LEFT(Full!Y28,(FIND(";",Full!Y28,1)-1))</f>
        <v>VDD_LINK_CM0</v>
      </c>
      <c r="Z26" s="56" t="str">
        <f>LEFT(Full!Z28,(FIND(";",Full!Z28,1)-1))</f>
        <v>VDD_LINK_CM0</v>
      </c>
      <c r="AA26" s="45" t="str">
        <f>LEFT(Full!AA28,(FIND(";",Full!AA28,1)-1))</f>
        <v>LINK_CM_RX_0_N</v>
      </c>
    </row>
    <row r="27" spans="2:38" ht="45" customHeight="1" x14ac:dyDescent="0.25">
      <c r="B27" s="44" t="str">
        <f>LEFT(Full!B29,(FIND(";",Full!B29,1)-1))</f>
        <v>VSS</v>
      </c>
      <c r="C27" s="77" t="str">
        <f>LEFT(Full!C29,(FIND(";",Full!C29,1)-1))</f>
        <v>Inductor</v>
      </c>
      <c r="D27" s="77" t="str">
        <f>LEFT(Full!D29,(FIND(";",Full!D29,1)-1))</f>
        <v>Inductor</v>
      </c>
      <c r="E27" s="57" t="str">
        <f>LEFT(Full!E29,(FIND(";",Full!E29,1)-1))</f>
        <v>Inductor</v>
      </c>
      <c r="F27" s="44" t="str">
        <f>LEFT(Full!F29,(FIND(";",Full!F29,1)-1))</f>
        <v>VSS</v>
      </c>
      <c r="G27" s="44" t="str">
        <f>LEFT(Full!G29,(FIND(";",Full!G29,1)-1))</f>
        <v>VSS</v>
      </c>
      <c r="H27" s="44" t="str">
        <f>LEFT(Full!H29,(FIND(";",Full!H29,1)-1))</f>
        <v>VSS</v>
      </c>
      <c r="I27" s="52" t="str">
        <f>LEFT(Full!I29,(FIND(";",Full!I29,1)-1))</f>
        <v>VSS</v>
      </c>
      <c r="J27" s="52" t="str">
        <f>LEFT(Full!J29,(FIND(";",Full!J29,1)-1))</f>
        <v>VSS</v>
      </c>
      <c r="K27" s="53" t="str">
        <f>LEFT(Full!K29,(FIND(";",Full!K29,1)-1))</f>
        <v>DVDD</v>
      </c>
      <c r="L27" s="54" t="str">
        <f>LEFT(Full!L29,(FIND(";",Full!L29,1)-1))</f>
        <v>DVDD</v>
      </c>
      <c r="M27" s="55" t="str">
        <f>LEFT(Full!M29,(FIND(";",Full!M29,1)-1))</f>
        <v>DVDD</v>
      </c>
      <c r="N27" s="56" t="str">
        <f>LEFT(Full!N29,(FIND(";",Full!N29,1)-1))</f>
        <v>DVDD</v>
      </c>
      <c r="O27" s="53" t="str">
        <f>LEFT(Full!O29,(FIND(";",Full!O29,1)-1))</f>
        <v>DVDD</v>
      </c>
      <c r="P27" s="54" t="str">
        <f>LEFT(Full!P29,(FIND(";",Full!P29,1)-1))</f>
        <v>DVDD</v>
      </c>
      <c r="Q27" s="55" t="str">
        <f>LEFT(Full!Q29,(FIND(";",Full!Q29,1)-1))</f>
        <v>DVDD</v>
      </c>
      <c r="R27" s="56" t="str">
        <f>LEFT(Full!R29,(FIND(";",Full!R29,1)-1))</f>
        <v>DVDD</v>
      </c>
      <c r="S27" s="44" t="str">
        <f>LEFT(Full!S29,(FIND(";",Full!S29,1)-1))</f>
        <v>VSS</v>
      </c>
      <c r="T27" s="44" t="str">
        <f>LEFT(Full!T29,(FIND(";",Full!T29,1)-1))</f>
        <v>VSS</v>
      </c>
      <c r="U27" s="52" t="str">
        <f>LEFT(Full!U29,(FIND(";",Full!U29,1)-1))</f>
        <v>VSS</v>
      </c>
      <c r="V27" s="52" t="str">
        <f>LEFT(Full!V29,(FIND(";",Full!V29,1)-1))</f>
        <v>VSS</v>
      </c>
      <c r="W27" s="44" t="str">
        <f>LEFT(Full!W29,(FIND(";",Full!W29,1)-1))</f>
        <v>VSS</v>
      </c>
      <c r="X27" s="57" t="str">
        <f>LEFT(Full!X29,(FIND(";",Full!X29,1)-1))</f>
        <v>Inductor</v>
      </c>
      <c r="Y27" s="77" t="str">
        <f>LEFT(Full!Y29,(FIND(";",Full!Y29,1)-1))</f>
        <v>Inductor</v>
      </c>
      <c r="Z27" s="77" t="str">
        <f>LEFT(Full!Z29,(FIND(";",Full!Z29,1)-1))</f>
        <v>Inductor</v>
      </c>
      <c r="AA27" s="44" t="str">
        <f>LEFT(Full!AA29,(FIND(";",Full!AA29,1)-1))</f>
        <v>VSS</v>
      </c>
    </row>
    <row r="28" spans="2:38" ht="45" customHeight="1" x14ac:dyDescent="0.25">
      <c r="B28" s="4" t="str">
        <f>LEFT(Full!B30,(FIND(";",Full!B30,1)-1))</f>
        <v>REF_SERDES_CM1_P</v>
      </c>
      <c r="C28" s="52" t="str">
        <f>LEFT(Full!C30,(FIND(";",Full!C30,1)-1))</f>
        <v>VSS</v>
      </c>
      <c r="D28" s="52" t="str">
        <f>LEFT(Full!D30,(FIND(";",Full!D30,1)-1))</f>
        <v>VSS</v>
      </c>
      <c r="E28" s="44" t="str">
        <f>LEFT(Full!E30,(FIND(";",Full!E30,1)-1))</f>
        <v>VSS</v>
      </c>
      <c r="F28" s="44" t="str">
        <f>LEFT(Full!F30,(FIND(";",Full!F30,1)-1))</f>
        <v>VSS</v>
      </c>
      <c r="G28" s="52" t="str">
        <f>LEFT(Full!G30,(FIND(";",Full!G30,1)-1))</f>
        <v>VSS</v>
      </c>
      <c r="H28" s="52" t="str">
        <f>LEFT(Full!H30,(FIND(";",Full!H30,1)-1))</f>
        <v>VSS</v>
      </c>
      <c r="I28" s="51" t="str">
        <f>LEFT(Full!I30,(FIND(";",Full!I30,1)-1))</f>
        <v>DVDD</v>
      </c>
      <c r="J28" s="48" t="str">
        <f>LEFT(Full!J30,(FIND(";",Full!J30,1)-1))</f>
        <v>DVDD</v>
      </c>
      <c r="K28" s="49" t="str">
        <f>LEFT(Full!K30,(FIND(";",Full!K30,1)-1))</f>
        <v>DVDD</v>
      </c>
      <c r="L28" s="50" t="str">
        <f>LEFT(Full!L30,(FIND(";",Full!L30,1)-1))</f>
        <v>DVDD</v>
      </c>
      <c r="M28" s="44" t="str">
        <f>LEFT(Full!M30,(FIND(";",Full!M30,1)-1))</f>
        <v>VSS</v>
      </c>
      <c r="N28" s="44" t="str">
        <f>LEFT(Full!N30,(FIND(";",Full!N30,1)-1))</f>
        <v>VSS</v>
      </c>
      <c r="O28" s="57" t="str">
        <f>LEFT(Full!O30,(FIND(";",Full!O30,1)-1))</f>
        <v>Inductor</v>
      </c>
      <c r="P28" s="57" t="str">
        <f>LEFT(Full!P30,(FIND(";",Full!P30,1)-1))</f>
        <v>Inductor</v>
      </c>
      <c r="Q28" s="57" t="str">
        <f>LEFT(Full!Q30,(FIND(";",Full!Q30,1)-1))</f>
        <v>Inductor</v>
      </c>
      <c r="R28" s="48" t="str">
        <f>LEFT(Full!R30,(FIND(";",Full!R30,1)-1))</f>
        <v>DVDD</v>
      </c>
      <c r="S28" s="49" t="str">
        <f>LEFT(Full!S30,(FIND(";",Full!S30,1)-1))</f>
        <v>DVDD</v>
      </c>
      <c r="T28" s="50" t="str">
        <f>LEFT(Full!T30,(FIND(";",Full!T30,1)-1))</f>
        <v>DVDD</v>
      </c>
      <c r="U28" s="44" t="str">
        <f>LEFT(Full!U30,(FIND(";",Full!U30,1)-1))</f>
        <v>VSS</v>
      </c>
      <c r="V28" s="44" t="str">
        <f>LEFT(Full!V30,(FIND(";",Full!V30,1)-1))</f>
        <v>VSS</v>
      </c>
      <c r="W28" s="52" t="str">
        <f>LEFT(Full!W30,(FIND(";",Full!W30,1)-1))</f>
        <v>VSS</v>
      </c>
      <c r="X28" s="52" t="str">
        <f>LEFT(Full!X30,(FIND(";",Full!X30,1)-1))</f>
        <v>VSS</v>
      </c>
      <c r="Y28" s="44" t="str">
        <f>LEFT(Full!Y30,(FIND(";",Full!Y30,1)-1))</f>
        <v>VSS</v>
      </c>
      <c r="Z28" s="44" t="str">
        <f>LEFT(Full!Z30,(FIND(";",Full!Z30,1)-1))</f>
        <v>VSS</v>
      </c>
      <c r="AA28" s="4" t="str">
        <f>LEFT(Full!AA30,(FIND(";",Full!AA30,1)-1))</f>
        <v>REF_SERDES_CM0_P</v>
      </c>
    </row>
    <row r="29" spans="2:38" ht="45" customHeight="1" x14ac:dyDescent="0.25">
      <c r="B29" s="4" t="str">
        <f>LEFT(Full!B31,(FIND(";",Full!B31,1)-1))</f>
        <v>REF_SERDES_CM1_N</v>
      </c>
      <c r="C29" s="52" t="str">
        <f>LEFT(Full!C31,(FIND(";",Full!C31,1)-1))</f>
        <v>VSS</v>
      </c>
      <c r="D29" s="52" t="str">
        <f>LEFT(Full!D31,(FIND(";",Full!D31,1)-1))</f>
        <v>VSS</v>
      </c>
      <c r="E29" s="44" t="str">
        <f>LEFT(Full!E31,(FIND(";",Full!E31,1)-1))</f>
        <v>VSS</v>
      </c>
      <c r="F29" s="44" t="str">
        <f>LEFT(Full!F31,(FIND(";",Full!F31,1)-1))</f>
        <v>VSS</v>
      </c>
      <c r="G29" s="52" t="str">
        <f>LEFT(Full!G31,(FIND(";",Full!G31,1)-1))</f>
        <v>VSS</v>
      </c>
      <c r="H29" s="52" t="str">
        <f>LEFT(Full!H31,(FIND(";",Full!H31,1)-1))</f>
        <v>VSS</v>
      </c>
      <c r="I29" s="53" t="str">
        <f>LEFT(Full!I31,(FIND(";",Full!I31,1)-1))</f>
        <v>DVDD</v>
      </c>
      <c r="J29" s="54" t="str">
        <f>LEFT(Full!J31,(FIND(";",Full!J31,1)-1))</f>
        <v>DVDD</v>
      </c>
      <c r="K29" s="55" t="str">
        <f>LEFT(Full!K31,(FIND(";",Full!K31,1)-1))</f>
        <v>DVDD</v>
      </c>
      <c r="L29" s="56" t="str">
        <f>LEFT(Full!L31,(FIND(";",Full!L31,1)-1))</f>
        <v>DVDD</v>
      </c>
      <c r="M29" s="44" t="str">
        <f>LEFT(Full!M31,(FIND(";",Full!M31,1)-1))</f>
        <v>VSS</v>
      </c>
      <c r="N29" s="44" t="str">
        <f>LEFT(Full!N31,(FIND(";",Full!N31,1)-1))</f>
        <v>VSS</v>
      </c>
      <c r="O29" s="44" t="str">
        <f>LEFT(Full!O31,(FIND(";",Full!O31,1)-1))</f>
        <v>VSS</v>
      </c>
      <c r="P29" s="49" t="str">
        <f>LEFT(Full!P31,(FIND(";",Full!P31,1)-1))</f>
        <v>VDD_BM2</v>
      </c>
      <c r="Q29" s="50" t="str">
        <f>LEFT(Full!Q31,(FIND(";",Full!Q31,1)-1))</f>
        <v>VDD_BM2</v>
      </c>
      <c r="R29" s="54" t="str">
        <f>LEFT(Full!R31,(FIND(";",Full!R31,1)-1))</f>
        <v>DVDD</v>
      </c>
      <c r="S29" s="55" t="str">
        <f>LEFT(Full!S31,(FIND(";",Full!S31,1)-1))</f>
        <v>DVDD</v>
      </c>
      <c r="T29" s="56" t="str">
        <f>LEFT(Full!T31,(FIND(";",Full!T31,1)-1))</f>
        <v>DVDD</v>
      </c>
      <c r="U29" s="44" t="str">
        <f>LEFT(Full!U31,(FIND(";",Full!U31,1)-1))</f>
        <v>VSS</v>
      </c>
      <c r="V29" s="44" t="str">
        <f>LEFT(Full!V31,(FIND(";",Full!V31,1)-1))</f>
        <v>VSS</v>
      </c>
      <c r="W29" s="52" t="str">
        <f>LEFT(Full!W31,(FIND(";",Full!W31,1)-1))</f>
        <v>VSS</v>
      </c>
      <c r="X29" s="52" t="str">
        <f>LEFT(Full!X31,(FIND(";",Full!X31,1)-1))</f>
        <v>VSS</v>
      </c>
      <c r="Y29" s="44" t="str">
        <f>LEFT(Full!Y31,(FIND(";",Full!Y31,1)-1))</f>
        <v>VSS</v>
      </c>
      <c r="Z29" s="44" t="str">
        <f>LEFT(Full!Z31,(FIND(";",Full!Z31,1)-1))</f>
        <v>VSS</v>
      </c>
      <c r="AA29" s="4" t="str">
        <f>LEFT(Full!AA31,(FIND(";",Full!AA31,1)-1))</f>
        <v>REF_SERDES_CM0_N</v>
      </c>
    </row>
    <row r="30" spans="2:38" ht="45" customHeight="1" x14ac:dyDescent="0.25">
      <c r="B30" s="44" t="str">
        <f>LEFT(Full!B32,(FIND(";",Full!B32,1)-1))</f>
        <v>VSS</v>
      </c>
      <c r="C30" s="51" t="str">
        <f>LEFT(Full!C32,(FIND(";",Full!C32,1)-1))</f>
        <v>DVDD</v>
      </c>
      <c r="D30" s="48" t="str">
        <f>LEFT(Full!D32,(FIND(";",Full!D32,1)-1))</f>
        <v>DVDD</v>
      </c>
      <c r="E30" s="49" t="str">
        <f>LEFT(Full!E32,(FIND(";",Full!E32,1)-1))</f>
        <v>DVDD</v>
      </c>
      <c r="F30" s="50" t="str">
        <f>LEFT(Full!F32,(FIND(";",Full!F32,1)-1))</f>
        <v>DVDD</v>
      </c>
      <c r="G30" s="44" t="str">
        <f>LEFT(Full!G32,(FIND(";",Full!G32,1)-1))</f>
        <v>VSS</v>
      </c>
      <c r="H30" s="44" t="str">
        <f>LEFT(Full!H32,(FIND(";",Full!H32,1)-1))</f>
        <v>VSS</v>
      </c>
      <c r="I30" s="52" t="str">
        <f>LEFT(Full!I32,(FIND(";",Full!I32,1)-1))</f>
        <v>VSS</v>
      </c>
      <c r="J30" s="52" t="str">
        <f>LEFT(Full!J32,(FIND(";",Full!J32,1)-1))</f>
        <v>VSS</v>
      </c>
      <c r="K30" s="44" t="str">
        <f>LEFT(Full!K32,(FIND(";",Full!K32,1)-1))</f>
        <v>VSS</v>
      </c>
      <c r="L30" s="44" t="str">
        <f>LEFT(Full!L32,(FIND(";",Full!L32,1)-1))</f>
        <v>VSS</v>
      </c>
      <c r="M30" s="44" t="str">
        <f>LEFT(Full!M32,(FIND(";",Full!M32,1)-1))</f>
        <v>VSS</v>
      </c>
      <c r="N30" s="44" t="str">
        <f>LEFT(Full!N32,(FIND(";",Full!N32,1)-1))</f>
        <v>VSS</v>
      </c>
      <c r="O30" s="44" t="str">
        <f>LEFT(Full!O32,(FIND(";",Full!O32,1)-1))</f>
        <v>VSS</v>
      </c>
      <c r="P30" s="55" t="str">
        <f>LEFT(Full!P32,(FIND(";",Full!P32,1)-1))</f>
        <v>VDD_BM2</v>
      </c>
      <c r="Q30" s="56" t="str">
        <f>LEFT(Full!Q32,(FIND(";",Full!Q32,1)-1))</f>
        <v>VDD_BM2</v>
      </c>
      <c r="R30" s="44" t="str">
        <f>LEFT(Full!R32,(FIND(";",Full!R32,1)-1))</f>
        <v>VSS</v>
      </c>
      <c r="S30" s="44" t="str">
        <f>LEFT(Full!S32,(FIND(";",Full!S32,1)-1))</f>
        <v>VSS</v>
      </c>
      <c r="T30" s="44" t="str">
        <f>LEFT(Full!T32,(FIND(";",Full!T32,1)-1))</f>
        <v>VSS</v>
      </c>
      <c r="U30" s="52" t="str">
        <f>LEFT(Full!U32,(FIND(";",Full!U32,1)-1))</f>
        <v>VSS</v>
      </c>
      <c r="V30" s="52" t="str">
        <f>LEFT(Full!V32,(FIND(";",Full!V32,1)-1))</f>
        <v>VSS</v>
      </c>
      <c r="W30" s="44" t="str">
        <f>LEFT(Full!W32,(FIND(";",Full!W32,1)-1))</f>
        <v>VSS</v>
      </c>
      <c r="X30" s="44" t="str">
        <f>LEFT(Full!X32,(FIND(";",Full!X32,1)-1))</f>
        <v>VSS</v>
      </c>
      <c r="Y30" s="52" t="str">
        <f>LEFT(Full!Y32,(FIND(";",Full!Y32,1)-1))</f>
        <v>VSS</v>
      </c>
      <c r="Z30" s="52" t="str">
        <f>LEFT(Full!Z32,(FIND(";",Full!Z32,1)-1))</f>
        <v>VSS</v>
      </c>
      <c r="AA30" s="44" t="str">
        <f>LEFT(Full!AA32,(FIND(";",Full!AA32,1)-1))</f>
        <v>VSS</v>
      </c>
    </row>
    <row r="31" spans="2:38" ht="45" customHeight="1" x14ac:dyDescent="0.25">
      <c r="B31" s="4" t="str">
        <f>LEFT(Full!B33,(FIND(";",Full!B33,1)-1))</f>
        <v>REF_LO_N</v>
      </c>
      <c r="C31" s="72" t="str">
        <f>LEFT(Full!C33,(FIND(";",Full!C33,1)-1))</f>
        <v>DVDD</v>
      </c>
      <c r="D31" s="61" t="str">
        <f>LEFT(Full!D33,(FIND(";",Full!D33,1)-1))</f>
        <v>DVDD</v>
      </c>
      <c r="E31" s="55" t="str">
        <f>LEFT(Full!E33,(FIND(";",Full!E33,1)-1))</f>
        <v>DVDD</v>
      </c>
      <c r="F31" s="56" t="str">
        <f>LEFT(Full!F33,(FIND(";",Full!F33,1)-1))</f>
        <v>DVDD</v>
      </c>
      <c r="G31" s="44" t="str">
        <f>LEFT(Full!G33,(FIND(";",Full!G33,1)-1))</f>
        <v>VSS</v>
      </c>
      <c r="H31" s="44" t="str">
        <f>LEFT(Full!H33,(FIND(";",Full!H33,1)-1))</f>
        <v>VSS</v>
      </c>
      <c r="I31" s="52" t="str">
        <f>LEFT(Full!I33,(FIND(";",Full!I33,1)-1))</f>
        <v>VSS</v>
      </c>
      <c r="J31" s="52" t="str">
        <f>LEFT(Full!J33,(FIND(";",Full!J33,1)-1))</f>
        <v>VSS</v>
      </c>
      <c r="K31" s="44" t="str">
        <f>LEFT(Full!K33,(FIND(";",Full!K33,1)-1))</f>
        <v>VSS</v>
      </c>
      <c r="L31" s="44" t="str">
        <f>LEFT(Full!L33,(FIND(";",Full!L33,1)-1))</f>
        <v>VSS</v>
      </c>
      <c r="M31" s="44" t="str">
        <f>LEFT(Full!M33,(FIND(";",Full!M33,1)-1))</f>
        <v>VSS</v>
      </c>
      <c r="N31" s="44" t="str">
        <f>LEFT(Full!N33,(FIND(";",Full!N33,1)-1))</f>
        <v>VSS</v>
      </c>
      <c r="O31" s="57" t="str">
        <f>LEFT(Full!O33,(FIND(";",Full!O33,1)-1))</f>
        <v>Inductor</v>
      </c>
      <c r="P31" s="57" t="str">
        <f>LEFT(Full!P33,(FIND(";",Full!P33,1)-1))</f>
        <v>Inductor</v>
      </c>
      <c r="Q31" s="57" t="str">
        <f>LEFT(Full!Q33,(FIND(";",Full!Q33,1)-1))</f>
        <v>Inductor</v>
      </c>
      <c r="R31" s="44" t="str">
        <f>LEFT(Full!R33,(FIND(";",Full!R33,1)-1))</f>
        <v>VSS</v>
      </c>
      <c r="S31" s="44" t="str">
        <f>LEFT(Full!S33,(FIND(";",Full!S33,1)-1))</f>
        <v>VSS</v>
      </c>
      <c r="T31" s="44" t="str">
        <f>LEFT(Full!T33,(FIND(";",Full!T33,1)-1))</f>
        <v>VSS</v>
      </c>
      <c r="U31" s="52" t="str">
        <f>LEFT(Full!U33,(FIND(";",Full!U33,1)-1))</f>
        <v>VSS</v>
      </c>
      <c r="V31" s="52" t="str">
        <f>LEFT(Full!V33,(FIND(";",Full!V33,1)-1))</f>
        <v>VSS</v>
      </c>
      <c r="W31" s="44" t="str">
        <f>LEFT(Full!W33,(FIND(";",Full!W33,1)-1))</f>
        <v>VSS</v>
      </c>
      <c r="X31" s="44" t="str">
        <f>LEFT(Full!X33,(FIND(";",Full!X33,1)-1))</f>
        <v>VSS</v>
      </c>
      <c r="Y31" s="52" t="str">
        <f>LEFT(Full!Y33,(FIND(";",Full!Y33,1)-1))</f>
        <v>VSS</v>
      </c>
      <c r="Z31" s="52" t="str">
        <f>LEFT(Full!Z33,(FIND(";",Full!Z33,1)-1))</f>
        <v>VSS</v>
      </c>
      <c r="AA31" s="46" t="str">
        <f>LEFT(Full!AA33,(FIND(";",Full!AA33,1)-1))</f>
        <v>REF_DIG_N</v>
      </c>
    </row>
    <row r="32" spans="2:38" ht="45" customHeight="1" x14ac:dyDescent="0.25">
      <c r="B32" s="4" t="str">
        <f>LEFT(Full!B34,(FIND(";",Full!B34,1)-1))</f>
        <v>REF_LO_P</v>
      </c>
      <c r="C32" s="49" t="str">
        <f>LEFT(Full!C34,(FIND(";",Full!C34,1)-1))</f>
        <v>VDD_IO</v>
      </c>
      <c r="D32" s="50" t="str">
        <f>LEFT(Full!D34,(FIND(";",Full!D34,1)-1))</f>
        <v>VDD_IO</v>
      </c>
      <c r="E32" s="51" t="str">
        <f>LEFT(Full!E34,(FIND(";",Full!E34,1)-1))</f>
        <v>VDD_IO</v>
      </c>
      <c r="F32" s="48" t="str">
        <f>LEFT(Full!F34,(FIND(";",Full!F34,1)-1))</f>
        <v>VDD_IO</v>
      </c>
      <c r="G32" s="52" t="str">
        <f>LEFT(Full!G34,(FIND(";",Full!G34,1)-1))</f>
        <v>VSS</v>
      </c>
      <c r="H32" s="52" t="str">
        <f>LEFT(Full!H34,(FIND(";",Full!H34,1)-1))</f>
        <v>VSS</v>
      </c>
      <c r="I32" s="44" t="str">
        <f>LEFT(Full!I34,(FIND(";",Full!I34,1)-1))</f>
        <v>VSS</v>
      </c>
      <c r="J32" s="44" t="str">
        <f>LEFT(Full!J34,(FIND(";",Full!J34,1)-1))</f>
        <v>VSS</v>
      </c>
      <c r="K32" s="52" t="str">
        <f>LEFT(Full!K34,(FIND(";",Full!K34,1)-1))</f>
        <v>VSS</v>
      </c>
      <c r="L32" s="52" t="str">
        <f>LEFT(Full!L34,(FIND(";",Full!L34,1)-1))</f>
        <v>VSS</v>
      </c>
      <c r="M32" s="44" t="str">
        <f>LEFT(Full!M34,(FIND(";",Full!M34,1)-1))</f>
        <v>VSS</v>
      </c>
      <c r="N32" s="44" t="str">
        <f>LEFT(Full!N34,(FIND(";",Full!N34,1)-1))</f>
        <v>VSS</v>
      </c>
      <c r="O32" s="44" t="str">
        <f>LEFT(Full!O34,(FIND(";",Full!O34,1)-1))</f>
        <v>VSS</v>
      </c>
      <c r="P32" s="49" t="str">
        <f>LEFT(Full!P34,(FIND(";",Full!P34,1)-1))</f>
        <v>VDD_BM2</v>
      </c>
      <c r="Q32" s="50" t="str">
        <f>LEFT(Full!Q34,(FIND(";",Full!Q34,1)-1))</f>
        <v>VDD_BM2</v>
      </c>
      <c r="R32" s="44" t="str">
        <f>LEFT(Full!R34,(FIND(";",Full!R34,1)-1))</f>
        <v>VSS</v>
      </c>
      <c r="S32" s="52" t="str">
        <f>LEFT(Full!S34,(FIND(";",Full!S34,1)-1))</f>
        <v>VSS</v>
      </c>
      <c r="T32" s="52" t="str">
        <f>LEFT(Full!T34,(FIND(";",Full!T34,1)-1))</f>
        <v>VSS</v>
      </c>
      <c r="U32" s="44" t="str">
        <f>LEFT(Full!U34,(FIND(";",Full!U34,1)-1))</f>
        <v>VSS</v>
      </c>
      <c r="V32" s="44" t="str">
        <f>LEFT(Full!V34,(FIND(";",Full!V34,1)-1))</f>
        <v>VSS</v>
      </c>
      <c r="W32" s="49" t="str">
        <f>LEFT(Full!W34,(FIND(";",Full!W34,1)-1))</f>
        <v>VDD_IO</v>
      </c>
      <c r="X32" s="50" t="str">
        <f>LEFT(Full!X34,(FIND(";",Full!X34,1)-1))</f>
        <v>VDD_IO</v>
      </c>
      <c r="Y32" s="51" t="str">
        <f>LEFT(Full!Y34,(FIND(";",Full!Y34,1)-1))</f>
        <v>VDD_IO</v>
      </c>
      <c r="Z32" s="48" t="str">
        <f>LEFT(Full!Z34,(FIND(";",Full!Z34,1)-1))</f>
        <v>VDD_IO</v>
      </c>
      <c r="AA32" s="46" t="str">
        <f>LEFT(Full!AA34,(FIND(";",Full!AA34,1)-1))</f>
        <v>REF_DIG_P</v>
      </c>
    </row>
    <row r="33" spans="2:27" ht="45" customHeight="1" x14ac:dyDescent="0.25">
      <c r="B33" s="44" t="str">
        <f>LEFT(Full!B35,(FIND(";",Full!B35,1)-1))</f>
        <v>VSS</v>
      </c>
      <c r="C33" s="55" t="str">
        <f>LEFT(Full!C35,(FIND(";",Full!C35,1)-1))</f>
        <v>VDD_IO</v>
      </c>
      <c r="D33" s="56" t="str">
        <f>LEFT(Full!D35,(FIND(";",Full!D35,1)-1))</f>
        <v>VDD_IO</v>
      </c>
      <c r="E33" s="72" t="str">
        <f>LEFT(Full!E35,(FIND(";",Full!E35,1)-1))</f>
        <v>VDD_IO</v>
      </c>
      <c r="F33" s="61" t="str">
        <f>LEFT(Full!F35,(FIND(";",Full!F35,1)-1))</f>
        <v>VDD_IO</v>
      </c>
      <c r="G33" s="52" t="str">
        <f>LEFT(Full!G35,(FIND(";",Full!G35,1)-1))</f>
        <v>VSS</v>
      </c>
      <c r="H33" s="52" t="str">
        <f>LEFT(Full!H35,(FIND(";",Full!H35,1)-1))</f>
        <v>VSS</v>
      </c>
      <c r="I33" s="44" t="str">
        <f>LEFT(Full!I35,(FIND(";",Full!I35,1)-1))</f>
        <v>VSS</v>
      </c>
      <c r="J33" s="44" t="str">
        <f>LEFT(Full!J35,(FIND(";",Full!J35,1)-1))</f>
        <v>VSS</v>
      </c>
      <c r="K33" s="52" t="str">
        <f>LEFT(Full!K35,(FIND(";",Full!K35,1)-1))</f>
        <v>VSS</v>
      </c>
      <c r="L33" s="52" t="str">
        <f>LEFT(Full!L35,(FIND(";",Full!L35,1)-1))</f>
        <v>VSS</v>
      </c>
      <c r="M33" s="44" t="str">
        <f>LEFT(Full!M35,(FIND(";",Full!M35,1)-1))</f>
        <v>VSS</v>
      </c>
      <c r="N33" s="44" t="str">
        <f>LEFT(Full!N35,(FIND(";",Full!N35,1)-1))</f>
        <v>VSS</v>
      </c>
      <c r="O33" s="44" t="str">
        <f>LEFT(Full!O35,(FIND(";",Full!O35,1)-1))</f>
        <v>VSS</v>
      </c>
      <c r="P33" s="55" t="str">
        <f>LEFT(Full!P35,(FIND(";",Full!P35,1)-1))</f>
        <v>VDD_BM2</v>
      </c>
      <c r="Q33" s="56" t="str">
        <f>LEFT(Full!Q35,(FIND(";",Full!Q35,1)-1))</f>
        <v>VDD_BM2</v>
      </c>
      <c r="R33" s="44" t="str">
        <f>LEFT(Full!R35,(FIND(";",Full!R35,1)-1))</f>
        <v>VSS</v>
      </c>
      <c r="S33" s="52" t="str">
        <f>LEFT(Full!S35,(FIND(";",Full!S35,1)-1))</f>
        <v>VSS</v>
      </c>
      <c r="T33" s="52" t="str">
        <f>LEFT(Full!T35,(FIND(";",Full!T35,1)-1))</f>
        <v>VSS</v>
      </c>
      <c r="U33" s="44" t="str">
        <f>LEFT(Full!U35,(FIND(";",Full!U35,1)-1))</f>
        <v>VSS</v>
      </c>
      <c r="V33" s="44" t="str">
        <f>LEFT(Full!V35,(FIND(";",Full!V35,1)-1))</f>
        <v>VSS</v>
      </c>
      <c r="W33" s="55" t="str">
        <f>LEFT(Full!W35,(FIND(";",Full!W35,1)-1))</f>
        <v>VDD_IO</v>
      </c>
      <c r="X33" s="56" t="str">
        <f>LEFT(Full!X35,(FIND(";",Full!X35,1)-1))</f>
        <v>VDD_IO</v>
      </c>
      <c r="Y33" s="53" t="str">
        <f>LEFT(Full!Y35,(FIND(";",Full!Y35,1)-1))</f>
        <v>VDD_IO</v>
      </c>
      <c r="Z33" s="54" t="str">
        <f>LEFT(Full!Z35,(FIND(";",Full!Z35,1)-1))</f>
        <v>VDD_IO</v>
      </c>
      <c r="AA33" s="44" t="str">
        <f>LEFT(Full!AA35,(FIND(";",Full!AA35,1)-1))</f>
        <v>VSS</v>
      </c>
    </row>
    <row r="34" spans="2:27" ht="47.25" x14ac:dyDescent="0.25">
      <c r="B34" s="43" t="str">
        <f>LEFT(Full!B36,(FIND(";",Full!B36,1)-1))</f>
        <v>NC</v>
      </c>
      <c r="C34" s="44" t="str">
        <f>LEFT(Full!C36,(FIND(";",Full!C36,1)-1))</f>
        <v>VSS</v>
      </c>
      <c r="D34" s="45" t="str">
        <f>LEFT(Full!D36,(FIND(";",Full!D36,1)-1))</f>
        <v>ANT_3_P</v>
      </c>
      <c r="E34" s="45" t="str">
        <f>LEFT(Full!E36,(FIND(";",Full!E36,1)-1))</f>
        <v>ANT_3_N</v>
      </c>
      <c r="F34" s="44" t="str">
        <f>LEFT(Full!F36,(FIND(";",Full!F36,1)-1))</f>
        <v>VSS</v>
      </c>
      <c r="G34" s="44" t="str">
        <f>LEFT(Full!G36,(FIND(";",Full!G36,1)-1))</f>
        <v>VSS</v>
      </c>
      <c r="H34" s="4" t="str">
        <f>LEFT(Full!H36,(FIND(";",Full!H36,1)-1))</f>
        <v>ANA_MUX_P</v>
      </c>
      <c r="I34" s="4" t="str">
        <f>LEFT(Full!I36,(FIND(";",Full!I36,1)-1))</f>
        <v>ANA_MUX_N</v>
      </c>
      <c r="J34" s="44" t="str">
        <f>LEFT(Full!J36,(FIND(";",Full!J36,1)-1))</f>
        <v>VSS</v>
      </c>
      <c r="K34" s="58" t="str">
        <f>LEFT(Full!K36,(FIND(";",Full!K36,1)-1))</f>
        <v>VSS</v>
      </c>
      <c r="L34" s="4" t="str">
        <f>LEFT(Full!L36,(FIND(";",Full!L36,1)-1))</f>
        <v>SERDES_SUPPLY_PROBE_2</v>
      </c>
      <c r="M34" s="44" t="str">
        <f>LEFT(Full!M36,(FIND(";",Full!M36,1)-1))</f>
        <v>VSS</v>
      </c>
      <c r="N34" s="45" t="str">
        <f>LEFT(Full!N36,(FIND(";",Full!N36,1)-1))</f>
        <v>LINK_BM_RX_2_P</v>
      </c>
      <c r="O34" s="45" t="str">
        <f>LEFT(Full!O36,(FIND(";",Full!O36,1)-1))</f>
        <v>LINK_BM_RX_2_N</v>
      </c>
      <c r="P34" s="44" t="str">
        <f>LEFT(Full!P36,(FIND(";",Full!P36,1)-1))</f>
        <v>VSS</v>
      </c>
      <c r="Q34" s="45" t="str">
        <f>LEFT(Full!Q36,(FIND(";",Full!Q36,1)-1))</f>
        <v>LINK_BM_TX_2_P</v>
      </c>
      <c r="R34" s="45" t="str">
        <f>LEFT(Full!R36,(FIND(";",Full!R36,1)-1))</f>
        <v>LINK_BM_TX_2_N</v>
      </c>
      <c r="S34" s="44" t="str">
        <f>LEFT(Full!S36,(FIND(";",Full!S36,1)-1))</f>
        <v>VSS</v>
      </c>
      <c r="T34" s="44" t="str">
        <f>LEFT(Full!T36,(FIND(";",Full!T36,1)-1))</f>
        <v>VSS</v>
      </c>
      <c r="U34" s="46" t="str">
        <f>LEFT(Full!U36,(FIND(";",Full!U36,1)-1))</f>
        <v>CLK_DIG_OVERRIDE_P</v>
      </c>
      <c r="V34" s="46" t="str">
        <f>LEFT(Full!V36,(FIND(";",Full!V36,1)-1))</f>
        <v>CLK_DIG_OVERRIDE_N</v>
      </c>
      <c r="W34" s="44" t="str">
        <f>LEFT(Full!W36,(FIND(";",Full!W36,1)-1))</f>
        <v>VSS</v>
      </c>
      <c r="X34" s="45" t="str">
        <f>LEFT(Full!X36,(FIND(";",Full!X36,1)-1))</f>
        <v>ANT_2_P</v>
      </c>
      <c r="Y34" s="45" t="str">
        <f>LEFT(Full!Y36,(FIND(";",Full!Y36,1)-1))</f>
        <v>ANT_2_N</v>
      </c>
      <c r="Z34" s="44" t="str">
        <f>LEFT(Full!Z36,(FIND(";",Full!Z36,1)-1))</f>
        <v>VSS</v>
      </c>
      <c r="AA34" s="43" t="str">
        <f>LEFT(Full!AA36,(FIND(";",Full!AA36,1)-1))</f>
        <v>NC</v>
      </c>
    </row>
  </sheetData>
  <pageMargins left="0.75" right="0.75" top="1" bottom="1" header="0.51180555555555496" footer="0.51180555555555496"/>
  <pageSetup firstPageNumber="0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1D2C4-C567-4531-BCF2-31E88F3EC739}">
  <dimension ref="A2:AL34"/>
  <sheetViews>
    <sheetView topLeftCell="A8" zoomScale="47" zoomScaleNormal="47" workbookViewId="0">
      <selection activeCell="AU26" sqref="AU26"/>
    </sheetView>
  </sheetViews>
  <sheetFormatPr defaultRowHeight="15.75" x14ac:dyDescent="0.25"/>
  <cols>
    <col min="1" max="16384" width="9" style="22"/>
  </cols>
  <sheetData>
    <row r="2" spans="1:38" x14ac:dyDescent="0.25">
      <c r="B2" s="22" t="s">
        <v>99</v>
      </c>
    </row>
    <row r="6" spans="1:38" x14ac:dyDescent="0.25">
      <c r="H6" s="22">
        <v>8</v>
      </c>
    </row>
    <row r="8" spans="1:38" ht="41.1" customHeight="1" x14ac:dyDescent="0.25">
      <c r="A8" s="98"/>
      <c r="B8" s="99" t="s">
        <v>125</v>
      </c>
      <c r="C8" s="99" t="s">
        <v>124</v>
      </c>
      <c r="D8" s="99" t="s">
        <v>123</v>
      </c>
      <c r="E8" s="99" t="s">
        <v>122</v>
      </c>
      <c r="F8" s="99" t="s">
        <v>121</v>
      </c>
      <c r="G8" s="99" t="s">
        <v>120</v>
      </c>
      <c r="H8" s="99" t="s">
        <v>119</v>
      </c>
      <c r="I8" s="99" t="s">
        <v>118</v>
      </c>
      <c r="J8" s="99" t="s">
        <v>117</v>
      </c>
      <c r="K8" s="99" t="s">
        <v>116</v>
      </c>
      <c r="L8" s="99" t="s">
        <v>115</v>
      </c>
      <c r="M8" s="99" t="s">
        <v>114</v>
      </c>
      <c r="N8" s="99" t="s">
        <v>113</v>
      </c>
      <c r="O8" s="99" t="s">
        <v>112</v>
      </c>
      <c r="P8" s="99" t="s">
        <v>111</v>
      </c>
      <c r="Q8" s="99" t="s">
        <v>110</v>
      </c>
      <c r="R8" s="99" t="s">
        <v>109</v>
      </c>
      <c r="S8" s="99" t="s">
        <v>108</v>
      </c>
      <c r="T8" s="99" t="s">
        <v>107</v>
      </c>
      <c r="U8" s="99" t="s">
        <v>106</v>
      </c>
      <c r="V8" s="99" t="s">
        <v>105</v>
      </c>
      <c r="W8" s="99" t="s">
        <v>104</v>
      </c>
      <c r="X8" s="99" t="s">
        <v>103</v>
      </c>
      <c r="Y8" s="99" t="s">
        <v>102</v>
      </c>
      <c r="Z8" s="99" t="s">
        <v>101</v>
      </c>
      <c r="AA8" s="99" t="s">
        <v>100</v>
      </c>
      <c r="AK8" s="22" t="s">
        <v>15</v>
      </c>
      <c r="AL8" s="22">
        <v>0.17</v>
      </c>
    </row>
    <row r="9" spans="1:38" ht="45" customHeight="1" x14ac:dyDescent="0.25">
      <c r="A9" s="99">
        <v>1</v>
      </c>
      <c r="B9" s="43" t="str">
        <f>LEFT(Full!AA11,(FIND(";",Full!AA11,1)-1))</f>
        <v>NC</v>
      </c>
      <c r="C9" s="44" t="str">
        <f>LEFT(Full!Z11,(FIND(";",Full!Z11,1)-1))</f>
        <v>VSS</v>
      </c>
      <c r="D9" s="45" t="str">
        <f>LEFT(Full!Y11,(FIND(";",Full!Y11,1)-1))</f>
        <v>ANT_1_N</v>
      </c>
      <c r="E9" s="45" t="str">
        <f>LEFT(Full!X11,(FIND(";",Full!X11,1)-1))</f>
        <v>ANT_1_P</v>
      </c>
      <c r="F9" s="44" t="str">
        <f>LEFT(Full!W11,(FIND(";",Full!W11,1)-1))</f>
        <v>VSS</v>
      </c>
      <c r="G9" s="44" t="str">
        <f>LEFT(Full!V11,(FIND(";",Full!V11,1)-1))</f>
        <v>VSS</v>
      </c>
      <c r="H9" s="47" t="str">
        <f>LEFT(Full!U11,(FIND(";",Full!U11,1)-1))</f>
        <v>IREF_ANALOG</v>
      </c>
      <c r="I9" s="44" t="str">
        <f>LEFT(Full!T11,(FIND(";",Full!T11,1)-1))</f>
        <v>VSS</v>
      </c>
      <c r="J9" s="44" t="str">
        <f>LEFT(Full!S11,(FIND(";",Full!S11,1)-1))</f>
        <v>VSS</v>
      </c>
      <c r="K9" s="45" t="str">
        <f>LEFT(Full!R11,(FIND(";",Full!R11,1)-1))</f>
        <v>LINK_BM_RX_0_N</v>
      </c>
      <c r="L9" s="45" t="str">
        <f>LEFT(Full!Q11,(FIND(";",Full!Q11,1)-1))</f>
        <v>LINK_BM_RX_0_P</v>
      </c>
      <c r="M9" s="44" t="str">
        <f>LEFT(Full!P11,(FIND(";",Full!P11,1)-1))</f>
        <v>VSS</v>
      </c>
      <c r="N9" s="45" t="str">
        <f>LEFT(Full!O11,(FIND(";",Full!O11,1)-1))</f>
        <v>LINK_BM_TX_0_N</v>
      </c>
      <c r="O9" s="45" t="str">
        <f>LEFT(Full!N11,(FIND(";",Full!N11,1)-1))</f>
        <v>LINK_BM_TX_0_P</v>
      </c>
      <c r="P9" s="44" t="str">
        <f>LEFT(Full!M11,(FIND(";",Full!M11,1)-1))</f>
        <v>VSS</v>
      </c>
      <c r="Q9" s="4" t="str">
        <f>LEFT(Full!L11,(FIND(";",Full!L11,1)-1))</f>
        <v>SERDES_SUPPLY_PROBE_0</v>
      </c>
      <c r="R9" s="46" t="str">
        <f>LEFT(Full!K11,(FIND(";",Full!K11,1)-1))</f>
        <v>RESET</v>
      </c>
      <c r="S9" s="44" t="str">
        <f>LEFT(Full!J11,(FIND(";",Full!J11,1)-1))</f>
        <v>VSS</v>
      </c>
      <c r="T9" s="4" t="str">
        <f>LEFT(Full!I11,(FIND(";",Full!I11,1)-1))</f>
        <v>LO_OVERRIDE_N</v>
      </c>
      <c r="U9" s="4" t="str">
        <f>LEFT(Full!H11,(FIND(";",Full!H11,1)-1))</f>
        <v>LO_OVERRIDE_P</v>
      </c>
      <c r="V9" s="44" t="str">
        <f>LEFT(Full!G11,(FIND(";",Full!G11,1)-1))</f>
        <v>VSS</v>
      </c>
      <c r="W9" s="44" t="str">
        <f>LEFT(Full!F11,(FIND(";",Full!F11,1)-1))</f>
        <v>VSS</v>
      </c>
      <c r="X9" s="45" t="str">
        <f>LEFT(Full!E11,(FIND(";",Full!E11,1)-1))</f>
        <v>ANT_0_N</v>
      </c>
      <c r="Y9" s="45" t="str">
        <f>LEFT(Full!D11,(FIND(";",Full!D11,1)-1))</f>
        <v>ANT_0_P</v>
      </c>
      <c r="Z9" s="44" t="str">
        <f>LEFT(Full!C11,(FIND(";",Full!C11,1)-1))</f>
        <v>VSS</v>
      </c>
      <c r="AA9" s="43" t="str">
        <f>LEFT(Full!B11,(FIND(";",Full!B11,1)-1))</f>
        <v>NC</v>
      </c>
      <c r="AK9" s="22" t="s">
        <v>28</v>
      </c>
      <c r="AL9" s="22">
        <v>26</v>
      </c>
    </row>
    <row r="10" spans="1:38" ht="45" customHeight="1" x14ac:dyDescent="0.25">
      <c r="A10" s="99">
        <v>2</v>
      </c>
      <c r="B10" s="44" t="str">
        <f>LEFT(Full!AA12,(FIND(";",Full!AA12,1)-1))</f>
        <v>VSS</v>
      </c>
      <c r="C10" s="50" t="str">
        <f>LEFT(Full!Z12,(FIND(";",Full!Z12,1)-1))</f>
        <v>VDD_IO</v>
      </c>
      <c r="D10" s="49" t="str">
        <f>LEFT(Full!Y12,(FIND(";",Full!Y12,1)-1))</f>
        <v>VDD_IO</v>
      </c>
      <c r="E10" s="48" t="str">
        <f>LEFT(Full!X12,(FIND(";",Full!X12,1)-1))</f>
        <v>VDD_IO</v>
      </c>
      <c r="F10" s="51" t="str">
        <f>LEFT(Full!W12,(FIND(";",Full!W12,1)-1))</f>
        <v>VDD_IO</v>
      </c>
      <c r="G10" s="52" t="str">
        <f>LEFT(Full!V12,(FIND(";",Full!V12,1)-1))</f>
        <v>VSS</v>
      </c>
      <c r="H10" s="52" t="str">
        <f>LEFT(Full!U12,(FIND(";",Full!U12,1)-1))</f>
        <v>VSS</v>
      </c>
      <c r="I10" s="44" t="str">
        <f>LEFT(Full!T12,(FIND(";",Full!T12,1)-1))</f>
        <v>VSS</v>
      </c>
      <c r="J10" s="44" t="str">
        <f>LEFT(Full!S12,(FIND(";",Full!S12,1)-1))</f>
        <v>VSS</v>
      </c>
      <c r="K10" s="44" t="str">
        <f>LEFT(Full!R12,(FIND(";",Full!R12,1)-1))</f>
        <v>VSS</v>
      </c>
      <c r="L10" s="44" t="str">
        <f>LEFT(Full!Q12,(FIND(";",Full!Q12,1)-1))</f>
        <v>VSS</v>
      </c>
      <c r="M10" s="50" t="str">
        <f>LEFT(Full!P12,(FIND(";",Full!P12,1)-1))</f>
        <v>VDD_BM0</v>
      </c>
      <c r="N10" s="49" t="str">
        <f>LEFT(Full!O12,(FIND(";",Full!O12,1)-1))</f>
        <v>VDD_BM0</v>
      </c>
      <c r="O10" s="44" t="str">
        <f>LEFT(Full!N12,(FIND(";",Full!N12,1)-1))</f>
        <v>VSS</v>
      </c>
      <c r="P10" s="44" t="str">
        <f>LEFT(Full!M12,(FIND(";",Full!M12,1)-1))</f>
        <v>VSS</v>
      </c>
      <c r="Q10" s="44" t="str">
        <f>LEFT(Full!L12,(FIND(";",Full!L12,1)-1))</f>
        <v>VSS</v>
      </c>
      <c r="R10" s="44" t="str">
        <f>LEFT(Full!K12,(FIND(";",Full!K12,1)-1))</f>
        <v>VSS</v>
      </c>
      <c r="S10" s="50" t="str">
        <f>LEFT(Full!J12,(FIND(";",Full!J12,1)-1))</f>
        <v>DVDD</v>
      </c>
      <c r="T10" s="49" t="str">
        <f>LEFT(Full!I12,(FIND(";",Full!I12,1)-1))</f>
        <v>DVDD</v>
      </c>
      <c r="U10" s="48" t="str">
        <f>LEFT(Full!H12,(FIND(";",Full!H12,1)-1))</f>
        <v>DVDD</v>
      </c>
      <c r="V10" s="51" t="str">
        <f>LEFT(Full!G12,(FIND(";",Full!G12,1)-1))</f>
        <v>DVDD</v>
      </c>
      <c r="W10" s="50" t="str">
        <f>LEFT(Full!F12,(FIND(";",Full!F12,1)-1))</f>
        <v>VDD_IO</v>
      </c>
      <c r="X10" s="49" t="str">
        <f>LEFT(Full!E12,(FIND(";",Full!E12,1)-1))</f>
        <v>VDD_IO</v>
      </c>
      <c r="Y10" s="48" t="str">
        <f>LEFT(Full!D12,(FIND(";",Full!D12,1)-1))</f>
        <v>VDD_IO</v>
      </c>
      <c r="Z10" s="43" t="str">
        <f>LEFT(Full!C12,(FIND(";",Full!C12,1)-1))</f>
        <v>NC</v>
      </c>
      <c r="AA10" s="44" t="str">
        <f>LEFT(Full!B12,(FIND(";",Full!B12,1)-1))</f>
        <v>VSS</v>
      </c>
      <c r="AK10" s="22" t="s">
        <v>32</v>
      </c>
      <c r="AL10" s="22">
        <v>26</v>
      </c>
    </row>
    <row r="11" spans="1:38" ht="45" customHeight="1" x14ac:dyDescent="0.25">
      <c r="A11" s="99">
        <v>3</v>
      </c>
      <c r="B11" s="44" t="str">
        <f>LEFT(Full!AA13,(FIND(";",Full!AA13,1)-1))</f>
        <v>VSS</v>
      </c>
      <c r="C11" s="56" t="str">
        <f>LEFT(Full!Z13,(FIND(";",Full!Z13,1)-1))</f>
        <v>VDD_IO</v>
      </c>
      <c r="D11" s="55" t="str">
        <f>LEFT(Full!Y13,(FIND(";",Full!Y13,1)-1))</f>
        <v>VDD_IO</v>
      </c>
      <c r="E11" s="54" t="str">
        <f>LEFT(Full!X13,(FIND(";",Full!X13,1)-1))</f>
        <v>VDD_IO</v>
      </c>
      <c r="F11" s="53" t="str">
        <f>LEFT(Full!W13,(FIND(";",Full!W13,1)-1))</f>
        <v>VDD_IO</v>
      </c>
      <c r="G11" s="52" t="str">
        <f>LEFT(Full!V13,(FIND(";",Full!V13,1)-1))</f>
        <v>VSS</v>
      </c>
      <c r="H11" s="52" t="str">
        <f>LEFT(Full!U13,(FIND(";",Full!U13,1)-1))</f>
        <v>VSS</v>
      </c>
      <c r="I11" s="44" t="str">
        <f>LEFT(Full!T13,(FIND(";",Full!T13,1)-1))</f>
        <v>VSS</v>
      </c>
      <c r="J11" s="44" t="str">
        <f>LEFT(Full!S13,(FIND(";",Full!S13,1)-1))</f>
        <v>VSS</v>
      </c>
      <c r="K11" s="44" t="str">
        <f>LEFT(Full!R13,(FIND(";",Full!R13,1)-1))</f>
        <v>VSS</v>
      </c>
      <c r="L11" s="44" t="str">
        <f>LEFT(Full!Q13,(FIND(";",Full!Q13,1)-1))</f>
        <v>VSS</v>
      </c>
      <c r="M11" s="56" t="str">
        <f>LEFT(Full!P13,(FIND(";",Full!P13,1)-1))</f>
        <v>VDD_BM0</v>
      </c>
      <c r="N11" s="55" t="str">
        <f>LEFT(Full!O13,(FIND(";",Full!O13,1)-1))</f>
        <v>VDD_BM0</v>
      </c>
      <c r="O11" s="44" t="str">
        <f>LEFT(Full!N13,(FIND(";",Full!N13,1)-1))</f>
        <v>VSS</v>
      </c>
      <c r="P11" s="44" t="str">
        <f>LEFT(Full!M13,(FIND(";",Full!M13,1)-1))</f>
        <v>VSS</v>
      </c>
      <c r="Q11" s="44" t="str">
        <f>LEFT(Full!L13,(FIND(";",Full!L13,1)-1))</f>
        <v>VSS</v>
      </c>
      <c r="R11" s="44" t="str">
        <f>LEFT(Full!K13,(FIND(";",Full!K13,1)-1))</f>
        <v>VSS</v>
      </c>
      <c r="S11" s="56" t="str">
        <f>LEFT(Full!J13,(FIND(";",Full!J13,1)-1))</f>
        <v>DVDD</v>
      </c>
      <c r="T11" s="55" t="str">
        <f>LEFT(Full!I13,(FIND(";",Full!I13,1)-1))</f>
        <v>DVDD</v>
      </c>
      <c r="U11" s="54" t="str">
        <f>LEFT(Full!H13,(FIND(";",Full!H13,1)-1))</f>
        <v>DVDD</v>
      </c>
      <c r="V11" s="53" t="str">
        <f>LEFT(Full!G13,(FIND(";",Full!G13,1)-1))</f>
        <v>DVDD</v>
      </c>
      <c r="W11" s="56" t="str">
        <f>LEFT(Full!F13,(FIND(";",Full!F13,1)-1))</f>
        <v>VDD_IO</v>
      </c>
      <c r="X11" s="55" t="str">
        <f>LEFT(Full!E13,(FIND(";",Full!E13,1)-1))</f>
        <v>VDD_IO</v>
      </c>
      <c r="Y11" s="54" t="str">
        <f>LEFT(Full!D13,(FIND(";",Full!D13,1)-1))</f>
        <v>VDD_IO</v>
      </c>
      <c r="Z11" s="53" t="str">
        <f>LEFT(Full!C13,(FIND(";",Full!C13,1)-1))</f>
        <v>VDD_IO</v>
      </c>
      <c r="AA11" s="46" t="str">
        <f>LEFT(Full!B13,(FIND(";",Full!B13,1)-1))</f>
        <v>SCAN_IN</v>
      </c>
    </row>
    <row r="12" spans="1:38" ht="45" customHeight="1" x14ac:dyDescent="0.25">
      <c r="A12" s="99">
        <v>4</v>
      </c>
      <c r="B12" s="58" t="str">
        <f>LEFT(Full!AA14,(FIND(";",Full!AA14,1)-1))</f>
        <v>VSS</v>
      </c>
      <c r="C12" s="44" t="str">
        <f>LEFT(Full!Z14,(FIND(";",Full!Z14,1)-1))</f>
        <v>VSS</v>
      </c>
      <c r="D12" s="44" t="str">
        <f>LEFT(Full!Y14,(FIND(";",Full!Y14,1)-1))</f>
        <v>VSS</v>
      </c>
      <c r="E12" s="52" t="str">
        <f>LEFT(Full!X14,(FIND(";",Full!X14,1)-1))</f>
        <v>VSS</v>
      </c>
      <c r="F12" s="52" t="str">
        <f>LEFT(Full!W14,(FIND(";",Full!W14,1)-1))</f>
        <v>VSS</v>
      </c>
      <c r="G12" s="44" t="str">
        <f>LEFT(Full!V14,(FIND(";",Full!V14,1)-1))</f>
        <v>VSS</v>
      </c>
      <c r="H12" s="44" t="str">
        <f>LEFT(Full!U14,(FIND(";",Full!U14,1)-1))</f>
        <v>VSS</v>
      </c>
      <c r="I12" s="52" t="str">
        <f>LEFT(Full!T14,(FIND(";",Full!T14,1)-1))</f>
        <v>VSS</v>
      </c>
      <c r="J12" s="52" t="str">
        <f>LEFT(Full!S14,(FIND(";",Full!S14,1)-1))</f>
        <v>VSS</v>
      </c>
      <c r="K12" s="44" t="str">
        <f>LEFT(Full!R14,(FIND(";",Full!R14,1)-1))</f>
        <v>VSS</v>
      </c>
      <c r="L12" s="57" t="str">
        <f>LEFT(Full!Q14,(FIND(";",Full!Q14,1)-1))</f>
        <v>Inductor</v>
      </c>
      <c r="M12" s="57" t="str">
        <f>LEFT(Full!P14,(FIND(";",Full!P14,1)-1))</f>
        <v>Inductor</v>
      </c>
      <c r="N12" s="57" t="str">
        <f>LEFT(Full!O14,(FIND(";",Full!O14,1)-1))</f>
        <v>Inductor</v>
      </c>
      <c r="O12" s="44" t="str">
        <f>LEFT(Full!N14,(FIND(";",Full!N14,1)-1))</f>
        <v>VSS</v>
      </c>
      <c r="P12" s="44" t="str">
        <f>LEFT(Full!M14,(FIND(";",Full!M14,1)-1))</f>
        <v>VSS</v>
      </c>
      <c r="Q12" s="52" t="str">
        <f>LEFT(Full!L14,(FIND(";",Full!L14,1)-1))</f>
        <v>VSS</v>
      </c>
      <c r="R12" s="52" t="str">
        <f>LEFT(Full!K14,(FIND(";",Full!K14,1)-1))</f>
        <v>VSS</v>
      </c>
      <c r="S12" s="44" t="str">
        <f>LEFT(Full!J14,(FIND(";",Full!J14,1)-1))</f>
        <v>VSS</v>
      </c>
      <c r="T12" s="44" t="str">
        <f>LEFT(Full!I14,(FIND(";",Full!I14,1)-1))</f>
        <v>VSS</v>
      </c>
      <c r="U12" s="52" t="str">
        <f>LEFT(Full!H14,(FIND(";",Full!H14,1)-1))</f>
        <v>VSS</v>
      </c>
      <c r="V12" s="52" t="str">
        <f>LEFT(Full!G14,(FIND(";",Full!G14,1)-1))</f>
        <v>VSS</v>
      </c>
      <c r="W12" s="44" t="str">
        <f>LEFT(Full!F14,(FIND(";",Full!F14,1)-1))</f>
        <v>VSS</v>
      </c>
      <c r="X12" s="44" t="str">
        <f>LEFT(Full!E14,(FIND(";",Full!E14,1)-1))</f>
        <v>VSS</v>
      </c>
      <c r="Y12" s="52" t="str">
        <f>LEFT(Full!D14,(FIND(";",Full!D14,1)-1))</f>
        <v>VSS</v>
      </c>
      <c r="Z12" s="52" t="str">
        <f>LEFT(Full!C14,(FIND(";",Full!C14,1)-1))</f>
        <v>VSS</v>
      </c>
      <c r="AA12" s="46" t="str">
        <f>LEFT(Full!B14,(FIND(";",Full!B14,1)-1))</f>
        <v>SCAN_EN</v>
      </c>
      <c r="AK12" s="22" t="s">
        <v>34</v>
      </c>
      <c r="AL12" s="22">
        <f>(2*AL8+AL8*(AL10-1))</f>
        <v>4.59</v>
      </c>
    </row>
    <row r="13" spans="1:38" ht="45" customHeight="1" x14ac:dyDescent="0.25">
      <c r="A13" s="99">
        <v>5</v>
      </c>
      <c r="B13" s="44" t="str">
        <f>LEFT(Full!AA15,(FIND(";",Full!AA15,1)-1))</f>
        <v>VSS</v>
      </c>
      <c r="C13" s="44" t="str">
        <f>LEFT(Full!Z15,(FIND(";",Full!Z15,1)-1))</f>
        <v>VSS</v>
      </c>
      <c r="D13" s="44" t="str">
        <f>LEFT(Full!Y15,(FIND(";",Full!Y15,1)-1))</f>
        <v>VSS</v>
      </c>
      <c r="E13" s="52" t="str">
        <f>LEFT(Full!X15,(FIND(";",Full!X15,1)-1))</f>
        <v>VSS</v>
      </c>
      <c r="F13" s="52" t="str">
        <f>LEFT(Full!W15,(FIND(";",Full!W15,1)-1))</f>
        <v>VSS</v>
      </c>
      <c r="G13" s="44" t="str">
        <f>LEFT(Full!V15,(FIND(";",Full!V15,1)-1))</f>
        <v>VSS</v>
      </c>
      <c r="H13" s="44" t="str">
        <f>LEFT(Full!U15,(FIND(";",Full!U15,1)-1))</f>
        <v>VSS</v>
      </c>
      <c r="I13" s="52" t="str">
        <f>LEFT(Full!T15,(FIND(";",Full!T15,1)-1))</f>
        <v>VSS</v>
      </c>
      <c r="J13" s="52" t="str">
        <f>LEFT(Full!S15,(FIND(";",Full!S15,1)-1))</f>
        <v>VSS</v>
      </c>
      <c r="K13" s="44" t="str">
        <f>LEFT(Full!R15,(FIND(";",Full!R15,1)-1))</f>
        <v>VSS</v>
      </c>
      <c r="L13" s="44" t="str">
        <f>LEFT(Full!Q15,(FIND(";",Full!Q15,1)-1))</f>
        <v>VSS</v>
      </c>
      <c r="M13" s="50" t="str">
        <f>LEFT(Full!P15,(FIND(";",Full!P15,1)-1))</f>
        <v>VDD_BM0</v>
      </c>
      <c r="N13" s="49" t="str">
        <f>LEFT(Full!O15,(FIND(";",Full!O15,1)-1))</f>
        <v>VDD_BM0</v>
      </c>
      <c r="O13" s="44" t="str">
        <f>LEFT(Full!N15,(FIND(";",Full!N15,1)-1))</f>
        <v>VSS</v>
      </c>
      <c r="P13" s="44" t="str">
        <f>LEFT(Full!M15,(FIND(";",Full!M15,1)-1))</f>
        <v>VSS</v>
      </c>
      <c r="Q13" s="52" t="str">
        <f>LEFT(Full!L15,(FIND(";",Full!L15,1)-1))</f>
        <v>VSS</v>
      </c>
      <c r="R13" s="52" t="str">
        <f>LEFT(Full!K15,(FIND(";",Full!K15,1)-1))</f>
        <v>VSS</v>
      </c>
      <c r="S13" s="44" t="str">
        <f>LEFT(Full!J15,(FIND(";",Full!J15,1)-1))</f>
        <v>VSS</v>
      </c>
      <c r="T13" s="44" t="str">
        <f>LEFT(Full!I15,(FIND(";",Full!I15,1)-1))</f>
        <v>VSS</v>
      </c>
      <c r="U13" s="52" t="str">
        <f>LEFT(Full!H15,(FIND(";",Full!H15,1)-1))</f>
        <v>VSS</v>
      </c>
      <c r="V13" s="52" t="str">
        <f>LEFT(Full!G15,(FIND(";",Full!G15,1)-1))</f>
        <v>VSS</v>
      </c>
      <c r="W13" s="44" t="str">
        <f>LEFT(Full!F15,(FIND(";",Full!F15,1)-1))</f>
        <v>VSS</v>
      </c>
      <c r="X13" s="44" t="str">
        <f>LEFT(Full!E15,(FIND(";",Full!E15,1)-1))</f>
        <v>VSS</v>
      </c>
      <c r="Y13" s="52" t="str">
        <f>LEFT(Full!D15,(FIND(";",Full!D15,1)-1))</f>
        <v>VSS</v>
      </c>
      <c r="Z13" s="52" t="str">
        <f>LEFT(Full!C15,(FIND(";",Full!C15,1)-1))</f>
        <v>VSS</v>
      </c>
      <c r="AA13" s="46" t="str">
        <f>LEFT(Full!B15,(FIND(";",Full!B15,1)-1))</f>
        <v>SCAN_CLK</v>
      </c>
      <c r="AK13" s="22" t="s">
        <v>35</v>
      </c>
      <c r="AL13" s="22">
        <f>(2*AL8+AL8*(AL9-1))</f>
        <v>4.59</v>
      </c>
    </row>
    <row r="14" spans="1:38" ht="45" customHeight="1" x14ac:dyDescent="0.25">
      <c r="A14" s="99">
        <v>6</v>
      </c>
      <c r="B14" s="58" t="str">
        <f>LEFT(Full!AA16,(FIND(";",Full!AA16,1)-1))</f>
        <v>VSS</v>
      </c>
      <c r="C14" s="44" t="str">
        <f>LEFT(Full!Z16,(FIND(";",Full!Z16,1)-1))</f>
        <v>VSS</v>
      </c>
      <c r="D14" s="44" t="str">
        <f>LEFT(Full!Y16,(FIND(";",Full!Y16,1)-1))</f>
        <v>VSS</v>
      </c>
      <c r="E14" s="44" t="str">
        <f>LEFT(Full!X16,(FIND(";",Full!X16,1)-1))</f>
        <v>VSS</v>
      </c>
      <c r="F14" s="44" t="str">
        <f>LEFT(Full!W16,(FIND(";",Full!W16,1)-1))</f>
        <v>VSS</v>
      </c>
      <c r="G14" s="52" t="str">
        <f>LEFT(Full!V16,(FIND(";",Full!V16,1)-1))</f>
        <v>VSS</v>
      </c>
      <c r="H14" s="52" t="str">
        <f>LEFT(Full!U16,(FIND(";",Full!U16,1)-1))</f>
        <v>VSS</v>
      </c>
      <c r="I14" s="44" t="str">
        <f>LEFT(Full!T16,(FIND(";",Full!T16,1)-1))</f>
        <v>VSS</v>
      </c>
      <c r="J14" s="44" t="str">
        <f>LEFT(Full!S16,(FIND(";",Full!S16,1)-1))</f>
        <v>VSS</v>
      </c>
      <c r="K14" s="44" t="str">
        <f>LEFT(Full!R16,(FIND(";",Full!R16,1)-1))</f>
        <v>VSS</v>
      </c>
      <c r="L14" s="44" t="str">
        <f>LEFT(Full!Q16,(FIND(";",Full!Q16,1)-1))</f>
        <v>VSS</v>
      </c>
      <c r="M14" s="56" t="str">
        <f>LEFT(Full!P16,(FIND(";",Full!P16,1)-1))</f>
        <v>VDD_BM0</v>
      </c>
      <c r="N14" s="55" t="str">
        <f>LEFT(Full!O16,(FIND(";",Full!O16,1)-1))</f>
        <v>VDD_BM0</v>
      </c>
      <c r="O14" s="48" t="str">
        <f>LEFT(Full!N16,(FIND(";",Full!N16,1)-1))</f>
        <v>DVDD</v>
      </c>
      <c r="P14" s="51" t="str">
        <f>LEFT(Full!M16,(FIND(";",Full!M16,1)-1))</f>
        <v>DVDD</v>
      </c>
      <c r="Q14" s="48" t="str">
        <f>LEFT(Full!L16,(FIND(";",Full!L16,1)-1))</f>
        <v>DVDD</v>
      </c>
      <c r="R14" s="51" t="str">
        <f>LEFT(Full!K16,(FIND(";",Full!K16,1)-1))</f>
        <v>DVDD</v>
      </c>
      <c r="S14" s="52" t="str">
        <f>LEFT(Full!J16,(FIND(";",Full!J16,1)-1))</f>
        <v>VSS</v>
      </c>
      <c r="T14" s="52" t="str">
        <f>LEFT(Full!I16,(FIND(";",Full!I16,1)-1))</f>
        <v>VSS</v>
      </c>
      <c r="U14" s="44" t="str">
        <f>LEFT(Full!H16,(FIND(";",Full!H16,1)-1))</f>
        <v>VSS</v>
      </c>
      <c r="V14" s="44" t="str">
        <f>LEFT(Full!G16,(FIND(";",Full!G16,1)-1))</f>
        <v>VSS</v>
      </c>
      <c r="W14" s="52" t="str">
        <f>LEFT(Full!F16,(FIND(";",Full!F16,1)-1))</f>
        <v>VSS</v>
      </c>
      <c r="X14" s="52" t="str">
        <f>LEFT(Full!E16,(FIND(";",Full!E16,1)-1))</f>
        <v>VSS</v>
      </c>
      <c r="Y14" s="44" t="str">
        <f>LEFT(Full!D16,(FIND(";",Full!D16,1)-1))</f>
        <v>VSS</v>
      </c>
      <c r="Z14" s="44" t="str">
        <f>LEFT(Full!C16,(FIND(";",Full!C16,1)-1))</f>
        <v>VSS</v>
      </c>
      <c r="AA14" s="46" t="str">
        <f>LEFT(Full!B16,(FIND(";",Full!B16,1)-1))</f>
        <v>SCAN_OUT</v>
      </c>
    </row>
    <row r="15" spans="1:38" ht="45" customHeight="1" x14ac:dyDescent="0.25">
      <c r="A15" s="99">
        <v>7</v>
      </c>
      <c r="B15" s="44" t="str">
        <f>LEFT(Full!AA17,(FIND(";",Full!AA17,1)-1))</f>
        <v>VSS</v>
      </c>
      <c r="C15" s="57" t="str">
        <f>LEFT(Full!Z17,(FIND(";",Full!Z17,1)-1))</f>
        <v>VSS</v>
      </c>
      <c r="D15" s="59" t="str">
        <f>LEFT(Full!Y17,(FIND(";",Full!Y17,1)-1))</f>
        <v>VSS</v>
      </c>
      <c r="E15" s="59" t="str">
        <f>LEFT(Full!X17,(FIND(";",Full!X17,1)-1))</f>
        <v>VSS</v>
      </c>
      <c r="F15" s="44" t="str">
        <f>LEFT(Full!W17,(FIND(";",Full!W17,1)-1))</f>
        <v>VSS</v>
      </c>
      <c r="G15" s="52" t="str">
        <f>LEFT(Full!V17,(FIND(";",Full!V17,1)-1))</f>
        <v>VSS</v>
      </c>
      <c r="H15" s="52" t="str">
        <f>LEFT(Full!U17,(FIND(";",Full!U17,1)-1))</f>
        <v>VSS</v>
      </c>
      <c r="I15" s="44" t="str">
        <f>LEFT(Full!T17,(FIND(";",Full!T17,1)-1))</f>
        <v>VSS</v>
      </c>
      <c r="J15" s="44" t="str">
        <f>LEFT(Full!S17,(FIND(";",Full!S17,1)-1))</f>
        <v>VSS</v>
      </c>
      <c r="K15" s="44" t="str">
        <f>LEFT(Full!R17,(FIND(";",Full!R17,1)-1))</f>
        <v>VSS</v>
      </c>
      <c r="L15" s="57" t="str">
        <f>LEFT(Full!Q17,(FIND(";",Full!Q17,1)-1))</f>
        <v>Inductor</v>
      </c>
      <c r="M15" s="57" t="str">
        <f>LEFT(Full!P17,(FIND(";",Full!P17,1)-1))</f>
        <v>Inductor</v>
      </c>
      <c r="N15" s="57" t="str">
        <f>LEFT(Full!O17,(FIND(";",Full!O17,1)-1))</f>
        <v>Inductor</v>
      </c>
      <c r="O15" s="54" t="str">
        <f>LEFT(Full!N17,(FIND(";",Full!N17,1)-1))</f>
        <v>DVDD</v>
      </c>
      <c r="P15" s="53" t="str">
        <f>LEFT(Full!M17,(FIND(";",Full!M17,1)-1))</f>
        <v>DVDD</v>
      </c>
      <c r="Q15" s="54" t="str">
        <f>LEFT(Full!L17,(FIND(";",Full!L17,1)-1))</f>
        <v>DVDD</v>
      </c>
      <c r="R15" s="53" t="str">
        <f>LEFT(Full!K17,(FIND(";",Full!K17,1)-1))</f>
        <v>DVDD</v>
      </c>
      <c r="S15" s="52" t="str">
        <f>LEFT(Full!J17,(FIND(";",Full!J17,1)-1))</f>
        <v>VSS</v>
      </c>
      <c r="T15" s="52" t="str">
        <f>LEFT(Full!I17,(FIND(";",Full!I17,1)-1))</f>
        <v>VSS</v>
      </c>
      <c r="U15" s="44" t="str">
        <f>LEFT(Full!H17,(FIND(";",Full!H17,1)-1))</f>
        <v>VSS</v>
      </c>
      <c r="V15" s="44" t="str">
        <f>LEFT(Full!G17,(FIND(";",Full!G17,1)-1))</f>
        <v>VSS</v>
      </c>
      <c r="W15" s="52" t="str">
        <f>LEFT(Full!F17,(FIND(";",Full!F17,1)-1))</f>
        <v>VSS</v>
      </c>
      <c r="X15" s="52" t="str">
        <f>LEFT(Full!E17,(FIND(";",Full!E17,1)-1))</f>
        <v>VSS</v>
      </c>
      <c r="Y15" s="44" t="str">
        <f>LEFT(Full!D17,(FIND(";",Full!D17,1)-1))</f>
        <v>VSS</v>
      </c>
      <c r="Z15" s="44" t="str">
        <f>LEFT(Full!C17,(FIND(";",Full!C17,1)-1))</f>
        <v>VSS</v>
      </c>
      <c r="AA15" s="44" t="str">
        <f>LEFT(Full!B17,(FIND(";",Full!B17,1)-1))</f>
        <v>VSS</v>
      </c>
    </row>
    <row r="16" spans="1:38" ht="45" customHeight="1" x14ac:dyDescent="0.25">
      <c r="A16" s="99">
        <v>8</v>
      </c>
      <c r="B16" s="45" t="str">
        <f>LEFT(Full!AA18,(FIND(";",Full!AA18,1)-1))</f>
        <v>LINK_BM_TX_1_P</v>
      </c>
      <c r="C16" s="50" t="str">
        <f>LEFT(Full!Z18,(FIND(";",Full!Z18,1)-1))</f>
        <v>VDD_BM1</v>
      </c>
      <c r="D16" s="49" t="str">
        <f>LEFT(Full!Y18,(FIND(";",Full!Y18,1)-1))</f>
        <v>VDD_BM1</v>
      </c>
      <c r="E16" s="44" t="str">
        <f>LEFT(Full!X18,(FIND(";",Full!X18,1)-1))</f>
        <v>VSS</v>
      </c>
      <c r="F16" s="44" t="str">
        <f>LEFT(Full!W18,(FIND(";",Full!W18,1)-1))</f>
        <v>VSS</v>
      </c>
      <c r="G16" s="44" t="str">
        <f>LEFT(Full!V18,(FIND(";",Full!V18,1)-1))</f>
        <v>VSS</v>
      </c>
      <c r="H16" s="44" t="str">
        <f>LEFT(Full!U18,(FIND(";",Full!U18,1)-1))</f>
        <v>VSS</v>
      </c>
      <c r="I16" s="50" t="str">
        <f>LEFT(Full!T18,(FIND(";",Full!T18,1)-1))</f>
        <v>DVDD</v>
      </c>
      <c r="J16" s="62" t="str">
        <f>LEFT(Full!S18,(FIND(";",Full!S18,1)-1))</f>
        <v>DVDD</v>
      </c>
      <c r="K16" s="61" t="str">
        <f>LEFT(Full!R18,(FIND(";",Full!R18,1)-1))</f>
        <v>DVDD</v>
      </c>
      <c r="L16" s="61" t="str">
        <f>LEFT(Full!Q18,(FIND(";",Full!Q18,1)-1))</f>
        <v>DVDD</v>
      </c>
      <c r="M16" s="60" t="str">
        <f>LEFT(Full!P18,(FIND(";",Full!P18,1)-1))</f>
        <v>VSS</v>
      </c>
      <c r="N16" s="60" t="str">
        <f>LEFT(Full!O18,(FIND(";",Full!O18,1)-1))</f>
        <v>VSS</v>
      </c>
      <c r="O16" s="44" t="str">
        <f>LEFT(Full!N18,(FIND(";",Full!N18,1)-1))</f>
        <v>VSS</v>
      </c>
      <c r="P16" s="44" t="str">
        <f>LEFT(Full!M18,(FIND(";",Full!M18,1)-1))</f>
        <v>VSS</v>
      </c>
      <c r="Q16" s="50" t="str">
        <f>LEFT(Full!L18,(FIND(";",Full!L18,1)-1))</f>
        <v>DVDD</v>
      </c>
      <c r="R16" s="49" t="str">
        <f>LEFT(Full!K18,(FIND(";",Full!K18,1)-1))</f>
        <v>DVDD</v>
      </c>
      <c r="S16" s="48" t="str">
        <f>LEFT(Full!J18,(FIND(";",Full!J18,1)-1))</f>
        <v>DVDD</v>
      </c>
      <c r="T16" s="51" t="str">
        <f>LEFT(Full!I18,(FIND(";",Full!I18,1)-1))</f>
        <v>DVDD</v>
      </c>
      <c r="U16" s="52" t="str">
        <f>LEFT(Full!H18,(FIND(";",Full!H18,1)-1))</f>
        <v>VSS</v>
      </c>
      <c r="V16" s="52" t="str">
        <f>LEFT(Full!G18,(FIND(";",Full!G18,1)-1))</f>
        <v>VSS</v>
      </c>
      <c r="W16" s="44" t="str">
        <f>LEFT(Full!F18,(FIND(";",Full!F18,1)-1))</f>
        <v>VSS</v>
      </c>
      <c r="X16" s="44" t="str">
        <f>LEFT(Full!E18,(FIND(";",Full!E18,1)-1))</f>
        <v>VSS</v>
      </c>
      <c r="Y16" s="50" t="str">
        <f>LEFT(Full!D18,(FIND(";",Full!D18,1)-1))</f>
        <v>VDD_BM3</v>
      </c>
      <c r="Z16" s="49" t="str">
        <f>LEFT(Full!C18,(FIND(";",Full!C18,1)-1))</f>
        <v>VDD_BM3</v>
      </c>
      <c r="AA16" s="45" t="str">
        <f>LEFT(Full!B18,(FIND(";",Full!B18,1)-1))</f>
        <v>LINK_BM_RX_3_P</v>
      </c>
      <c r="AK16" s="22" t="s">
        <v>81</v>
      </c>
      <c r="AL16" s="22">
        <f t="shared" ref="AL16:AL21" si="0">COUNTIF($B$9:$AC$34, AK16)</f>
        <v>376</v>
      </c>
    </row>
    <row r="17" spans="1:38" ht="45" customHeight="1" thickBot="1" x14ac:dyDescent="0.3">
      <c r="A17" s="99">
        <v>9</v>
      </c>
      <c r="B17" s="45" t="str">
        <f>LEFT(Full!AA19,(FIND(";",Full!AA19,1)-1))</f>
        <v>LINK_BM_TX_1_N</v>
      </c>
      <c r="C17" s="56" t="str">
        <f>LEFT(Full!Z19,(FIND(";",Full!Z19,1)-1))</f>
        <v>VDD_BM1</v>
      </c>
      <c r="D17" s="55" t="str">
        <f>LEFT(Full!Y19,(FIND(";",Full!Y19,1)-1))</f>
        <v>VDD_BM1</v>
      </c>
      <c r="E17" s="44" t="str">
        <f>LEFT(Full!X19,(FIND(";",Full!X19,1)-1))</f>
        <v>VSS</v>
      </c>
      <c r="F17" s="44" t="str">
        <f>LEFT(Full!W19,(FIND(";",Full!W19,1)-1))</f>
        <v>VSS</v>
      </c>
      <c r="G17" s="44" t="str">
        <f>LEFT(Full!V19,(FIND(";",Full!V19,1)-1))</f>
        <v>VSS</v>
      </c>
      <c r="H17" s="44" t="str">
        <f>LEFT(Full!U19,(FIND(";",Full!U19,1)-1))</f>
        <v>VSS</v>
      </c>
      <c r="I17" s="56" t="str">
        <f>LEFT(Full!T19,(FIND(";",Full!T19,1)-1))</f>
        <v>DVDD</v>
      </c>
      <c r="J17" s="65" t="str">
        <f>LEFT(Full!S19,(FIND(";",Full!S19,1)-1))</f>
        <v>DVDD</v>
      </c>
      <c r="K17" s="61" t="str">
        <f>LEFT(Full!R19,(FIND(";",Full!R19,1)-1))</f>
        <v>DVDD</v>
      </c>
      <c r="L17" s="61" t="str">
        <f>LEFT(Full!Q19,(FIND(";",Full!Q19,1)-1))</f>
        <v>DVDD</v>
      </c>
      <c r="M17" s="60" t="str">
        <f>LEFT(Full!P19,(FIND(";",Full!P19,1)-1))</f>
        <v>VSS</v>
      </c>
      <c r="N17" s="60" t="str">
        <f>LEFT(Full!O19,(FIND(";",Full!O19,1)-1))</f>
        <v>VSS</v>
      </c>
      <c r="O17" s="44" t="str">
        <f>LEFT(Full!N19,(FIND(";",Full!N19,1)-1))</f>
        <v>VSS</v>
      </c>
      <c r="P17" s="44" t="str">
        <f>LEFT(Full!M19,(FIND(";",Full!M19,1)-1))</f>
        <v>VSS</v>
      </c>
      <c r="Q17" s="64" t="str">
        <f>LEFT(Full!L19,(FIND(";",Full!L19,1)-1))</f>
        <v>DVDD</v>
      </c>
      <c r="R17" s="63" t="str">
        <f>LEFT(Full!K19,(FIND(";",Full!K19,1)-1))</f>
        <v>DVDD</v>
      </c>
      <c r="S17" s="54" t="str">
        <f>LEFT(Full!J19,(FIND(";",Full!J19,1)-1))</f>
        <v>DVDD</v>
      </c>
      <c r="T17" s="53" t="str">
        <f>LEFT(Full!I19,(FIND(";",Full!I19,1)-1))</f>
        <v>DVDD</v>
      </c>
      <c r="U17" s="52" t="str">
        <f>LEFT(Full!H19,(FIND(";",Full!H19,1)-1))</f>
        <v>VSS</v>
      </c>
      <c r="V17" s="52" t="str">
        <f>LEFT(Full!G19,(FIND(";",Full!G19,1)-1))</f>
        <v>VSS</v>
      </c>
      <c r="W17" s="44" t="str">
        <f>LEFT(Full!F19,(FIND(";",Full!F19,1)-1))</f>
        <v>VSS</v>
      </c>
      <c r="X17" s="44" t="str">
        <f>LEFT(Full!E19,(FIND(";",Full!E19,1)-1))</f>
        <v>VSS</v>
      </c>
      <c r="Y17" s="56" t="str">
        <f>LEFT(Full!D19,(FIND(";",Full!D19,1)-1))</f>
        <v>VDD_BM3</v>
      </c>
      <c r="Z17" s="55" t="str">
        <f>LEFT(Full!C19,(FIND(";",Full!C19,1)-1))</f>
        <v>VDD_BM3</v>
      </c>
      <c r="AA17" s="45" t="str">
        <f>LEFT(Full!B19,(FIND(";",Full!B19,1)-1))</f>
        <v>LINK_BM_RX_3_N</v>
      </c>
      <c r="AK17" s="22" t="s">
        <v>82</v>
      </c>
      <c r="AL17" s="22">
        <f t="shared" si="0"/>
        <v>94</v>
      </c>
    </row>
    <row r="18" spans="1:38" ht="45" customHeight="1" thickTop="1" x14ac:dyDescent="0.25">
      <c r="A18" s="99">
        <v>10</v>
      </c>
      <c r="B18" s="44" t="str">
        <f>LEFT(Full!AA20,(FIND(";",Full!AA20,1)-1))</f>
        <v>VSS</v>
      </c>
      <c r="C18" s="57" t="str">
        <f>LEFT(Full!Z20,(FIND(";",Full!Z20,1)-1))</f>
        <v>Inductor</v>
      </c>
      <c r="D18" s="59" t="str">
        <f>LEFT(Full!Y20,(FIND(";",Full!Y20,1)-1))</f>
        <v>Inductor</v>
      </c>
      <c r="E18" s="59" t="str">
        <f>LEFT(Full!X20,(FIND(";",Full!X20,1)-1))</f>
        <v>Inductor</v>
      </c>
      <c r="F18" s="44" t="str">
        <f>LEFT(Full!W20,(FIND(";",Full!W20,1)-1))</f>
        <v>VSS</v>
      </c>
      <c r="G18" s="52" t="str">
        <f>LEFT(Full!V20,(FIND(";",Full!V20,1)-1))</f>
        <v>VSS</v>
      </c>
      <c r="H18" s="52" t="str">
        <f>LEFT(Full!U20,(FIND(";",Full!U20,1)-1))</f>
        <v>VSS</v>
      </c>
      <c r="I18" s="44" t="str">
        <f>LEFT(Full!T20,(FIND(";",Full!T20,1)-1))</f>
        <v>VSS</v>
      </c>
      <c r="J18" s="44" t="str">
        <f>LEFT(Full!S20,(FIND(";",Full!S20,1)-1))</f>
        <v>VSS</v>
      </c>
      <c r="K18" s="93" t="str">
        <f>LEFT(Full!R20,(FIND(";",Full!R20,1)-1))</f>
        <v>VSS</v>
      </c>
      <c r="L18" s="92" t="str">
        <f>LEFT(Full!Q20,(FIND(";",Full!Q20,1)-1))</f>
        <v>VSS</v>
      </c>
      <c r="M18" s="97" t="str">
        <f>LEFT(Full!P20,(FIND(";",Full!P20,1)-1))</f>
        <v>VSS</v>
      </c>
      <c r="N18" s="96" t="str">
        <f>LEFT(Full!O20,(FIND(";",Full!O20,1)-1))</f>
        <v>VSS</v>
      </c>
      <c r="O18" s="70" t="str">
        <f>LEFT(Full!N20,(FIND(";",Full!N20,1)-1))</f>
        <v>VDDA</v>
      </c>
      <c r="P18" s="69" t="str">
        <f>LEFT(Full!M20,(FIND(";",Full!M20,1)-1))</f>
        <v>VDDA</v>
      </c>
      <c r="Q18" s="68" t="str">
        <f>LEFT(Full!L20,(FIND(";",Full!L20,1)-1))</f>
        <v>VDDA</v>
      </c>
      <c r="R18" s="67" t="str">
        <f>LEFT(Full!K20,(FIND(";",Full!K20,1)-1))</f>
        <v>VDDA</v>
      </c>
      <c r="S18" s="66" t="str">
        <f>LEFT(Full!J20,(FIND(";",Full!J20,1)-1))</f>
        <v>VSS</v>
      </c>
      <c r="T18" s="52" t="str">
        <f>LEFT(Full!I20,(FIND(";",Full!I20,1)-1))</f>
        <v>VSS</v>
      </c>
      <c r="U18" s="44" t="str">
        <f>LEFT(Full!H20,(FIND(";",Full!H20,1)-1))</f>
        <v>VSS</v>
      </c>
      <c r="V18" s="44" t="str">
        <f>LEFT(Full!G20,(FIND(";",Full!G20,1)-1))</f>
        <v>VSS</v>
      </c>
      <c r="W18" s="44" t="str">
        <f>LEFT(Full!F20,(FIND(";",Full!F20,1)-1))</f>
        <v>VSS</v>
      </c>
      <c r="X18" s="57" t="str">
        <f>LEFT(Full!E20,(FIND(";",Full!E20,1)-1))</f>
        <v>Inductor</v>
      </c>
      <c r="Y18" s="57" t="str">
        <f>LEFT(Full!D20,(FIND(";",Full!D20,1)-1))</f>
        <v>Inductor</v>
      </c>
      <c r="Z18" s="57" t="str">
        <f>LEFT(Full!C20,(FIND(";",Full!C20,1)-1))</f>
        <v>Inductor</v>
      </c>
      <c r="AA18" s="44" t="str">
        <f>LEFT(Full!B20,(FIND(";",Full!B20,1)-1))</f>
        <v>VSS</v>
      </c>
      <c r="AK18" s="22" t="s">
        <v>83</v>
      </c>
      <c r="AL18" s="22">
        <f t="shared" si="0"/>
        <v>16</v>
      </c>
    </row>
    <row r="19" spans="1:38" ht="45" customHeight="1" x14ac:dyDescent="0.25">
      <c r="A19" s="99">
        <v>11</v>
      </c>
      <c r="B19" s="45" t="str">
        <f>LEFT(Full!AA21,(FIND(";",Full!AA21,1)-1))</f>
        <v>LINK_BM_RX_1_P</v>
      </c>
      <c r="C19" s="50" t="str">
        <f>LEFT(Full!Z21,(FIND(";",Full!Z21,1)-1))</f>
        <v>VDD_BM1</v>
      </c>
      <c r="D19" s="49" t="str">
        <f>LEFT(Full!Y21,(FIND(";",Full!Y21,1)-1))</f>
        <v>VDD_BM1</v>
      </c>
      <c r="E19" s="44" t="str">
        <f>LEFT(Full!X21,(FIND(";",Full!X21,1)-1))</f>
        <v>VSS</v>
      </c>
      <c r="F19" s="44" t="str">
        <f>LEFT(Full!W21,(FIND(";",Full!W21,1)-1))</f>
        <v>VSS</v>
      </c>
      <c r="G19" s="52" t="str">
        <f>LEFT(Full!V21,(FIND(";",Full!V21,1)-1))</f>
        <v>VSS</v>
      </c>
      <c r="H19" s="52" t="str">
        <f>LEFT(Full!U21,(FIND(";",Full!U21,1)-1))</f>
        <v>VSS</v>
      </c>
      <c r="I19" s="44" t="str">
        <f>LEFT(Full!T21,(FIND(";",Full!T21,1)-1))</f>
        <v>VSS</v>
      </c>
      <c r="J19" s="44" t="str">
        <f>LEFT(Full!S21,(FIND(";",Full!S21,1)-1))</f>
        <v>VSS</v>
      </c>
      <c r="K19" s="95" t="str">
        <f>LEFT(Full!R21,(FIND(";",Full!R21,1)-1))</f>
        <v>VSS</v>
      </c>
      <c r="L19" s="94" t="str">
        <f>LEFT(Full!Q21,(FIND(";",Full!Q21,1)-1))</f>
        <v>VSS</v>
      </c>
      <c r="M19" s="79" t="str">
        <f>LEFT(Full!P21,(FIND(";",Full!P21,1)-1))</f>
        <v>VSS</v>
      </c>
      <c r="N19" s="78" t="str">
        <f>LEFT(Full!O21,(FIND(";",Full!O21,1)-1))</f>
        <v>VSS</v>
      </c>
      <c r="O19" s="56" t="str">
        <f>LEFT(Full!N21,(FIND(";",Full!N21,1)-1))</f>
        <v>VDDA</v>
      </c>
      <c r="P19" s="55" t="str">
        <f>LEFT(Full!M21,(FIND(";",Full!M21,1)-1))</f>
        <v>VDDA</v>
      </c>
      <c r="Q19" s="61" t="str">
        <f>LEFT(Full!L21,(FIND(";",Full!L21,1)-1))</f>
        <v>VDDA</v>
      </c>
      <c r="R19" s="71" t="str">
        <f>LEFT(Full!K21,(FIND(";",Full!K21,1)-1))</f>
        <v>VDDA</v>
      </c>
      <c r="S19" s="60" t="str">
        <f>LEFT(Full!J21,(FIND(";",Full!J21,1)-1))</f>
        <v>VSS</v>
      </c>
      <c r="T19" s="52" t="str">
        <f>LEFT(Full!I21,(FIND(";",Full!I21,1)-1))</f>
        <v>VSS</v>
      </c>
      <c r="U19" s="44" t="str">
        <f>LEFT(Full!H21,(FIND(";",Full!H21,1)-1))</f>
        <v>VSS</v>
      </c>
      <c r="V19" s="44" t="str">
        <f>LEFT(Full!G21,(FIND(";",Full!G21,1)-1))</f>
        <v>VSS</v>
      </c>
      <c r="W19" s="44" t="str">
        <f>LEFT(Full!F21,(FIND(";",Full!F21,1)-1))</f>
        <v>VSS</v>
      </c>
      <c r="X19" s="44" t="str">
        <f>LEFT(Full!E21,(FIND(";",Full!E21,1)-1))</f>
        <v>VSS</v>
      </c>
      <c r="Y19" s="50" t="str">
        <f>LEFT(Full!D21,(FIND(";",Full!D21,1)-1))</f>
        <v>VDD_BM3</v>
      </c>
      <c r="Z19" s="49" t="str">
        <f>LEFT(Full!C21,(FIND(";",Full!C21,1)-1))</f>
        <v>VDD_BM3</v>
      </c>
      <c r="AA19" s="45" t="str">
        <f>LEFT(Full!B21,(FIND(";",Full!B21,1)-1))</f>
        <v>LINK_BM_TX_3_P</v>
      </c>
      <c r="AK19" s="22" t="s">
        <v>84</v>
      </c>
      <c r="AL19" s="22">
        <f t="shared" si="0"/>
        <v>32</v>
      </c>
    </row>
    <row r="20" spans="1:38" ht="45" customHeight="1" x14ac:dyDescent="0.25">
      <c r="A20" s="99">
        <v>12</v>
      </c>
      <c r="B20" s="45" t="str">
        <f>LEFT(Full!AA22,(FIND(";",Full!AA22,1)-1))</f>
        <v>LINK_BM_RX_1_N</v>
      </c>
      <c r="C20" s="56" t="str">
        <f>LEFT(Full!Z22,(FIND(";",Full!Z22,1)-1))</f>
        <v>VDD_BM1</v>
      </c>
      <c r="D20" s="55" t="str">
        <f>LEFT(Full!Y22,(FIND(";",Full!Y22,1)-1))</f>
        <v>VDD_BM1</v>
      </c>
      <c r="E20" s="44" t="str">
        <f>LEFT(Full!X22,(FIND(";",Full!X22,1)-1))</f>
        <v>VSS</v>
      </c>
      <c r="F20" s="44" t="str">
        <f>LEFT(Full!W22,(FIND(";",Full!W22,1)-1))</f>
        <v>VSS</v>
      </c>
      <c r="G20" s="48" t="str">
        <f>LEFT(Full!V22,(FIND(";",Full!V22,1)-1))</f>
        <v>DVDD</v>
      </c>
      <c r="H20" s="51" t="str">
        <f>LEFT(Full!U22,(FIND(";",Full!U22,1)-1))</f>
        <v>DVDD</v>
      </c>
      <c r="I20" s="50" t="str">
        <f>LEFT(Full!T22,(FIND(";",Full!T22,1)-1))</f>
        <v>DVDD</v>
      </c>
      <c r="J20" s="62" t="str">
        <f>LEFT(Full!S22,(FIND(";",Full!S22,1)-1))</f>
        <v>DVDD</v>
      </c>
      <c r="K20" s="91" t="str">
        <f>LEFT(Full!R22,(FIND(";",Full!R22,1)-1))</f>
        <v>VDDA</v>
      </c>
      <c r="L20" s="51" t="str">
        <f>LEFT(Full!Q22,(FIND(";",Full!Q22,1)-1))</f>
        <v>VDDA</v>
      </c>
      <c r="M20" s="88" t="str">
        <f>LEFT(Full!P22,(FIND(";",Full!P22,1)-1))</f>
        <v>VDDA</v>
      </c>
      <c r="N20" s="49" t="str">
        <f>LEFT(Full!O22,(FIND(";",Full!O22,1)-1))</f>
        <v>VDDA</v>
      </c>
      <c r="O20" s="75" t="str">
        <f>LEFT(Full!N22,(FIND(";",Full!N22,1)-1))</f>
        <v>VSS</v>
      </c>
      <c r="P20" s="44" t="str">
        <f>LEFT(Full!M22,(FIND(";",Full!M22,1)-1))</f>
        <v>VSS</v>
      </c>
      <c r="Q20" s="60" t="str">
        <f>LEFT(Full!L22,(FIND(";",Full!L22,1)-1))</f>
        <v>VSS</v>
      </c>
      <c r="R20" s="74" t="str">
        <f>LEFT(Full!K22,(FIND(";",Full!K22,1)-1))</f>
        <v>VSS</v>
      </c>
      <c r="S20" s="44" t="str">
        <f>LEFT(Full!J22,(FIND(";",Full!J22,1)-1))</f>
        <v>VSS</v>
      </c>
      <c r="T20" s="44" t="str">
        <f>LEFT(Full!I22,(FIND(";",Full!I22,1)-1))</f>
        <v>VSS</v>
      </c>
      <c r="U20" s="52" t="str">
        <f>LEFT(Full!H22,(FIND(";",Full!H22,1)-1))</f>
        <v>VSS</v>
      </c>
      <c r="V20" s="52" t="str">
        <f>LEFT(Full!G22,(FIND(";",Full!G22,1)-1))</f>
        <v>VSS</v>
      </c>
      <c r="W20" s="44" t="str">
        <f>LEFT(Full!F22,(FIND(";",Full!F22,1)-1))</f>
        <v>VSS</v>
      </c>
      <c r="X20" s="44" t="str">
        <f>LEFT(Full!E22,(FIND(";",Full!E22,1)-1))</f>
        <v>VSS</v>
      </c>
      <c r="Y20" s="56" t="str">
        <f>LEFT(Full!D22,(FIND(";",Full!D22,1)-1))</f>
        <v>VDD_BM3</v>
      </c>
      <c r="Z20" s="55" t="str">
        <f>LEFT(Full!C22,(FIND(";",Full!C22,1)-1))</f>
        <v>VDD_BM3</v>
      </c>
      <c r="AA20" s="45" t="str">
        <f>LEFT(Full!B22,(FIND(";",Full!B22,1)-1))</f>
        <v>LINK_BM_TX_3_N</v>
      </c>
      <c r="AK20" s="22" t="s">
        <v>85</v>
      </c>
      <c r="AL20" s="22">
        <f t="shared" si="0"/>
        <v>32</v>
      </c>
    </row>
    <row r="21" spans="1:38" ht="45" customHeight="1" x14ac:dyDescent="0.25">
      <c r="A21" s="99">
        <v>13</v>
      </c>
      <c r="B21" s="44" t="str">
        <f>LEFT(Full!AA23,(FIND(";",Full!AA23,1)-1))</f>
        <v>VSS</v>
      </c>
      <c r="C21" s="57" t="str">
        <f>LEFT(Full!Z23,(FIND(";",Full!Z23,1)-1))</f>
        <v>Inductor</v>
      </c>
      <c r="D21" s="57" t="str">
        <f>LEFT(Full!Y23,(FIND(";",Full!Y23,1)-1))</f>
        <v>Inductor</v>
      </c>
      <c r="E21" s="77" t="str">
        <f>LEFT(Full!X23,(FIND(";",Full!X23,1)-1))</f>
        <v>Inductor</v>
      </c>
      <c r="F21" s="44" t="str">
        <f>LEFT(Full!W23,(FIND(";",Full!W23,1)-1))</f>
        <v>VSS</v>
      </c>
      <c r="G21" s="54" t="str">
        <f>LEFT(Full!V23,(FIND(";",Full!V23,1)-1))</f>
        <v>DVDD</v>
      </c>
      <c r="H21" s="53" t="str">
        <f>LEFT(Full!U23,(FIND(";",Full!U23,1)-1))</f>
        <v>DVDD</v>
      </c>
      <c r="I21" s="56" t="str">
        <f>LEFT(Full!T23,(FIND(";",Full!T23,1)-1))</f>
        <v>DVDD</v>
      </c>
      <c r="J21" s="65" t="str">
        <f>LEFT(Full!S23,(FIND(";",Full!S23,1)-1))</f>
        <v>DVDD</v>
      </c>
      <c r="K21" s="91" t="str">
        <f>LEFT(Full!R23,(FIND(";",Full!R23,1)-1))</f>
        <v>VDDA</v>
      </c>
      <c r="L21" s="53" t="str">
        <f>LEFT(Full!Q23,(FIND(";",Full!Q23,1)-1))</f>
        <v>VDDA</v>
      </c>
      <c r="M21" s="56" t="str">
        <f>LEFT(Full!P23,(FIND(";",Full!P23,1)-1))</f>
        <v>VDDA</v>
      </c>
      <c r="N21" s="55" t="str">
        <f>LEFT(Full!O23,(FIND(";",Full!O23,1)-1))</f>
        <v>VDDA</v>
      </c>
      <c r="O21" s="79" t="str">
        <f>LEFT(Full!N23,(FIND(";",Full!N23,1)-1))</f>
        <v>VSS</v>
      </c>
      <c r="P21" s="78" t="str">
        <f>LEFT(Full!M23,(FIND(";",Full!M23,1)-1))</f>
        <v>VSS</v>
      </c>
      <c r="Q21" s="60" t="str">
        <f>LEFT(Full!L23,(FIND(";",Full!L23,1)-1))</f>
        <v>VSS</v>
      </c>
      <c r="R21" s="74" t="str">
        <f>LEFT(Full!K23,(FIND(";",Full!K23,1)-1))</f>
        <v>VSS</v>
      </c>
      <c r="S21" s="78" t="str">
        <f>LEFT(Full!J23,(FIND(";",Full!J23,1)-1))</f>
        <v>VSS</v>
      </c>
      <c r="T21" s="44" t="str">
        <f>LEFT(Full!I23,(FIND(";",Full!I23,1)-1))</f>
        <v>VSS</v>
      </c>
      <c r="U21" s="52" t="str">
        <f>LEFT(Full!H23,(FIND(";",Full!H23,1)-1))</f>
        <v>VSS</v>
      </c>
      <c r="V21" s="52" t="str">
        <f>LEFT(Full!G23,(FIND(";",Full!G23,1)-1))</f>
        <v>VSS</v>
      </c>
      <c r="W21" s="44" t="str">
        <f>LEFT(Full!F23,(FIND(";",Full!F23,1)-1))</f>
        <v>VSS</v>
      </c>
      <c r="X21" s="77" t="str">
        <f>LEFT(Full!E23,(FIND(";",Full!E23,1)-1))</f>
        <v>Inductor</v>
      </c>
      <c r="Y21" s="57" t="str">
        <f>LEFT(Full!D23,(FIND(";",Full!D23,1)-1))</f>
        <v>Inductor</v>
      </c>
      <c r="Z21" s="57" t="str">
        <f>LEFT(Full!C23,(FIND(";",Full!C23,1)-1))</f>
        <v>Inductor</v>
      </c>
      <c r="AA21" s="44" t="str">
        <f>LEFT(Full!B23,(FIND(";",Full!B23,1)-1))</f>
        <v>VSS</v>
      </c>
      <c r="AK21" s="22" t="s">
        <v>86</v>
      </c>
      <c r="AL21" s="22">
        <f t="shared" si="0"/>
        <v>31</v>
      </c>
    </row>
    <row r="22" spans="1:38" ht="45" customHeight="1" x14ac:dyDescent="0.25">
      <c r="A22" s="99">
        <v>14</v>
      </c>
      <c r="B22" s="45" t="str">
        <f>LEFT(Full!AA24,(FIND(";",Full!AA24,1)-1))</f>
        <v>LINK_CM_TX_0_P</v>
      </c>
      <c r="C22" s="50" t="str">
        <f>LEFT(Full!Z24,(FIND(";",Full!Z24,1)-1))</f>
        <v>VDD_LINK_CM0</v>
      </c>
      <c r="D22" s="49" t="str">
        <f>LEFT(Full!Y24,(FIND(";",Full!Y24,1)-1))</f>
        <v>VDD_LINK_CM0</v>
      </c>
      <c r="E22" s="44" t="str">
        <f>LEFT(Full!X24,(FIND(";",Full!X24,1)-1))</f>
        <v>VSS</v>
      </c>
      <c r="F22" s="44" t="str">
        <f>LEFT(Full!W24,(FIND(";",Full!W24,1)-1))</f>
        <v>VSS</v>
      </c>
      <c r="G22" s="52" t="str">
        <f>LEFT(Full!V24,(FIND(";",Full!V24,1)-1))</f>
        <v>VSS</v>
      </c>
      <c r="H22" s="52" t="str">
        <f>LEFT(Full!U24,(FIND(";",Full!U24,1)-1))</f>
        <v>VSS</v>
      </c>
      <c r="I22" s="44" t="str">
        <f>LEFT(Full!T24,(FIND(";",Full!T24,1)-1))</f>
        <v>VSS</v>
      </c>
      <c r="J22" s="44" t="str">
        <f>LEFT(Full!S24,(FIND(";",Full!S24,1)-1))</f>
        <v>VSS</v>
      </c>
      <c r="K22" s="81" t="str">
        <f>LEFT(Full!R24,(FIND(";",Full!R24,1)-1))</f>
        <v>VDDA</v>
      </c>
      <c r="L22" s="49" t="str">
        <f>LEFT(Full!Q24,(FIND(";",Full!Q24,1)-1))</f>
        <v>VDDA</v>
      </c>
      <c r="M22" s="48" t="str">
        <f>LEFT(Full!P24,(FIND(";",Full!P24,1)-1))</f>
        <v>VDDA</v>
      </c>
      <c r="N22" s="51" t="str">
        <f>LEFT(Full!O24,(FIND(";",Full!O24,1)-1))</f>
        <v>VDDA</v>
      </c>
      <c r="O22" s="88" t="str">
        <f>LEFT(Full!N24,(FIND(";",Full!N24,1)-1))</f>
        <v>VDDA</v>
      </c>
      <c r="P22" s="49" t="str">
        <f>LEFT(Full!M24,(FIND(";",Full!M24,1)-1))</f>
        <v>VDDA</v>
      </c>
      <c r="Q22" s="48" t="str">
        <f>LEFT(Full!L24,(FIND(";",Full!L24,1)-1))</f>
        <v>VDDA</v>
      </c>
      <c r="R22" s="80" t="str">
        <f>LEFT(Full!K24,(FIND(";",Full!K24,1)-1))</f>
        <v>VDDA</v>
      </c>
      <c r="S22" s="89" t="str">
        <f>LEFT(Full!J24,(FIND(";",Full!J24,1)-1))</f>
        <v>DVDD</v>
      </c>
      <c r="T22" s="89" t="str">
        <f>LEFT(Full!I24,(FIND(";",Full!I24,1)-1))</f>
        <v>DVDD</v>
      </c>
      <c r="U22" s="48" t="str">
        <f>LEFT(Full!H24,(FIND(";",Full!H24,1)-1))</f>
        <v>DVDD</v>
      </c>
      <c r="V22" s="51" t="str">
        <f>LEFT(Full!G24,(FIND(";",Full!G24,1)-1))</f>
        <v>DVDD</v>
      </c>
      <c r="W22" s="44" t="str">
        <f>LEFT(Full!F24,(FIND(";",Full!F24,1)-1))</f>
        <v>VSS</v>
      </c>
      <c r="X22" s="44" t="str">
        <f>LEFT(Full!E24,(FIND(";",Full!E24,1)-1))</f>
        <v>VSS</v>
      </c>
      <c r="Y22" s="50" t="str">
        <f>LEFT(Full!D24,(FIND(";",Full!D24,1)-1))</f>
        <v>VDD_LINK_CM1</v>
      </c>
      <c r="Z22" s="49" t="str">
        <f>LEFT(Full!C24,(FIND(";",Full!C24,1)-1))</f>
        <v>VDD_LINK_CM1</v>
      </c>
      <c r="AA22" s="45" t="str">
        <f>LEFT(Full!B24,(FIND(";",Full!B24,1)-1))</f>
        <v>LINK_CM_RX_1_P</v>
      </c>
    </row>
    <row r="23" spans="1:38" ht="45" customHeight="1" x14ac:dyDescent="0.25">
      <c r="A23" s="99">
        <v>15</v>
      </c>
      <c r="B23" s="45" t="str">
        <f>LEFT(Full!AA25,(FIND(";",Full!AA25,1)-1))</f>
        <v>LINK_CM_TX_0_N</v>
      </c>
      <c r="C23" s="56" t="str">
        <f>LEFT(Full!Z25,(FIND(";",Full!Z25,1)-1))</f>
        <v>VDD_LINK_CM0</v>
      </c>
      <c r="D23" s="55" t="str">
        <f>LEFT(Full!Y25,(FIND(";",Full!Y25,1)-1))</f>
        <v>VDD_LINK_CM0</v>
      </c>
      <c r="E23" s="44" t="str">
        <f>LEFT(Full!X25,(FIND(";",Full!X25,1)-1))</f>
        <v>VSS</v>
      </c>
      <c r="F23" s="44" t="str">
        <f>LEFT(Full!W25,(FIND(";",Full!W25,1)-1))</f>
        <v>VSS</v>
      </c>
      <c r="G23" s="52" t="str">
        <f>LEFT(Full!V25,(FIND(";",Full!V25,1)-1))</f>
        <v>VSS</v>
      </c>
      <c r="H23" s="52" t="str">
        <f>LEFT(Full!U25,(FIND(";",Full!U25,1)-1))</f>
        <v>VSS</v>
      </c>
      <c r="I23" s="44" t="str">
        <f>LEFT(Full!T25,(FIND(";",Full!T25,1)-1))</f>
        <v>VSS</v>
      </c>
      <c r="J23" s="44" t="str">
        <f>LEFT(Full!S25,(FIND(";",Full!S25,1)-1))</f>
        <v>VSS</v>
      </c>
      <c r="K23" s="73" t="str">
        <f>LEFT(Full!R25,(FIND(";",Full!R25,1)-1))</f>
        <v>VDDA</v>
      </c>
      <c r="L23" s="55" t="str">
        <f>LEFT(Full!Q25,(FIND(";",Full!Q25,1)-1))</f>
        <v>VDDA</v>
      </c>
      <c r="M23" s="61" t="str">
        <f>LEFT(Full!P25,(FIND(";",Full!P25,1)-1))</f>
        <v>VDDA</v>
      </c>
      <c r="N23" s="72" t="str">
        <f>LEFT(Full!O25,(FIND(";",Full!O25,1)-1))</f>
        <v>VDDA</v>
      </c>
      <c r="O23" s="56" t="str">
        <f>LEFT(Full!N25,(FIND(";",Full!N25,1)-1))</f>
        <v>VDDA</v>
      </c>
      <c r="P23" s="55" t="str">
        <f>LEFT(Full!M25,(FIND(";",Full!M25,1)-1))</f>
        <v>VDDA</v>
      </c>
      <c r="Q23" s="61" t="str">
        <f>LEFT(Full!L25,(FIND(";",Full!L25,1)-1))</f>
        <v>VDDA</v>
      </c>
      <c r="R23" s="71" t="str">
        <f>LEFT(Full!K25,(FIND(";",Full!K25,1)-1))</f>
        <v>VDDA</v>
      </c>
      <c r="S23" s="90" t="str">
        <f>LEFT(Full!J25,(FIND(";",Full!J25,1)-1))</f>
        <v>DVDD</v>
      </c>
      <c r="T23" s="90" t="str">
        <f>LEFT(Full!I25,(FIND(";",Full!I25,1)-1))</f>
        <v>DVDD</v>
      </c>
      <c r="U23" s="54" t="str">
        <f>LEFT(Full!H25,(FIND(";",Full!H25,1)-1))</f>
        <v>DVDD</v>
      </c>
      <c r="V23" s="53" t="str">
        <f>LEFT(Full!G25,(FIND(";",Full!G25,1)-1))</f>
        <v>DVDD</v>
      </c>
      <c r="W23" s="44" t="str">
        <f>LEFT(Full!F25,(FIND(";",Full!F25,1)-1))</f>
        <v>VSS</v>
      </c>
      <c r="X23" s="44" t="str">
        <f>LEFT(Full!E25,(FIND(";",Full!E25,1)-1))</f>
        <v>VSS</v>
      </c>
      <c r="Y23" s="56" t="str">
        <f>LEFT(Full!D25,(FIND(";",Full!D25,1)-1))</f>
        <v>VDD_LINK_CM1</v>
      </c>
      <c r="Z23" s="55" t="str">
        <f>LEFT(Full!C25,(FIND(";",Full!C25,1)-1))</f>
        <v>VDD_LINK_CM1</v>
      </c>
      <c r="AA23" s="45" t="str">
        <f>LEFT(Full!B25,(FIND(";",Full!B25,1)-1))</f>
        <v>LINK_CM_RX_1_N</v>
      </c>
      <c r="AK23" s="22" t="s">
        <v>87</v>
      </c>
      <c r="AL23" s="22">
        <f>COUNTIF($B$9:$AC$34, AK23)</f>
        <v>36</v>
      </c>
    </row>
    <row r="24" spans="1:38" ht="45" customHeight="1" x14ac:dyDescent="0.25">
      <c r="A24" s="99">
        <v>16</v>
      </c>
      <c r="B24" s="44" t="str">
        <f>LEFT(Full!AA26,(FIND(";",Full!AA26,1)-1))</f>
        <v>VSS</v>
      </c>
      <c r="C24" s="77" t="str">
        <f>LEFT(Full!Z26,(FIND(";",Full!Z26,1)-1))</f>
        <v>Inductor</v>
      </c>
      <c r="D24" s="77" t="str">
        <f>LEFT(Full!Y26,(FIND(";",Full!Y26,1)-1))</f>
        <v>Inductor</v>
      </c>
      <c r="E24" s="57" t="str">
        <f>LEFT(Full!X26,(FIND(";",Full!X26,1)-1))</f>
        <v>Inductor</v>
      </c>
      <c r="F24" s="44" t="str">
        <f>LEFT(Full!W26,(FIND(";",Full!W26,1)-1))</f>
        <v>VSS</v>
      </c>
      <c r="G24" s="48" t="str">
        <f>LEFT(Full!V26,(FIND(";",Full!V26,1)-1))</f>
        <v>DVDD</v>
      </c>
      <c r="H24" s="51" t="str">
        <f>LEFT(Full!U26,(FIND(";",Full!U26,1)-1))</f>
        <v>DVDD</v>
      </c>
      <c r="I24" s="50" t="str">
        <f>LEFT(Full!T26,(FIND(";",Full!T26,1)-1))</f>
        <v>DVDD</v>
      </c>
      <c r="J24" s="62" t="str">
        <f>LEFT(Full!S26,(FIND(";",Full!S26,1)-1))</f>
        <v>DVDD</v>
      </c>
      <c r="K24" s="76" t="str">
        <f>LEFT(Full!R26,(FIND(";",Full!R26,1)-1))</f>
        <v>VSS</v>
      </c>
      <c r="L24" s="44" t="str">
        <f>LEFT(Full!Q26,(FIND(";",Full!Q26,1)-1))</f>
        <v>VSS</v>
      </c>
      <c r="M24" s="60" t="str">
        <f>LEFT(Full!P26,(FIND(";",Full!P26,1)-1))</f>
        <v>VSS</v>
      </c>
      <c r="N24" s="60" t="str">
        <f>LEFT(Full!O26,(FIND(";",Full!O26,1)-1))</f>
        <v>VSS</v>
      </c>
      <c r="O24" s="75" t="str">
        <f>LEFT(Full!N26,(FIND(";",Full!N26,1)-1))</f>
        <v>VSS</v>
      </c>
      <c r="P24" s="44" t="str">
        <f>LEFT(Full!M26,(FIND(";",Full!M26,1)-1))</f>
        <v>VSS</v>
      </c>
      <c r="Q24" s="60" t="str">
        <f>LEFT(Full!L26,(FIND(";",Full!L26,1)-1))</f>
        <v>VSS</v>
      </c>
      <c r="R24" s="74" t="str">
        <f>LEFT(Full!K26,(FIND(";",Full!K26,1)-1))</f>
        <v>VSS</v>
      </c>
      <c r="S24" s="82" t="str">
        <f>LEFT(Full!J26,(FIND(";",Full!J26,1)-1))</f>
        <v>VSS</v>
      </c>
      <c r="T24" s="44" t="str">
        <f>LEFT(Full!I26,(FIND(";",Full!I26,1)-1))</f>
        <v>VSS</v>
      </c>
      <c r="U24" s="52" t="str">
        <f>LEFT(Full!H26,(FIND(";",Full!H26,1)-1))</f>
        <v>VSS</v>
      </c>
      <c r="V24" s="52" t="str">
        <f>LEFT(Full!G26,(FIND(";",Full!G26,1)-1))</f>
        <v>VSS</v>
      </c>
      <c r="W24" s="44" t="str">
        <f>LEFT(Full!F26,(FIND(";",Full!F26,1)-1))</f>
        <v>VSS</v>
      </c>
      <c r="X24" s="57" t="str">
        <f>LEFT(Full!E26,(FIND(";",Full!E26,1)-1))</f>
        <v>Inductor</v>
      </c>
      <c r="Y24" s="77" t="str">
        <f>LEFT(Full!D26,(FIND(";",Full!D26,1)-1))</f>
        <v>Inductor</v>
      </c>
      <c r="Z24" s="77" t="str">
        <f>LEFT(Full!C26,(FIND(";",Full!C26,1)-1))</f>
        <v>Inductor</v>
      </c>
      <c r="AA24" s="58" t="str">
        <f>LEFT(Full!B26,(FIND(";",Full!B26,1)-1))</f>
        <v>VSS</v>
      </c>
      <c r="AK24" s="22" t="s">
        <v>88</v>
      </c>
      <c r="AL24" s="22">
        <f>COUNTIF($B$9:$AC$34, AK24)</f>
        <v>5</v>
      </c>
    </row>
    <row r="25" spans="1:38" ht="45" customHeight="1" thickBot="1" x14ac:dyDescent="0.3">
      <c r="A25" s="99">
        <v>17</v>
      </c>
      <c r="B25" s="45" t="str">
        <f>LEFT(Full!AA27,(FIND(";",Full!AA27,1)-1))</f>
        <v>LINK_CM_RX_0_P</v>
      </c>
      <c r="C25" s="50" t="str">
        <f>LEFT(Full!Z27,(FIND(";",Full!Z27,1)-1))</f>
        <v>VDD_LINK_CM0</v>
      </c>
      <c r="D25" s="49" t="str">
        <f>LEFT(Full!Y27,(FIND(";",Full!Y27,1)-1))</f>
        <v>VDD_LINK_CM0</v>
      </c>
      <c r="E25" s="44" t="str">
        <f>LEFT(Full!X27,(FIND(";",Full!X27,1)-1))</f>
        <v>VSS</v>
      </c>
      <c r="F25" s="44" t="str">
        <f>LEFT(Full!W27,(FIND(";",Full!W27,1)-1))</f>
        <v>VSS</v>
      </c>
      <c r="G25" s="54" t="str">
        <f>LEFT(Full!V27,(FIND(";",Full!V27,1)-1))</f>
        <v>DVDD</v>
      </c>
      <c r="H25" s="53" t="str">
        <f>LEFT(Full!U27,(FIND(";",Full!U27,1)-1))</f>
        <v>DVDD</v>
      </c>
      <c r="I25" s="56" t="str">
        <f>LEFT(Full!T27,(FIND(";",Full!T27,1)-1))</f>
        <v>DVDD</v>
      </c>
      <c r="J25" s="65" t="str">
        <f>LEFT(Full!S27,(FIND(";",Full!S27,1)-1))</f>
        <v>DVDD</v>
      </c>
      <c r="K25" s="87" t="str">
        <f>LEFT(Full!R27,(FIND(";",Full!R27,1)-1))</f>
        <v>VSS</v>
      </c>
      <c r="L25" s="85" t="str">
        <f>LEFT(Full!Q27,(FIND(";",Full!Q27,1)-1))</f>
        <v>VSS</v>
      </c>
      <c r="M25" s="84" t="str">
        <f>LEFT(Full!P27,(FIND(";",Full!P27,1)-1))</f>
        <v>VSS</v>
      </c>
      <c r="N25" s="84" t="str">
        <f>LEFT(Full!O27,(FIND(";",Full!O27,1)-1))</f>
        <v>VSS</v>
      </c>
      <c r="O25" s="86" t="str">
        <f>LEFT(Full!N27,(FIND(";",Full!N27,1)-1))</f>
        <v>VSS</v>
      </c>
      <c r="P25" s="85" t="str">
        <f>LEFT(Full!M27,(FIND(";",Full!M27,1)-1))</f>
        <v>VSS</v>
      </c>
      <c r="Q25" s="84" t="str">
        <f>LEFT(Full!L27,(FIND(";",Full!L27,1)-1))</f>
        <v>VSS</v>
      </c>
      <c r="R25" s="83" t="str">
        <f>LEFT(Full!K27,(FIND(";",Full!K27,1)-1))</f>
        <v>VSS</v>
      </c>
      <c r="S25" s="44" t="str">
        <f>LEFT(Full!J27,(FIND(";",Full!J27,1)-1))</f>
        <v>VSS</v>
      </c>
      <c r="T25" s="44" t="str">
        <f>LEFT(Full!I27,(FIND(";",Full!I27,1)-1))</f>
        <v>VSS</v>
      </c>
      <c r="U25" s="52" t="str">
        <f>LEFT(Full!H27,(FIND(";",Full!H27,1)-1))</f>
        <v>VSS</v>
      </c>
      <c r="V25" s="52" t="str">
        <f>LEFT(Full!G27,(FIND(";",Full!G27,1)-1))</f>
        <v>VSS</v>
      </c>
      <c r="W25" s="44" t="str">
        <f>LEFT(Full!F27,(FIND(";",Full!F27,1)-1))</f>
        <v>VSS</v>
      </c>
      <c r="X25" s="44" t="str">
        <f>LEFT(Full!E27,(FIND(";",Full!E27,1)-1))</f>
        <v>VSS</v>
      </c>
      <c r="Y25" s="50" t="str">
        <f>LEFT(Full!D27,(FIND(";",Full!D27,1)-1))</f>
        <v>VDD_LINK_CM1</v>
      </c>
      <c r="Z25" s="49" t="str">
        <f>LEFT(Full!C27,(FIND(";",Full!C27,1)-1))</f>
        <v>VDD_LINK_CM1</v>
      </c>
      <c r="AA25" s="45" t="str">
        <f>LEFT(Full!B27,(FIND(";",Full!B27,1)-1))</f>
        <v>LINK_CM_TX_1_P</v>
      </c>
      <c r="AK25" s="22" t="s">
        <v>89</v>
      </c>
      <c r="AL25" s="22">
        <f>AL9*AL10-AL23-AL24</f>
        <v>635</v>
      </c>
    </row>
    <row r="26" spans="1:38" ht="45" customHeight="1" thickTop="1" x14ac:dyDescent="0.25">
      <c r="A26" s="99">
        <v>18</v>
      </c>
      <c r="B26" s="45" t="str">
        <f>LEFT(Full!AA28,(FIND(";",Full!AA28,1)-1))</f>
        <v>LINK_CM_RX_0_N</v>
      </c>
      <c r="C26" s="56" t="str">
        <f>LEFT(Full!Z28,(FIND(";",Full!Z28,1)-1))</f>
        <v>VDD_LINK_CM0</v>
      </c>
      <c r="D26" s="55" t="str">
        <f>LEFT(Full!Y28,(FIND(";",Full!Y28,1)-1))</f>
        <v>VDD_LINK_CM0</v>
      </c>
      <c r="E26" s="44" t="str">
        <f>LEFT(Full!X28,(FIND(";",Full!X28,1)-1))</f>
        <v>VSS</v>
      </c>
      <c r="F26" s="44" t="str">
        <f>LEFT(Full!W28,(FIND(";",Full!W28,1)-1))</f>
        <v>VSS</v>
      </c>
      <c r="G26" s="52" t="str">
        <f>LEFT(Full!V28,(FIND(";",Full!V28,1)-1))</f>
        <v>VSS</v>
      </c>
      <c r="H26" s="52" t="str">
        <f>LEFT(Full!U28,(FIND(";",Full!U28,1)-1))</f>
        <v>VSS</v>
      </c>
      <c r="I26" s="44" t="str">
        <f>LEFT(Full!T28,(FIND(";",Full!T28,1)-1))</f>
        <v>VSS</v>
      </c>
      <c r="J26" s="44" t="str">
        <f>LEFT(Full!S28,(FIND(";",Full!S28,1)-1))</f>
        <v>VSS</v>
      </c>
      <c r="K26" s="64" t="str">
        <f>LEFT(Full!R28,(FIND(";",Full!R28,1)-1))</f>
        <v>DVDD</v>
      </c>
      <c r="L26" s="63" t="str">
        <f>LEFT(Full!Q28,(FIND(";",Full!Q28,1)-1))</f>
        <v>DVDD</v>
      </c>
      <c r="M26" s="61" t="str">
        <f>LEFT(Full!P28,(FIND(";",Full!P28,1)-1))</f>
        <v>DVDD</v>
      </c>
      <c r="N26" s="72" t="str">
        <f>LEFT(Full!O28,(FIND(";",Full!O28,1)-1))</f>
        <v>DVDD</v>
      </c>
      <c r="O26" s="64" t="str">
        <f>LEFT(Full!N28,(FIND(";",Full!N28,1)-1))</f>
        <v>DVDD</v>
      </c>
      <c r="P26" s="63" t="str">
        <f>LEFT(Full!M28,(FIND(";",Full!M28,1)-1))</f>
        <v>DVDD</v>
      </c>
      <c r="Q26" s="61" t="str">
        <f>LEFT(Full!L28,(FIND(";",Full!L28,1)-1))</f>
        <v>DVDD</v>
      </c>
      <c r="R26" s="72" t="str">
        <f>LEFT(Full!K28,(FIND(";",Full!K28,1)-1))</f>
        <v>DVDD</v>
      </c>
      <c r="S26" s="52" t="str">
        <f>LEFT(Full!J28,(FIND(";",Full!J28,1)-1))</f>
        <v>VSS</v>
      </c>
      <c r="T26" s="52" t="str">
        <f>LEFT(Full!I28,(FIND(";",Full!I28,1)-1))</f>
        <v>VSS</v>
      </c>
      <c r="U26" s="44" t="str">
        <f>LEFT(Full!H28,(FIND(";",Full!H28,1)-1))</f>
        <v>VSS</v>
      </c>
      <c r="V26" s="44" t="str">
        <f>LEFT(Full!G28,(FIND(";",Full!G28,1)-1))</f>
        <v>VSS</v>
      </c>
      <c r="W26" s="44" t="str">
        <f>LEFT(Full!F28,(FIND(";",Full!F28,1)-1))</f>
        <v>VSS</v>
      </c>
      <c r="X26" s="44" t="str">
        <f>LEFT(Full!E28,(FIND(";",Full!E28,1)-1))</f>
        <v>VSS</v>
      </c>
      <c r="Y26" s="56" t="str">
        <f>LEFT(Full!D28,(FIND(";",Full!D28,1)-1))</f>
        <v>VDD_LINK_CM1</v>
      </c>
      <c r="Z26" s="55" t="str">
        <f>LEFT(Full!C28,(FIND(";",Full!C28,1)-1))</f>
        <v>VDD_LINK_CM1</v>
      </c>
      <c r="AA26" s="45" t="str">
        <f>LEFT(Full!B28,(FIND(";",Full!B28,1)-1))</f>
        <v>LINK_CM_TX_1_N</v>
      </c>
    </row>
    <row r="27" spans="1:38" ht="45" customHeight="1" x14ac:dyDescent="0.25">
      <c r="A27" s="99">
        <v>19</v>
      </c>
      <c r="B27" s="44" t="str">
        <f>LEFT(Full!AA29,(FIND(";",Full!AA29,1)-1))</f>
        <v>VSS</v>
      </c>
      <c r="C27" s="77" t="str">
        <f>LEFT(Full!Z29,(FIND(";",Full!Z29,1)-1))</f>
        <v>Inductor</v>
      </c>
      <c r="D27" s="77" t="str">
        <f>LEFT(Full!Y29,(FIND(";",Full!Y29,1)-1))</f>
        <v>Inductor</v>
      </c>
      <c r="E27" s="57" t="str">
        <f>LEFT(Full!X29,(FIND(";",Full!X29,1)-1))</f>
        <v>Inductor</v>
      </c>
      <c r="F27" s="44" t="str">
        <f>LEFT(Full!W29,(FIND(";",Full!W29,1)-1))</f>
        <v>VSS</v>
      </c>
      <c r="G27" s="52" t="str">
        <f>LEFT(Full!V29,(FIND(";",Full!V29,1)-1))</f>
        <v>VSS</v>
      </c>
      <c r="H27" s="52" t="str">
        <f>LEFT(Full!U29,(FIND(";",Full!U29,1)-1))</f>
        <v>VSS</v>
      </c>
      <c r="I27" s="44" t="str">
        <f>LEFT(Full!T29,(FIND(";",Full!T29,1)-1))</f>
        <v>VSS</v>
      </c>
      <c r="J27" s="44" t="str">
        <f>LEFT(Full!S29,(FIND(";",Full!S29,1)-1))</f>
        <v>VSS</v>
      </c>
      <c r="K27" s="56" t="str">
        <f>LEFT(Full!R29,(FIND(";",Full!R29,1)-1))</f>
        <v>DVDD</v>
      </c>
      <c r="L27" s="55" t="str">
        <f>LEFT(Full!Q29,(FIND(";",Full!Q29,1)-1))</f>
        <v>DVDD</v>
      </c>
      <c r="M27" s="54" t="str">
        <f>LEFT(Full!P29,(FIND(";",Full!P29,1)-1))</f>
        <v>DVDD</v>
      </c>
      <c r="N27" s="53" t="str">
        <f>LEFT(Full!O29,(FIND(";",Full!O29,1)-1))</f>
        <v>DVDD</v>
      </c>
      <c r="O27" s="56" t="str">
        <f>LEFT(Full!N29,(FIND(";",Full!N29,1)-1))</f>
        <v>DVDD</v>
      </c>
      <c r="P27" s="55" t="str">
        <f>LEFT(Full!M29,(FIND(";",Full!M29,1)-1))</f>
        <v>DVDD</v>
      </c>
      <c r="Q27" s="54" t="str">
        <f>LEFT(Full!L29,(FIND(";",Full!L29,1)-1))</f>
        <v>DVDD</v>
      </c>
      <c r="R27" s="53" t="str">
        <f>LEFT(Full!K29,(FIND(";",Full!K29,1)-1))</f>
        <v>DVDD</v>
      </c>
      <c r="S27" s="52" t="str">
        <f>LEFT(Full!J29,(FIND(";",Full!J29,1)-1))</f>
        <v>VSS</v>
      </c>
      <c r="T27" s="52" t="str">
        <f>LEFT(Full!I29,(FIND(";",Full!I29,1)-1))</f>
        <v>VSS</v>
      </c>
      <c r="U27" s="44" t="str">
        <f>LEFT(Full!H29,(FIND(";",Full!H29,1)-1))</f>
        <v>VSS</v>
      </c>
      <c r="V27" s="44" t="str">
        <f>LEFT(Full!G29,(FIND(";",Full!G29,1)-1))</f>
        <v>VSS</v>
      </c>
      <c r="W27" s="44" t="str">
        <f>LEFT(Full!F29,(FIND(";",Full!F29,1)-1))</f>
        <v>VSS</v>
      </c>
      <c r="X27" s="57" t="str">
        <f>LEFT(Full!E29,(FIND(";",Full!E29,1)-1))</f>
        <v>Inductor</v>
      </c>
      <c r="Y27" s="77" t="str">
        <f>LEFT(Full!D29,(FIND(";",Full!D29,1)-1))</f>
        <v>Inductor</v>
      </c>
      <c r="Z27" s="77" t="str">
        <f>LEFT(Full!C29,(FIND(";",Full!C29,1)-1))</f>
        <v>Inductor</v>
      </c>
      <c r="AA27" s="44" t="str">
        <f>LEFT(Full!B29,(FIND(";",Full!B29,1)-1))</f>
        <v>VSS</v>
      </c>
    </row>
    <row r="28" spans="1:38" ht="45" customHeight="1" x14ac:dyDescent="0.25">
      <c r="A28" s="99">
        <v>20</v>
      </c>
      <c r="B28" s="4" t="str">
        <f>LEFT(Full!AA30,(FIND(";",Full!AA30,1)-1))</f>
        <v>REF_SERDES_CM0_P</v>
      </c>
      <c r="C28" s="44" t="str">
        <f>LEFT(Full!Z30,(FIND(";",Full!Z30,1)-1))</f>
        <v>VSS</v>
      </c>
      <c r="D28" s="44" t="str">
        <f>LEFT(Full!Y30,(FIND(";",Full!Y30,1)-1))</f>
        <v>VSS</v>
      </c>
      <c r="E28" s="52" t="str">
        <f>LEFT(Full!X30,(FIND(";",Full!X30,1)-1))</f>
        <v>VSS</v>
      </c>
      <c r="F28" s="52" t="str">
        <f>LEFT(Full!W30,(FIND(";",Full!W30,1)-1))</f>
        <v>VSS</v>
      </c>
      <c r="G28" s="44" t="str">
        <f>LEFT(Full!V30,(FIND(";",Full!V30,1)-1))</f>
        <v>VSS</v>
      </c>
      <c r="H28" s="44" t="str">
        <f>LEFT(Full!U30,(FIND(";",Full!U30,1)-1))</f>
        <v>VSS</v>
      </c>
      <c r="I28" s="50" t="str">
        <f>LEFT(Full!T30,(FIND(";",Full!T30,1)-1))</f>
        <v>DVDD</v>
      </c>
      <c r="J28" s="49" t="str">
        <f>LEFT(Full!S30,(FIND(";",Full!S30,1)-1))</f>
        <v>DVDD</v>
      </c>
      <c r="K28" s="48" t="str">
        <f>LEFT(Full!R30,(FIND(";",Full!R30,1)-1))</f>
        <v>DVDD</v>
      </c>
      <c r="L28" s="57" t="str">
        <f>LEFT(Full!Q30,(FIND(";",Full!Q30,1)-1))</f>
        <v>Inductor</v>
      </c>
      <c r="M28" s="57" t="str">
        <f>LEFT(Full!P30,(FIND(";",Full!P30,1)-1))</f>
        <v>Inductor</v>
      </c>
      <c r="N28" s="57" t="str">
        <f>LEFT(Full!O30,(FIND(";",Full!O30,1)-1))</f>
        <v>Inductor</v>
      </c>
      <c r="O28" s="44" t="str">
        <f>LEFT(Full!N30,(FIND(";",Full!N30,1)-1))</f>
        <v>VSS</v>
      </c>
      <c r="P28" s="44" t="str">
        <f>LEFT(Full!M30,(FIND(";",Full!M30,1)-1))</f>
        <v>VSS</v>
      </c>
      <c r="Q28" s="50" t="str">
        <f>LEFT(Full!L30,(FIND(";",Full!L30,1)-1))</f>
        <v>DVDD</v>
      </c>
      <c r="R28" s="49" t="str">
        <f>LEFT(Full!K30,(FIND(";",Full!K30,1)-1))</f>
        <v>DVDD</v>
      </c>
      <c r="S28" s="48" t="str">
        <f>LEFT(Full!J30,(FIND(";",Full!J30,1)-1))</f>
        <v>DVDD</v>
      </c>
      <c r="T28" s="51" t="str">
        <f>LEFT(Full!I30,(FIND(";",Full!I30,1)-1))</f>
        <v>DVDD</v>
      </c>
      <c r="U28" s="52" t="str">
        <f>LEFT(Full!H30,(FIND(";",Full!H30,1)-1))</f>
        <v>VSS</v>
      </c>
      <c r="V28" s="52" t="str">
        <f>LEFT(Full!G30,(FIND(";",Full!G30,1)-1))</f>
        <v>VSS</v>
      </c>
      <c r="W28" s="44" t="str">
        <f>LEFT(Full!F30,(FIND(";",Full!F30,1)-1))</f>
        <v>VSS</v>
      </c>
      <c r="X28" s="44" t="str">
        <f>LEFT(Full!E30,(FIND(";",Full!E30,1)-1))</f>
        <v>VSS</v>
      </c>
      <c r="Y28" s="52" t="str">
        <f>LEFT(Full!D30,(FIND(";",Full!D30,1)-1))</f>
        <v>VSS</v>
      </c>
      <c r="Z28" s="52" t="str">
        <f>LEFT(Full!C30,(FIND(";",Full!C30,1)-1))</f>
        <v>VSS</v>
      </c>
      <c r="AA28" s="4" t="str">
        <f>LEFT(Full!B30,(FIND(";",Full!B30,1)-1))</f>
        <v>REF_SERDES_CM1_P</v>
      </c>
    </row>
    <row r="29" spans="1:38" ht="45" customHeight="1" x14ac:dyDescent="0.25">
      <c r="A29" s="99">
        <v>21</v>
      </c>
      <c r="B29" s="4" t="str">
        <f>LEFT(Full!AA31,(FIND(";",Full!AA31,1)-1))</f>
        <v>REF_SERDES_CM0_N</v>
      </c>
      <c r="C29" s="44" t="str">
        <f>LEFT(Full!Z31,(FIND(";",Full!Z31,1)-1))</f>
        <v>VSS</v>
      </c>
      <c r="D29" s="44" t="str">
        <f>LEFT(Full!Y31,(FIND(";",Full!Y31,1)-1))</f>
        <v>VSS</v>
      </c>
      <c r="E29" s="52" t="str">
        <f>LEFT(Full!X31,(FIND(";",Full!X31,1)-1))</f>
        <v>VSS</v>
      </c>
      <c r="F29" s="52" t="str">
        <f>LEFT(Full!W31,(FIND(";",Full!W31,1)-1))</f>
        <v>VSS</v>
      </c>
      <c r="G29" s="44" t="str">
        <f>LEFT(Full!V31,(FIND(";",Full!V31,1)-1))</f>
        <v>VSS</v>
      </c>
      <c r="H29" s="44" t="str">
        <f>LEFT(Full!U31,(FIND(";",Full!U31,1)-1))</f>
        <v>VSS</v>
      </c>
      <c r="I29" s="56" t="str">
        <f>LEFT(Full!T31,(FIND(";",Full!T31,1)-1))</f>
        <v>DVDD</v>
      </c>
      <c r="J29" s="55" t="str">
        <f>LEFT(Full!S31,(FIND(";",Full!S31,1)-1))</f>
        <v>DVDD</v>
      </c>
      <c r="K29" s="54" t="str">
        <f>LEFT(Full!R31,(FIND(";",Full!R31,1)-1))</f>
        <v>DVDD</v>
      </c>
      <c r="L29" s="50" t="str">
        <f>LEFT(Full!Q31,(FIND(";",Full!Q31,1)-1))</f>
        <v>VDD_BM2</v>
      </c>
      <c r="M29" s="49" t="str">
        <f>LEFT(Full!P31,(FIND(";",Full!P31,1)-1))</f>
        <v>VDD_BM2</v>
      </c>
      <c r="N29" s="44" t="str">
        <f>LEFT(Full!O31,(FIND(";",Full!O31,1)-1))</f>
        <v>VSS</v>
      </c>
      <c r="O29" s="44" t="str">
        <f>LEFT(Full!N31,(FIND(";",Full!N31,1)-1))</f>
        <v>VSS</v>
      </c>
      <c r="P29" s="44" t="str">
        <f>LEFT(Full!M31,(FIND(";",Full!M31,1)-1))</f>
        <v>VSS</v>
      </c>
      <c r="Q29" s="56" t="str">
        <f>LEFT(Full!L31,(FIND(";",Full!L31,1)-1))</f>
        <v>DVDD</v>
      </c>
      <c r="R29" s="55" t="str">
        <f>LEFT(Full!K31,(FIND(";",Full!K31,1)-1))</f>
        <v>DVDD</v>
      </c>
      <c r="S29" s="54" t="str">
        <f>LEFT(Full!J31,(FIND(";",Full!J31,1)-1))</f>
        <v>DVDD</v>
      </c>
      <c r="T29" s="53" t="str">
        <f>LEFT(Full!I31,(FIND(";",Full!I31,1)-1))</f>
        <v>DVDD</v>
      </c>
      <c r="U29" s="52" t="str">
        <f>LEFT(Full!H31,(FIND(";",Full!H31,1)-1))</f>
        <v>VSS</v>
      </c>
      <c r="V29" s="52" t="str">
        <f>LEFT(Full!G31,(FIND(";",Full!G31,1)-1))</f>
        <v>VSS</v>
      </c>
      <c r="W29" s="44" t="str">
        <f>LEFT(Full!F31,(FIND(";",Full!F31,1)-1))</f>
        <v>VSS</v>
      </c>
      <c r="X29" s="44" t="str">
        <f>LEFT(Full!E31,(FIND(";",Full!E31,1)-1))</f>
        <v>VSS</v>
      </c>
      <c r="Y29" s="52" t="str">
        <f>LEFT(Full!D31,(FIND(";",Full!D31,1)-1))</f>
        <v>VSS</v>
      </c>
      <c r="Z29" s="52" t="str">
        <f>LEFT(Full!C31,(FIND(";",Full!C31,1)-1))</f>
        <v>VSS</v>
      </c>
      <c r="AA29" s="4" t="str">
        <f>LEFT(Full!B31,(FIND(";",Full!B31,1)-1))</f>
        <v>REF_SERDES_CM1_N</v>
      </c>
    </row>
    <row r="30" spans="1:38" ht="45" customHeight="1" x14ac:dyDescent="0.25">
      <c r="A30" s="99">
        <v>22</v>
      </c>
      <c r="B30" s="44" t="str">
        <f>LEFT(Full!AA32,(FIND(";",Full!AA32,1)-1))</f>
        <v>VSS</v>
      </c>
      <c r="C30" s="52" t="str">
        <f>LEFT(Full!Z32,(FIND(";",Full!Z32,1)-1))</f>
        <v>VSS</v>
      </c>
      <c r="D30" s="52" t="str">
        <f>LEFT(Full!Y32,(FIND(";",Full!Y32,1)-1))</f>
        <v>VSS</v>
      </c>
      <c r="E30" s="44" t="str">
        <f>LEFT(Full!X32,(FIND(";",Full!X32,1)-1))</f>
        <v>VSS</v>
      </c>
      <c r="F30" s="44" t="str">
        <f>LEFT(Full!W32,(FIND(";",Full!W32,1)-1))</f>
        <v>VSS</v>
      </c>
      <c r="G30" s="52" t="str">
        <f>LEFT(Full!V32,(FIND(";",Full!V32,1)-1))</f>
        <v>VSS</v>
      </c>
      <c r="H30" s="52" t="str">
        <f>LEFT(Full!U32,(FIND(";",Full!U32,1)-1))</f>
        <v>VSS</v>
      </c>
      <c r="I30" s="44" t="str">
        <f>LEFT(Full!T32,(FIND(";",Full!T32,1)-1))</f>
        <v>VSS</v>
      </c>
      <c r="J30" s="44" t="str">
        <f>LEFT(Full!S32,(FIND(";",Full!S32,1)-1))</f>
        <v>VSS</v>
      </c>
      <c r="K30" s="44" t="str">
        <f>LEFT(Full!R32,(FIND(";",Full!R32,1)-1))</f>
        <v>VSS</v>
      </c>
      <c r="L30" s="56" t="str">
        <f>LEFT(Full!Q32,(FIND(";",Full!Q32,1)-1))</f>
        <v>VDD_BM2</v>
      </c>
      <c r="M30" s="55" t="str">
        <f>LEFT(Full!P32,(FIND(";",Full!P32,1)-1))</f>
        <v>VDD_BM2</v>
      </c>
      <c r="N30" s="44" t="str">
        <f>LEFT(Full!O32,(FIND(";",Full!O32,1)-1))</f>
        <v>VSS</v>
      </c>
      <c r="O30" s="44" t="str">
        <f>LEFT(Full!N32,(FIND(";",Full!N32,1)-1))</f>
        <v>VSS</v>
      </c>
      <c r="P30" s="44" t="str">
        <f>LEFT(Full!M32,(FIND(";",Full!M32,1)-1))</f>
        <v>VSS</v>
      </c>
      <c r="Q30" s="44" t="str">
        <f>LEFT(Full!L32,(FIND(";",Full!L32,1)-1))</f>
        <v>VSS</v>
      </c>
      <c r="R30" s="44" t="str">
        <f>LEFT(Full!K32,(FIND(";",Full!K32,1)-1))</f>
        <v>VSS</v>
      </c>
      <c r="S30" s="52" t="str">
        <f>LEFT(Full!J32,(FIND(";",Full!J32,1)-1))</f>
        <v>VSS</v>
      </c>
      <c r="T30" s="52" t="str">
        <f>LEFT(Full!I32,(FIND(";",Full!I32,1)-1))</f>
        <v>VSS</v>
      </c>
      <c r="U30" s="44" t="str">
        <f>LEFT(Full!H32,(FIND(";",Full!H32,1)-1))</f>
        <v>VSS</v>
      </c>
      <c r="V30" s="44" t="str">
        <f>LEFT(Full!G32,(FIND(";",Full!G32,1)-1))</f>
        <v>VSS</v>
      </c>
      <c r="W30" s="50" t="str">
        <f>LEFT(Full!F32,(FIND(";",Full!F32,1)-1))</f>
        <v>DVDD</v>
      </c>
      <c r="X30" s="49" t="str">
        <f>LEFT(Full!E32,(FIND(";",Full!E32,1)-1))</f>
        <v>DVDD</v>
      </c>
      <c r="Y30" s="48" t="str">
        <f>LEFT(Full!D32,(FIND(";",Full!D32,1)-1))</f>
        <v>DVDD</v>
      </c>
      <c r="Z30" s="51" t="str">
        <f>LEFT(Full!C32,(FIND(";",Full!C32,1)-1))</f>
        <v>DVDD</v>
      </c>
      <c r="AA30" s="44" t="str">
        <f>LEFT(Full!B32,(FIND(";",Full!B32,1)-1))</f>
        <v>VSS</v>
      </c>
    </row>
    <row r="31" spans="1:38" ht="45" customHeight="1" x14ac:dyDescent="0.25">
      <c r="A31" s="99">
        <v>23</v>
      </c>
      <c r="B31" s="46" t="str">
        <f>LEFT(Full!AA33,(FIND(";",Full!AA33,1)-1))</f>
        <v>REF_DIG_N</v>
      </c>
      <c r="C31" s="52" t="str">
        <f>LEFT(Full!Z33,(FIND(";",Full!Z33,1)-1))</f>
        <v>VSS</v>
      </c>
      <c r="D31" s="52" t="str">
        <f>LEFT(Full!Y33,(FIND(";",Full!Y33,1)-1))</f>
        <v>VSS</v>
      </c>
      <c r="E31" s="44" t="str">
        <f>LEFT(Full!X33,(FIND(";",Full!X33,1)-1))</f>
        <v>VSS</v>
      </c>
      <c r="F31" s="44" t="str">
        <f>LEFT(Full!W33,(FIND(";",Full!W33,1)-1))</f>
        <v>VSS</v>
      </c>
      <c r="G31" s="52" t="str">
        <f>LEFT(Full!V33,(FIND(";",Full!V33,1)-1))</f>
        <v>VSS</v>
      </c>
      <c r="H31" s="52" t="str">
        <f>LEFT(Full!U33,(FIND(";",Full!U33,1)-1))</f>
        <v>VSS</v>
      </c>
      <c r="I31" s="44" t="str">
        <f>LEFT(Full!T33,(FIND(";",Full!T33,1)-1))</f>
        <v>VSS</v>
      </c>
      <c r="J31" s="44" t="str">
        <f>LEFT(Full!S33,(FIND(";",Full!S33,1)-1))</f>
        <v>VSS</v>
      </c>
      <c r="K31" s="44" t="str">
        <f>LEFT(Full!R33,(FIND(";",Full!R33,1)-1))</f>
        <v>VSS</v>
      </c>
      <c r="L31" s="57" t="str">
        <f>LEFT(Full!Q33,(FIND(";",Full!Q33,1)-1))</f>
        <v>Inductor</v>
      </c>
      <c r="M31" s="57" t="str">
        <f>LEFT(Full!P33,(FIND(";",Full!P33,1)-1))</f>
        <v>Inductor</v>
      </c>
      <c r="N31" s="57" t="str">
        <f>LEFT(Full!O33,(FIND(";",Full!O33,1)-1))</f>
        <v>Inductor</v>
      </c>
      <c r="O31" s="44" t="str">
        <f>LEFT(Full!N33,(FIND(";",Full!N33,1)-1))</f>
        <v>VSS</v>
      </c>
      <c r="P31" s="44" t="str">
        <f>LEFT(Full!M33,(FIND(";",Full!M33,1)-1))</f>
        <v>VSS</v>
      </c>
      <c r="Q31" s="44" t="str">
        <f>LEFT(Full!L33,(FIND(";",Full!L33,1)-1))</f>
        <v>VSS</v>
      </c>
      <c r="R31" s="44" t="str">
        <f>LEFT(Full!K33,(FIND(";",Full!K33,1)-1))</f>
        <v>VSS</v>
      </c>
      <c r="S31" s="52" t="str">
        <f>LEFT(Full!J33,(FIND(";",Full!J33,1)-1))</f>
        <v>VSS</v>
      </c>
      <c r="T31" s="52" t="str">
        <f>LEFT(Full!I33,(FIND(";",Full!I33,1)-1))</f>
        <v>VSS</v>
      </c>
      <c r="U31" s="44" t="str">
        <f>LEFT(Full!H33,(FIND(";",Full!H33,1)-1))</f>
        <v>VSS</v>
      </c>
      <c r="V31" s="44" t="str">
        <f>LEFT(Full!G33,(FIND(";",Full!G33,1)-1))</f>
        <v>VSS</v>
      </c>
      <c r="W31" s="56" t="str">
        <f>LEFT(Full!F33,(FIND(";",Full!F33,1)-1))</f>
        <v>DVDD</v>
      </c>
      <c r="X31" s="55" t="str">
        <f>LEFT(Full!E33,(FIND(";",Full!E33,1)-1))</f>
        <v>DVDD</v>
      </c>
      <c r="Y31" s="61" t="str">
        <f>LEFT(Full!D33,(FIND(";",Full!D33,1)-1))</f>
        <v>DVDD</v>
      </c>
      <c r="Z31" s="72" t="str">
        <f>LEFT(Full!C33,(FIND(";",Full!C33,1)-1))</f>
        <v>DVDD</v>
      </c>
      <c r="AA31" s="4" t="str">
        <f>LEFT(Full!B33,(FIND(";",Full!B33,1)-1))</f>
        <v>REF_LO_N</v>
      </c>
    </row>
    <row r="32" spans="1:38" ht="45" customHeight="1" x14ac:dyDescent="0.25">
      <c r="A32" s="99">
        <v>24</v>
      </c>
      <c r="B32" s="46" t="str">
        <f>LEFT(Full!AA34,(FIND(";",Full!AA34,1)-1))</f>
        <v>REF_DIG_P</v>
      </c>
      <c r="C32" s="48" t="str">
        <f>LEFT(Full!Z34,(FIND(";",Full!Z34,1)-1))</f>
        <v>VDD_IO</v>
      </c>
      <c r="D32" s="51" t="str">
        <f>LEFT(Full!Y34,(FIND(";",Full!Y34,1)-1))</f>
        <v>VDD_IO</v>
      </c>
      <c r="E32" s="50" t="str">
        <f>LEFT(Full!X34,(FIND(";",Full!X34,1)-1))</f>
        <v>VDD_IO</v>
      </c>
      <c r="F32" s="49" t="str">
        <f>LEFT(Full!W34,(FIND(";",Full!W34,1)-1))</f>
        <v>VDD_IO</v>
      </c>
      <c r="G32" s="44" t="str">
        <f>LEFT(Full!V34,(FIND(";",Full!V34,1)-1))</f>
        <v>VSS</v>
      </c>
      <c r="H32" s="44" t="str">
        <f>LEFT(Full!U34,(FIND(";",Full!U34,1)-1))</f>
        <v>VSS</v>
      </c>
      <c r="I32" s="52" t="str">
        <f>LEFT(Full!T34,(FIND(";",Full!T34,1)-1))</f>
        <v>VSS</v>
      </c>
      <c r="J32" s="52" t="str">
        <f>LEFT(Full!S34,(FIND(";",Full!S34,1)-1))</f>
        <v>VSS</v>
      </c>
      <c r="K32" s="44" t="str">
        <f>LEFT(Full!R34,(FIND(";",Full!R34,1)-1))</f>
        <v>VSS</v>
      </c>
      <c r="L32" s="50" t="str">
        <f>LEFT(Full!Q34,(FIND(";",Full!Q34,1)-1))</f>
        <v>VDD_BM2</v>
      </c>
      <c r="M32" s="49" t="str">
        <f>LEFT(Full!P34,(FIND(";",Full!P34,1)-1))</f>
        <v>VDD_BM2</v>
      </c>
      <c r="N32" s="44" t="str">
        <f>LEFT(Full!O34,(FIND(";",Full!O34,1)-1))</f>
        <v>VSS</v>
      </c>
      <c r="O32" s="44" t="str">
        <f>LEFT(Full!N34,(FIND(";",Full!N34,1)-1))</f>
        <v>VSS</v>
      </c>
      <c r="P32" s="44" t="str">
        <f>LEFT(Full!M34,(FIND(";",Full!M34,1)-1))</f>
        <v>VSS</v>
      </c>
      <c r="Q32" s="52" t="str">
        <f>LEFT(Full!L34,(FIND(";",Full!L34,1)-1))</f>
        <v>VSS</v>
      </c>
      <c r="R32" s="52" t="str">
        <f>LEFT(Full!K34,(FIND(";",Full!K34,1)-1))</f>
        <v>VSS</v>
      </c>
      <c r="S32" s="44" t="str">
        <f>LEFT(Full!J34,(FIND(";",Full!J34,1)-1))</f>
        <v>VSS</v>
      </c>
      <c r="T32" s="44" t="str">
        <f>LEFT(Full!I34,(FIND(";",Full!I34,1)-1))</f>
        <v>VSS</v>
      </c>
      <c r="U32" s="52" t="str">
        <f>LEFT(Full!H34,(FIND(";",Full!H34,1)-1))</f>
        <v>VSS</v>
      </c>
      <c r="V32" s="52" t="str">
        <f>LEFT(Full!G34,(FIND(";",Full!G34,1)-1))</f>
        <v>VSS</v>
      </c>
      <c r="W32" s="48" t="str">
        <f>LEFT(Full!F34,(FIND(";",Full!F34,1)-1))</f>
        <v>VDD_IO</v>
      </c>
      <c r="X32" s="51" t="str">
        <f>LEFT(Full!E34,(FIND(";",Full!E34,1)-1))</f>
        <v>VDD_IO</v>
      </c>
      <c r="Y32" s="50" t="str">
        <f>LEFT(Full!D34,(FIND(";",Full!D34,1)-1))</f>
        <v>VDD_IO</v>
      </c>
      <c r="Z32" s="49" t="str">
        <f>LEFT(Full!C34,(FIND(";",Full!C34,1)-1))</f>
        <v>VDD_IO</v>
      </c>
      <c r="AA32" s="4" t="str">
        <f>LEFT(Full!B34,(FIND(";",Full!B34,1)-1))</f>
        <v>REF_LO_P</v>
      </c>
    </row>
    <row r="33" spans="1:27" ht="45" customHeight="1" x14ac:dyDescent="0.25">
      <c r="A33" s="99">
        <v>25</v>
      </c>
      <c r="B33" s="44" t="str">
        <f>LEFT(Full!AA35,(FIND(";",Full!AA35,1)-1))</f>
        <v>VSS</v>
      </c>
      <c r="C33" s="54" t="str">
        <f>LEFT(Full!Z35,(FIND(";",Full!Z35,1)-1))</f>
        <v>VDD_IO</v>
      </c>
      <c r="D33" s="53" t="str">
        <f>LEFT(Full!Y35,(FIND(";",Full!Y35,1)-1))</f>
        <v>VDD_IO</v>
      </c>
      <c r="E33" s="56" t="str">
        <f>LEFT(Full!X35,(FIND(";",Full!X35,1)-1))</f>
        <v>VDD_IO</v>
      </c>
      <c r="F33" s="55" t="str">
        <f>LEFT(Full!W35,(FIND(";",Full!W35,1)-1))</f>
        <v>VDD_IO</v>
      </c>
      <c r="G33" s="44" t="str">
        <f>LEFT(Full!V35,(FIND(";",Full!V35,1)-1))</f>
        <v>VSS</v>
      </c>
      <c r="H33" s="44" t="str">
        <f>LEFT(Full!U35,(FIND(";",Full!U35,1)-1))</f>
        <v>VSS</v>
      </c>
      <c r="I33" s="52" t="str">
        <f>LEFT(Full!T35,(FIND(";",Full!T35,1)-1))</f>
        <v>VSS</v>
      </c>
      <c r="J33" s="52" t="str">
        <f>LEFT(Full!S35,(FIND(";",Full!S35,1)-1))</f>
        <v>VSS</v>
      </c>
      <c r="K33" s="44" t="str">
        <f>LEFT(Full!R35,(FIND(";",Full!R35,1)-1))</f>
        <v>VSS</v>
      </c>
      <c r="L33" s="56" t="str">
        <f>LEFT(Full!Q35,(FIND(";",Full!Q35,1)-1))</f>
        <v>VDD_BM2</v>
      </c>
      <c r="M33" s="55" t="str">
        <f>LEFT(Full!P35,(FIND(";",Full!P35,1)-1))</f>
        <v>VDD_BM2</v>
      </c>
      <c r="N33" s="44" t="str">
        <f>LEFT(Full!O35,(FIND(";",Full!O35,1)-1))</f>
        <v>VSS</v>
      </c>
      <c r="O33" s="44" t="str">
        <f>LEFT(Full!N35,(FIND(";",Full!N35,1)-1))</f>
        <v>VSS</v>
      </c>
      <c r="P33" s="44" t="str">
        <f>LEFT(Full!M35,(FIND(";",Full!M35,1)-1))</f>
        <v>VSS</v>
      </c>
      <c r="Q33" s="52" t="str">
        <f>LEFT(Full!L35,(FIND(";",Full!L35,1)-1))</f>
        <v>VSS</v>
      </c>
      <c r="R33" s="52" t="str">
        <f>LEFT(Full!K35,(FIND(";",Full!K35,1)-1))</f>
        <v>VSS</v>
      </c>
      <c r="S33" s="44" t="str">
        <f>LEFT(Full!J35,(FIND(";",Full!J35,1)-1))</f>
        <v>VSS</v>
      </c>
      <c r="T33" s="44" t="str">
        <f>LEFT(Full!I35,(FIND(";",Full!I35,1)-1))</f>
        <v>VSS</v>
      </c>
      <c r="U33" s="52" t="str">
        <f>LEFT(Full!H35,(FIND(";",Full!H35,1)-1))</f>
        <v>VSS</v>
      </c>
      <c r="V33" s="52" t="str">
        <f>LEFT(Full!G35,(FIND(";",Full!G35,1)-1))</f>
        <v>VSS</v>
      </c>
      <c r="W33" s="61" t="str">
        <f>LEFT(Full!F35,(FIND(";",Full!F35,1)-1))</f>
        <v>VDD_IO</v>
      </c>
      <c r="X33" s="72" t="str">
        <f>LEFT(Full!E35,(FIND(";",Full!E35,1)-1))</f>
        <v>VDD_IO</v>
      </c>
      <c r="Y33" s="56" t="str">
        <f>LEFT(Full!D35,(FIND(";",Full!D35,1)-1))</f>
        <v>VDD_IO</v>
      </c>
      <c r="Z33" s="55" t="str">
        <f>LEFT(Full!C35,(FIND(";",Full!C35,1)-1))</f>
        <v>VDD_IO</v>
      </c>
      <c r="AA33" s="44" t="str">
        <f>LEFT(Full!B35,(FIND(";",Full!B35,1)-1))</f>
        <v>VSS</v>
      </c>
    </row>
    <row r="34" spans="1:27" ht="47.25" x14ac:dyDescent="0.25">
      <c r="A34" s="99">
        <v>26</v>
      </c>
      <c r="B34" s="43" t="str">
        <f>LEFT(Full!AA36,(FIND(";",Full!AA36,1)-1))</f>
        <v>NC</v>
      </c>
      <c r="C34" s="44" t="str">
        <f>LEFT(Full!Z36,(FIND(";",Full!Z36,1)-1))</f>
        <v>VSS</v>
      </c>
      <c r="D34" s="45" t="str">
        <f>LEFT(Full!Y36,(FIND(";",Full!Y36,1)-1))</f>
        <v>ANT_2_N</v>
      </c>
      <c r="E34" s="45" t="str">
        <f>LEFT(Full!X36,(FIND(";",Full!X36,1)-1))</f>
        <v>ANT_2_P</v>
      </c>
      <c r="F34" s="44" t="str">
        <f>LEFT(Full!W36,(FIND(";",Full!W36,1)-1))</f>
        <v>VSS</v>
      </c>
      <c r="G34" s="46" t="str">
        <f>LEFT(Full!V36,(FIND(";",Full!V36,1)-1))</f>
        <v>CLK_DIG_OVERRIDE_N</v>
      </c>
      <c r="H34" s="46" t="str">
        <f>LEFT(Full!U36,(FIND(";",Full!U36,1)-1))</f>
        <v>CLK_DIG_OVERRIDE_P</v>
      </c>
      <c r="I34" s="44" t="str">
        <f>LEFT(Full!T36,(FIND(";",Full!T36,1)-1))</f>
        <v>VSS</v>
      </c>
      <c r="J34" s="44" t="str">
        <f>LEFT(Full!S36,(FIND(";",Full!S36,1)-1))</f>
        <v>VSS</v>
      </c>
      <c r="K34" s="45" t="str">
        <f>LEFT(Full!R36,(FIND(";",Full!R36,1)-1))</f>
        <v>LINK_BM_TX_2_N</v>
      </c>
      <c r="L34" s="45" t="str">
        <f>LEFT(Full!Q36,(FIND(";",Full!Q36,1)-1))</f>
        <v>LINK_BM_TX_2_P</v>
      </c>
      <c r="M34" s="44" t="str">
        <f>LEFT(Full!P36,(FIND(";",Full!P36,1)-1))</f>
        <v>VSS</v>
      </c>
      <c r="N34" s="45" t="str">
        <f>LEFT(Full!O36,(FIND(";",Full!O36,1)-1))</f>
        <v>LINK_BM_RX_2_N</v>
      </c>
      <c r="O34" s="45" t="str">
        <f>LEFT(Full!N36,(FIND(";",Full!N36,1)-1))</f>
        <v>LINK_BM_RX_2_P</v>
      </c>
      <c r="P34" s="44" t="str">
        <f>LEFT(Full!M36,(FIND(";",Full!M36,1)-1))</f>
        <v>VSS</v>
      </c>
      <c r="Q34" s="4" t="str">
        <f>LEFT(Full!L36,(FIND(";",Full!L36,1)-1))</f>
        <v>SERDES_SUPPLY_PROBE_2</v>
      </c>
      <c r="R34" s="58" t="str">
        <f>LEFT(Full!K36,(FIND(";",Full!K36,1)-1))</f>
        <v>VSS</v>
      </c>
      <c r="S34" s="44" t="str">
        <f>LEFT(Full!J36,(FIND(";",Full!J36,1)-1))</f>
        <v>VSS</v>
      </c>
      <c r="T34" s="4" t="str">
        <f>LEFT(Full!I36,(FIND(";",Full!I36,1)-1))</f>
        <v>ANA_MUX_N</v>
      </c>
      <c r="U34" s="4" t="str">
        <f>LEFT(Full!H36,(FIND(";",Full!H36,1)-1))</f>
        <v>ANA_MUX_P</v>
      </c>
      <c r="V34" s="44" t="str">
        <f>LEFT(Full!G36,(FIND(";",Full!G36,1)-1))</f>
        <v>VSS</v>
      </c>
      <c r="W34" s="44" t="str">
        <f>LEFT(Full!F36,(FIND(";",Full!F36,1)-1))</f>
        <v>VSS</v>
      </c>
      <c r="X34" s="45" t="str">
        <f>LEFT(Full!E36,(FIND(";",Full!E36,1)-1))</f>
        <v>ANT_3_N</v>
      </c>
      <c r="Y34" s="45" t="str">
        <f>LEFT(Full!D36,(FIND(";",Full!D36,1)-1))</f>
        <v>ANT_3_P</v>
      </c>
      <c r="Z34" s="44" t="str">
        <f>LEFT(Full!C36,(FIND(";",Full!C36,1)-1))</f>
        <v>VSS</v>
      </c>
      <c r="AA34" s="43" t="str">
        <f>LEFT(Full!B36,(FIND(";",Full!B36,1)-1))</f>
        <v>NC</v>
      </c>
    </row>
  </sheetData>
  <pageMargins left="0.75" right="0.75" top="1" bottom="1" header="0.51180555555555496" footer="0.51180555555555496"/>
  <pageSetup firstPageNumber="0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6"/>
  <sheetViews>
    <sheetView zoomScale="85" zoomScaleNormal="85" workbookViewId="0">
      <selection activeCell="X27" sqref="X27"/>
    </sheetView>
  </sheetViews>
  <sheetFormatPr defaultRowHeight="15.75" x14ac:dyDescent="0.25"/>
  <cols>
    <col min="1" max="1025" width="5.75"/>
  </cols>
  <sheetData>
    <row r="1" spans="1:26" x14ac:dyDescent="0.25">
      <c r="A1" t="str">
        <f>Full!B11</f>
        <v>NC;remove;;;;;</v>
      </c>
      <c r="B1" s="22" t="str">
        <f>Full!C11</f>
        <v>VSS;GND;;;;;;bump</v>
      </c>
      <c r="C1" s="22" t="str">
        <f>Full!D11</f>
        <v>ANT_0_P;analog;inout;;;area;;bump</v>
      </c>
      <c r="D1" s="22" t="str">
        <f>Full!E11</f>
        <v>ANT_0_N;analog;inout;;;area;;bump</v>
      </c>
      <c r="E1" s="22" t="str">
        <f>Full!F11</f>
        <v>VSS;GND;;;;;;bump</v>
      </c>
      <c r="F1" s="22" t="str">
        <f>Full!G11</f>
        <v>VSS;GND;;;;;;bump</v>
      </c>
      <c r="G1" s="22" t="str">
        <f>Full!H11</f>
        <v>LO_OVERRIDE_P;analog;inout;;;bottom;;bump</v>
      </c>
      <c r="H1" s="22" t="str">
        <f>Full!I11</f>
        <v>LO_OVERRIDE_N;analog;inout;;;bottom;;bump</v>
      </c>
      <c r="I1" s="22" t="str">
        <f>Full!J11</f>
        <v>VSS;GND;;;;;;bump</v>
      </c>
      <c r="J1" s="22" t="str">
        <f>Full!K11</f>
        <v>RESET;digital;input;;;top;;DIGITAL_IO_OBFUSCATED</v>
      </c>
      <c r="K1" s="22" t="str">
        <f>Full!L11</f>
        <v>SERDES_SUPPLY_PROBE_0;analog;output;;;;;bump</v>
      </c>
      <c r="L1" s="22" t="str">
        <f>Full!M11</f>
        <v>VSS;GND;;;;;;bump</v>
      </c>
      <c r="M1" s="22" t="str">
        <f>Full!N11</f>
        <v>LINK_BM_TX_0_P;analog;output;;;;;bump</v>
      </c>
      <c r="N1" s="22" t="str">
        <f>Full!O11</f>
        <v>LINK_BM_TX_0_N;analog;output;;;;;bump</v>
      </c>
      <c r="O1" s="22" t="str">
        <f>Full!P11</f>
        <v>VSS;GND;;;;;;bump</v>
      </c>
      <c r="P1" s="22" t="str">
        <f>Full!Q11</f>
        <v>LINK_BM_RX_0_P;analog;input;;;;;bump</v>
      </c>
      <c r="Q1" s="22" t="str">
        <f>Full!R11</f>
        <v>LINK_BM_RX_0_N;analog;input;;;;;bump</v>
      </c>
      <c r="R1" s="22" t="str">
        <f>Full!S11</f>
        <v>VSS;GND;;;;;;bump</v>
      </c>
      <c r="S1" s="22" t="str">
        <f>Full!T11</f>
        <v>VSS;GND;;;;;;bump</v>
      </c>
      <c r="T1" s="22" t="str">
        <f>Full!U11</f>
        <v>IREF_ANALOG;analog;input;;;;;bump</v>
      </c>
      <c r="U1" s="22" t="str">
        <f>Full!V11</f>
        <v>VSS;GND;;;;;;bump</v>
      </c>
      <c r="V1" s="22" t="str">
        <f>Full!W11</f>
        <v>VSS;GND;;;;;;bump</v>
      </c>
      <c r="W1" s="22" t="str">
        <f>Full!X11</f>
        <v>ANT_1_P;analog;inout;;;area;;bump</v>
      </c>
      <c r="X1" s="22" t="str">
        <f>Full!Y11</f>
        <v>ANT_1_N;analog;inout;;;area;;bump</v>
      </c>
      <c r="Y1" s="22" t="str">
        <f>Full!Z11</f>
        <v>VSS;GND;;;;;;bump</v>
      </c>
      <c r="Z1" s="22" t="str">
        <f>Full!AA11</f>
        <v>NC;remove;;;;;</v>
      </c>
    </row>
    <row r="2" spans="1:26" x14ac:dyDescent="0.25">
      <c r="A2" s="22" t="str">
        <f>Full!B12</f>
        <v>VSS;GND;;;;;;bump</v>
      </c>
      <c r="B2" s="22" t="str">
        <f>Full!C12</f>
        <v>NC;remove;;;;;</v>
      </c>
      <c r="C2" s="22" t="str">
        <f>Full!D12</f>
        <v>VDD_IO;POW;;;;;;bump</v>
      </c>
      <c r="D2" s="22" t="str">
        <f>Full!E12</f>
        <v>VDD_IO;POW;;;;;;bump</v>
      </c>
      <c r="E2" s="22" t="str">
        <f>Full!F12</f>
        <v>VDD_IO;POW;;;;;;bump</v>
      </c>
      <c r="F2" s="22" t="str">
        <f>Full!G12</f>
        <v>DVDD;POW;;;;;;bump</v>
      </c>
      <c r="G2" s="22" t="str">
        <f>Full!H12</f>
        <v>DVDD;POW;;;;;;bump</v>
      </c>
      <c r="H2" s="22" t="str">
        <f>Full!I12</f>
        <v>DVDD;POW;;;;;;bump</v>
      </c>
      <c r="I2" s="22" t="str">
        <f>Full!J12</f>
        <v>DVDD;POW;;;;;;bump</v>
      </c>
      <c r="J2" s="22" t="str">
        <f>Full!K12</f>
        <v>VSS;GND;;;;;;bump</v>
      </c>
      <c r="K2" s="22" t="str">
        <f>Full!L12</f>
        <v>VSS;GND;;;;;;bump</v>
      </c>
      <c r="L2" s="22" t="str">
        <f>Full!M12</f>
        <v>VSS;GND;;;;;;bump</v>
      </c>
      <c r="M2" s="22" t="str">
        <f>Full!N12</f>
        <v>VSS;GND;;;;;;bump</v>
      </c>
      <c r="N2" s="22" t="str">
        <f>Full!O12</f>
        <v>VDD_BM0;POW;;;;;;bump</v>
      </c>
      <c r="O2" s="22" t="str">
        <f>Full!P12</f>
        <v>VDD_BM0;POW;;;;;;bump</v>
      </c>
      <c r="P2" s="22" t="str">
        <f>Full!Q12</f>
        <v>VSS;GND;;;;;;bump</v>
      </c>
      <c r="Q2" s="22" t="str">
        <f>Full!R12</f>
        <v>VSS;GND;;;;;;bump</v>
      </c>
      <c r="R2" s="22" t="str">
        <f>Full!S12</f>
        <v>VSS;GND;;;;;;bump</v>
      </c>
      <c r="S2" s="22" t="str">
        <f>Full!T12</f>
        <v>VSS;GND;;;;;;bump</v>
      </c>
      <c r="T2" s="22" t="str">
        <f>Full!U12</f>
        <v>VSS;GND;;;;;;bump</v>
      </c>
      <c r="U2" s="22" t="str">
        <f>Full!V12</f>
        <v>VSS;GND;;;;;;bump</v>
      </c>
      <c r="V2" s="22" t="str">
        <f>Full!W12</f>
        <v>VDD_IO;POW;;;;;;bump</v>
      </c>
      <c r="W2" s="22" t="str">
        <f>Full!X12</f>
        <v>VDD_IO;POW;;;;;;bump</v>
      </c>
      <c r="X2" s="22" t="str">
        <f>Full!Y12</f>
        <v>VDD_IO;POW;;;;;;bump</v>
      </c>
      <c r="Y2" s="22" t="str">
        <f>Full!Z12</f>
        <v>VDD_IO;POW;;;;;;bump</v>
      </c>
      <c r="Z2" s="22" t="str">
        <f>Full!AA12</f>
        <v>VSS;GND;;;;;;bump</v>
      </c>
    </row>
    <row r="3" spans="1:26" x14ac:dyDescent="0.25">
      <c r="A3" s="22" t="str">
        <f>Full!B13</f>
        <v>SCAN_IN;digital;input;;;left;;DIGITAL_IO_OBFUSCATED</v>
      </c>
      <c r="B3" s="22" t="str">
        <f>Full!C13</f>
        <v>VDD_IO;POW;;;;;;bump</v>
      </c>
      <c r="C3" s="22" t="str">
        <f>Full!D13</f>
        <v>VDD_IO;POW;;;;;;bump</v>
      </c>
      <c r="D3" s="22" t="str">
        <f>Full!E13</f>
        <v>VDD_IO;POW;;;;;;bump</v>
      </c>
      <c r="E3" s="22" t="str">
        <f>Full!F13</f>
        <v>VDD_IO;POW;;;;;;bump</v>
      </c>
      <c r="F3" s="22" t="str">
        <f>Full!G13</f>
        <v>DVDD;POW;;;;;;bump</v>
      </c>
      <c r="G3" s="22" t="str">
        <f>Full!H13</f>
        <v>DVDD;POW;;;;;;bump</v>
      </c>
      <c r="H3" s="22" t="str">
        <f>Full!I13</f>
        <v>DVDD;POW;;;;;;bump</v>
      </c>
      <c r="I3" s="22" t="str">
        <f>Full!J13</f>
        <v>DVDD;POW;;;;;;bump</v>
      </c>
      <c r="J3" s="22" t="str">
        <f>Full!K13</f>
        <v>VSS;GND;;;;;;bump</v>
      </c>
      <c r="K3" s="22" t="str">
        <f>Full!L13</f>
        <v>VSS;GND;;;;;;bump</v>
      </c>
      <c r="L3" s="22" t="str">
        <f>Full!M13</f>
        <v>VSS;GND;;;;;;bump</v>
      </c>
      <c r="M3" s="22" t="str">
        <f>Full!N13</f>
        <v>VSS;GND;;;;;;bump</v>
      </c>
      <c r="N3" s="22" t="str">
        <f>Full!O13</f>
        <v>VDD_BM0;POW;;;;;;bump</v>
      </c>
      <c r="O3" s="22" t="str">
        <f>Full!P13</f>
        <v>VDD_BM0;POW;;;;;;bump</v>
      </c>
      <c r="P3" s="22" t="str">
        <f>Full!Q13</f>
        <v>VSS;GND;;;;;;bump</v>
      </c>
      <c r="Q3" s="22" t="str">
        <f>Full!R13</f>
        <v>VSS;GND;;;;;;bump</v>
      </c>
      <c r="R3" s="22" t="str">
        <f>Full!S13</f>
        <v>VSS;GND;;;;;;bump</v>
      </c>
      <c r="S3" s="22" t="str">
        <f>Full!T13</f>
        <v>VSS;GND;;;;;;bump</v>
      </c>
      <c r="T3" s="22" t="str">
        <f>Full!U13</f>
        <v>VSS;GND;;;;;;bump</v>
      </c>
      <c r="U3" s="22" t="str">
        <f>Full!V13</f>
        <v>VSS;GND;;;;;;bump</v>
      </c>
      <c r="V3" s="22" t="str">
        <f>Full!W13</f>
        <v>VDD_IO;POW;;;;;;bump</v>
      </c>
      <c r="W3" s="22" t="str">
        <f>Full!X13</f>
        <v>VDD_IO;POW;;;;;;bump</v>
      </c>
      <c r="X3" s="22" t="str">
        <f>Full!Y13</f>
        <v>VDD_IO;POW;;;;;;bump</v>
      </c>
      <c r="Y3" s="22" t="str">
        <f>Full!Z13</f>
        <v>VDD_IO;POW;;;;;;bump</v>
      </c>
      <c r="Z3" s="22" t="str">
        <f>Full!AA13</f>
        <v>VSS;GND;;;;;;bump</v>
      </c>
    </row>
    <row r="4" spans="1:26" x14ac:dyDescent="0.25">
      <c r="A4" s="22" t="str">
        <f>Full!B14</f>
        <v>SCAN_EN;digital;input;;;left;;DIGITAL_IO_OBFUSCATED</v>
      </c>
      <c r="B4" s="22" t="str">
        <f>Full!C14</f>
        <v>VSS;GND;;;;;;bump</v>
      </c>
      <c r="C4" s="22" t="str">
        <f>Full!D14</f>
        <v>VSS;GND;;;;;;bump</v>
      </c>
      <c r="D4" s="22" t="str">
        <f>Full!E14</f>
        <v>VSS;GND;;;;;;bump</v>
      </c>
      <c r="E4" s="22" t="str">
        <f>Full!F14</f>
        <v>VSS;GND;;;;;;bump</v>
      </c>
      <c r="F4" s="22" t="str">
        <f>Full!G14</f>
        <v>VSS;GND;;;;;;bump</v>
      </c>
      <c r="G4" s="22" t="str">
        <f>Full!H14</f>
        <v>VSS;GND;;;;;;bump</v>
      </c>
      <c r="H4" s="22" t="str">
        <f>Full!I14</f>
        <v>VSS;GND;;;;;;bump</v>
      </c>
      <c r="I4" s="22" t="str">
        <f>Full!J14</f>
        <v>VSS;GND;;;;;;bump</v>
      </c>
      <c r="J4" s="22" t="str">
        <f>Full!K14</f>
        <v>VSS;GND;;;;;;bump</v>
      </c>
      <c r="K4" s="22" t="str">
        <f>Full!L14</f>
        <v>VSS;GND;;;;;;bump</v>
      </c>
      <c r="L4" s="22" t="str">
        <f>Full!M14</f>
        <v>VSS;GND;;;;;;bump</v>
      </c>
      <c r="M4" s="22" t="str">
        <f>Full!N14</f>
        <v>VSS;GND;;;;;;bump</v>
      </c>
      <c r="N4" s="22" t="str">
        <f>Full!O14</f>
        <v>Inductor;remove;;;;;;</v>
      </c>
      <c r="O4" s="22" t="str">
        <f>Full!P14</f>
        <v>Inductor;remove;;;;;;</v>
      </c>
      <c r="P4" s="22" t="str">
        <f>Full!Q14</f>
        <v>Inductor;remove;;;;;;</v>
      </c>
      <c r="Q4" s="22" t="str">
        <f>Full!R14</f>
        <v>VSS;GND;;;;;;bump</v>
      </c>
      <c r="R4" s="22" t="str">
        <f>Full!S14</f>
        <v>VSS;GND;;;;;;bump</v>
      </c>
      <c r="S4" s="22" t="str">
        <f>Full!T14</f>
        <v>VSS;GND;;;;;;bump</v>
      </c>
      <c r="T4" s="22" t="str">
        <f>Full!U14</f>
        <v>VSS;GND;;;;;;bump</v>
      </c>
      <c r="U4" s="22" t="str">
        <f>Full!V14</f>
        <v>VSS;GND;;;;;;bump</v>
      </c>
      <c r="V4" s="22" t="str">
        <f>Full!W14</f>
        <v>VSS;GND;;;;;;bump</v>
      </c>
      <c r="W4" s="22" t="str">
        <f>Full!X14</f>
        <v>VSS;GND;;;;;;bump</v>
      </c>
      <c r="X4" s="22" t="str">
        <f>Full!Y14</f>
        <v>VSS;GND;;;;;;bump</v>
      </c>
      <c r="Y4" s="22" t="str">
        <f>Full!Z14</f>
        <v>VSS;GND;;;;;;bump</v>
      </c>
      <c r="Z4" s="22" t="str">
        <f>Full!AA14</f>
        <v>VSS;GND;;;;;;bump</v>
      </c>
    </row>
    <row r="5" spans="1:26" x14ac:dyDescent="0.25">
      <c r="A5" s="22" t="str">
        <f>Full!B15</f>
        <v>SCAN_CLK;digital;input;;;left;;DIGITAL_IO_OBFUSCATED</v>
      </c>
      <c r="B5" s="22" t="str">
        <f>Full!C15</f>
        <v>VSS;GND;;;;;;bump</v>
      </c>
      <c r="C5" s="22" t="str">
        <f>Full!D15</f>
        <v>VSS;GND;;;;;;bump</v>
      </c>
      <c r="D5" s="22" t="str">
        <f>Full!E15</f>
        <v>VSS;GND;;;;;;bump</v>
      </c>
      <c r="E5" s="22" t="str">
        <f>Full!F15</f>
        <v>VSS;GND;;;;;;bump</v>
      </c>
      <c r="F5" s="22" t="str">
        <f>Full!G15</f>
        <v>VSS;GND;;;;;;bump</v>
      </c>
      <c r="G5" s="22" t="str">
        <f>Full!H15</f>
        <v>VSS;GND;;;;;;bump</v>
      </c>
      <c r="H5" s="22" t="str">
        <f>Full!I15</f>
        <v>VSS;GND;;;;;;bump</v>
      </c>
      <c r="I5" s="22" t="str">
        <f>Full!J15</f>
        <v>VSS;GND;;;;;;bump</v>
      </c>
      <c r="J5" s="22" t="str">
        <f>Full!K15</f>
        <v>VSS;GND;;;;;;bump</v>
      </c>
      <c r="K5" s="22" t="str">
        <f>Full!L15</f>
        <v>VSS;GND;;;;;;bump</v>
      </c>
      <c r="L5" s="22" t="str">
        <f>Full!M15</f>
        <v>VSS;GND;;;;;;bump</v>
      </c>
      <c r="M5" s="22" t="str">
        <f>Full!N15</f>
        <v>VSS;GND;;;;;;bump</v>
      </c>
      <c r="N5" s="22" t="str">
        <f>Full!O15</f>
        <v>VDD_BM0;POW;;;;;;bump</v>
      </c>
      <c r="O5" s="22" t="str">
        <f>Full!P15</f>
        <v>VDD_BM0;POW;;;;;;bump</v>
      </c>
      <c r="P5" s="22" t="str">
        <f>Full!Q15</f>
        <v>VSS;GND;;;;;;bump</v>
      </c>
      <c r="Q5" s="22" t="str">
        <f>Full!R15</f>
        <v>VSS;GND;;;;;;bump</v>
      </c>
      <c r="R5" s="22" t="str">
        <f>Full!S15</f>
        <v>VSS;GND;;;;;;bump</v>
      </c>
      <c r="S5" s="22" t="str">
        <f>Full!T15</f>
        <v>VSS;GND;;;;;;bump</v>
      </c>
      <c r="T5" s="22" t="str">
        <f>Full!U15</f>
        <v>VSS;GND;;;;;;bump</v>
      </c>
      <c r="U5" s="22" t="str">
        <f>Full!V15</f>
        <v>VSS;GND;;;;;;bump</v>
      </c>
      <c r="V5" s="22" t="str">
        <f>Full!W15</f>
        <v>VSS;GND;;;;;;bump</v>
      </c>
      <c r="W5" s="22" t="str">
        <f>Full!X15</f>
        <v>VSS;GND;;;;;;bump</v>
      </c>
      <c r="X5" s="22" t="str">
        <f>Full!Y15</f>
        <v>VSS;GND;;;;;;bump</v>
      </c>
      <c r="Y5" s="22" t="str">
        <f>Full!Z15</f>
        <v>VSS;GND;;;;;;bump</v>
      </c>
      <c r="Z5" s="22" t="str">
        <f>Full!AA15</f>
        <v>VSS;GND;;;;;;bump</v>
      </c>
    </row>
    <row r="6" spans="1:26" x14ac:dyDescent="0.25">
      <c r="A6" s="22" t="str">
        <f>Full!B16</f>
        <v>SCAN_OUT;digital;output;;;left;;DIGITAL_IO_OBFUSCATED</v>
      </c>
      <c r="B6" s="22" t="str">
        <f>Full!C16</f>
        <v>VSS;GND;;;;;;bump</v>
      </c>
      <c r="C6" s="22" t="str">
        <f>Full!D16</f>
        <v>VSS;GND;;;;;;bump</v>
      </c>
      <c r="D6" s="22" t="str">
        <f>Full!E16</f>
        <v>VSS;GND;;;;;;bump</v>
      </c>
      <c r="E6" s="22" t="str">
        <f>Full!F16</f>
        <v>VSS;GND;;;;;;bump</v>
      </c>
      <c r="F6" s="22" t="str">
        <f>Full!G16</f>
        <v>VSS;GND;;;;;;bump</v>
      </c>
      <c r="G6" s="22" t="str">
        <f>Full!H16</f>
        <v>VSS;GND;;;;;;bump</v>
      </c>
      <c r="H6" s="22" t="str">
        <f>Full!I16</f>
        <v>VSS;GND;;;;;;bump</v>
      </c>
      <c r="I6" s="22" t="str">
        <f>Full!J16</f>
        <v>VSS;GND;;;;;;bump</v>
      </c>
      <c r="J6" s="22" t="str">
        <f>Full!K16</f>
        <v>DVDD;POW;;;;;;bump</v>
      </c>
      <c r="K6" s="22" t="str">
        <f>Full!L16</f>
        <v>DVDD;POW;;;;;;bump</v>
      </c>
      <c r="L6" s="22" t="str">
        <f>Full!M16</f>
        <v>DVDD;POW;;;;;;bump</v>
      </c>
      <c r="M6" s="22" t="str">
        <f>Full!N16</f>
        <v>DVDD;POW;;;;;;bump</v>
      </c>
      <c r="N6" s="22" t="str">
        <f>Full!O16</f>
        <v>VDD_BM0;POW;;;;;;bump</v>
      </c>
      <c r="O6" s="22" t="str">
        <f>Full!P16</f>
        <v>VDD_BM0;POW;;;;;;bump</v>
      </c>
      <c r="P6" s="22" t="str">
        <f>Full!Q16</f>
        <v>VSS;GND;;;;;;bump</v>
      </c>
      <c r="Q6" s="22" t="str">
        <f>Full!R16</f>
        <v>VSS;GND;;;;;;bump</v>
      </c>
      <c r="R6" s="22" t="str">
        <f>Full!S16</f>
        <v>VSS;GND;;;;;;bump</v>
      </c>
      <c r="S6" s="22" t="str">
        <f>Full!T16</f>
        <v>VSS;GND;;;;;;bump</v>
      </c>
      <c r="T6" s="22" t="str">
        <f>Full!U16</f>
        <v>VSS;GND;;;;;;bump</v>
      </c>
      <c r="U6" s="22" t="str">
        <f>Full!V16</f>
        <v>VSS;GND;;;;;;bump</v>
      </c>
      <c r="V6" s="22" t="str">
        <f>Full!W16</f>
        <v>VSS;GND;;;;;;bump</v>
      </c>
      <c r="W6" s="22" t="str">
        <f>Full!X16</f>
        <v>VSS;GND;;;;;;bump</v>
      </c>
      <c r="X6" s="22" t="str">
        <f>Full!Y16</f>
        <v>VSS;GND;;;;;;bump</v>
      </c>
      <c r="Y6" s="22" t="str">
        <f>Full!Z16</f>
        <v>VSS;GND;;;;;;bump</v>
      </c>
      <c r="Z6" s="22" t="str">
        <f>Full!AA16</f>
        <v>VSS;GND;;;;;;bump</v>
      </c>
    </row>
    <row r="7" spans="1:26" x14ac:dyDescent="0.25">
      <c r="A7" s="22" t="str">
        <f>Full!B17</f>
        <v>VSS;GND;;;;;;bump</v>
      </c>
      <c r="B7" s="22" t="str">
        <f>Full!C17</f>
        <v>VSS;GND;;;;;;bump</v>
      </c>
      <c r="C7" s="22" t="str">
        <f>Full!D17</f>
        <v>VSS;GND;;;;;;bump</v>
      </c>
      <c r="D7" s="22" t="str">
        <f>Full!E17</f>
        <v>VSS;GND;;;;;;bump</v>
      </c>
      <c r="E7" s="22" t="str">
        <f>Full!F17</f>
        <v>VSS;GND;;;;;;bump</v>
      </c>
      <c r="F7" s="22" t="str">
        <f>Full!G17</f>
        <v>VSS;GND;;;;;;bump</v>
      </c>
      <c r="G7" s="22" t="str">
        <f>Full!H17</f>
        <v>VSS;GND;;;;;;bump</v>
      </c>
      <c r="H7" s="22" t="str">
        <f>Full!I17</f>
        <v>VSS;GND;;;;;;bump</v>
      </c>
      <c r="I7" s="22" t="str">
        <f>Full!J17</f>
        <v>VSS;GND;;;;;;bump</v>
      </c>
      <c r="J7" s="22" t="str">
        <f>Full!K17</f>
        <v>DVDD;POW;;;;;;bump</v>
      </c>
      <c r="K7" s="22" t="str">
        <f>Full!L17</f>
        <v>DVDD;POW;;;;;;bump</v>
      </c>
      <c r="L7" s="22" t="str">
        <f>Full!M17</f>
        <v>DVDD;POW;;;;;;bump</v>
      </c>
      <c r="M7" s="22" t="str">
        <f>Full!N17</f>
        <v>DVDD;POW;;;;;;bump</v>
      </c>
      <c r="N7" s="22" t="str">
        <f>Full!O17</f>
        <v>Inductor;remove;;;;;;</v>
      </c>
      <c r="O7" s="22" t="str">
        <f>Full!P17</f>
        <v>Inductor;remove;;;;;;</v>
      </c>
      <c r="P7" s="22" t="str">
        <f>Full!Q17</f>
        <v>Inductor;remove;;;;;;</v>
      </c>
      <c r="Q7" s="22" t="str">
        <f>Full!R17</f>
        <v>VSS;GND;;;;;;bump</v>
      </c>
      <c r="R7" s="22" t="str">
        <f>Full!S17</f>
        <v>VSS;GND;;;;;;bump</v>
      </c>
      <c r="S7" s="22" t="str">
        <f>Full!T17</f>
        <v>VSS;GND;;;;;;bump</v>
      </c>
      <c r="T7" s="22" t="str">
        <f>Full!U17</f>
        <v>VSS;GND;;;;;;bump</v>
      </c>
      <c r="U7" s="22" t="str">
        <f>Full!V17</f>
        <v>VSS;GND;;;;;;bump</v>
      </c>
      <c r="V7" s="22" t="str">
        <f>Full!W17</f>
        <v>VSS;GND;;;;;;bump</v>
      </c>
      <c r="W7" s="22" t="str">
        <f>Full!X17</f>
        <v>VSS;GND;;;;;;bump</v>
      </c>
      <c r="X7" s="22" t="str">
        <f>Full!Y17</f>
        <v>VSS;GND;;;;;;bump</v>
      </c>
      <c r="Y7" s="22" t="str">
        <f>Full!Z17</f>
        <v>VSS;GND;;;;;;bump</v>
      </c>
      <c r="Z7" s="22" t="str">
        <f>Full!AA17</f>
        <v>VSS;GND;;;;;;bump</v>
      </c>
    </row>
    <row r="8" spans="1:26" x14ac:dyDescent="0.25">
      <c r="A8" s="22" t="str">
        <f>Full!B18</f>
        <v>LINK_BM_RX_3_P;analog;input;;;;;bump</v>
      </c>
      <c r="B8" s="22" t="str">
        <f>Full!C18</f>
        <v>VDD_BM3;POW;;;;;;bump</v>
      </c>
      <c r="C8" s="22" t="str">
        <f>Full!D18</f>
        <v>VDD_BM3;POW;;;;;;bump</v>
      </c>
      <c r="D8" s="22" t="str">
        <f>Full!E18</f>
        <v>VSS;GND;;;;;;bump</v>
      </c>
      <c r="E8" s="22" t="str">
        <f>Full!F18</f>
        <v>VSS;GND;;;;;;bump</v>
      </c>
      <c r="F8" s="22" t="str">
        <f>Full!G18</f>
        <v>VSS;GND;;;;;;bump</v>
      </c>
      <c r="G8" s="22" t="str">
        <f>Full!H18</f>
        <v>VSS;GND;;;;;;bump</v>
      </c>
      <c r="H8" s="22" t="str">
        <f>Full!I18</f>
        <v>DVDD;POW;;;;;;bump</v>
      </c>
      <c r="I8" s="22" t="str">
        <f>Full!J18</f>
        <v>DVDD;POW;;;;;;bump</v>
      </c>
      <c r="J8" s="22" t="str">
        <f>Full!K18</f>
        <v>DVDD;POW;;;;;;bump</v>
      </c>
      <c r="K8" s="22" t="str">
        <f>Full!L18</f>
        <v>DVDD;POW;;;;;;bump</v>
      </c>
      <c r="L8" s="22" t="str">
        <f>Full!M18</f>
        <v>VSS;GND;;;;;;bump</v>
      </c>
      <c r="M8" s="22" t="str">
        <f>Full!N18</f>
        <v>VSS;GND;;;;;;bump</v>
      </c>
      <c r="N8" s="22" t="str">
        <f>Full!O18</f>
        <v>VSS;GND;;;;;;bump</v>
      </c>
      <c r="O8" s="22" t="str">
        <f>Full!P18</f>
        <v>VSS;GND;;;;;;bump</v>
      </c>
      <c r="P8" s="22" t="str">
        <f>Full!Q18</f>
        <v>DVDD;POW;;;;;;bump</v>
      </c>
      <c r="Q8" s="22" t="str">
        <f>Full!R18</f>
        <v>DVDD;POW;;;;;;bump</v>
      </c>
      <c r="R8" s="22" t="str">
        <f>Full!S18</f>
        <v>DVDD;POW;;;;;;bump</v>
      </c>
      <c r="S8" s="22" t="str">
        <f>Full!T18</f>
        <v>DVDD;POW;;;;;;bump</v>
      </c>
      <c r="T8" s="22" t="str">
        <f>Full!U18</f>
        <v>VSS;GND;;;;;;bump</v>
      </c>
      <c r="U8" s="22" t="str">
        <f>Full!V18</f>
        <v>VSS;GND;;;;;;bump</v>
      </c>
      <c r="V8" s="22" t="str">
        <f>Full!W18</f>
        <v>VSS;GND;;;;;;bump</v>
      </c>
      <c r="W8" s="22" t="str">
        <f>Full!X18</f>
        <v>VSS;GND;;;;;;bump</v>
      </c>
      <c r="X8" s="22" t="str">
        <f>Full!Y18</f>
        <v>VDD_BM1;POW;;;;;;bump</v>
      </c>
      <c r="Y8" s="22" t="str">
        <f>Full!Z18</f>
        <v>VDD_BM1;POW;;;;;;bump</v>
      </c>
      <c r="Z8" s="22" t="str">
        <f>Full!AA18</f>
        <v>LINK_BM_TX_1_P;analog;output;;;;;bump</v>
      </c>
    </row>
    <row r="9" spans="1:26" x14ac:dyDescent="0.25">
      <c r="A9" s="22" t="str">
        <f>Full!B19</f>
        <v>LINK_BM_RX_3_N;analog;input;;;;;bump</v>
      </c>
      <c r="B9" s="22" t="str">
        <f>Full!C19</f>
        <v>VDD_BM3;POW;;;;;;bump</v>
      </c>
      <c r="C9" s="22" t="str">
        <f>Full!D19</f>
        <v>VDD_BM3;POW;;;;;;bump</v>
      </c>
      <c r="D9" s="22" t="str">
        <f>Full!E19</f>
        <v>VSS;GND;;;;;;bump</v>
      </c>
      <c r="E9" s="22" t="str">
        <f>Full!F19</f>
        <v>VSS;GND;;;;;;bump</v>
      </c>
      <c r="F9" s="22" t="str">
        <f>Full!G19</f>
        <v>VSS;GND;;;;;;bump</v>
      </c>
      <c r="G9" s="22" t="str">
        <f>Full!H19</f>
        <v>VSS;GND;;;;;;bump</v>
      </c>
      <c r="H9" s="22" t="str">
        <f>Full!I19</f>
        <v>DVDD;POW;;;;;;bump</v>
      </c>
      <c r="I9" s="22" t="str">
        <f>Full!J19</f>
        <v>DVDD;POW;;;;;;bump</v>
      </c>
      <c r="J9" s="22" t="str">
        <f>Full!K19</f>
        <v>DVDD;POW;;;;;;bump</v>
      </c>
      <c r="K9" s="22" t="str">
        <f>Full!L19</f>
        <v>DVDD;POW;;;;;;bump</v>
      </c>
      <c r="L9" s="22" t="str">
        <f>Full!M19</f>
        <v>VSS;GND;;;;;;bump</v>
      </c>
      <c r="M9" s="22" t="str">
        <f>Full!N19</f>
        <v>VSS;GND;;;;;;bump</v>
      </c>
      <c r="N9" s="22" t="str">
        <f>Full!O19</f>
        <v>VSS;GND;;;;;;bump</v>
      </c>
      <c r="O9" s="22" t="str">
        <f>Full!P19</f>
        <v>VSS;GND;;;;;;bump</v>
      </c>
      <c r="P9" s="22" t="str">
        <f>Full!Q19</f>
        <v>DVDD;POW;;;;;;bump</v>
      </c>
      <c r="Q9" s="22" t="str">
        <f>Full!R19</f>
        <v>DVDD;POW;;;;;;bump</v>
      </c>
      <c r="R9" s="22" t="str">
        <f>Full!S19</f>
        <v>DVDD;POW;;;;;;bump</v>
      </c>
      <c r="S9" s="22" t="str">
        <f>Full!T19</f>
        <v>DVDD;POW;;;;;;bump</v>
      </c>
      <c r="T9" s="22" t="str">
        <f>Full!U19</f>
        <v>VSS;GND;;;;;;bump</v>
      </c>
      <c r="U9" s="22" t="str">
        <f>Full!V19</f>
        <v>VSS;GND;;;;;;bump</v>
      </c>
      <c r="V9" s="22" t="str">
        <f>Full!W19</f>
        <v>VSS;GND;;;;;;bump</v>
      </c>
      <c r="W9" s="22" t="str">
        <f>Full!X19</f>
        <v>VSS;GND;;;;;;bump</v>
      </c>
      <c r="X9" s="22" t="str">
        <f>Full!Y19</f>
        <v>VDD_BM1;POW;;;;;;bump</v>
      </c>
      <c r="Y9" s="22" t="str">
        <f>Full!Z19</f>
        <v>VDD_BM1;POW;;;;;;bump</v>
      </c>
      <c r="Z9" s="22" t="str">
        <f>Full!AA19</f>
        <v>LINK_BM_TX_1_N;analog;output;;;;;bump</v>
      </c>
    </row>
    <row r="10" spans="1:26" x14ac:dyDescent="0.25">
      <c r="A10" s="22" t="str">
        <f>Full!B20</f>
        <v>VSS;GND;;;;;;bump</v>
      </c>
      <c r="B10" s="22" t="str">
        <f>Full!C20</f>
        <v>Inductor;remove;;;;;;</v>
      </c>
      <c r="C10" s="22" t="str">
        <f>Full!D20</f>
        <v>Inductor;remove;;;;;;</v>
      </c>
      <c r="D10" s="22" t="str">
        <f>Full!E20</f>
        <v>Inductor;remove;;;;;;</v>
      </c>
      <c r="E10" s="22" t="str">
        <f>Full!F20</f>
        <v>VSS;GND;;;;;;bump</v>
      </c>
      <c r="F10" s="22" t="str">
        <f>Full!G20</f>
        <v>VSS;GND;;;;;;bump</v>
      </c>
      <c r="G10" s="22" t="str">
        <f>Full!H20</f>
        <v>VSS;GND;;;;;;bump</v>
      </c>
      <c r="H10" s="22" t="str">
        <f>Full!I20</f>
        <v>VSS;GND;;;;;;bump</v>
      </c>
      <c r="I10" s="22" t="str">
        <f>Full!J20</f>
        <v>VSS;GND;;;;;;bump</v>
      </c>
      <c r="J10" s="22" t="str">
        <f>Full!K20</f>
        <v>VDDA;POW;;;;;;bump</v>
      </c>
      <c r="K10" s="22" t="str">
        <f>Full!L20</f>
        <v>VDDA;POW;;;;;;bump</v>
      </c>
      <c r="L10" s="22" t="str">
        <f>Full!M20</f>
        <v>VDDA;POW;;;;;;bump</v>
      </c>
      <c r="M10" s="22" t="str">
        <f>Full!N20</f>
        <v>VDDA;POW;;;;;;bump</v>
      </c>
      <c r="N10" s="22" t="str">
        <f>Full!O20</f>
        <v>VSS;GND;;;;;;bump</v>
      </c>
      <c r="O10" s="22" t="str">
        <f>Full!P20</f>
        <v>VSS;GND;;;;;;bump</v>
      </c>
      <c r="P10" s="22" t="str">
        <f>Full!Q20</f>
        <v>VSS;GND;;;;;;bump</v>
      </c>
      <c r="Q10" s="22" t="str">
        <f>Full!R20</f>
        <v>VSS;GND;;;;;;bump</v>
      </c>
      <c r="R10" s="22" t="str">
        <f>Full!S20</f>
        <v>VSS;GND;;;;;;bump</v>
      </c>
      <c r="S10" s="22" t="str">
        <f>Full!T20</f>
        <v>VSS;GND;;;;;;bump</v>
      </c>
      <c r="T10" s="22" t="str">
        <f>Full!U20</f>
        <v>VSS;GND;;;;;;bump</v>
      </c>
      <c r="U10" s="22" t="str">
        <f>Full!V20</f>
        <v>VSS;GND;;;;;;bump</v>
      </c>
      <c r="V10" s="22" t="str">
        <f>Full!W20</f>
        <v>VSS;GND;;;;;;bump</v>
      </c>
      <c r="W10" s="22" t="str">
        <f>Full!X20</f>
        <v>Inductor;remove;;;;;;</v>
      </c>
      <c r="X10" s="22" t="str">
        <f>Full!Y20</f>
        <v>Inductor;remove;;;;;;</v>
      </c>
      <c r="Y10" s="22" t="str">
        <f>Full!Z20</f>
        <v>Inductor;remove;;;;;;</v>
      </c>
      <c r="Z10" s="22" t="str">
        <f>Full!AA20</f>
        <v>VSS;GND;;;;;;bump</v>
      </c>
    </row>
    <row r="11" spans="1:26" x14ac:dyDescent="0.25">
      <c r="A11" s="22" t="str">
        <f>Full!B21</f>
        <v>LINK_BM_TX_3_P;analog;output;;;;;bump</v>
      </c>
      <c r="B11" s="22" t="str">
        <f>Full!C21</f>
        <v>VDD_BM3;POW;;;;;;bump</v>
      </c>
      <c r="C11" s="22" t="str">
        <f>Full!D21</f>
        <v>VDD_BM3;POW;;;;;;bump</v>
      </c>
      <c r="D11" s="22" t="str">
        <f>Full!E21</f>
        <v>VSS;GND;;;;;;bump</v>
      </c>
      <c r="E11" s="22" t="str">
        <f>Full!F21</f>
        <v>VSS;GND;;;;;;bump</v>
      </c>
      <c r="F11" s="22" t="str">
        <f>Full!G21</f>
        <v>VSS;GND;;;;;;bump</v>
      </c>
      <c r="G11" s="22" t="str">
        <f>Full!H21</f>
        <v>VSS;GND;;;;;;bump</v>
      </c>
      <c r="H11" s="22" t="str">
        <f>Full!I21</f>
        <v>VSS;GND;;;;;;bump</v>
      </c>
      <c r="I11" s="22" t="str">
        <f>Full!J21</f>
        <v>VSS;GND;;;;;;bump</v>
      </c>
      <c r="J11" s="22" t="str">
        <f>Full!K21</f>
        <v>VDDA;POW;;;;;;bump</v>
      </c>
      <c r="K11" s="22" t="str">
        <f>Full!L21</f>
        <v>VDDA;POW;;;;;;bump</v>
      </c>
      <c r="L11" s="22" t="str">
        <f>Full!M21</f>
        <v>VDDA;POW;;;;;;bump</v>
      </c>
      <c r="M11" s="22" t="str">
        <f>Full!N21</f>
        <v>VDDA;POW;;;;;;bump</v>
      </c>
      <c r="N11" s="22" t="str">
        <f>Full!O21</f>
        <v>VSS;GND;;;;;;bump</v>
      </c>
      <c r="O11" s="22" t="str">
        <f>Full!P21</f>
        <v>VSS;GND;;;;;;bump</v>
      </c>
      <c r="P11" s="22" t="str">
        <f>Full!Q21</f>
        <v>VSS;GND;;;;;;bump</v>
      </c>
      <c r="Q11" s="22" t="str">
        <f>Full!R21</f>
        <v>VSS;GND;;;;;;bump</v>
      </c>
      <c r="R11" s="22" t="str">
        <f>Full!S21</f>
        <v>VSS;GND;;;;;;bump</v>
      </c>
      <c r="S11" s="22" t="str">
        <f>Full!T21</f>
        <v>VSS;GND;;;;;;bump</v>
      </c>
      <c r="T11" s="22" t="str">
        <f>Full!U21</f>
        <v>VSS;GND;;;;;;bump</v>
      </c>
      <c r="U11" s="22" t="str">
        <f>Full!V21</f>
        <v>VSS;GND;;;;;;bump</v>
      </c>
      <c r="V11" s="22" t="str">
        <f>Full!W21</f>
        <v>VSS;GND;;;;;;bump</v>
      </c>
      <c r="W11" s="22" t="str">
        <f>Full!X21</f>
        <v>VSS;GND;;;;;;bump</v>
      </c>
      <c r="X11" s="22" t="str">
        <f>Full!Y21</f>
        <v>VDD_BM1;POW;;;;;;bump</v>
      </c>
      <c r="Y11" s="22" t="str">
        <f>Full!Z21</f>
        <v>VDD_BM1;POW;;;;;;bump</v>
      </c>
      <c r="Z11" s="22" t="str">
        <f>Full!AA21</f>
        <v>LINK_BM_RX_1_P;analog;input;;;;;bump</v>
      </c>
    </row>
    <row r="12" spans="1:26" x14ac:dyDescent="0.25">
      <c r="A12" s="22" t="str">
        <f>Full!B22</f>
        <v>LINK_BM_TX_3_N;analog;output;;;;;bump</v>
      </c>
      <c r="B12" s="22" t="str">
        <f>Full!C22</f>
        <v>VDD_BM3;POW;;;;;;bump</v>
      </c>
      <c r="C12" s="22" t="str">
        <f>Full!D22</f>
        <v>VDD_BM3;POW;;;;;;bump</v>
      </c>
      <c r="D12" s="22" t="str">
        <f>Full!E22</f>
        <v>VSS;GND;;;;;;bump</v>
      </c>
      <c r="E12" s="22" t="str">
        <f>Full!F22</f>
        <v>VSS;GND;;;;;;bump</v>
      </c>
      <c r="F12" s="22" t="str">
        <f>Full!G22</f>
        <v>VSS;GND;;;;;;bump</v>
      </c>
      <c r="G12" s="22" t="str">
        <f>Full!H22</f>
        <v>VSS;GND;;;;;;bump</v>
      </c>
      <c r="H12" s="22" t="str">
        <f>Full!I22</f>
        <v>VSS;GND;;;;;;bump</v>
      </c>
      <c r="I12" s="22" t="str">
        <f>Full!J22</f>
        <v>VSS;GND;;;;;;bump</v>
      </c>
      <c r="J12" s="22" t="str">
        <f>Full!K22</f>
        <v>VSS;GND;;;;;;bump</v>
      </c>
      <c r="K12" s="22" t="str">
        <f>Full!L22</f>
        <v>VSS;GND;;;;;;bump</v>
      </c>
      <c r="L12" s="22" t="str">
        <f>Full!M22</f>
        <v>VSS;GND;;;;;;bump</v>
      </c>
      <c r="M12" s="22" t="str">
        <f>Full!N22</f>
        <v>VSS;GND;;;;;;bump</v>
      </c>
      <c r="N12" s="22" t="str">
        <f>Full!O22</f>
        <v>VDDA;POW;;;;;;bump</v>
      </c>
      <c r="O12" s="22" t="str">
        <f>Full!P22</f>
        <v>VDDA;POW;;;;;;bump</v>
      </c>
      <c r="P12" s="22" t="str">
        <f>Full!Q22</f>
        <v>VDDA;POW;;;;;;bump</v>
      </c>
      <c r="Q12" s="22" t="str">
        <f>Full!R22</f>
        <v>VDDA;POW;;;;;;bump</v>
      </c>
      <c r="R12" s="22" t="str">
        <f>Full!S22</f>
        <v>DVDD;POW;;;;;;bump</v>
      </c>
      <c r="S12" s="22" t="str">
        <f>Full!T22</f>
        <v>DVDD;POW;;;;;;bump</v>
      </c>
      <c r="T12" s="22" t="str">
        <f>Full!U22</f>
        <v>DVDD;POW;;;;;;bump</v>
      </c>
      <c r="U12" s="22" t="str">
        <f>Full!V22</f>
        <v>DVDD;POW;;;;;;bump</v>
      </c>
      <c r="V12" s="22" t="str">
        <f>Full!W22</f>
        <v>VSS;GND;;;;;;bump</v>
      </c>
      <c r="W12" s="22" t="str">
        <f>Full!X22</f>
        <v>VSS;GND;;;;;;bump</v>
      </c>
      <c r="X12" s="22" t="str">
        <f>Full!Y22</f>
        <v>VDD_BM1;POW;;;;;;bump</v>
      </c>
      <c r="Y12" s="22" t="str">
        <f>Full!Z22</f>
        <v>VDD_BM1;POW;;;;;;bump</v>
      </c>
      <c r="Z12" s="22" t="str">
        <f>Full!AA22</f>
        <v>LINK_BM_RX_1_N;analog;input;;;;;bump</v>
      </c>
    </row>
    <row r="13" spans="1:26" x14ac:dyDescent="0.25">
      <c r="A13" s="22" t="str">
        <f>Full!B23</f>
        <v>VSS;GND;;;;;;bump</v>
      </c>
      <c r="B13" s="22" t="str">
        <f>Full!C23</f>
        <v>Inductor;remove;;;;;;</v>
      </c>
      <c r="C13" s="22" t="str">
        <f>Full!D23</f>
        <v>Inductor;remove;;;;;;</v>
      </c>
      <c r="D13" s="22" t="str">
        <f>Full!E23</f>
        <v>Inductor;remove;;;;;;</v>
      </c>
      <c r="E13" s="22" t="str">
        <f>Full!F23</f>
        <v>VSS;GND;;;;;;bump</v>
      </c>
      <c r="F13" s="22" t="str">
        <f>Full!G23</f>
        <v>VSS;GND;;;;;;bump</v>
      </c>
      <c r="G13" s="22" t="str">
        <f>Full!H23</f>
        <v>VSS;GND;;;;;;bump</v>
      </c>
      <c r="H13" s="22" t="str">
        <f>Full!I23</f>
        <v>VSS;GND;;;;;;bump</v>
      </c>
      <c r="I13" s="22" t="str">
        <f>Full!J23</f>
        <v>VSS;GND;;;;;;bump</v>
      </c>
      <c r="J13" s="22" t="str">
        <f>Full!K23</f>
        <v>VSS;GND;;;;;;bump</v>
      </c>
      <c r="K13" s="22" t="str">
        <f>Full!L23</f>
        <v>VSS;GND;;;;;;bump</v>
      </c>
      <c r="L13" s="22" t="str">
        <f>Full!M23</f>
        <v>VSS;GND;;;;;;bump</v>
      </c>
      <c r="M13" s="22" t="str">
        <f>Full!N23</f>
        <v>VSS;GND;;;;;;bump</v>
      </c>
      <c r="N13" s="22" t="str">
        <f>Full!O23</f>
        <v>VDDA;POW;;;;;;bump</v>
      </c>
      <c r="O13" s="22" t="str">
        <f>Full!P23</f>
        <v>VDDA;POW;;;;;;bump</v>
      </c>
      <c r="P13" s="22" t="str">
        <f>Full!Q23</f>
        <v>VDDA;POW;;;;;;bump</v>
      </c>
      <c r="Q13" s="22" t="str">
        <f>Full!R23</f>
        <v>VDDA;POW;;;;;;bump</v>
      </c>
      <c r="R13" s="22" t="str">
        <f>Full!S23</f>
        <v>DVDD;POW;;;;;;bump</v>
      </c>
      <c r="S13" s="22" t="str">
        <f>Full!T23</f>
        <v>DVDD;POW;;;;;;bump</v>
      </c>
      <c r="T13" s="22" t="str">
        <f>Full!U23</f>
        <v>DVDD;POW;;;;;;bump</v>
      </c>
      <c r="U13" s="22" t="str">
        <f>Full!V23</f>
        <v>DVDD;POW;;;;;;bump</v>
      </c>
      <c r="V13" s="22" t="str">
        <f>Full!W23</f>
        <v>VSS;GND;;;;;;bump</v>
      </c>
      <c r="W13" s="22" t="str">
        <f>Full!X23</f>
        <v>Inductor;remove;;;;;;</v>
      </c>
      <c r="X13" s="22" t="str">
        <f>Full!Y23</f>
        <v>Inductor;remove;;;;;;</v>
      </c>
      <c r="Y13" s="22" t="str">
        <f>Full!Z23</f>
        <v>Inductor;remove;;;;;;</v>
      </c>
      <c r="Z13" s="22" t="str">
        <f>Full!AA23</f>
        <v>VSS;GND;;;;;;bump</v>
      </c>
    </row>
    <row r="14" spans="1:26" x14ac:dyDescent="0.25">
      <c r="A14" s="22" t="str">
        <f>Full!B24</f>
        <v>LINK_CM_RX_1_P;analog;input;;;;;bump</v>
      </c>
      <c r="B14" s="22" t="str">
        <f>Full!C24</f>
        <v>VDD_LINK_CM1;POW;;;;;;bump</v>
      </c>
      <c r="C14" s="22" t="str">
        <f>Full!D24</f>
        <v>VDD_LINK_CM1;POW;;;;;;bump</v>
      </c>
      <c r="D14" s="22" t="str">
        <f>Full!E24</f>
        <v>VSS;GND;;;;;;bump</v>
      </c>
      <c r="E14" s="22" t="str">
        <f>Full!F24</f>
        <v>VSS;GND;;;;;;bump</v>
      </c>
      <c r="F14" s="22" t="str">
        <f>Full!G24</f>
        <v>DVDD;POW;;;;;;bump</v>
      </c>
      <c r="G14" s="22" t="str">
        <f>Full!H24</f>
        <v>DVDD;POW;;;;;;bump</v>
      </c>
      <c r="H14" s="22" t="str">
        <f>Full!I24</f>
        <v>DVDD;POW;;;;;;bump</v>
      </c>
      <c r="I14" s="22" t="str">
        <f>Full!J24</f>
        <v>DVDD;POW;;;;;;bump</v>
      </c>
      <c r="J14" s="22" t="str">
        <f>Full!K24</f>
        <v>VDDA;POW;;;;;;bump</v>
      </c>
      <c r="K14" s="22" t="str">
        <f>Full!L24</f>
        <v>VDDA;POW;;;;;;bump</v>
      </c>
      <c r="L14" s="22" t="str">
        <f>Full!M24</f>
        <v>VDDA;POW;;;;;;bump</v>
      </c>
      <c r="M14" s="22" t="str">
        <f>Full!N24</f>
        <v>VDDA;POW;;;;;;bump</v>
      </c>
      <c r="N14" s="22" t="str">
        <f>Full!O24</f>
        <v>VDDA;POW;;;;;;bump</v>
      </c>
      <c r="O14" s="22" t="str">
        <f>Full!P24</f>
        <v>VDDA;POW;;;;;;bump</v>
      </c>
      <c r="P14" s="22" t="str">
        <f>Full!Q24</f>
        <v>VDDA;POW;;;;;;bump</v>
      </c>
      <c r="Q14" s="22" t="str">
        <f>Full!R24</f>
        <v>VDDA;POW;;;;;;bump</v>
      </c>
      <c r="R14" s="22" t="str">
        <f>Full!S24</f>
        <v>VSS;GND;;;;;;bump</v>
      </c>
      <c r="S14" s="22" t="str">
        <f>Full!T24</f>
        <v>VSS;GND;;;;;;bump</v>
      </c>
      <c r="T14" s="22" t="str">
        <f>Full!U24</f>
        <v>VSS;GND;;;;;;bump</v>
      </c>
      <c r="U14" s="22" t="str">
        <f>Full!V24</f>
        <v>VSS;GND;;;;;;bump</v>
      </c>
      <c r="V14" s="22" t="str">
        <f>Full!W24</f>
        <v>VSS;GND;;;;;;bump</v>
      </c>
      <c r="W14" s="22" t="str">
        <f>Full!X24</f>
        <v>VSS;GND;;;;;;bump</v>
      </c>
      <c r="X14" s="22" t="str">
        <f>Full!Y24</f>
        <v>VDD_LINK_CM0;POW;;;;;;bump</v>
      </c>
      <c r="Y14" s="22" t="str">
        <f>Full!Z24</f>
        <v>VDD_LINK_CM0;POW;;;;;;bump</v>
      </c>
      <c r="Z14" s="22" t="str">
        <f>Full!AA24</f>
        <v>LINK_CM_TX_0_P;analog;output;;;;;bump</v>
      </c>
    </row>
    <row r="15" spans="1:26" x14ac:dyDescent="0.25">
      <c r="A15" s="22" t="str">
        <f>Full!B25</f>
        <v>LINK_CM_RX_1_N;analog;input;;;;;bump</v>
      </c>
      <c r="B15" s="22" t="str">
        <f>Full!C25</f>
        <v>VDD_LINK_CM1;POW;;;;;;bump</v>
      </c>
      <c r="C15" s="22" t="str">
        <f>Full!D25</f>
        <v>VDD_LINK_CM1;POW;;;;;;bump</v>
      </c>
      <c r="D15" s="22" t="str">
        <f>Full!E25</f>
        <v>VSS;GND;;;;;;bump</v>
      </c>
      <c r="E15" s="22" t="str">
        <f>Full!F25</f>
        <v>VSS;GND;;;;;;bump</v>
      </c>
      <c r="F15" s="22" t="str">
        <f>Full!G25</f>
        <v>DVDD;POW;;;;;;bump</v>
      </c>
      <c r="G15" s="22" t="str">
        <f>Full!H25</f>
        <v>DVDD;POW;;;;;;bump</v>
      </c>
      <c r="H15" s="22" t="str">
        <f>Full!I25</f>
        <v>DVDD;POW;;;;;;bump</v>
      </c>
      <c r="I15" s="22" t="str">
        <f>Full!J25</f>
        <v>DVDD;POW;;;;;;bump</v>
      </c>
      <c r="J15" s="22" t="str">
        <f>Full!K25</f>
        <v>VDDA;POW;;;;;;bump</v>
      </c>
      <c r="K15" s="22" t="str">
        <f>Full!L25</f>
        <v>VDDA;POW;;;;;;bump</v>
      </c>
      <c r="L15" s="22" t="str">
        <f>Full!M25</f>
        <v>VDDA;POW;;;;;;bump</v>
      </c>
      <c r="M15" s="22" t="str">
        <f>Full!N25</f>
        <v>VDDA;POW;;;;;;bump</v>
      </c>
      <c r="N15" s="22" t="str">
        <f>Full!O25</f>
        <v>VDDA;POW;;;;;;bump</v>
      </c>
      <c r="O15" s="22" t="str">
        <f>Full!P25</f>
        <v>VDDA;POW;;;;;;bump</v>
      </c>
      <c r="P15" s="22" t="str">
        <f>Full!Q25</f>
        <v>VDDA;POW;;;;;;bump</v>
      </c>
      <c r="Q15" s="22" t="str">
        <f>Full!R25</f>
        <v>VDDA;POW;;;;;;bump</v>
      </c>
      <c r="R15" s="22" t="str">
        <f>Full!S25</f>
        <v>VSS;GND;;;;;;bump</v>
      </c>
      <c r="S15" s="22" t="str">
        <f>Full!T25</f>
        <v>VSS;GND;;;;;;bump</v>
      </c>
      <c r="T15" s="22" t="str">
        <f>Full!U25</f>
        <v>VSS;GND;;;;;;bump</v>
      </c>
      <c r="U15" s="22" t="str">
        <f>Full!V25</f>
        <v>VSS;GND;;;;;;bump</v>
      </c>
      <c r="V15" s="22" t="str">
        <f>Full!W25</f>
        <v>VSS;GND;;;;;;bump</v>
      </c>
      <c r="W15" s="22" t="str">
        <f>Full!X25</f>
        <v>VSS;GND;;;;;;bump</v>
      </c>
      <c r="X15" s="22" t="str">
        <f>Full!Y25</f>
        <v>VDD_LINK_CM0;POW;;;;;;bump</v>
      </c>
      <c r="Y15" s="22" t="str">
        <f>Full!Z25</f>
        <v>VDD_LINK_CM0;POW;;;;;;bump</v>
      </c>
      <c r="Z15" s="22" t="str">
        <f>Full!AA25</f>
        <v>LINK_CM_TX_0_N;analog;output;;;;;bump</v>
      </c>
    </row>
    <row r="16" spans="1:26" x14ac:dyDescent="0.25">
      <c r="A16" s="22" t="str">
        <f>Full!B26</f>
        <v>VSS;GND;;;;;;bump</v>
      </c>
      <c r="B16" s="22" t="str">
        <f>Full!C26</f>
        <v>Inductor;remove;;;;;;</v>
      </c>
      <c r="C16" s="22" t="str">
        <f>Full!D26</f>
        <v>Inductor;remove;;;;;;</v>
      </c>
      <c r="D16" s="22" t="str">
        <f>Full!E26</f>
        <v>Inductor;remove;;;;;;</v>
      </c>
      <c r="E16" s="22" t="str">
        <f>Full!F26</f>
        <v>VSS;GND;;;;;;bump</v>
      </c>
      <c r="F16" s="22" t="str">
        <f>Full!G26</f>
        <v>VSS;GND;;;;;;bump</v>
      </c>
      <c r="G16" s="22" t="str">
        <f>Full!H26</f>
        <v>VSS;GND;;;;;;bump</v>
      </c>
      <c r="H16" s="22" t="str">
        <f>Full!I26</f>
        <v>VSS;GND;;;;;;bump</v>
      </c>
      <c r="I16" s="22" t="str">
        <f>Full!J26</f>
        <v>VSS;GND;;;;;;bump</v>
      </c>
      <c r="J16" s="22" t="str">
        <f>Full!K26</f>
        <v>VSS;GND;;;;;;bump</v>
      </c>
      <c r="K16" s="22" t="str">
        <f>Full!L26</f>
        <v>VSS;GND;;;;;;bump</v>
      </c>
      <c r="L16" s="22" t="str">
        <f>Full!M26</f>
        <v>VSS;GND;;;;;;bump</v>
      </c>
      <c r="M16" s="22" t="str">
        <f>Full!N26</f>
        <v>VSS;GND;;;;;;bump</v>
      </c>
      <c r="N16" s="22" t="str">
        <f>Full!O26</f>
        <v>VSS;GND;;;;;;bump</v>
      </c>
      <c r="O16" s="22" t="str">
        <f>Full!P26</f>
        <v>VSS;GND;;;;;;bump</v>
      </c>
      <c r="P16" s="22" t="str">
        <f>Full!Q26</f>
        <v>VSS;GND;;;;;;bump</v>
      </c>
      <c r="Q16" s="22" t="str">
        <f>Full!R26</f>
        <v>VSS;GND;;;;;;bump</v>
      </c>
      <c r="R16" s="22" t="str">
        <f>Full!S26</f>
        <v>DVDD;POW;;;;;;bump</v>
      </c>
      <c r="S16" s="22" t="str">
        <f>Full!T26</f>
        <v>DVDD;POW;;;;;;bump</v>
      </c>
      <c r="T16" s="22" t="str">
        <f>Full!U26</f>
        <v>DVDD;POW;;;;;;bump</v>
      </c>
      <c r="U16" s="22" t="str">
        <f>Full!V26</f>
        <v>DVDD;POW;;;;;;bump</v>
      </c>
      <c r="V16" s="22" t="str">
        <f>Full!W26</f>
        <v>VSS;GND;;;;;;bump</v>
      </c>
      <c r="W16" s="22" t="str">
        <f>Full!X26</f>
        <v>Inductor;remove;;;;;;</v>
      </c>
      <c r="X16" s="22" t="str">
        <f>Full!Y26</f>
        <v>Inductor;remove;;;;;;</v>
      </c>
      <c r="Y16" s="22" t="str">
        <f>Full!Z26</f>
        <v>Inductor;remove;;;;;;</v>
      </c>
      <c r="Z16" s="22" t="str">
        <f>Full!AA26</f>
        <v>VSS;GND;;;;;;bump</v>
      </c>
    </row>
    <row r="17" spans="1:26" x14ac:dyDescent="0.25">
      <c r="A17" s="22" t="str">
        <f>Full!B27</f>
        <v>LINK_CM_TX_1_P;analog;output;;;;;bump</v>
      </c>
      <c r="B17" s="22" t="str">
        <f>Full!C27</f>
        <v>VDD_LINK_CM1;POW;;;;;;bump</v>
      </c>
      <c r="C17" s="22" t="str">
        <f>Full!D27</f>
        <v>VDD_LINK_CM1;POW;;;;;;bump</v>
      </c>
      <c r="D17" s="22" t="str">
        <f>Full!E27</f>
        <v>VSS;GND;;;;;;bump</v>
      </c>
      <c r="E17" s="22" t="str">
        <f>Full!F27</f>
        <v>VSS;GND;;;;;;bump</v>
      </c>
      <c r="F17" s="22" t="str">
        <f>Full!G27</f>
        <v>VSS;GND;;;;;;bump</v>
      </c>
      <c r="G17" s="22" t="str">
        <f>Full!H27</f>
        <v>VSS;GND;;;;;;bump</v>
      </c>
      <c r="H17" s="22" t="str">
        <f>Full!I27</f>
        <v>VSS;GND;;;;;;bump</v>
      </c>
      <c r="I17" s="22" t="str">
        <f>Full!J27</f>
        <v>VSS;GND;;;;;;bump</v>
      </c>
      <c r="J17" s="22" t="str">
        <f>Full!K27</f>
        <v>VSS;GND;;;;;;bump</v>
      </c>
      <c r="K17" s="22" t="str">
        <f>Full!L27</f>
        <v>VSS;GND;;;;;;bump</v>
      </c>
      <c r="L17" s="22" t="str">
        <f>Full!M27</f>
        <v>VSS;GND;;;;;;bump</v>
      </c>
      <c r="M17" s="22" t="str">
        <f>Full!N27</f>
        <v>VSS;GND;;;;;;bump</v>
      </c>
      <c r="N17" s="22" t="str">
        <f>Full!O27</f>
        <v>VSS;GND;;;;;;bump</v>
      </c>
      <c r="O17" s="22" t="str">
        <f>Full!P27</f>
        <v>VSS;GND;;;;;;bump</v>
      </c>
      <c r="P17" s="22" t="str">
        <f>Full!Q27</f>
        <v>VSS;GND;;;;;;bump</v>
      </c>
      <c r="Q17" s="22" t="str">
        <f>Full!R27</f>
        <v>VSS;GND;;;;;;bump</v>
      </c>
      <c r="R17" s="22" t="str">
        <f>Full!S27</f>
        <v>DVDD;POW;;;;;;bump</v>
      </c>
      <c r="S17" s="22" t="str">
        <f>Full!T27</f>
        <v>DVDD;POW;;;;;;bump</v>
      </c>
      <c r="T17" s="22" t="str">
        <f>Full!U27</f>
        <v>DVDD;POW;;;;;;bump</v>
      </c>
      <c r="U17" s="22" t="str">
        <f>Full!V27</f>
        <v>DVDD;POW;;;;;;bump</v>
      </c>
      <c r="V17" s="22" t="str">
        <f>Full!W27</f>
        <v>VSS;GND;;;;;;bump</v>
      </c>
      <c r="W17" s="22" t="str">
        <f>Full!X27</f>
        <v>VSS;GND;;;;;;bump</v>
      </c>
      <c r="X17" s="22" t="str">
        <f>Full!Y27</f>
        <v>VDD_LINK_CM0;POW;;;;;;bump</v>
      </c>
      <c r="Y17" s="22" t="str">
        <f>Full!Z27</f>
        <v>VDD_LINK_CM0;POW;;;;;;bump</v>
      </c>
      <c r="Z17" s="22" t="str">
        <f>Full!AA27</f>
        <v>LINK_CM_RX_0_P;analog;input;;;;;bump</v>
      </c>
    </row>
    <row r="18" spans="1:26" x14ac:dyDescent="0.25">
      <c r="A18" s="22" t="str">
        <f>Full!B28</f>
        <v>LINK_CM_TX_1_N;analog;output;;;;;bump</v>
      </c>
      <c r="B18" s="22" t="str">
        <f>Full!C28</f>
        <v>VDD_LINK_CM1;POW;;;;;;bump</v>
      </c>
      <c r="C18" s="22" t="str">
        <f>Full!D28</f>
        <v>VDD_LINK_CM1;POW;;;;;;bump</v>
      </c>
      <c r="D18" s="22" t="str">
        <f>Full!E28</f>
        <v>VSS;GND;;;;;;bump</v>
      </c>
      <c r="E18" s="22" t="str">
        <f>Full!F28</f>
        <v>VSS;GND;;;;;;bump</v>
      </c>
      <c r="F18" s="22" t="str">
        <f>Full!G28</f>
        <v>VSS;GND;;;;;;bump</v>
      </c>
      <c r="G18" s="22" t="str">
        <f>Full!H28</f>
        <v>VSS;GND;;;;;;bump</v>
      </c>
      <c r="H18" s="22" t="str">
        <f>Full!I28</f>
        <v>VSS;GND;;;;;;bump</v>
      </c>
      <c r="I18" s="22" t="str">
        <f>Full!J28</f>
        <v>VSS;GND;;;;;;bump</v>
      </c>
      <c r="J18" s="22" t="str">
        <f>Full!K28</f>
        <v>DVDD;POW;;;;;;bump</v>
      </c>
      <c r="K18" s="22" t="str">
        <f>Full!L28</f>
        <v>DVDD;POW;;;;;;bump</v>
      </c>
      <c r="L18" s="22" t="str">
        <f>Full!M28</f>
        <v>DVDD;POW;;;;;;bump</v>
      </c>
      <c r="M18" s="22" t="str">
        <f>Full!N28</f>
        <v>DVDD;POW;;;;;;bump</v>
      </c>
      <c r="N18" s="22" t="str">
        <f>Full!O28</f>
        <v>DVDD;POW;;;;;;bump</v>
      </c>
      <c r="O18" s="22" t="str">
        <f>Full!P28</f>
        <v>DVDD;POW;;;;;;bump</v>
      </c>
      <c r="P18" s="22" t="str">
        <f>Full!Q28</f>
        <v>DVDD;POW;;;;;;bump</v>
      </c>
      <c r="Q18" s="22" t="str">
        <f>Full!R28</f>
        <v>DVDD;POW;;;;;;bump</v>
      </c>
      <c r="R18" s="22" t="str">
        <f>Full!S28</f>
        <v>VSS;GND;;;;;;bump</v>
      </c>
      <c r="S18" s="22" t="str">
        <f>Full!T28</f>
        <v>VSS;GND;;;;;;bump</v>
      </c>
      <c r="T18" s="22" t="str">
        <f>Full!U28</f>
        <v>VSS;GND;;;;;;bump</v>
      </c>
      <c r="U18" s="22" t="str">
        <f>Full!V28</f>
        <v>VSS;GND;;;;;;bump</v>
      </c>
      <c r="V18" s="22" t="str">
        <f>Full!W28</f>
        <v>VSS;GND;;;;;;bump</v>
      </c>
      <c r="W18" s="22" t="str">
        <f>Full!X28</f>
        <v>VSS;GND;;;;;;bump</v>
      </c>
      <c r="X18" s="22" t="str">
        <f>Full!Y28</f>
        <v>VDD_LINK_CM0;POW;;;;;;bump</v>
      </c>
      <c r="Y18" s="22" t="str">
        <f>Full!Z28</f>
        <v>VDD_LINK_CM0;POW;;;;;;bump</v>
      </c>
      <c r="Z18" s="22" t="str">
        <f>Full!AA28</f>
        <v>LINK_CM_RX_0_N;analog;input;;;;;bump</v>
      </c>
    </row>
    <row r="19" spans="1:26" x14ac:dyDescent="0.25">
      <c r="A19" s="22" t="str">
        <f>Full!B29</f>
        <v>VSS;GND;;;;;;bump</v>
      </c>
      <c r="B19" s="22" t="str">
        <f>Full!C29</f>
        <v>Inductor;remove;;;;;;</v>
      </c>
      <c r="C19" s="22" t="str">
        <f>Full!D29</f>
        <v>Inductor;remove;;;;;;</v>
      </c>
      <c r="D19" s="22" t="str">
        <f>Full!E29</f>
        <v>Inductor;remove;;;;;;</v>
      </c>
      <c r="E19" s="22" t="str">
        <f>Full!F29</f>
        <v>VSS;GND;;;;;;bump</v>
      </c>
      <c r="F19" s="22" t="str">
        <f>Full!G29</f>
        <v>VSS;GND;;;;;;bump</v>
      </c>
      <c r="G19" s="22" t="str">
        <f>Full!H29</f>
        <v>VSS;GND;;;;;;bump</v>
      </c>
      <c r="H19" s="22" t="str">
        <f>Full!I29</f>
        <v>VSS;GND;;;;;;bump</v>
      </c>
      <c r="I19" s="22" t="str">
        <f>Full!J29</f>
        <v>VSS;GND;;;;;;bump</v>
      </c>
      <c r="J19" s="22" t="str">
        <f>Full!K29</f>
        <v>DVDD;POW;;;;;;bump</v>
      </c>
      <c r="K19" s="22" t="str">
        <f>Full!L29</f>
        <v>DVDD;POW;;;;;;bump</v>
      </c>
      <c r="L19" s="22" t="str">
        <f>Full!M29</f>
        <v>DVDD;POW;;;;;;bump</v>
      </c>
      <c r="M19" s="22" t="str">
        <f>Full!N29</f>
        <v>DVDD;POW;;;;;;bump</v>
      </c>
      <c r="N19" s="22" t="str">
        <f>Full!O29</f>
        <v>DVDD;POW;;;;;;bump</v>
      </c>
      <c r="O19" s="22" t="str">
        <f>Full!P29</f>
        <v>DVDD;POW;;;;;;bump</v>
      </c>
      <c r="P19" s="22" t="str">
        <f>Full!Q29</f>
        <v>DVDD;POW;;;;;;bump</v>
      </c>
      <c r="Q19" s="22" t="str">
        <f>Full!R29</f>
        <v>DVDD;POW;;;;;;bump</v>
      </c>
      <c r="R19" s="22" t="str">
        <f>Full!S29</f>
        <v>VSS;GND;;;;;;bump</v>
      </c>
      <c r="S19" s="22" t="str">
        <f>Full!T29</f>
        <v>VSS;GND;;;;;;bump</v>
      </c>
      <c r="T19" s="22" t="str">
        <f>Full!U29</f>
        <v>VSS;GND;;;;;;bump</v>
      </c>
      <c r="U19" s="22" t="str">
        <f>Full!V29</f>
        <v>VSS;GND;;;;;;bump</v>
      </c>
      <c r="V19" s="22" t="str">
        <f>Full!W29</f>
        <v>VSS;GND;;;;;;bump</v>
      </c>
      <c r="W19" s="22" t="str">
        <f>Full!X29</f>
        <v>Inductor;remove;;;;;;</v>
      </c>
      <c r="X19" s="22" t="str">
        <f>Full!Y29</f>
        <v>Inductor;remove;;;;;;</v>
      </c>
      <c r="Y19" s="22" t="str">
        <f>Full!Z29</f>
        <v>Inductor;remove;;;;;;</v>
      </c>
      <c r="Z19" s="22" t="str">
        <f>Full!AA29</f>
        <v>VSS;GND;;;;;;bump</v>
      </c>
    </row>
    <row r="20" spans="1:26" x14ac:dyDescent="0.25">
      <c r="A20" s="22" t="str">
        <f>Full!B30</f>
        <v>REF_SERDES_CM1_P;analog;input;;;;;bump</v>
      </c>
      <c r="B20" s="22" t="str">
        <f>Full!C30</f>
        <v>VSS;GND;;;;;;bump</v>
      </c>
      <c r="C20" s="22" t="str">
        <f>Full!D30</f>
        <v>VSS;GND;;;;;;bump</v>
      </c>
      <c r="D20" s="22" t="str">
        <f>Full!E30</f>
        <v>VSS;GND;;;;;;bump</v>
      </c>
      <c r="E20" s="22" t="str">
        <f>Full!F30</f>
        <v>VSS;GND;;;;;;bump</v>
      </c>
      <c r="F20" s="22" t="str">
        <f>Full!G30</f>
        <v>VSS;GND;;;;;;bump</v>
      </c>
      <c r="G20" s="22" t="str">
        <f>Full!H30</f>
        <v>VSS;GND;;;;;;bump</v>
      </c>
      <c r="H20" s="22" t="str">
        <f>Full!I30</f>
        <v>DVDD;POW;;;;;;bump</v>
      </c>
      <c r="I20" s="22" t="str">
        <f>Full!J30</f>
        <v>DVDD;POW;;;;;;bump</v>
      </c>
      <c r="J20" s="22" t="str">
        <f>Full!K30</f>
        <v>DVDD;POW;;;;;;bump</v>
      </c>
      <c r="K20" s="22" t="str">
        <f>Full!L30</f>
        <v>DVDD;POW;;;;;;bump</v>
      </c>
      <c r="L20" s="22" t="str">
        <f>Full!M30</f>
        <v>VSS;GND;;;;;;bump</v>
      </c>
      <c r="M20" s="22" t="str">
        <f>Full!N30</f>
        <v>VSS;GND;;;;;;bump</v>
      </c>
      <c r="N20" s="22" t="str">
        <f>Full!O30</f>
        <v>Inductor;remove;;;;;;</v>
      </c>
      <c r="O20" s="22" t="str">
        <f>Full!P30</f>
        <v>Inductor;remove;;;;;;</v>
      </c>
      <c r="P20" s="22" t="str">
        <f>Full!Q30</f>
        <v>Inductor;remove;;;;;;</v>
      </c>
      <c r="Q20" s="22" t="str">
        <f>Full!R30</f>
        <v>DVDD;POW;;;;;;bump</v>
      </c>
      <c r="R20" s="22" t="str">
        <f>Full!S30</f>
        <v>DVDD;POW;;;;;;bump</v>
      </c>
      <c r="S20" s="22" t="str">
        <f>Full!T30</f>
        <v>DVDD;POW;;;;;;bump</v>
      </c>
      <c r="T20" s="22" t="str">
        <f>Full!U30</f>
        <v>VSS;GND;;;;;;bump</v>
      </c>
      <c r="U20" s="22" t="str">
        <f>Full!V30</f>
        <v>VSS;GND;;;;;;bump</v>
      </c>
      <c r="V20" s="22" t="str">
        <f>Full!W30</f>
        <v>VSS;GND;;;;;;bump</v>
      </c>
      <c r="W20" s="22" t="str">
        <f>Full!X30</f>
        <v>VSS;GND;;;;;;bump</v>
      </c>
      <c r="X20" s="22" t="str">
        <f>Full!Y30</f>
        <v>VSS;GND;;;;;;bump</v>
      </c>
      <c r="Y20" s="22" t="str">
        <f>Full!Z30</f>
        <v>VSS;GND;;;;;;bump</v>
      </c>
      <c r="Z20" s="22" t="str">
        <f>Full!AA30</f>
        <v>REF_SERDES_CM0_P;analog;input;;;;;bump</v>
      </c>
    </row>
    <row r="21" spans="1:26" x14ac:dyDescent="0.25">
      <c r="A21" s="22" t="str">
        <f>Full!B31</f>
        <v>REF_SERDES_CM1_N;analog;input;;;;;bump</v>
      </c>
      <c r="B21" s="22" t="str">
        <f>Full!C31</f>
        <v>VSS;GND;;;;;;bump</v>
      </c>
      <c r="C21" s="22" t="str">
        <f>Full!D31</f>
        <v>VSS;GND;;;;;;bump</v>
      </c>
      <c r="D21" s="22" t="str">
        <f>Full!E31</f>
        <v>VSS;GND;;;;;;bump</v>
      </c>
      <c r="E21" s="22" t="str">
        <f>Full!F31</f>
        <v>VSS;GND;;;;;;bump</v>
      </c>
      <c r="F21" s="22" t="str">
        <f>Full!G31</f>
        <v>VSS;GND;;;;;;bump</v>
      </c>
      <c r="G21" s="22" t="str">
        <f>Full!H31</f>
        <v>VSS;GND;;;;;;bump</v>
      </c>
      <c r="H21" s="22" t="str">
        <f>Full!I31</f>
        <v>DVDD;POW;;;;;;bump</v>
      </c>
      <c r="I21" s="22" t="str">
        <f>Full!J31</f>
        <v>DVDD;POW;;;;;;bump</v>
      </c>
      <c r="J21" s="22" t="str">
        <f>Full!K31</f>
        <v>DVDD;POW;;;;;;bump</v>
      </c>
      <c r="K21" s="22" t="str">
        <f>Full!L31</f>
        <v>DVDD;POW;;;;;;bump</v>
      </c>
      <c r="L21" s="22" t="str">
        <f>Full!M31</f>
        <v>VSS;GND;;;;;;bump</v>
      </c>
      <c r="M21" s="22" t="str">
        <f>Full!N31</f>
        <v>VSS;GND;;;;;;bump</v>
      </c>
      <c r="N21" s="22" t="str">
        <f>Full!O31</f>
        <v>VSS;GND;;;;;;bump</v>
      </c>
      <c r="O21" s="22" t="str">
        <f>Full!P31</f>
        <v>VDD_BM2;POW;;;;;;bump</v>
      </c>
      <c r="P21" s="22" t="str">
        <f>Full!Q31</f>
        <v>VDD_BM2;POW;;;;;;bump</v>
      </c>
      <c r="Q21" s="22" t="str">
        <f>Full!R31</f>
        <v>DVDD;POW;;;;;;bump</v>
      </c>
      <c r="R21" s="22" t="str">
        <f>Full!S31</f>
        <v>DVDD;POW;;;;;;bump</v>
      </c>
      <c r="S21" s="22" t="str">
        <f>Full!T31</f>
        <v>DVDD;POW;;;;;;bump</v>
      </c>
      <c r="T21" s="22" t="str">
        <f>Full!U31</f>
        <v>VSS;GND;;;;;;bump</v>
      </c>
      <c r="U21" s="22" t="str">
        <f>Full!V31</f>
        <v>VSS;GND;;;;;;bump</v>
      </c>
      <c r="V21" s="22" t="str">
        <f>Full!W31</f>
        <v>VSS;GND;;;;;;bump</v>
      </c>
      <c r="W21" s="22" t="str">
        <f>Full!X31</f>
        <v>VSS;GND;;;;;;bump</v>
      </c>
      <c r="X21" s="22" t="str">
        <f>Full!Y31</f>
        <v>VSS;GND;;;;;;bump</v>
      </c>
      <c r="Y21" s="22" t="str">
        <f>Full!Z31</f>
        <v>VSS;GND;;;;;;bump</v>
      </c>
      <c r="Z21" s="22" t="str">
        <f>Full!AA31</f>
        <v>REF_SERDES_CM0_N;analog;input;;;;;bump</v>
      </c>
    </row>
    <row r="22" spans="1:26" x14ac:dyDescent="0.25">
      <c r="A22" s="22" t="str">
        <f>Full!B32</f>
        <v>VSS;GND;;;;;;bump</v>
      </c>
      <c r="B22" s="22" t="str">
        <f>Full!C32</f>
        <v>DVDD;POW;;;;;;bump</v>
      </c>
      <c r="C22" s="22" t="str">
        <f>Full!D32</f>
        <v>DVDD;POW;;;;;;bump</v>
      </c>
      <c r="D22" s="22" t="str">
        <f>Full!E32</f>
        <v>DVDD;POW;;;;;;bump</v>
      </c>
      <c r="E22" s="22" t="str">
        <f>Full!F32</f>
        <v>DVDD;POW;;;;;;bump</v>
      </c>
      <c r="F22" s="22" t="str">
        <f>Full!G32</f>
        <v>VSS;GND;;;;;;bump</v>
      </c>
      <c r="G22" s="22" t="str">
        <f>Full!H32</f>
        <v>VSS;GND;;;;;;bump</v>
      </c>
      <c r="H22" s="22" t="str">
        <f>Full!I32</f>
        <v>VSS;GND;;;;;;bump</v>
      </c>
      <c r="I22" s="22" t="str">
        <f>Full!J32</f>
        <v>VSS;GND;;;;;;bump</v>
      </c>
      <c r="J22" s="22" t="str">
        <f>Full!K32</f>
        <v>VSS;GND;;;;;;bump</v>
      </c>
      <c r="K22" s="22" t="str">
        <f>Full!L32</f>
        <v>VSS;GND;;;;;;bump</v>
      </c>
      <c r="L22" s="22" t="str">
        <f>Full!M32</f>
        <v>VSS;GND;;;;;;bump</v>
      </c>
      <c r="M22" s="22" t="str">
        <f>Full!N32</f>
        <v>VSS;GND;;;;;;bump</v>
      </c>
      <c r="N22" s="22" t="str">
        <f>Full!O32</f>
        <v>VSS;GND;;;;;;bump</v>
      </c>
      <c r="O22" s="22" t="str">
        <f>Full!P32</f>
        <v>VDD_BM2;POW;;;;;;bump</v>
      </c>
      <c r="P22" s="22" t="str">
        <f>Full!Q32</f>
        <v>VDD_BM2;POW;;;;;;bump</v>
      </c>
      <c r="Q22" s="22" t="str">
        <f>Full!R32</f>
        <v>VSS;GND;;;;;;bump</v>
      </c>
      <c r="R22" s="22" t="str">
        <f>Full!S32</f>
        <v>VSS;GND;;;;;;bump</v>
      </c>
      <c r="S22" s="22" t="str">
        <f>Full!T32</f>
        <v>VSS;GND;;;;;;bump</v>
      </c>
      <c r="T22" s="22" t="str">
        <f>Full!U32</f>
        <v>VSS;GND;;;;;;bump</v>
      </c>
      <c r="U22" s="22" t="str">
        <f>Full!V32</f>
        <v>VSS;GND;;;;;;bump</v>
      </c>
      <c r="V22" s="22" t="str">
        <f>Full!W32</f>
        <v>VSS;GND;;;;;;bump</v>
      </c>
      <c r="W22" s="22" t="str">
        <f>Full!X32</f>
        <v>VSS;GND;;;;;;bump</v>
      </c>
      <c r="X22" s="22" t="str">
        <f>Full!Y32</f>
        <v>VSS;GND;;;;;;bump</v>
      </c>
      <c r="Y22" s="22" t="str">
        <f>Full!Z32</f>
        <v>VSS;GND;;;;;;bump</v>
      </c>
      <c r="Z22" s="22" t="str">
        <f>Full!AA32</f>
        <v>VSS;GND;;;;;;bump</v>
      </c>
    </row>
    <row r="23" spans="1:26" x14ac:dyDescent="0.25">
      <c r="A23" s="22" t="str">
        <f>Full!B33</f>
        <v>REF_LO_N;analog;input;;;;;bump</v>
      </c>
      <c r="B23" s="22" t="str">
        <f>Full!C33</f>
        <v>DVDD;POW;;;;;;bump</v>
      </c>
      <c r="C23" s="22" t="str">
        <f>Full!D33</f>
        <v>DVDD;POW;;;;;;bump</v>
      </c>
      <c r="D23" s="22" t="str">
        <f>Full!E33</f>
        <v>DVDD;POW;;;;;;bump</v>
      </c>
      <c r="E23" s="22" t="str">
        <f>Full!F33</f>
        <v>DVDD;POW;;;;;;bump</v>
      </c>
      <c r="F23" s="22" t="str">
        <f>Full!G33</f>
        <v>VSS;GND;;;;;;bump</v>
      </c>
      <c r="G23" s="22" t="str">
        <f>Full!H33</f>
        <v>VSS;GND;;;;;;bump</v>
      </c>
      <c r="H23" s="22" t="str">
        <f>Full!I33</f>
        <v>VSS;GND;;;;;;bump</v>
      </c>
      <c r="I23" s="22" t="str">
        <f>Full!J33</f>
        <v>VSS;GND;;;;;;bump</v>
      </c>
      <c r="J23" s="22" t="str">
        <f>Full!K33</f>
        <v>VSS;GND;;;;;;bump</v>
      </c>
      <c r="K23" s="22" t="str">
        <f>Full!L33</f>
        <v>VSS;GND;;;;;;bump</v>
      </c>
      <c r="L23" s="22" t="str">
        <f>Full!M33</f>
        <v>VSS;GND;;;;;;bump</v>
      </c>
      <c r="M23" s="22" t="str">
        <f>Full!N33</f>
        <v>VSS;GND;;;;;;bump</v>
      </c>
      <c r="N23" s="22" t="str">
        <f>Full!O33</f>
        <v>Inductor;remove;;;;;;</v>
      </c>
      <c r="O23" s="22" t="str">
        <f>Full!P33</f>
        <v>Inductor;remove;;;;;;</v>
      </c>
      <c r="P23" s="22" t="str">
        <f>Full!Q33</f>
        <v>Inductor;remove;;;;;;</v>
      </c>
      <c r="Q23" s="22" t="str">
        <f>Full!R33</f>
        <v>VSS;GND;;;;;;bump</v>
      </c>
      <c r="R23" s="22" t="str">
        <f>Full!S33</f>
        <v>VSS;GND;;;;;;bump</v>
      </c>
      <c r="S23" s="22" t="str">
        <f>Full!T33</f>
        <v>VSS;GND;;;;;;bump</v>
      </c>
      <c r="T23" s="22" t="str">
        <f>Full!U33</f>
        <v>VSS;GND;;;;;;bump</v>
      </c>
      <c r="U23" s="22" t="str">
        <f>Full!V33</f>
        <v>VSS;GND;;;;;;bump</v>
      </c>
      <c r="V23" s="22" t="str">
        <f>Full!W33</f>
        <v>VSS;GND;;;;;;bump</v>
      </c>
      <c r="W23" s="22" t="str">
        <f>Full!X33</f>
        <v>VSS;GND;;;;;;bump</v>
      </c>
      <c r="X23" s="22" t="str">
        <f>Full!Y33</f>
        <v>VSS;GND;;;;;;bump</v>
      </c>
      <c r="Y23" s="22" t="str">
        <f>Full!Z33</f>
        <v>VSS;GND;;;;;;bump</v>
      </c>
      <c r="Z23" s="22" t="str">
        <f>Full!AA33</f>
        <v>REF_DIG_N;analog;input;;;;;bump</v>
      </c>
    </row>
    <row r="24" spans="1:26" x14ac:dyDescent="0.25">
      <c r="A24" s="22" t="str">
        <f>Full!B34</f>
        <v>REF_LO_P;analog;input;;;;;bump</v>
      </c>
      <c r="B24" s="22" t="str">
        <f>Full!C34</f>
        <v>VDD_IO;POW;;;;;;bump</v>
      </c>
      <c r="C24" s="22" t="str">
        <f>Full!D34</f>
        <v>VDD_IO;POW;;;;;;bump</v>
      </c>
      <c r="D24" s="22" t="str">
        <f>Full!E34</f>
        <v>VDD_IO;POW;;;;;;bump</v>
      </c>
      <c r="E24" s="22" t="str">
        <f>Full!F34</f>
        <v>VDD_IO;POW;;;;;;bump</v>
      </c>
      <c r="F24" s="22" t="str">
        <f>Full!G34</f>
        <v>VSS;GND;;;;;;bump</v>
      </c>
      <c r="G24" s="22" t="str">
        <f>Full!H34</f>
        <v>VSS;GND;;;;;;bump</v>
      </c>
      <c r="H24" s="22" t="str">
        <f>Full!I34</f>
        <v>VSS;GND;;;;;;bump</v>
      </c>
      <c r="I24" s="22" t="str">
        <f>Full!J34</f>
        <v>VSS;GND;;;;;;bump</v>
      </c>
      <c r="J24" s="22" t="str">
        <f>Full!K34</f>
        <v>VSS;GND;;;;;;bump</v>
      </c>
      <c r="K24" s="22" t="str">
        <f>Full!L34</f>
        <v>VSS;GND;;;;;;bump</v>
      </c>
      <c r="L24" s="22" t="str">
        <f>Full!M34</f>
        <v>VSS;GND;;;;;;bump</v>
      </c>
      <c r="M24" s="22" t="str">
        <f>Full!N34</f>
        <v>VSS;GND;;;;;;bump</v>
      </c>
      <c r="N24" s="22" t="str">
        <f>Full!O34</f>
        <v>VSS;GND;;;;;;bump</v>
      </c>
      <c r="O24" s="22" t="str">
        <f>Full!P34</f>
        <v>VDD_BM2;POW;;;;;;bump</v>
      </c>
      <c r="P24" s="22" t="str">
        <f>Full!Q34</f>
        <v>VDD_BM2;POW;;;;;;bump</v>
      </c>
      <c r="Q24" s="22" t="str">
        <f>Full!R34</f>
        <v>VSS;GND;;;;;;bump</v>
      </c>
      <c r="R24" s="22" t="str">
        <f>Full!S34</f>
        <v>VSS;GND;;;;;;bump</v>
      </c>
      <c r="S24" s="22" t="str">
        <f>Full!T34</f>
        <v>VSS;GND;;;;;;bump</v>
      </c>
      <c r="T24" s="22" t="str">
        <f>Full!U34</f>
        <v>VSS;GND;;;;;;bump</v>
      </c>
      <c r="U24" s="22" t="str">
        <f>Full!V34</f>
        <v>VSS;GND;;;;;;bump</v>
      </c>
      <c r="V24" s="22" t="str">
        <f>Full!W34</f>
        <v>VDD_IO;POW;;;;;;bump</v>
      </c>
      <c r="W24" s="22" t="str">
        <f>Full!X34</f>
        <v>VDD_IO;POW;;;;;;bump</v>
      </c>
      <c r="X24" s="22" t="str">
        <f>Full!Y34</f>
        <v>VDD_IO;POW;;;;;;bump</v>
      </c>
      <c r="Y24" s="22" t="str">
        <f>Full!Z34</f>
        <v>VDD_IO;POW;;;;;;bump</v>
      </c>
      <c r="Z24" s="22" t="str">
        <f>Full!AA34</f>
        <v>REF_DIG_P;analog;input;;;;;bump</v>
      </c>
    </row>
    <row r="25" spans="1:26" x14ac:dyDescent="0.25">
      <c r="A25" s="22" t="str">
        <f>Full!B35</f>
        <v>VSS;GND;;;;;;bump</v>
      </c>
      <c r="B25" s="22" t="str">
        <f>Full!C35</f>
        <v>VDD_IO;POW;;;;;;bump</v>
      </c>
      <c r="C25" s="22" t="str">
        <f>Full!D35</f>
        <v>VDD_IO;POW;;;;;;bump</v>
      </c>
      <c r="D25" s="22" t="str">
        <f>Full!E35</f>
        <v>VDD_IO;POW;;;;;;bump</v>
      </c>
      <c r="E25" s="22" t="str">
        <f>Full!F35</f>
        <v>VDD_IO;POW;;;;;;bump</v>
      </c>
      <c r="F25" s="22" t="str">
        <f>Full!G35</f>
        <v>VSS;GND;;;;;;bump</v>
      </c>
      <c r="G25" s="22" t="str">
        <f>Full!H35</f>
        <v>VSS;GND;;;;;;bump</v>
      </c>
      <c r="H25" s="22" t="str">
        <f>Full!I35</f>
        <v>VSS;GND;;;;;;bump</v>
      </c>
      <c r="I25" s="22" t="str">
        <f>Full!J35</f>
        <v>VSS;GND;;;;;;bump</v>
      </c>
      <c r="J25" s="22" t="str">
        <f>Full!K35</f>
        <v>VSS;GND;;;;;;bump</v>
      </c>
      <c r="K25" s="22" t="str">
        <f>Full!L35</f>
        <v>VSS;GND;;;;;;bump</v>
      </c>
      <c r="L25" s="22" t="str">
        <f>Full!M35</f>
        <v>VSS;GND;;;;;;bump</v>
      </c>
      <c r="M25" s="22" t="str">
        <f>Full!N35</f>
        <v>VSS;GND;;;;;;bump</v>
      </c>
      <c r="N25" s="22" t="str">
        <f>Full!O35</f>
        <v>VSS;GND;;;;;;bump</v>
      </c>
      <c r="O25" s="22" t="str">
        <f>Full!P35</f>
        <v>VDD_BM2;POW;;;;;;bump</v>
      </c>
      <c r="P25" s="22" t="str">
        <f>Full!Q35</f>
        <v>VDD_BM2;POW;;;;;;bump</v>
      </c>
      <c r="Q25" s="22" t="str">
        <f>Full!R35</f>
        <v>VSS;GND;;;;;;bump</v>
      </c>
      <c r="R25" s="22" t="str">
        <f>Full!S35</f>
        <v>VSS;GND;;;;;;bump</v>
      </c>
      <c r="S25" s="22" t="str">
        <f>Full!T35</f>
        <v>VSS;GND;;;;;;bump</v>
      </c>
      <c r="T25" s="22" t="str">
        <f>Full!U35</f>
        <v>VSS;GND;;;;;;bump</v>
      </c>
      <c r="U25" s="22" t="str">
        <f>Full!V35</f>
        <v>VSS;GND;;;;;;bump</v>
      </c>
      <c r="V25" s="22" t="str">
        <f>Full!W35</f>
        <v>VDD_IO;POW;;;;;;bump</v>
      </c>
      <c r="W25" s="22" t="str">
        <f>Full!X35</f>
        <v>VDD_IO;POW;;;;;;bump</v>
      </c>
      <c r="X25" s="22" t="str">
        <f>Full!Y35</f>
        <v>VDD_IO;POW;;;;;;bump</v>
      </c>
      <c r="Y25" s="22" t="str">
        <f>Full!Z35</f>
        <v>VDD_IO;POW;;;;;;bump</v>
      </c>
      <c r="Z25" s="22" t="str">
        <f>Full!AA35</f>
        <v>VSS;GND;;;;;;bump</v>
      </c>
    </row>
    <row r="26" spans="1:26" x14ac:dyDescent="0.25">
      <c r="A26" s="22" t="str">
        <f>Full!B36</f>
        <v>NC;remove;;;;;</v>
      </c>
      <c r="B26" s="22" t="str">
        <f>Full!C36</f>
        <v>VSS;GND;;;;;;bump</v>
      </c>
      <c r="C26" s="22" t="str">
        <f>Full!D36</f>
        <v>ANT_3_P;analog;inout;;;area;;bump</v>
      </c>
      <c r="D26" s="22" t="str">
        <f>Full!E36</f>
        <v>ANT_3_N;analog;inout;;;area;;bump</v>
      </c>
      <c r="E26" s="22" t="str">
        <f>Full!F36</f>
        <v>VSS;GND;;;;;;bump</v>
      </c>
      <c r="F26" s="22" t="str">
        <f>Full!G36</f>
        <v>VSS;GND;;;;;;bump</v>
      </c>
      <c r="G26" s="22" t="str">
        <f>Full!H36</f>
        <v>ANA_MUX_P;analog;input;;;bottom;;bump</v>
      </c>
      <c r="H26" s="22" t="str">
        <f>Full!I36</f>
        <v>ANA_MUX_N;analog;input;;;bottom;;bump</v>
      </c>
      <c r="I26" s="22" t="str">
        <f>Full!J36</f>
        <v>VSS;GND;;;;;;bump</v>
      </c>
      <c r="J26" s="22" t="str">
        <f>Full!K36</f>
        <v>VSS;GND;;;;;;bump</v>
      </c>
      <c r="K26" s="22" t="str">
        <f>Full!L36</f>
        <v>SERDES_SUPPLY_PROBE_2;analog;output;;;;;bump</v>
      </c>
      <c r="L26" s="22" t="str">
        <f>Full!M36</f>
        <v>VSS;GND;;;;;;bump</v>
      </c>
      <c r="M26" s="22" t="str">
        <f>Full!N36</f>
        <v>LINK_BM_RX_2_P;analog;input;;;;;bump</v>
      </c>
      <c r="N26" s="22" t="str">
        <f>Full!O36</f>
        <v>LINK_BM_RX_2_N;analog;input;;;;;bump</v>
      </c>
      <c r="O26" s="22" t="str">
        <f>Full!P36</f>
        <v>VSS;GND;;;;;;bump</v>
      </c>
      <c r="P26" s="22" t="str">
        <f>Full!Q36</f>
        <v>LINK_BM_TX_2_P;analog;output;;;;;bump</v>
      </c>
      <c r="Q26" s="22" t="str">
        <f>Full!R36</f>
        <v>LINK_BM_TX_2_N;analog;output;;;;;bump</v>
      </c>
      <c r="R26" s="22" t="str">
        <f>Full!S36</f>
        <v>VSS;GND;;;;;;bump</v>
      </c>
      <c r="S26" s="22" t="str">
        <f>Full!T36</f>
        <v>VSS;GND;;;;;;bump</v>
      </c>
      <c r="T26" s="22" t="str">
        <f>Full!U36</f>
        <v>CLK_DIG_OVERRIDE_P;analog;input;;;;;bump</v>
      </c>
      <c r="U26" s="22" t="str">
        <f>Full!V36</f>
        <v>CLK_DIG_OVERRIDE_N;analog;input;;;;;bump</v>
      </c>
      <c r="V26" s="22" t="str">
        <f>Full!W36</f>
        <v>VSS;GND;;;;;;bump</v>
      </c>
      <c r="W26" s="22" t="str">
        <f>Full!X36</f>
        <v>ANT_2_P;analog;inout;;;area;;bump</v>
      </c>
      <c r="X26" s="22" t="str">
        <f>Full!Y36</f>
        <v>ANT_2_N;analog;inout;;;area;;bump</v>
      </c>
      <c r="Y26" s="22" t="str">
        <f>Full!Z36</f>
        <v>VSS;GND;;;;;;bump</v>
      </c>
      <c r="Z26" s="22" t="str">
        <f>Full!AA36</f>
        <v>NC;remove;;;;;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085E-B800-4513-AA14-6BE0CE50106A}">
  <dimension ref="A2:AL34"/>
  <sheetViews>
    <sheetView tabSelected="1" topLeftCell="A8" zoomScale="47" zoomScaleNormal="47" workbookViewId="0">
      <pane xSplit="1" ySplit="1" topLeftCell="B9" activePane="bottomRight" state="frozen"/>
      <selection activeCell="A8" sqref="A8"/>
      <selection pane="topRight" activeCell="B8" sqref="B8"/>
      <selection pane="bottomLeft" activeCell="A9" sqref="A9"/>
      <selection pane="bottomRight" activeCell="AF26" sqref="AF26"/>
    </sheetView>
  </sheetViews>
  <sheetFormatPr defaultRowHeight="15.75" x14ac:dyDescent="0.25"/>
  <cols>
    <col min="1" max="16384" width="9" style="22"/>
  </cols>
  <sheetData>
    <row r="2" spans="1:38" x14ac:dyDescent="0.25">
      <c r="B2" s="22" t="s">
        <v>99</v>
      </c>
    </row>
    <row r="6" spans="1:38" x14ac:dyDescent="0.25">
      <c r="H6" s="22">
        <v>8</v>
      </c>
    </row>
    <row r="8" spans="1:38" ht="41.1" customHeight="1" x14ac:dyDescent="0.25">
      <c r="A8" s="98"/>
      <c r="B8" s="99" t="s">
        <v>125</v>
      </c>
      <c r="C8" s="99" t="s">
        <v>124</v>
      </c>
      <c r="D8" s="99" t="s">
        <v>123</v>
      </c>
      <c r="E8" s="99" t="s">
        <v>122</v>
      </c>
      <c r="F8" s="99" t="s">
        <v>121</v>
      </c>
      <c r="G8" s="99" t="s">
        <v>120</v>
      </c>
      <c r="H8" s="99" t="s">
        <v>119</v>
      </c>
      <c r="I8" s="99" t="s">
        <v>118</v>
      </c>
      <c r="J8" s="99" t="s">
        <v>117</v>
      </c>
      <c r="K8" s="99" t="s">
        <v>116</v>
      </c>
      <c r="L8" s="99" t="s">
        <v>115</v>
      </c>
      <c r="M8" s="99" t="s">
        <v>114</v>
      </c>
      <c r="N8" s="99" t="s">
        <v>113</v>
      </c>
      <c r="O8" s="99" t="s">
        <v>112</v>
      </c>
      <c r="P8" s="99" t="s">
        <v>111</v>
      </c>
      <c r="Q8" s="99" t="s">
        <v>110</v>
      </c>
      <c r="R8" s="99" t="s">
        <v>109</v>
      </c>
      <c r="S8" s="99" t="s">
        <v>108</v>
      </c>
      <c r="T8" s="99" t="s">
        <v>107</v>
      </c>
      <c r="U8" s="99" t="s">
        <v>106</v>
      </c>
      <c r="V8" s="99" t="s">
        <v>105</v>
      </c>
      <c r="W8" s="99" t="s">
        <v>104</v>
      </c>
      <c r="X8" s="99" t="s">
        <v>103</v>
      </c>
      <c r="Y8" s="99" t="s">
        <v>102</v>
      </c>
      <c r="Z8" s="99" t="s">
        <v>101</v>
      </c>
      <c r="AA8" s="99" t="s">
        <v>100</v>
      </c>
      <c r="AK8" s="22" t="s">
        <v>15</v>
      </c>
      <c r="AL8" s="22">
        <v>0.17</v>
      </c>
    </row>
    <row r="9" spans="1:38" ht="45" customHeight="1" x14ac:dyDescent="0.25">
      <c r="A9" s="99">
        <v>1</v>
      </c>
      <c r="B9" s="109" t="str">
        <f>LEFT(Full!AA11,(FIND(";",Full!AA11,1)-1))</f>
        <v>NC</v>
      </c>
      <c r="C9" s="104" t="str">
        <f>LEFT(Full!Z11,(FIND(";",Full!Z11,1)-1))</f>
        <v>VSS</v>
      </c>
      <c r="D9" s="105" t="str">
        <f>LEFT(Full!Y11,(FIND(";",Full!Y11,1)-1))</f>
        <v>ANT_1_N</v>
      </c>
      <c r="E9" s="105" t="str">
        <f>LEFT(Full!X11,(FIND(";",Full!X11,1)-1))</f>
        <v>ANT_1_P</v>
      </c>
      <c r="F9" s="104" t="str">
        <f>LEFT(Full!W11,(FIND(";",Full!W11,1)-1))</f>
        <v>VSS</v>
      </c>
      <c r="G9" s="104" t="str">
        <f>LEFT(Full!V11,(FIND(";",Full!V11,1)-1))</f>
        <v>VSS</v>
      </c>
      <c r="H9" s="47" t="str">
        <f>LEFT(Full!U11,(FIND(";",Full!U11,1)-1))</f>
        <v>IREF_ANALOG</v>
      </c>
      <c r="I9" s="104" t="str">
        <f>LEFT(Full!T11,(FIND(";",Full!T11,1)-1))</f>
        <v>VSS</v>
      </c>
      <c r="J9" s="104" t="str">
        <f>LEFT(Full!S11,(FIND(";",Full!S11,1)-1))</f>
        <v>VSS</v>
      </c>
      <c r="K9" s="131" t="str">
        <f>LEFT(Full!R11,(FIND(";",Full!R11,1)-1))</f>
        <v>LINK_BM_RX_0_N</v>
      </c>
      <c r="L9" s="131" t="str">
        <f>LEFT(Full!Q11,(FIND(";",Full!Q11,1)-1))</f>
        <v>LINK_BM_RX_0_P</v>
      </c>
      <c r="M9" s="104" t="str">
        <f>LEFT(Full!P11,(FIND(";",Full!P11,1)-1))</f>
        <v>VSS</v>
      </c>
      <c r="N9" s="101" t="str">
        <f>LEFT(Full!O11,(FIND(";",Full!O11,1)-1))</f>
        <v>LINK_BM_TX_0_N</v>
      </c>
      <c r="O9" s="101" t="str">
        <f>LEFT(Full!N11,(FIND(";",Full!N11,1)-1))</f>
        <v>LINK_BM_TX_0_P</v>
      </c>
      <c r="P9" s="104" t="str">
        <f>LEFT(Full!M11,(FIND(";",Full!M11,1)-1))</f>
        <v>VSS</v>
      </c>
      <c r="Q9" s="100" t="str">
        <f>LEFT(Full!L11,(FIND(";",Full!L11,1)-1))</f>
        <v>SERDES_SUPPLY_PROBE_0</v>
      </c>
      <c r="R9" s="104" t="str">
        <f>LEFT(Full!K11,(FIND(";",Full!K11,1)-1))</f>
        <v>RESET</v>
      </c>
      <c r="S9" s="104" t="str">
        <f>LEFT(Full!J11,(FIND(";",Full!J11,1)-1))</f>
        <v>VSS</v>
      </c>
      <c r="T9" s="108" t="str">
        <f>LEFT(Full!I11,(FIND(";",Full!I11,1)-1))</f>
        <v>LO_OVERRIDE_N</v>
      </c>
      <c r="U9" s="108" t="str">
        <f>LEFT(Full!H11,(FIND(";",Full!H11,1)-1))</f>
        <v>LO_OVERRIDE_P</v>
      </c>
      <c r="V9" s="124" t="str">
        <f>LEFT(Full!G11,(FIND(";",Full!G11,1)-1))</f>
        <v>VSS</v>
      </c>
      <c r="W9" s="104" t="str">
        <f>LEFT(Full!F11,(FIND(";",Full!F11,1)-1))</f>
        <v>VSS</v>
      </c>
      <c r="X9" s="105" t="str">
        <f>LEFT(Full!E11,(FIND(";",Full!E11,1)-1))</f>
        <v>ANT_0_N</v>
      </c>
      <c r="Y9" s="105" t="str">
        <f>LEFT(Full!D11,(FIND(";",Full!D11,1)-1))</f>
        <v>ANT_0_P</v>
      </c>
      <c r="Z9" s="104" t="str">
        <f>LEFT(Full!C11,(FIND(";",Full!C11,1)-1))</f>
        <v>VSS</v>
      </c>
      <c r="AA9" s="109" t="str">
        <f>LEFT(Full!B11,(FIND(";",Full!B11,1)-1))</f>
        <v>NC</v>
      </c>
      <c r="AK9" s="22" t="s">
        <v>28</v>
      </c>
      <c r="AL9" s="22">
        <v>26</v>
      </c>
    </row>
    <row r="10" spans="1:38" ht="45" customHeight="1" x14ac:dyDescent="0.25">
      <c r="A10" s="99">
        <v>2</v>
      </c>
      <c r="B10" s="104" t="str">
        <f>LEFT(Full!AA12,(FIND(";",Full!AA12,1)-1))</f>
        <v>VSS</v>
      </c>
      <c r="C10" s="103" t="str">
        <f>LEFT(Full!Z12,(FIND(";",Full!Z12,1)-1))</f>
        <v>VDD_IO</v>
      </c>
      <c r="D10" s="103" t="str">
        <f>LEFT(Full!Y12,(FIND(";",Full!Y12,1)-1))</f>
        <v>VDD_IO</v>
      </c>
      <c r="E10" s="102" t="str">
        <f>LEFT(Full!X12,(FIND(";",Full!X12,1)-1))</f>
        <v>VDD_IO</v>
      </c>
      <c r="F10" s="102" t="str">
        <f>LEFT(Full!W12,(FIND(";",Full!W12,1)-1))</f>
        <v>VDD_IO</v>
      </c>
      <c r="G10" s="112" t="str">
        <f>LEFT(Full!V12,(FIND(";",Full!V12,1)-1))</f>
        <v>VSS</v>
      </c>
      <c r="H10" s="112" t="str">
        <f>LEFT(Full!U12,(FIND(";",Full!U12,1)-1))</f>
        <v>VSS</v>
      </c>
      <c r="I10" s="104" t="str">
        <f>LEFT(Full!T12,(FIND(";",Full!T12,1)-1))</f>
        <v>VSS</v>
      </c>
      <c r="J10" s="104" t="str">
        <f>LEFT(Full!S12,(FIND(";",Full!S12,1)-1))</f>
        <v>VSS</v>
      </c>
      <c r="K10" s="104" t="str">
        <f>LEFT(Full!R12,(FIND(";",Full!R12,1)-1))</f>
        <v>VSS</v>
      </c>
      <c r="L10" s="104" t="str">
        <f>LEFT(Full!Q12,(FIND(";",Full!Q12,1)-1))</f>
        <v>VSS</v>
      </c>
      <c r="M10" s="115" t="str">
        <f>LEFT(Full!P12,(FIND(";",Full!P12,1)-1))</f>
        <v>VDD_BM0</v>
      </c>
      <c r="N10" s="115" t="str">
        <f>LEFT(Full!O12,(FIND(";",Full!O12,1)-1))</f>
        <v>VDD_BM0</v>
      </c>
      <c r="O10" s="104" t="str">
        <f>LEFT(Full!N12,(FIND(";",Full!N12,1)-1))</f>
        <v>VSS</v>
      </c>
      <c r="P10" s="104" t="str">
        <f>LEFT(Full!M12,(FIND(";",Full!M12,1)-1))</f>
        <v>VSS</v>
      </c>
      <c r="Q10" s="104" t="str">
        <f>LEFT(Full!L12,(FIND(";",Full!L12,1)-1))</f>
        <v>VSS</v>
      </c>
      <c r="R10" s="104" t="str">
        <f>LEFT(Full!K12,(FIND(";",Full!K12,1)-1))</f>
        <v>VSS</v>
      </c>
      <c r="S10" s="103" t="str">
        <f>LEFT(Full!J12,(FIND(";",Full!J12,1)-1))</f>
        <v>DVDD</v>
      </c>
      <c r="T10" s="103" t="str">
        <f>LEFT(Full!I12,(FIND(";",Full!I12,1)-1))</f>
        <v>DVDD</v>
      </c>
      <c r="U10" s="102" t="str">
        <f>LEFT(Full!H12,(FIND(";",Full!H12,1)-1))</f>
        <v>DVDD</v>
      </c>
      <c r="V10" s="102" t="str">
        <f>LEFT(Full!G12,(FIND(";",Full!G12,1)-1))</f>
        <v>DVDD</v>
      </c>
      <c r="W10" s="103" t="str">
        <f>LEFT(Full!F12,(FIND(";",Full!F12,1)-1))</f>
        <v>VDD_IO</v>
      </c>
      <c r="X10" s="103" t="str">
        <f>LEFT(Full!E12,(FIND(";",Full!E12,1)-1))</f>
        <v>VDD_IO</v>
      </c>
      <c r="Y10" s="102" t="str">
        <f>LEFT(Full!D12,(FIND(";",Full!D12,1)-1))</f>
        <v>VDD_IO</v>
      </c>
      <c r="Z10" s="130" t="str">
        <f>LEFT(Full!C12,(FIND(";",Full!C12,1)-1))</f>
        <v>NC</v>
      </c>
      <c r="AA10" s="104" t="str">
        <f>LEFT(Full!B12,(FIND(";",Full!B12,1)-1))</f>
        <v>VSS</v>
      </c>
      <c r="AK10" s="22" t="s">
        <v>32</v>
      </c>
      <c r="AL10" s="22">
        <v>26</v>
      </c>
    </row>
    <row r="11" spans="1:38" ht="45" customHeight="1" x14ac:dyDescent="0.25">
      <c r="A11" s="99">
        <v>3</v>
      </c>
      <c r="B11" s="104" t="str">
        <f>LEFT(Full!AA13,(FIND(";",Full!AA13,1)-1))</f>
        <v>VSS</v>
      </c>
      <c r="C11" s="103" t="str">
        <f>LEFT(Full!Z13,(FIND(";",Full!Z13,1)-1))</f>
        <v>VDD_IO</v>
      </c>
      <c r="D11" s="103" t="str">
        <f>LEFT(Full!Y13,(FIND(";",Full!Y13,1)-1))</f>
        <v>VDD_IO</v>
      </c>
      <c r="E11" s="102" t="str">
        <f>LEFT(Full!X13,(FIND(";",Full!X13,1)-1))</f>
        <v>VDD_IO</v>
      </c>
      <c r="F11" s="102" t="str">
        <f>LEFT(Full!W13,(FIND(";",Full!W13,1)-1))</f>
        <v>VDD_IO</v>
      </c>
      <c r="G11" s="112" t="str">
        <f>LEFT(Full!V13,(FIND(";",Full!V13,1)-1))</f>
        <v>VSS</v>
      </c>
      <c r="H11" s="112" t="str">
        <f>LEFT(Full!U13,(FIND(";",Full!U13,1)-1))</f>
        <v>VSS</v>
      </c>
      <c r="I11" s="104" t="str">
        <f>LEFT(Full!T13,(FIND(";",Full!T13,1)-1))</f>
        <v>VSS</v>
      </c>
      <c r="J11" s="104" t="str">
        <f>LEFT(Full!S13,(FIND(";",Full!S13,1)-1))</f>
        <v>VSS</v>
      </c>
      <c r="K11" s="104" t="str">
        <f>LEFT(Full!R13,(FIND(";",Full!R13,1)-1))</f>
        <v>VSS</v>
      </c>
      <c r="L11" s="104" t="str">
        <f>LEFT(Full!Q13,(FIND(";",Full!Q13,1)-1))</f>
        <v>VSS</v>
      </c>
      <c r="M11" s="115" t="str">
        <f>LEFT(Full!P13,(FIND(";",Full!P13,1)-1))</f>
        <v>VDD_BM0</v>
      </c>
      <c r="N11" s="115" t="str">
        <f>LEFT(Full!O13,(FIND(";",Full!O13,1)-1))</f>
        <v>VDD_BM0</v>
      </c>
      <c r="O11" s="104" t="str">
        <f>LEFT(Full!N13,(FIND(";",Full!N13,1)-1))</f>
        <v>VSS</v>
      </c>
      <c r="P11" s="104" t="str">
        <f>LEFT(Full!M13,(FIND(";",Full!M13,1)-1))</f>
        <v>VSS</v>
      </c>
      <c r="Q11" s="104" t="str">
        <f>LEFT(Full!L13,(FIND(";",Full!L13,1)-1))</f>
        <v>VSS</v>
      </c>
      <c r="R11" s="104" t="str">
        <f>LEFT(Full!K13,(FIND(";",Full!K13,1)-1))</f>
        <v>VSS</v>
      </c>
      <c r="S11" s="103" t="str">
        <f>LEFT(Full!J13,(FIND(";",Full!J13,1)-1))</f>
        <v>DVDD</v>
      </c>
      <c r="T11" s="103" t="str">
        <f>LEFT(Full!I13,(FIND(";",Full!I13,1)-1))</f>
        <v>DVDD</v>
      </c>
      <c r="U11" s="102" t="str">
        <f>LEFT(Full!H13,(FIND(";",Full!H13,1)-1))</f>
        <v>DVDD</v>
      </c>
      <c r="V11" s="102" t="str">
        <f>LEFT(Full!G13,(FIND(";",Full!G13,1)-1))</f>
        <v>DVDD</v>
      </c>
      <c r="W11" s="103" t="str">
        <f>LEFT(Full!F13,(FIND(";",Full!F13,1)-1))</f>
        <v>VDD_IO</v>
      </c>
      <c r="X11" s="103" t="str">
        <f>LEFT(Full!E13,(FIND(";",Full!E13,1)-1))</f>
        <v>VDD_IO</v>
      </c>
      <c r="Y11" s="102" t="str">
        <f>LEFT(Full!D13,(FIND(";",Full!D13,1)-1))</f>
        <v>VDD_IO</v>
      </c>
      <c r="Z11" s="102" t="str">
        <f>LEFT(Full!C13,(FIND(";",Full!C13,1)-1))</f>
        <v>VDD_IO</v>
      </c>
      <c r="AA11" s="125" t="str">
        <f>LEFT(Full!B13,(FIND(";",Full!B13,1)-1))</f>
        <v>SCAN_IN</v>
      </c>
    </row>
    <row r="12" spans="1:38" ht="45" customHeight="1" x14ac:dyDescent="0.25">
      <c r="A12" s="99">
        <v>4</v>
      </c>
      <c r="B12" s="104" t="str">
        <f>LEFT(Full!AA14,(FIND(";",Full!AA14,1)-1))</f>
        <v>VSS</v>
      </c>
      <c r="C12" s="104" t="str">
        <f>LEFT(Full!Z14,(FIND(";",Full!Z14,1)-1))</f>
        <v>VSS</v>
      </c>
      <c r="D12" s="104" t="str">
        <f>LEFT(Full!Y14,(FIND(";",Full!Y14,1)-1))</f>
        <v>VSS</v>
      </c>
      <c r="E12" s="112" t="str">
        <f>LEFT(Full!X14,(FIND(";",Full!X14,1)-1))</f>
        <v>VSS</v>
      </c>
      <c r="F12" s="112" t="str">
        <f>LEFT(Full!W14,(FIND(";",Full!W14,1)-1))</f>
        <v>VSS</v>
      </c>
      <c r="G12" s="104" t="str">
        <f>LEFT(Full!V14,(FIND(";",Full!V14,1)-1))</f>
        <v>VSS</v>
      </c>
      <c r="H12" s="104" t="str">
        <f>LEFT(Full!U14,(FIND(";",Full!U14,1)-1))</f>
        <v>VSS</v>
      </c>
      <c r="I12" s="112" t="str">
        <f>LEFT(Full!T14,(FIND(";",Full!T14,1)-1))</f>
        <v>VSS</v>
      </c>
      <c r="J12" s="112" t="str">
        <f>LEFT(Full!S14,(FIND(";",Full!S14,1)-1))</f>
        <v>VSS</v>
      </c>
      <c r="K12" s="104" t="str">
        <f>LEFT(Full!R14,(FIND(";",Full!R14,1)-1))</f>
        <v>VSS</v>
      </c>
      <c r="L12" s="116" t="str">
        <f>LEFT(Full!Q14,(FIND(";",Full!Q14,1)-1))</f>
        <v>Inductor</v>
      </c>
      <c r="M12" s="116" t="str">
        <f>LEFT(Full!P14,(FIND(";",Full!P14,1)-1))</f>
        <v>Inductor</v>
      </c>
      <c r="N12" s="116" t="str">
        <f>LEFT(Full!O14,(FIND(";",Full!O14,1)-1))</f>
        <v>Inductor</v>
      </c>
      <c r="O12" s="104" t="str">
        <f>LEFT(Full!N14,(FIND(";",Full!N14,1)-1))</f>
        <v>VSS</v>
      </c>
      <c r="P12" s="104" t="str">
        <f>LEFT(Full!M14,(FIND(";",Full!M14,1)-1))</f>
        <v>VSS</v>
      </c>
      <c r="Q12" s="112" t="str">
        <f>LEFT(Full!L14,(FIND(";",Full!L14,1)-1))</f>
        <v>VSS</v>
      </c>
      <c r="R12" s="112" t="str">
        <f>LEFT(Full!K14,(FIND(";",Full!K14,1)-1))</f>
        <v>VSS</v>
      </c>
      <c r="S12" s="104" t="str">
        <f>LEFT(Full!J14,(FIND(";",Full!J14,1)-1))</f>
        <v>VSS</v>
      </c>
      <c r="T12" s="104" t="str">
        <f>LEFT(Full!I14,(FIND(";",Full!I14,1)-1))</f>
        <v>VSS</v>
      </c>
      <c r="U12" s="112" t="str">
        <f>LEFT(Full!H14,(FIND(";",Full!H14,1)-1))</f>
        <v>VSS</v>
      </c>
      <c r="V12" s="112" t="str">
        <f>LEFT(Full!G14,(FIND(";",Full!G14,1)-1))</f>
        <v>VSS</v>
      </c>
      <c r="W12" s="104" t="str">
        <f>LEFT(Full!F14,(FIND(";",Full!F14,1)-1))</f>
        <v>VSS</v>
      </c>
      <c r="X12" s="104" t="str">
        <f>LEFT(Full!E14,(FIND(";",Full!E14,1)-1))</f>
        <v>VSS</v>
      </c>
      <c r="Y12" s="112" t="str">
        <f>LEFT(Full!D14,(FIND(";",Full!D14,1)-1))</f>
        <v>VSS</v>
      </c>
      <c r="Z12" s="129" t="str">
        <f>LEFT(Full!C14,(FIND(";",Full!C14,1)-1))</f>
        <v>VSS</v>
      </c>
      <c r="AA12" s="104" t="str">
        <f>LEFT(Full!B14,(FIND(";",Full!B14,1)-1))</f>
        <v>SCAN_EN</v>
      </c>
      <c r="AK12" s="22" t="s">
        <v>34</v>
      </c>
      <c r="AL12" s="22">
        <f>(2*AL8+AL8*(AL10-1))</f>
        <v>4.59</v>
      </c>
    </row>
    <row r="13" spans="1:38" ht="45" customHeight="1" x14ac:dyDescent="0.25">
      <c r="A13" s="99">
        <v>5</v>
      </c>
      <c r="B13" s="104" t="str">
        <f>LEFT(Full!AA15,(FIND(";",Full!AA15,1)-1))</f>
        <v>VSS</v>
      </c>
      <c r="C13" s="104" t="str">
        <f>LEFT(Full!Z15,(FIND(";",Full!Z15,1)-1))</f>
        <v>VSS</v>
      </c>
      <c r="D13" s="104" t="str">
        <f>LEFT(Full!Y15,(FIND(";",Full!Y15,1)-1))</f>
        <v>VSS</v>
      </c>
      <c r="E13" s="112" t="str">
        <f>LEFT(Full!X15,(FIND(";",Full!X15,1)-1))</f>
        <v>VSS</v>
      </c>
      <c r="F13" s="112" t="str">
        <f>LEFT(Full!W15,(FIND(";",Full!W15,1)-1))</f>
        <v>VSS</v>
      </c>
      <c r="G13" s="104" t="str">
        <f>LEFT(Full!V15,(FIND(";",Full!V15,1)-1))</f>
        <v>VSS</v>
      </c>
      <c r="H13" s="104" t="str">
        <f>LEFT(Full!U15,(FIND(";",Full!U15,1)-1))</f>
        <v>VSS</v>
      </c>
      <c r="I13" s="112" t="str">
        <f>LEFT(Full!T15,(FIND(";",Full!T15,1)-1))</f>
        <v>VSS</v>
      </c>
      <c r="J13" s="112" t="str">
        <f>LEFT(Full!S15,(FIND(";",Full!S15,1)-1))</f>
        <v>VSS</v>
      </c>
      <c r="K13" s="104" t="str">
        <f>LEFT(Full!R15,(FIND(";",Full!R15,1)-1))</f>
        <v>VSS</v>
      </c>
      <c r="L13" s="104" t="str">
        <f>LEFT(Full!Q15,(FIND(";",Full!Q15,1)-1))</f>
        <v>VSS</v>
      </c>
      <c r="M13" s="115" t="str">
        <f>LEFT(Full!P15,(FIND(";",Full!P15,1)-1))</f>
        <v>VDD_BM0</v>
      </c>
      <c r="N13" s="126" t="str">
        <f>LEFT(Full!O15,(FIND(";",Full!O15,1)-1))</f>
        <v>VDD_BM0</v>
      </c>
      <c r="O13" s="104" t="str">
        <f>LEFT(Full!N15,(FIND(";",Full!N15,1)-1))</f>
        <v>VSS</v>
      </c>
      <c r="P13" s="104" t="str">
        <f>LEFT(Full!M15,(FIND(";",Full!M15,1)-1))</f>
        <v>VSS</v>
      </c>
      <c r="Q13" s="112" t="str">
        <f>LEFT(Full!L15,(FIND(";",Full!L15,1)-1))</f>
        <v>VSS</v>
      </c>
      <c r="R13" s="112" t="str">
        <f>LEFT(Full!K15,(FIND(";",Full!K15,1)-1))</f>
        <v>VSS</v>
      </c>
      <c r="S13" s="104" t="str">
        <f>LEFT(Full!J15,(FIND(";",Full!J15,1)-1))</f>
        <v>VSS</v>
      </c>
      <c r="T13" s="104" t="str">
        <f>LEFT(Full!I15,(FIND(";",Full!I15,1)-1))</f>
        <v>VSS</v>
      </c>
      <c r="U13" s="112" t="str">
        <f>LEFT(Full!H15,(FIND(";",Full!H15,1)-1))</f>
        <v>VSS</v>
      </c>
      <c r="V13" s="112" t="str">
        <f>LEFT(Full!G15,(FIND(";",Full!G15,1)-1))</f>
        <v>VSS</v>
      </c>
      <c r="W13" s="104" t="str">
        <f>LEFT(Full!F15,(FIND(";",Full!F15,1)-1))</f>
        <v>VSS</v>
      </c>
      <c r="X13" s="104" t="str">
        <f>LEFT(Full!E15,(FIND(";",Full!E15,1)-1))</f>
        <v>VSS</v>
      </c>
      <c r="Y13" s="112" t="str">
        <f>LEFT(Full!D15,(FIND(";",Full!D15,1)-1))</f>
        <v>VSS</v>
      </c>
      <c r="Z13" s="129" t="str">
        <f>LEFT(Full!C15,(FIND(";",Full!C15,1)-1))</f>
        <v>VSS</v>
      </c>
      <c r="AA13" s="104" t="str">
        <f>LEFT(Full!B15,(FIND(";",Full!B15,1)-1))</f>
        <v>SCAN_CLK</v>
      </c>
      <c r="AK13" s="22" t="s">
        <v>35</v>
      </c>
      <c r="AL13" s="22">
        <f>(2*AL8+AL8*(AL9-1))</f>
        <v>4.59</v>
      </c>
    </row>
    <row r="14" spans="1:38" ht="45" customHeight="1" x14ac:dyDescent="0.25">
      <c r="A14" s="99">
        <v>6</v>
      </c>
      <c r="B14" s="104" t="str">
        <f>LEFT(Full!AA16,(FIND(";",Full!AA16,1)-1))</f>
        <v>VSS</v>
      </c>
      <c r="C14" s="104" t="str">
        <f>LEFT(Full!Z16,(FIND(";",Full!Z16,1)-1))</f>
        <v>VSS</v>
      </c>
      <c r="D14" s="104" t="str">
        <f>LEFT(Full!Y16,(FIND(";",Full!Y16,1)-1))</f>
        <v>VSS</v>
      </c>
      <c r="E14" s="104" t="str">
        <f>LEFT(Full!X16,(FIND(";",Full!X16,1)-1))</f>
        <v>VSS</v>
      </c>
      <c r="F14" s="104" t="str">
        <f>LEFT(Full!W16,(FIND(";",Full!W16,1)-1))</f>
        <v>VSS</v>
      </c>
      <c r="G14" s="112" t="str">
        <f>LEFT(Full!V16,(FIND(";",Full!V16,1)-1))</f>
        <v>VSS</v>
      </c>
      <c r="H14" s="112" t="str">
        <f>LEFT(Full!U16,(FIND(";",Full!U16,1)-1))</f>
        <v>VSS</v>
      </c>
      <c r="I14" s="104" t="str">
        <f>LEFT(Full!T16,(FIND(";",Full!T16,1)-1))</f>
        <v>VSS</v>
      </c>
      <c r="J14" s="104" t="str">
        <f>LEFT(Full!S16,(FIND(";",Full!S16,1)-1))</f>
        <v>VSS</v>
      </c>
      <c r="K14" s="104" t="str">
        <f>LEFT(Full!R16,(FIND(";",Full!R16,1)-1))</f>
        <v>VSS</v>
      </c>
      <c r="L14" s="104" t="str">
        <f>LEFT(Full!Q16,(FIND(";",Full!Q16,1)-1))</f>
        <v>VSS</v>
      </c>
      <c r="M14" s="115" t="str">
        <f>LEFT(Full!P16,(FIND(";",Full!P16,1)-1))</f>
        <v>VDD_BM0</v>
      </c>
      <c r="N14" s="115" t="str">
        <f>LEFT(Full!O16,(FIND(";",Full!O16,1)-1))</f>
        <v>VDD_BM0</v>
      </c>
      <c r="O14" s="121" t="str">
        <f>LEFT(Full!N16,(FIND(";",Full!N16,1)-1))</f>
        <v>DVDD</v>
      </c>
      <c r="P14" s="121" t="str">
        <f>LEFT(Full!M16,(FIND(";",Full!M16,1)-1))</f>
        <v>DVDD</v>
      </c>
      <c r="Q14" s="121" t="str">
        <f>LEFT(Full!L16,(FIND(";",Full!L16,1)-1))</f>
        <v>DVDD</v>
      </c>
      <c r="R14" s="121" t="str">
        <f>LEFT(Full!K16,(FIND(";",Full!K16,1)-1))</f>
        <v>DVDD</v>
      </c>
      <c r="S14" s="112" t="str">
        <f>LEFT(Full!J16,(FIND(";",Full!J16,1)-1))</f>
        <v>VSS</v>
      </c>
      <c r="T14" s="112" t="str">
        <f>LEFT(Full!I16,(FIND(";",Full!I16,1)-1))</f>
        <v>VSS</v>
      </c>
      <c r="U14" s="104" t="str">
        <f>LEFT(Full!H16,(FIND(";",Full!H16,1)-1))</f>
        <v>VSS</v>
      </c>
      <c r="V14" s="104" t="str">
        <f>LEFT(Full!G16,(FIND(";",Full!G16,1)-1))</f>
        <v>VSS</v>
      </c>
      <c r="W14" s="112" t="str">
        <f>LEFT(Full!F16,(FIND(";",Full!F16,1)-1))</f>
        <v>VSS</v>
      </c>
      <c r="X14" s="112" t="str">
        <f>LEFT(Full!E16,(FIND(";",Full!E16,1)-1))</f>
        <v>VSS</v>
      </c>
      <c r="Y14" s="104" t="str">
        <f>LEFT(Full!D16,(FIND(";",Full!D16,1)-1))</f>
        <v>VSS</v>
      </c>
      <c r="Z14" s="117" t="str">
        <f>LEFT(Full!C16,(FIND(";",Full!C16,1)-1))</f>
        <v>VSS</v>
      </c>
      <c r="AA14" s="104" t="str">
        <f>LEFT(Full!B16,(FIND(";",Full!B16,1)-1))</f>
        <v>SCAN_OUT</v>
      </c>
    </row>
    <row r="15" spans="1:38" ht="45" customHeight="1" x14ac:dyDescent="0.25">
      <c r="A15" s="99">
        <v>7</v>
      </c>
      <c r="B15" s="125" t="str">
        <f>LEFT(Full!AA17,(FIND(";",Full!AA17,1)-1))</f>
        <v>VSS</v>
      </c>
      <c r="C15" s="132" t="str">
        <f>LEFT(Full!Z17,(FIND(";",Full!Z17,1)-1))</f>
        <v>VSS</v>
      </c>
      <c r="D15" s="133" t="str">
        <f>LEFT(Full!Y17,(FIND(";",Full!Y17,1)-1))</f>
        <v>VSS</v>
      </c>
      <c r="E15" s="127" t="str">
        <f>LEFT(Full!X17,(FIND(";",Full!X17,1)-1))</f>
        <v>VSS</v>
      </c>
      <c r="F15" s="125" t="str">
        <f>LEFT(Full!W17,(FIND(";",Full!W17,1)-1))</f>
        <v>VSS</v>
      </c>
      <c r="G15" s="128" t="str">
        <f>LEFT(Full!V17,(FIND(";",Full!V17,1)-1))</f>
        <v>VSS</v>
      </c>
      <c r="H15" s="128" t="str">
        <f>LEFT(Full!U17,(FIND(";",Full!U17,1)-1))</f>
        <v>VSS</v>
      </c>
      <c r="I15" s="124" t="str">
        <f>LEFT(Full!T17,(FIND(";",Full!T17,1)-1))</f>
        <v>VSS</v>
      </c>
      <c r="J15" s="124" t="str">
        <f>LEFT(Full!S17,(FIND(";",Full!S17,1)-1))</f>
        <v>VSS</v>
      </c>
      <c r="K15" s="124" t="str">
        <f>LEFT(Full!R17,(FIND(";",Full!R17,1)-1))</f>
        <v>VSS</v>
      </c>
      <c r="L15" s="116" t="str">
        <f>LEFT(Full!Q17,(FIND(";",Full!Q17,1)-1))</f>
        <v>Inductor</v>
      </c>
      <c r="M15" s="116" t="str">
        <f>LEFT(Full!P17,(FIND(";",Full!P17,1)-1))</f>
        <v>Inductor</v>
      </c>
      <c r="N15" s="116" t="str">
        <f>LEFT(Full!O17,(FIND(";",Full!O17,1)-1))</f>
        <v>Inductor</v>
      </c>
      <c r="O15" s="102" t="str">
        <f>LEFT(Full!N17,(FIND(";",Full!N17,1)-1))</f>
        <v>DVDD</v>
      </c>
      <c r="P15" s="102" t="str">
        <f>LEFT(Full!M17,(FIND(";",Full!M17,1)-1))</f>
        <v>DVDD</v>
      </c>
      <c r="Q15" s="102" t="str">
        <f>LEFT(Full!L17,(FIND(";",Full!L17,1)-1))</f>
        <v>DVDD</v>
      </c>
      <c r="R15" s="102" t="str">
        <f>LEFT(Full!K17,(FIND(";",Full!K17,1)-1))</f>
        <v>DVDD</v>
      </c>
      <c r="S15" s="112" t="str">
        <f>LEFT(Full!J17,(FIND(";",Full!J17,1)-1))</f>
        <v>VSS</v>
      </c>
      <c r="T15" s="112" t="str">
        <f>LEFT(Full!I17,(FIND(";",Full!I17,1)-1))</f>
        <v>VSS</v>
      </c>
      <c r="U15" s="104" t="str">
        <f>LEFT(Full!H17,(FIND(";",Full!H17,1)-1))</f>
        <v>VSS</v>
      </c>
      <c r="V15" s="104" t="str">
        <f>LEFT(Full!G17,(FIND(";",Full!G17,1)-1))</f>
        <v>VSS</v>
      </c>
      <c r="W15" s="112" t="str">
        <f>LEFT(Full!F17,(FIND(";",Full!F17,1)-1))</f>
        <v>VSS</v>
      </c>
      <c r="X15" s="112" t="str">
        <f>LEFT(Full!E17,(FIND(";",Full!E17,1)-1))</f>
        <v>VSS</v>
      </c>
      <c r="Y15" s="104" t="str">
        <f>LEFT(Full!D17,(FIND(";",Full!D17,1)-1))</f>
        <v>VSS</v>
      </c>
      <c r="Z15" s="104" t="str">
        <f>LEFT(Full!C17,(FIND(";",Full!C17,1)-1))</f>
        <v>VSS</v>
      </c>
      <c r="AA15" s="104" t="str">
        <f>LEFT(Full!B17,(FIND(";",Full!B17,1)-1))</f>
        <v>VSS</v>
      </c>
    </row>
    <row r="16" spans="1:38" ht="45" customHeight="1" x14ac:dyDescent="0.25">
      <c r="A16" s="99">
        <v>8</v>
      </c>
      <c r="B16" s="101" t="str">
        <f>LEFT(Full!AA18,(FIND(";",Full!AA18,1)-1))</f>
        <v>LINK_BM_TX_1_P</v>
      </c>
      <c r="C16" s="115" t="str">
        <f>LEFT(Full!Z18,(FIND(";",Full!Z18,1)-1))</f>
        <v>VDD_BM1</v>
      </c>
      <c r="D16" s="126" t="str">
        <f>LEFT(Full!Y18,(FIND(";",Full!Y18,1)-1))</f>
        <v>VDD_BM1</v>
      </c>
      <c r="E16" s="104" t="str">
        <f>LEFT(Full!X18,(FIND(";",Full!X18,1)-1))</f>
        <v>VSS</v>
      </c>
      <c r="F16" s="104" t="str">
        <f>LEFT(Full!W18,(FIND(";",Full!W18,1)-1))</f>
        <v>VSS</v>
      </c>
      <c r="G16" s="104" t="str">
        <f>LEFT(Full!V18,(FIND(";",Full!V18,1)-1))</f>
        <v>VSS</v>
      </c>
      <c r="H16" s="104" t="str">
        <f>LEFT(Full!U18,(FIND(";",Full!U18,1)-1))</f>
        <v>VSS</v>
      </c>
      <c r="I16" s="103" t="str">
        <f>LEFT(Full!T18,(FIND(";",Full!T18,1)-1))</f>
        <v>DVDD</v>
      </c>
      <c r="J16" s="103" t="str">
        <f>LEFT(Full!S18,(FIND(";",Full!S18,1)-1))</f>
        <v>DVDD</v>
      </c>
      <c r="K16" s="102" t="str">
        <f>LEFT(Full!R18,(FIND(";",Full!R18,1)-1))</f>
        <v>DVDD</v>
      </c>
      <c r="L16" s="102" t="str">
        <f>LEFT(Full!Q18,(FIND(";",Full!Q18,1)-1))</f>
        <v>DVDD</v>
      </c>
      <c r="M16" s="112" t="str">
        <f>LEFT(Full!P18,(FIND(";",Full!P18,1)-1))</f>
        <v>VSS</v>
      </c>
      <c r="N16" s="112" t="str">
        <f>LEFT(Full!O18,(FIND(";",Full!O18,1)-1))</f>
        <v>VSS</v>
      </c>
      <c r="O16" s="104" t="str">
        <f>LEFT(Full!N18,(FIND(";",Full!N18,1)-1))</f>
        <v>VSS</v>
      </c>
      <c r="P16" s="104" t="str">
        <f>LEFT(Full!M18,(FIND(";",Full!M18,1)-1))</f>
        <v>VSS</v>
      </c>
      <c r="Q16" s="103" t="str">
        <f>LEFT(Full!L18,(FIND(";",Full!L18,1)-1))</f>
        <v>DVDD</v>
      </c>
      <c r="R16" s="103" t="str">
        <f>LEFT(Full!K18,(FIND(";",Full!K18,1)-1))</f>
        <v>DVDD</v>
      </c>
      <c r="S16" s="121" t="str">
        <f>LEFT(Full!J18,(FIND(";",Full!J18,1)-1))</f>
        <v>DVDD</v>
      </c>
      <c r="T16" s="102" t="str">
        <f>LEFT(Full!I18,(FIND(";",Full!I18,1)-1))</f>
        <v>DVDD</v>
      </c>
      <c r="U16" s="112" t="str">
        <f>LEFT(Full!H18,(FIND(";",Full!H18,1)-1))</f>
        <v>VSS</v>
      </c>
      <c r="V16" s="112" t="str">
        <f>LEFT(Full!G18,(FIND(";",Full!G18,1)-1))</f>
        <v>VSS</v>
      </c>
      <c r="W16" s="104" t="str">
        <f>LEFT(Full!F18,(FIND(";",Full!F18,1)-1))</f>
        <v>VSS</v>
      </c>
      <c r="X16" s="104" t="str">
        <f>LEFT(Full!E18,(FIND(";",Full!E18,1)-1))</f>
        <v>VSS</v>
      </c>
      <c r="Y16" s="115" t="str">
        <f>LEFT(Full!D18,(FIND(";",Full!D18,1)-1))</f>
        <v>VDD_BM3</v>
      </c>
      <c r="Z16" s="115" t="str">
        <f>LEFT(Full!C18,(FIND(";",Full!C18,1)-1))</f>
        <v>VDD_BM3</v>
      </c>
      <c r="AA16" s="101" t="str">
        <f>LEFT(Full!B18,(FIND(";",Full!B18,1)-1))</f>
        <v>LINK_BM_RX_3_P</v>
      </c>
      <c r="AK16" s="22" t="s">
        <v>81</v>
      </c>
      <c r="AL16" s="22">
        <f t="shared" ref="AL16:AL21" si="0">COUNTIF($B$9:$AC$34, AK16)</f>
        <v>376</v>
      </c>
    </row>
    <row r="17" spans="1:38" ht="45" customHeight="1" x14ac:dyDescent="0.25">
      <c r="A17" s="99">
        <v>9</v>
      </c>
      <c r="B17" s="101" t="str">
        <f>LEFT(Full!AA19,(FIND(";",Full!AA19,1)-1))</f>
        <v>LINK_BM_TX_1_N</v>
      </c>
      <c r="C17" s="115" t="str">
        <f>LEFT(Full!Z19,(FIND(";",Full!Z19,1)-1))</f>
        <v>VDD_BM1</v>
      </c>
      <c r="D17" s="126" t="str">
        <f>LEFT(Full!Y19,(FIND(";",Full!Y19,1)-1))</f>
        <v>VDD_BM1</v>
      </c>
      <c r="E17" s="104" t="str">
        <f>LEFT(Full!X19,(FIND(";",Full!X19,1)-1))</f>
        <v>VSS</v>
      </c>
      <c r="F17" s="104" t="str">
        <f>LEFT(Full!W19,(FIND(";",Full!W19,1)-1))</f>
        <v>VSS</v>
      </c>
      <c r="G17" s="104" t="str">
        <f>LEFT(Full!V19,(FIND(";",Full!V19,1)-1))</f>
        <v>VSS</v>
      </c>
      <c r="H17" s="104" t="str">
        <f>LEFT(Full!U19,(FIND(";",Full!U19,1)-1))</f>
        <v>VSS</v>
      </c>
      <c r="I17" s="103" t="str">
        <f>LEFT(Full!T19,(FIND(";",Full!T19,1)-1))</f>
        <v>DVDD</v>
      </c>
      <c r="J17" s="103" t="str">
        <f>LEFT(Full!S19,(FIND(";",Full!S19,1)-1))</f>
        <v>DVDD</v>
      </c>
      <c r="K17" s="102" t="str">
        <f>LEFT(Full!R19,(FIND(";",Full!R19,1)-1))</f>
        <v>DVDD</v>
      </c>
      <c r="L17" s="102" t="str">
        <f>LEFT(Full!Q19,(FIND(";",Full!Q19,1)-1))</f>
        <v>DVDD</v>
      </c>
      <c r="M17" s="112" t="str">
        <f>LEFT(Full!P19,(FIND(";",Full!P19,1)-1))</f>
        <v>VSS</v>
      </c>
      <c r="N17" s="112" t="str">
        <f>LEFT(Full!O19,(FIND(";",Full!O19,1)-1))</f>
        <v>VSS</v>
      </c>
      <c r="O17" s="104" t="str">
        <f>LEFT(Full!N19,(FIND(";",Full!N19,1)-1))</f>
        <v>VSS</v>
      </c>
      <c r="P17" s="104" t="str">
        <f>LEFT(Full!M19,(FIND(";",Full!M19,1)-1))</f>
        <v>VSS</v>
      </c>
      <c r="Q17" s="103" t="str">
        <f>LEFT(Full!L19,(FIND(";",Full!L19,1)-1))</f>
        <v>DVDD</v>
      </c>
      <c r="R17" s="103" t="str">
        <f>LEFT(Full!K19,(FIND(";",Full!K19,1)-1))</f>
        <v>DVDD</v>
      </c>
      <c r="S17" s="102" t="str">
        <f>LEFT(Full!J19,(FIND(";",Full!J19,1)-1))</f>
        <v>DVDD</v>
      </c>
      <c r="T17" s="102" t="str">
        <f>LEFT(Full!I19,(FIND(";",Full!I19,1)-1))</f>
        <v>DVDD</v>
      </c>
      <c r="U17" s="112" t="str">
        <f>LEFT(Full!H19,(FIND(";",Full!H19,1)-1))</f>
        <v>VSS</v>
      </c>
      <c r="V17" s="112" t="str">
        <f>LEFT(Full!G19,(FIND(";",Full!G19,1)-1))</f>
        <v>VSS</v>
      </c>
      <c r="W17" s="104" t="str">
        <f>LEFT(Full!F19,(FIND(";",Full!F19,1)-1))</f>
        <v>VSS</v>
      </c>
      <c r="X17" s="104" t="str">
        <f>LEFT(Full!E19,(FIND(";",Full!E19,1)-1))</f>
        <v>VSS</v>
      </c>
      <c r="Y17" s="115" t="str">
        <f>LEFT(Full!D19,(FIND(";",Full!D19,1)-1))</f>
        <v>VDD_BM3</v>
      </c>
      <c r="Z17" s="115" t="str">
        <f>LEFT(Full!C19,(FIND(";",Full!C19,1)-1))</f>
        <v>VDD_BM3</v>
      </c>
      <c r="AA17" s="101" t="str">
        <f>LEFT(Full!B19,(FIND(";",Full!B19,1)-1))</f>
        <v>LINK_BM_RX_3_N</v>
      </c>
      <c r="AK17" s="22" t="s">
        <v>82</v>
      </c>
      <c r="AL17" s="22">
        <f t="shared" si="0"/>
        <v>94</v>
      </c>
    </row>
    <row r="18" spans="1:38" ht="45" customHeight="1" x14ac:dyDescent="0.25">
      <c r="A18" s="99">
        <v>10</v>
      </c>
      <c r="B18" s="104" t="str">
        <f>LEFT(Full!AA20,(FIND(";",Full!AA20,1)-1))</f>
        <v>VSS</v>
      </c>
      <c r="C18" s="116" t="str">
        <f>LEFT(Full!Z20,(FIND(";",Full!Z20,1)-1))</f>
        <v>Inductor</v>
      </c>
      <c r="D18" s="116" t="str">
        <f>LEFT(Full!Y20,(FIND(";",Full!Y20,1)-1))</f>
        <v>Inductor</v>
      </c>
      <c r="E18" s="116" t="str">
        <f>LEFT(Full!X20,(FIND(";",Full!X20,1)-1))</f>
        <v>Inductor</v>
      </c>
      <c r="F18" s="104" t="str">
        <f>LEFT(Full!W20,(FIND(";",Full!W20,1)-1))</f>
        <v>VSS</v>
      </c>
      <c r="G18" s="112" t="str">
        <f>LEFT(Full!V20,(FIND(";",Full!V20,1)-1))</f>
        <v>VSS</v>
      </c>
      <c r="H18" s="112" t="str">
        <f>LEFT(Full!U20,(FIND(";",Full!U20,1)-1))</f>
        <v>VSS</v>
      </c>
      <c r="I18" s="104" t="str">
        <f>LEFT(Full!T20,(FIND(";",Full!T20,1)-1))</f>
        <v>VSS</v>
      </c>
      <c r="J18" s="104" t="str">
        <f>LEFT(Full!S20,(FIND(";",Full!S20,1)-1))</f>
        <v>VSS</v>
      </c>
      <c r="K18" s="103" t="str">
        <f>LEFT(Full!R20,(FIND(";",Full!R20,1)-1))</f>
        <v>VSS</v>
      </c>
      <c r="L18" s="103" t="str">
        <f>LEFT(Full!Q20,(FIND(";",Full!Q20,1)-1))</f>
        <v>VSS</v>
      </c>
      <c r="M18" s="102" t="str">
        <f>LEFT(Full!P20,(FIND(";",Full!P20,1)-1))</f>
        <v>VSS</v>
      </c>
      <c r="N18" s="102" t="str">
        <f>LEFT(Full!O20,(FIND(";",Full!O20,1)-1))</f>
        <v>VSS</v>
      </c>
      <c r="O18" s="103" t="str">
        <f>LEFT(Full!N20,(FIND(";",Full!N20,1)-1))</f>
        <v>VDDA</v>
      </c>
      <c r="P18" s="103" t="str">
        <f>LEFT(Full!M20,(FIND(";",Full!M20,1)-1))</f>
        <v>VDDA</v>
      </c>
      <c r="Q18" s="102" t="str">
        <f>LEFT(Full!L20,(FIND(";",Full!L20,1)-1))</f>
        <v>VDDA</v>
      </c>
      <c r="R18" s="102" t="str">
        <f>LEFT(Full!K20,(FIND(";",Full!K20,1)-1))</f>
        <v>VDDA</v>
      </c>
      <c r="S18" s="112" t="str">
        <f>LEFT(Full!J20,(FIND(";",Full!J20,1)-1))</f>
        <v>VSS</v>
      </c>
      <c r="T18" s="112" t="str">
        <f>LEFT(Full!I20,(FIND(";",Full!I20,1)-1))</f>
        <v>VSS</v>
      </c>
      <c r="U18" s="104" t="str">
        <f>LEFT(Full!H20,(FIND(";",Full!H20,1)-1))</f>
        <v>VSS</v>
      </c>
      <c r="V18" s="104" t="str">
        <f>LEFT(Full!G20,(FIND(";",Full!G20,1)-1))</f>
        <v>VSS</v>
      </c>
      <c r="W18" s="104" t="str">
        <f>LEFT(Full!F20,(FIND(";",Full!F20,1)-1))</f>
        <v>VSS</v>
      </c>
      <c r="X18" s="57" t="str">
        <f>LEFT(Full!E20,(FIND(";",Full!E20,1)-1))</f>
        <v>Inductor</v>
      </c>
      <c r="Y18" s="57" t="str">
        <f>LEFT(Full!D20,(FIND(";",Full!D20,1)-1))</f>
        <v>Inductor</v>
      </c>
      <c r="Z18" s="57" t="str">
        <f>LEFT(Full!C20,(FIND(";",Full!C20,1)-1))</f>
        <v>Inductor</v>
      </c>
      <c r="AA18" s="104" t="str">
        <f>LEFT(Full!B20,(FIND(";",Full!B20,1)-1))</f>
        <v>VSS</v>
      </c>
      <c r="AK18" s="22" t="s">
        <v>83</v>
      </c>
      <c r="AL18" s="22">
        <f t="shared" si="0"/>
        <v>16</v>
      </c>
    </row>
    <row r="19" spans="1:38" ht="45" customHeight="1" x14ac:dyDescent="0.25">
      <c r="A19" s="99">
        <v>11</v>
      </c>
      <c r="B19" s="101" t="str">
        <f>LEFT(Full!AA21,(FIND(";",Full!AA21,1)-1))</f>
        <v>LINK_BM_RX_1_P</v>
      </c>
      <c r="C19" s="115" t="str">
        <f>LEFT(Full!Z21,(FIND(";",Full!Z21,1)-1))</f>
        <v>VDD_BM1</v>
      </c>
      <c r="D19" s="115" t="str">
        <f>LEFT(Full!Y21,(FIND(";",Full!Y21,1)-1))</f>
        <v>VDD_BM1</v>
      </c>
      <c r="E19" s="125" t="str">
        <f>LEFT(Full!X21,(FIND(";",Full!X21,1)-1))</f>
        <v>VSS</v>
      </c>
      <c r="F19" s="104" t="str">
        <f>LEFT(Full!W21,(FIND(";",Full!W21,1)-1))</f>
        <v>VSS</v>
      </c>
      <c r="G19" s="112" t="str">
        <f>LEFT(Full!V21,(FIND(";",Full!V21,1)-1))</f>
        <v>VSS</v>
      </c>
      <c r="H19" s="112" t="str">
        <f>LEFT(Full!U21,(FIND(";",Full!U21,1)-1))</f>
        <v>VSS</v>
      </c>
      <c r="I19" s="104" t="str">
        <f>LEFT(Full!T21,(FIND(";",Full!T21,1)-1))</f>
        <v>VSS</v>
      </c>
      <c r="J19" s="104" t="str">
        <f>LEFT(Full!S21,(FIND(";",Full!S21,1)-1))</f>
        <v>VSS</v>
      </c>
      <c r="K19" s="103" t="str">
        <f>LEFT(Full!R21,(FIND(";",Full!R21,1)-1))</f>
        <v>VSS</v>
      </c>
      <c r="L19" s="103" t="str">
        <f>LEFT(Full!Q21,(FIND(";",Full!Q21,1)-1))</f>
        <v>VSS</v>
      </c>
      <c r="M19" s="104" t="str">
        <f>LEFT(Full!P21,(FIND(";",Full!P21,1)-1))</f>
        <v>VSS</v>
      </c>
      <c r="N19" s="104" t="str">
        <f>LEFT(Full!O21,(FIND(";",Full!O21,1)-1))</f>
        <v>VSS</v>
      </c>
      <c r="O19" s="103" t="str">
        <f>LEFT(Full!N21,(FIND(";",Full!N21,1)-1))</f>
        <v>VDDA</v>
      </c>
      <c r="P19" s="103" t="str">
        <f>LEFT(Full!M21,(FIND(";",Full!M21,1)-1))</f>
        <v>VDDA</v>
      </c>
      <c r="Q19" s="102" t="str">
        <f>LEFT(Full!L21,(FIND(";",Full!L21,1)-1))</f>
        <v>VDDA</v>
      </c>
      <c r="R19" s="102" t="str">
        <f>LEFT(Full!K21,(FIND(";",Full!K21,1)-1))</f>
        <v>VDDA</v>
      </c>
      <c r="S19" s="112" t="str">
        <f>LEFT(Full!J21,(FIND(";",Full!J21,1)-1))</f>
        <v>VSS</v>
      </c>
      <c r="T19" s="112" t="str">
        <f>LEFT(Full!I21,(FIND(";",Full!I21,1)-1))</f>
        <v>VSS</v>
      </c>
      <c r="U19" s="104" t="str">
        <f>LEFT(Full!H21,(FIND(";",Full!H21,1)-1))</f>
        <v>VSS</v>
      </c>
      <c r="V19" s="104" t="str">
        <f>LEFT(Full!G21,(FIND(";",Full!G21,1)-1))</f>
        <v>VSS</v>
      </c>
      <c r="W19" s="104" t="str">
        <f>LEFT(Full!F21,(FIND(";",Full!F21,1)-1))</f>
        <v>VSS</v>
      </c>
      <c r="X19" s="104" t="str">
        <f>LEFT(Full!E21,(FIND(";",Full!E21,1)-1))</f>
        <v>VSS</v>
      </c>
      <c r="Y19" s="115" t="str">
        <f>LEFT(Full!D21,(FIND(";",Full!D21,1)-1))</f>
        <v>VDD_BM3</v>
      </c>
      <c r="Z19" s="115" t="str">
        <f>LEFT(Full!C21,(FIND(";",Full!C21,1)-1))</f>
        <v>VDD_BM3</v>
      </c>
      <c r="AA19" s="101" t="str">
        <f>LEFT(Full!B21,(FIND(";",Full!B21,1)-1))</f>
        <v>LINK_BM_TX_3_P</v>
      </c>
      <c r="AK19" s="22" t="s">
        <v>84</v>
      </c>
      <c r="AL19" s="22">
        <f t="shared" si="0"/>
        <v>32</v>
      </c>
    </row>
    <row r="20" spans="1:38" ht="45" customHeight="1" x14ac:dyDescent="0.25">
      <c r="A20" s="99">
        <v>12</v>
      </c>
      <c r="B20" s="101" t="str">
        <f>LEFT(Full!AA22,(FIND(";",Full!AA22,1)-1))</f>
        <v>LINK_BM_RX_1_N</v>
      </c>
      <c r="C20" s="115" t="str">
        <f>LEFT(Full!Z22,(FIND(";",Full!Z22,1)-1))</f>
        <v>VDD_BM1</v>
      </c>
      <c r="D20" s="115" t="str">
        <f>LEFT(Full!Y22,(FIND(";",Full!Y22,1)-1))</f>
        <v>VDD_BM1</v>
      </c>
      <c r="E20" s="124" t="str">
        <f>LEFT(Full!X22,(FIND(";",Full!X22,1)-1))</f>
        <v>VSS</v>
      </c>
      <c r="F20" s="104" t="str">
        <f>LEFT(Full!W22,(FIND(";",Full!W22,1)-1))</f>
        <v>VSS</v>
      </c>
      <c r="G20" s="121" t="str">
        <f>LEFT(Full!V22,(FIND(";",Full!V22,1)-1))</f>
        <v>DVDD</v>
      </c>
      <c r="H20" s="121" t="str">
        <f>LEFT(Full!U22,(FIND(";",Full!U22,1)-1))</f>
        <v>DVDD</v>
      </c>
      <c r="I20" s="120" t="str">
        <f>LEFT(Full!T22,(FIND(";",Full!T22,1)-1))</f>
        <v>DVDD</v>
      </c>
      <c r="J20" s="103" t="str">
        <f>LEFT(Full!S22,(FIND(";",Full!S22,1)-1))</f>
        <v>DVDD</v>
      </c>
      <c r="K20" s="104" t="str">
        <f>LEFT(Full!R22,(FIND(";",Full!R22,1)-1))</f>
        <v>VDDA</v>
      </c>
      <c r="L20" s="102" t="str">
        <f>LEFT(Full!Q22,(FIND(";",Full!Q22,1)-1))</f>
        <v>VDDA</v>
      </c>
      <c r="M20" s="112" t="str">
        <f>LEFT(Full!P22,(FIND(";",Full!P22,1)-1))</f>
        <v>VDDA</v>
      </c>
      <c r="N20" s="103" t="str">
        <f>LEFT(Full!O22,(FIND(";",Full!O22,1)-1))</f>
        <v>VDDA</v>
      </c>
      <c r="O20" s="104" t="str">
        <f>LEFT(Full!N22,(FIND(";",Full!N22,1)-1))</f>
        <v>VSS</v>
      </c>
      <c r="P20" s="104" t="str">
        <f>LEFT(Full!M22,(FIND(";",Full!M22,1)-1))</f>
        <v>VSS</v>
      </c>
      <c r="Q20" s="112" t="str">
        <f>LEFT(Full!L22,(FIND(";",Full!L22,1)-1))</f>
        <v>VSS</v>
      </c>
      <c r="R20" s="112" t="str">
        <f>LEFT(Full!K22,(FIND(";",Full!K22,1)-1))</f>
        <v>VSS</v>
      </c>
      <c r="S20" s="104" t="str">
        <f>LEFT(Full!J22,(FIND(";",Full!J22,1)-1))</f>
        <v>VSS</v>
      </c>
      <c r="T20" s="104" t="str">
        <f>LEFT(Full!I22,(FIND(";",Full!I22,1)-1))</f>
        <v>VSS</v>
      </c>
      <c r="U20" s="112" t="str">
        <f>LEFT(Full!H22,(FIND(";",Full!H22,1)-1))</f>
        <v>VSS</v>
      </c>
      <c r="V20" s="112" t="str">
        <f>LEFT(Full!G22,(FIND(";",Full!G22,1)-1))</f>
        <v>VSS</v>
      </c>
      <c r="W20" s="104" t="str">
        <f>LEFT(Full!F22,(FIND(";",Full!F22,1)-1))</f>
        <v>VSS</v>
      </c>
      <c r="X20" s="104" t="str">
        <f>LEFT(Full!E22,(FIND(";",Full!E22,1)-1))</f>
        <v>VSS</v>
      </c>
      <c r="Y20" s="115" t="str">
        <f>LEFT(Full!D22,(FIND(";",Full!D22,1)-1))</f>
        <v>VDD_BM3</v>
      </c>
      <c r="Z20" s="115" t="str">
        <f>LEFT(Full!C22,(FIND(";",Full!C22,1)-1))</f>
        <v>VDD_BM3</v>
      </c>
      <c r="AA20" s="101" t="str">
        <f>LEFT(Full!B22,(FIND(";",Full!B22,1)-1))</f>
        <v>LINK_BM_TX_3_N</v>
      </c>
      <c r="AK20" s="22" t="s">
        <v>85</v>
      </c>
      <c r="AL20" s="22">
        <f t="shared" si="0"/>
        <v>32</v>
      </c>
    </row>
    <row r="21" spans="1:38" ht="45" customHeight="1" x14ac:dyDescent="0.25">
      <c r="A21" s="99">
        <v>13</v>
      </c>
      <c r="B21" s="104" t="str">
        <f>LEFT(Full!AA23,(FIND(";",Full!AA23,1)-1))</f>
        <v>VSS</v>
      </c>
      <c r="C21" s="116" t="str">
        <f>LEFT(Full!Z23,(FIND(";",Full!Z23,1)-1))</f>
        <v>Inductor</v>
      </c>
      <c r="D21" s="116" t="str">
        <f>LEFT(Full!Y23,(FIND(";",Full!Y23,1)-1))</f>
        <v>Inductor</v>
      </c>
      <c r="E21" s="116" t="str">
        <f>LEFT(Full!X23,(FIND(";",Full!X23,1)-1))</f>
        <v>Inductor</v>
      </c>
      <c r="F21" s="104" t="str">
        <f>LEFT(Full!W23,(FIND(";",Full!W23,1)-1))</f>
        <v>VSS</v>
      </c>
      <c r="G21" s="102" t="str">
        <f>LEFT(Full!V23,(FIND(";",Full!V23,1)-1))</f>
        <v>DVDD</v>
      </c>
      <c r="H21" s="102" t="str">
        <f>LEFT(Full!U23,(FIND(";",Full!U23,1)-1))</f>
        <v>DVDD</v>
      </c>
      <c r="I21" s="103" t="str">
        <f>LEFT(Full!T23,(FIND(";",Full!T23,1)-1))</f>
        <v>DVDD</v>
      </c>
      <c r="J21" s="103" t="str">
        <f>LEFT(Full!S23,(FIND(";",Full!S23,1)-1))</f>
        <v>DVDD</v>
      </c>
      <c r="K21" s="104" t="str">
        <f>LEFT(Full!R23,(FIND(";",Full!R23,1)-1))</f>
        <v>VDDA</v>
      </c>
      <c r="L21" s="102" t="str">
        <f>LEFT(Full!Q23,(FIND(";",Full!Q23,1)-1))</f>
        <v>VDDA</v>
      </c>
      <c r="M21" s="103" t="str">
        <f>LEFT(Full!P23,(FIND(";",Full!P23,1)-1))</f>
        <v>VDDA</v>
      </c>
      <c r="N21" s="103" t="str">
        <f>LEFT(Full!O23,(FIND(";",Full!O23,1)-1))</f>
        <v>VDDA</v>
      </c>
      <c r="O21" s="104" t="str">
        <f>LEFT(Full!N23,(FIND(";",Full!N23,1)-1))</f>
        <v>VSS</v>
      </c>
      <c r="P21" s="104" t="str">
        <f>LEFT(Full!M23,(FIND(";",Full!M23,1)-1))</f>
        <v>VSS</v>
      </c>
      <c r="Q21" s="112" t="str">
        <f>LEFT(Full!L23,(FIND(";",Full!L23,1)-1))</f>
        <v>VSS</v>
      </c>
      <c r="R21" s="112" t="str">
        <f>LEFT(Full!K23,(FIND(";",Full!K23,1)-1))</f>
        <v>VSS</v>
      </c>
      <c r="S21" s="104" t="str">
        <f>LEFT(Full!J23,(FIND(";",Full!J23,1)-1))</f>
        <v>VSS</v>
      </c>
      <c r="T21" s="104" t="str">
        <f>LEFT(Full!I23,(FIND(";",Full!I23,1)-1))</f>
        <v>VSS</v>
      </c>
      <c r="U21" s="112" t="str">
        <f>LEFT(Full!H23,(FIND(";",Full!H23,1)-1))</f>
        <v>VSS</v>
      </c>
      <c r="V21" s="112" t="str">
        <f>LEFT(Full!G23,(FIND(";",Full!G23,1)-1))</f>
        <v>VSS</v>
      </c>
      <c r="W21" s="104" t="str">
        <f>LEFT(Full!F23,(FIND(";",Full!F23,1)-1))</f>
        <v>VSS</v>
      </c>
      <c r="X21" s="116" t="str">
        <f>LEFT(Full!E23,(FIND(";",Full!E23,1)-1))</f>
        <v>Inductor</v>
      </c>
      <c r="Y21" s="116" t="str">
        <f>LEFT(Full!D23,(FIND(";",Full!D23,1)-1))</f>
        <v>Inductor</v>
      </c>
      <c r="Z21" s="116" t="str">
        <f>LEFT(Full!C23,(FIND(";",Full!C23,1)-1))</f>
        <v>Inductor</v>
      </c>
      <c r="AA21" s="104" t="str">
        <f>LEFT(Full!B23,(FIND(";",Full!B23,1)-1))</f>
        <v>VSS</v>
      </c>
      <c r="AK21" s="22" t="s">
        <v>86</v>
      </c>
      <c r="AL21" s="22">
        <f t="shared" si="0"/>
        <v>31</v>
      </c>
    </row>
    <row r="22" spans="1:38" ht="45" customHeight="1" x14ac:dyDescent="0.25">
      <c r="A22" s="99">
        <v>14</v>
      </c>
      <c r="B22" s="101" t="str">
        <f>LEFT(Full!AA24,(FIND(";",Full!AA24,1)-1))</f>
        <v>LINK_CM_TX_0_P</v>
      </c>
      <c r="C22" s="115" t="str">
        <f>LEFT(Full!Z24,(FIND(";",Full!Z24,1)-1))</f>
        <v>VDD_LINK_CM0</v>
      </c>
      <c r="D22" s="115" t="str">
        <f>LEFT(Full!Y24,(FIND(";",Full!Y24,1)-1))</f>
        <v>VDD_LINK_CM0</v>
      </c>
      <c r="E22" s="125" t="str">
        <f>LEFT(Full!X24,(FIND(";",Full!X24,1)-1))</f>
        <v>VSS</v>
      </c>
      <c r="F22" s="104" t="str">
        <f>LEFT(Full!W24,(FIND(";",Full!W24,1)-1))</f>
        <v>VSS</v>
      </c>
      <c r="G22" s="112" t="str">
        <f>LEFT(Full!V24,(FIND(";",Full!V24,1)-1))</f>
        <v>VSS</v>
      </c>
      <c r="H22" s="112" t="str">
        <f>LEFT(Full!U24,(FIND(";",Full!U24,1)-1))</f>
        <v>VSS</v>
      </c>
      <c r="I22" s="104" t="str">
        <f>LEFT(Full!T24,(FIND(";",Full!T24,1)-1))</f>
        <v>VSS</v>
      </c>
      <c r="J22" s="104" t="str">
        <f>LEFT(Full!S24,(FIND(";",Full!S24,1)-1))</f>
        <v>VSS</v>
      </c>
      <c r="K22" s="103" t="str">
        <f>LEFT(Full!R24,(FIND(";",Full!R24,1)-1))</f>
        <v>VDDA</v>
      </c>
      <c r="L22" s="103" t="str">
        <f>LEFT(Full!Q24,(FIND(";",Full!Q24,1)-1))</f>
        <v>VDDA</v>
      </c>
      <c r="M22" s="102" t="str">
        <f>LEFT(Full!P24,(FIND(";",Full!P24,1)-1))</f>
        <v>VDDA</v>
      </c>
      <c r="N22" s="102" t="str">
        <f>LEFT(Full!O24,(FIND(";",Full!O24,1)-1))</f>
        <v>VDDA</v>
      </c>
      <c r="O22" s="112" t="str">
        <f>LEFT(Full!N24,(FIND(";",Full!N24,1)-1))</f>
        <v>VDDA</v>
      </c>
      <c r="P22" s="103" t="str">
        <f>LEFT(Full!M24,(FIND(";",Full!M24,1)-1))</f>
        <v>VDDA</v>
      </c>
      <c r="Q22" s="102" t="str">
        <f>LEFT(Full!L24,(FIND(";",Full!L24,1)-1))</f>
        <v>VDDA</v>
      </c>
      <c r="R22" s="102" t="str">
        <f>LEFT(Full!K24,(FIND(";",Full!K24,1)-1))</f>
        <v>VDDA</v>
      </c>
      <c r="S22" s="123" t="str">
        <f>LEFT(Full!J24,(FIND(";",Full!J24,1)-1))</f>
        <v>DVDD</v>
      </c>
      <c r="T22" s="123" t="str">
        <f>LEFT(Full!I24,(FIND(";",Full!I24,1)-1))</f>
        <v>DVDD</v>
      </c>
      <c r="U22" s="102" t="str">
        <f>LEFT(Full!H24,(FIND(";",Full!H24,1)-1))</f>
        <v>DVDD</v>
      </c>
      <c r="V22" s="102" t="str">
        <f>LEFT(Full!G24,(FIND(";",Full!G24,1)-1))</f>
        <v>DVDD</v>
      </c>
      <c r="W22" s="104" t="str">
        <f>LEFT(Full!F24,(FIND(";",Full!F24,1)-1))</f>
        <v>VSS</v>
      </c>
      <c r="X22" s="104" t="str">
        <f>LEFT(Full!E24,(FIND(";",Full!E24,1)-1))</f>
        <v>VSS</v>
      </c>
      <c r="Y22" s="50" t="str">
        <f>LEFT(Full!D24,(FIND(";",Full!D24,1)-1))</f>
        <v>VDD_LINK_CM1</v>
      </c>
      <c r="Z22" s="49" t="str">
        <f>LEFT(Full!C24,(FIND(";",Full!C24,1)-1))</f>
        <v>VDD_LINK_CM1</v>
      </c>
      <c r="AA22" s="105" t="str">
        <f>LEFT(Full!B24,(FIND(";",Full!B24,1)-1))</f>
        <v>LINK_CM_RX_1_P</v>
      </c>
    </row>
    <row r="23" spans="1:38" ht="45" customHeight="1" x14ac:dyDescent="0.25">
      <c r="A23" s="99">
        <v>15</v>
      </c>
      <c r="B23" s="101" t="str">
        <f>LEFT(Full!AA25,(FIND(";",Full!AA25,1)-1))</f>
        <v>LINK_CM_TX_0_N</v>
      </c>
      <c r="C23" s="115" t="str">
        <f>LEFT(Full!Z25,(FIND(";",Full!Z25,1)-1))</f>
        <v>VDD_LINK_CM0</v>
      </c>
      <c r="D23" s="115" t="str">
        <f>LEFT(Full!Y25,(FIND(";",Full!Y25,1)-1))</f>
        <v>VDD_LINK_CM0</v>
      </c>
      <c r="E23" s="104" t="str">
        <f>LEFT(Full!X25,(FIND(";",Full!X25,1)-1))</f>
        <v>VSS</v>
      </c>
      <c r="F23" s="104" t="str">
        <f>LEFT(Full!W25,(FIND(";",Full!W25,1)-1))</f>
        <v>VSS</v>
      </c>
      <c r="G23" s="112" t="str">
        <f>LEFT(Full!V25,(FIND(";",Full!V25,1)-1))</f>
        <v>VSS</v>
      </c>
      <c r="H23" s="112" t="str">
        <f>LEFT(Full!U25,(FIND(";",Full!U25,1)-1))</f>
        <v>VSS</v>
      </c>
      <c r="I23" s="104" t="str">
        <f>LEFT(Full!T25,(FIND(";",Full!T25,1)-1))</f>
        <v>VSS</v>
      </c>
      <c r="J23" s="104" t="str">
        <f>LEFT(Full!S25,(FIND(";",Full!S25,1)-1))</f>
        <v>VSS</v>
      </c>
      <c r="K23" s="103" t="str">
        <f>LEFT(Full!R25,(FIND(";",Full!R25,1)-1))</f>
        <v>VDDA</v>
      </c>
      <c r="L23" s="103" t="str">
        <f>LEFT(Full!Q25,(FIND(";",Full!Q25,1)-1))</f>
        <v>VDDA</v>
      </c>
      <c r="M23" s="102" t="str">
        <f>LEFT(Full!P25,(FIND(";",Full!P25,1)-1))</f>
        <v>VDDA</v>
      </c>
      <c r="N23" s="102" t="str">
        <f>LEFT(Full!O25,(FIND(";",Full!O25,1)-1))</f>
        <v>VDDA</v>
      </c>
      <c r="O23" s="103" t="str">
        <f>LEFT(Full!N25,(FIND(";",Full!N25,1)-1))</f>
        <v>VDDA</v>
      </c>
      <c r="P23" s="103" t="str">
        <f>LEFT(Full!M25,(FIND(";",Full!M25,1)-1))</f>
        <v>VDDA</v>
      </c>
      <c r="Q23" s="102" t="str">
        <f>LEFT(Full!L25,(FIND(";",Full!L25,1)-1))</f>
        <v>VDDA</v>
      </c>
      <c r="R23" s="102" t="str">
        <f>LEFT(Full!K25,(FIND(";",Full!K25,1)-1))</f>
        <v>VDDA</v>
      </c>
      <c r="S23" s="123" t="str">
        <f>LEFT(Full!J25,(FIND(";",Full!J25,1)-1))</f>
        <v>DVDD</v>
      </c>
      <c r="T23" s="123" t="str">
        <f>LEFT(Full!I25,(FIND(";",Full!I25,1)-1))</f>
        <v>DVDD</v>
      </c>
      <c r="U23" s="102" t="str">
        <f>LEFT(Full!H25,(FIND(";",Full!H25,1)-1))</f>
        <v>DVDD</v>
      </c>
      <c r="V23" s="102" t="str">
        <f>LEFT(Full!G25,(FIND(";",Full!G25,1)-1))</f>
        <v>DVDD</v>
      </c>
      <c r="W23" s="104" t="str">
        <f>LEFT(Full!F25,(FIND(";",Full!F25,1)-1))</f>
        <v>VSS</v>
      </c>
      <c r="X23" s="104" t="str">
        <f>LEFT(Full!E25,(FIND(";",Full!E25,1)-1))</f>
        <v>VSS</v>
      </c>
      <c r="Y23" s="64" t="str">
        <f>LEFT(Full!D25,(FIND(";",Full!D25,1)-1))</f>
        <v>VDD_LINK_CM1</v>
      </c>
      <c r="Z23" s="63" t="str">
        <f>LEFT(Full!C25,(FIND(";",Full!C25,1)-1))</f>
        <v>VDD_LINK_CM1</v>
      </c>
      <c r="AA23" s="105" t="str">
        <f>LEFT(Full!B25,(FIND(";",Full!B25,1)-1))</f>
        <v>LINK_CM_RX_1_N</v>
      </c>
      <c r="AK23" s="22" t="s">
        <v>87</v>
      </c>
      <c r="AL23" s="22">
        <f>COUNTIF($B$9:$AC$34, AK23)</f>
        <v>36</v>
      </c>
    </row>
    <row r="24" spans="1:38" ht="45" customHeight="1" x14ac:dyDescent="0.25">
      <c r="A24" s="99">
        <v>16</v>
      </c>
      <c r="B24" s="104" t="str">
        <f>LEFT(Full!AA26,(FIND(";",Full!AA26,1)-1))</f>
        <v>VSS</v>
      </c>
      <c r="C24" s="116" t="str">
        <f>LEFT(Full!Z26,(FIND(";",Full!Z26,1)-1))</f>
        <v>Inductor</v>
      </c>
      <c r="D24" s="116" t="str">
        <f>LEFT(Full!Y26,(FIND(";",Full!Y26,1)-1))</f>
        <v>Inductor</v>
      </c>
      <c r="E24" s="116" t="str">
        <f>LEFT(Full!X26,(FIND(";",Full!X26,1)-1))</f>
        <v>Inductor</v>
      </c>
      <c r="F24" s="104" t="str">
        <f>LEFT(Full!W26,(FIND(";",Full!W26,1)-1))</f>
        <v>VSS</v>
      </c>
      <c r="G24" s="102" t="str">
        <f>LEFT(Full!V26,(FIND(";",Full!V26,1)-1))</f>
        <v>DVDD</v>
      </c>
      <c r="H24" s="102" t="str">
        <f>LEFT(Full!U26,(FIND(";",Full!U26,1)-1))</f>
        <v>DVDD</v>
      </c>
      <c r="I24" s="103" t="str">
        <f>LEFT(Full!T26,(FIND(";",Full!T26,1)-1))</f>
        <v>DVDD</v>
      </c>
      <c r="J24" s="103" t="str">
        <f>LEFT(Full!S26,(FIND(";",Full!S26,1)-1))</f>
        <v>DVDD</v>
      </c>
      <c r="K24" s="104" t="str">
        <f>LEFT(Full!R26,(FIND(";",Full!R26,1)-1))</f>
        <v>VSS</v>
      </c>
      <c r="L24" s="104" t="str">
        <f>LEFT(Full!Q26,(FIND(";",Full!Q26,1)-1))</f>
        <v>VSS</v>
      </c>
      <c r="M24" s="112" t="str">
        <f>LEFT(Full!P26,(FIND(";",Full!P26,1)-1))</f>
        <v>VSS</v>
      </c>
      <c r="N24" s="112" t="str">
        <f>LEFT(Full!O26,(FIND(";",Full!O26,1)-1))</f>
        <v>VSS</v>
      </c>
      <c r="O24" s="104" t="str">
        <f>LEFT(Full!N26,(FIND(";",Full!N26,1)-1))</f>
        <v>VSS</v>
      </c>
      <c r="P24" s="104" t="str">
        <f>LEFT(Full!M26,(FIND(";",Full!M26,1)-1))</f>
        <v>VSS</v>
      </c>
      <c r="Q24" s="112" t="str">
        <f>LEFT(Full!L26,(FIND(";",Full!L26,1)-1))</f>
        <v>VSS</v>
      </c>
      <c r="R24" s="112" t="str">
        <f>LEFT(Full!K26,(FIND(";",Full!K26,1)-1))</f>
        <v>VSS</v>
      </c>
      <c r="S24" s="104" t="str">
        <f>LEFT(Full!J26,(FIND(";",Full!J26,1)-1))</f>
        <v>VSS</v>
      </c>
      <c r="T24" s="104" t="str">
        <f>LEFT(Full!I26,(FIND(";",Full!I26,1)-1))</f>
        <v>VSS</v>
      </c>
      <c r="U24" s="112" t="str">
        <f>LEFT(Full!H26,(FIND(";",Full!H26,1)-1))</f>
        <v>VSS</v>
      </c>
      <c r="V24" s="112" t="str">
        <f>LEFT(Full!G26,(FIND(";",Full!G26,1)-1))</f>
        <v>VSS</v>
      </c>
      <c r="W24" s="104" t="str">
        <f>LEFT(Full!F26,(FIND(";",Full!F26,1)-1))</f>
        <v>VSS</v>
      </c>
      <c r="X24" s="116" t="str">
        <f>LEFT(Full!E26,(FIND(";",Full!E26,1)-1))</f>
        <v>Inductor</v>
      </c>
      <c r="Y24" s="116" t="str">
        <f>LEFT(Full!D26,(FIND(";",Full!D26,1)-1))</f>
        <v>Inductor</v>
      </c>
      <c r="Z24" s="116" t="str">
        <f>LEFT(Full!C26,(FIND(";",Full!C26,1)-1))</f>
        <v>Inductor</v>
      </c>
      <c r="AA24" s="104" t="str">
        <f>LEFT(Full!B26,(FIND(";",Full!B26,1)-1))</f>
        <v>VSS</v>
      </c>
      <c r="AK24" s="22" t="s">
        <v>88</v>
      </c>
      <c r="AL24" s="22">
        <f>COUNTIF($B$9:$AC$34, AK24)</f>
        <v>5</v>
      </c>
    </row>
    <row r="25" spans="1:38" ht="45" customHeight="1" x14ac:dyDescent="0.25">
      <c r="A25" s="99">
        <v>17</v>
      </c>
      <c r="B25" s="101" t="str">
        <f>LEFT(Full!AA27,(FIND(";",Full!AA27,1)-1))</f>
        <v>LINK_CM_RX_0_P</v>
      </c>
      <c r="C25" s="115" t="str">
        <f>LEFT(Full!Z27,(FIND(";",Full!Z27,1)-1))</f>
        <v>VDD_LINK_CM0</v>
      </c>
      <c r="D25" s="115" t="str">
        <f>LEFT(Full!Y27,(FIND(";",Full!Y27,1)-1))</f>
        <v>VDD_LINK_CM0</v>
      </c>
      <c r="E25" s="104" t="str">
        <f>LEFT(Full!X27,(FIND(";",Full!X27,1)-1))</f>
        <v>VSS</v>
      </c>
      <c r="F25" s="117" t="str">
        <f>LEFT(Full!W27,(FIND(";",Full!W27,1)-1))</f>
        <v>VSS</v>
      </c>
      <c r="G25" s="102" t="str">
        <f>LEFT(Full!V27,(FIND(";",Full!V27,1)-1))</f>
        <v>DVDD</v>
      </c>
      <c r="H25" s="102" t="str">
        <f>LEFT(Full!U27,(FIND(";",Full!U27,1)-1))</f>
        <v>DVDD</v>
      </c>
      <c r="I25" s="103" t="str">
        <f>LEFT(Full!T27,(FIND(";",Full!T27,1)-1))</f>
        <v>DVDD</v>
      </c>
      <c r="J25" s="103" t="str">
        <f>LEFT(Full!S27,(FIND(";",Full!S27,1)-1))</f>
        <v>DVDD</v>
      </c>
      <c r="K25" s="104" t="str">
        <f>LEFT(Full!R27,(FIND(";",Full!R27,1)-1))</f>
        <v>VSS</v>
      </c>
      <c r="L25" s="104" t="str">
        <f>LEFT(Full!Q27,(FIND(";",Full!Q27,1)-1))</f>
        <v>VSS</v>
      </c>
      <c r="M25" s="112" t="str">
        <f>LEFT(Full!P27,(FIND(";",Full!P27,1)-1))</f>
        <v>VSS</v>
      </c>
      <c r="N25" s="112" t="str">
        <f>LEFT(Full!O27,(FIND(";",Full!O27,1)-1))</f>
        <v>VSS</v>
      </c>
      <c r="O25" s="104" t="str">
        <f>LEFT(Full!N27,(FIND(";",Full!N27,1)-1))</f>
        <v>VSS</v>
      </c>
      <c r="P25" s="104" t="str">
        <f>LEFT(Full!M27,(FIND(";",Full!M27,1)-1))</f>
        <v>VSS</v>
      </c>
      <c r="Q25" s="112" t="str">
        <f>LEFT(Full!L27,(FIND(";",Full!L27,1)-1))</f>
        <v>VSS</v>
      </c>
      <c r="R25" s="112" t="str">
        <f>LEFT(Full!K27,(FIND(";",Full!K27,1)-1))</f>
        <v>VSS</v>
      </c>
      <c r="S25" s="104" t="str">
        <f>LEFT(Full!J27,(FIND(";",Full!J27,1)-1))</f>
        <v>VSS</v>
      </c>
      <c r="T25" s="104" t="str">
        <f>LEFT(Full!I27,(FIND(";",Full!I27,1)-1))</f>
        <v>VSS</v>
      </c>
      <c r="U25" s="112" t="str">
        <f>LEFT(Full!H27,(FIND(";",Full!H27,1)-1))</f>
        <v>VSS</v>
      </c>
      <c r="V25" s="112" t="str">
        <f>LEFT(Full!G27,(FIND(";",Full!G27,1)-1))</f>
        <v>VSS</v>
      </c>
      <c r="W25" s="104" t="str">
        <f>LEFT(Full!F27,(FIND(";",Full!F27,1)-1))</f>
        <v>VSS</v>
      </c>
      <c r="X25" s="104" t="str">
        <f>LEFT(Full!E27,(FIND(";",Full!E27,1)-1))</f>
        <v>VSS</v>
      </c>
      <c r="Y25" s="115" t="str">
        <f>LEFT(Full!D27,(FIND(";",Full!D27,1)-1))</f>
        <v>VDD_LINK_CM1</v>
      </c>
      <c r="Z25" s="115" t="str">
        <f>LEFT(Full!C27,(FIND(";",Full!C27,1)-1))</f>
        <v>VDD_LINK_CM1</v>
      </c>
      <c r="AA25" s="105" t="str">
        <f>LEFT(Full!B27,(FIND(";",Full!B27,1)-1))</f>
        <v>LINK_CM_TX_1_P</v>
      </c>
      <c r="AK25" s="22" t="s">
        <v>89</v>
      </c>
      <c r="AL25" s="22">
        <f>AL9*AL10-AL23-AL24</f>
        <v>635</v>
      </c>
    </row>
    <row r="26" spans="1:38" ht="45" customHeight="1" x14ac:dyDescent="0.25">
      <c r="A26" s="99">
        <v>18</v>
      </c>
      <c r="B26" s="101" t="str">
        <f>LEFT(Full!AA28,(FIND(";",Full!AA28,1)-1))</f>
        <v>LINK_CM_RX_0_N</v>
      </c>
      <c r="C26" s="115" t="str">
        <f>LEFT(Full!Z28,(FIND(";",Full!Z28,1)-1))</f>
        <v>VDD_LINK_CM0</v>
      </c>
      <c r="D26" s="115" t="str">
        <f>LEFT(Full!Y28,(FIND(";",Full!Y28,1)-1))</f>
        <v>VDD_LINK_CM0</v>
      </c>
      <c r="E26" s="104" t="str">
        <f>LEFT(Full!X28,(FIND(";",Full!X28,1)-1))</f>
        <v>VSS</v>
      </c>
      <c r="F26" s="104" t="str">
        <f>LEFT(Full!W28,(FIND(";",Full!W28,1)-1))</f>
        <v>VSS</v>
      </c>
      <c r="G26" s="112" t="str">
        <f>LEFT(Full!V28,(FIND(";",Full!V28,1)-1))</f>
        <v>VSS</v>
      </c>
      <c r="H26" s="112" t="str">
        <f>LEFT(Full!U28,(FIND(";",Full!U28,1)-1))</f>
        <v>VSS</v>
      </c>
      <c r="I26" s="104" t="str">
        <f>LEFT(Full!T28,(FIND(";",Full!T28,1)-1))</f>
        <v>VSS</v>
      </c>
      <c r="J26" s="104" t="str">
        <f>LEFT(Full!S28,(FIND(";",Full!S28,1)-1))</f>
        <v>VSS</v>
      </c>
      <c r="K26" s="120" t="str">
        <f>LEFT(Full!R28,(FIND(";",Full!R28,1)-1))</f>
        <v>DVDD</v>
      </c>
      <c r="L26" s="120" t="str">
        <f>LEFT(Full!Q28,(FIND(";",Full!Q28,1)-1))</f>
        <v>DVDD</v>
      </c>
      <c r="M26" s="121" t="str">
        <f>LEFT(Full!P28,(FIND(";",Full!P28,1)-1))</f>
        <v>DVDD</v>
      </c>
      <c r="N26" s="121" t="str">
        <f>LEFT(Full!O28,(FIND(";",Full!O28,1)-1))</f>
        <v>DVDD</v>
      </c>
      <c r="O26" s="120" t="str">
        <f>LEFT(Full!N28,(FIND(";",Full!N28,1)-1))</f>
        <v>DVDD</v>
      </c>
      <c r="P26" s="120" t="str">
        <f>LEFT(Full!M28,(FIND(";",Full!M28,1)-1))</f>
        <v>DVDD</v>
      </c>
      <c r="Q26" s="121" t="str">
        <f>LEFT(Full!L28,(FIND(";",Full!L28,1)-1))</f>
        <v>DVDD</v>
      </c>
      <c r="R26" s="121" t="str">
        <f>LEFT(Full!K28,(FIND(";",Full!K28,1)-1))</f>
        <v>DVDD</v>
      </c>
      <c r="S26" s="112" t="str">
        <f>LEFT(Full!J28,(FIND(";",Full!J28,1)-1))</f>
        <v>VSS</v>
      </c>
      <c r="T26" s="112" t="str">
        <f>LEFT(Full!I28,(FIND(";",Full!I28,1)-1))</f>
        <v>VSS</v>
      </c>
      <c r="U26" s="104" t="str">
        <f>LEFT(Full!H28,(FIND(";",Full!H28,1)-1))</f>
        <v>VSS</v>
      </c>
      <c r="V26" s="104" t="str">
        <f>LEFT(Full!G28,(FIND(";",Full!G28,1)-1))</f>
        <v>VSS</v>
      </c>
      <c r="W26" s="104" t="str">
        <f>LEFT(Full!F28,(FIND(";",Full!F28,1)-1))</f>
        <v>VSS</v>
      </c>
      <c r="X26" s="104" t="str">
        <f>LEFT(Full!E28,(FIND(";",Full!E28,1)-1))</f>
        <v>VSS</v>
      </c>
      <c r="Y26" s="115" t="str">
        <f>LEFT(Full!D28,(FIND(";",Full!D28,1)-1))</f>
        <v>VDD_LINK_CM1</v>
      </c>
      <c r="Z26" s="115" t="str">
        <f>LEFT(Full!C28,(FIND(";",Full!C28,1)-1))</f>
        <v>VDD_LINK_CM1</v>
      </c>
      <c r="AA26" s="105" t="str">
        <f>LEFT(Full!B28,(FIND(";",Full!B28,1)-1))</f>
        <v>LINK_CM_TX_1_N</v>
      </c>
    </row>
    <row r="27" spans="1:38" ht="45" customHeight="1" x14ac:dyDescent="0.25">
      <c r="A27" s="99">
        <v>19</v>
      </c>
      <c r="B27" s="104" t="str">
        <f>LEFT(Full!AA29,(FIND(";",Full!AA29,1)-1))</f>
        <v>VSS</v>
      </c>
      <c r="C27" s="116" t="str">
        <f>LEFT(Full!Z29,(FIND(";",Full!Z29,1)-1))</f>
        <v>Inductor</v>
      </c>
      <c r="D27" s="116" t="str">
        <f>LEFT(Full!Y29,(FIND(";",Full!Y29,1)-1))</f>
        <v>Inductor</v>
      </c>
      <c r="E27" s="119" t="str">
        <f>LEFT(Full!X29,(FIND(";",Full!X29,1)-1))</f>
        <v>Inductor</v>
      </c>
      <c r="F27" s="104" t="str">
        <f>LEFT(Full!W29,(FIND(";",Full!W29,1)-1))</f>
        <v>VSS</v>
      </c>
      <c r="G27" s="112" t="str">
        <f>LEFT(Full!V29,(FIND(";",Full!V29,1)-1))</f>
        <v>VSS</v>
      </c>
      <c r="H27" s="112" t="str">
        <f>LEFT(Full!U29,(FIND(";",Full!U29,1)-1))</f>
        <v>VSS</v>
      </c>
      <c r="I27" s="104" t="str">
        <f>LEFT(Full!T29,(FIND(";",Full!T29,1)-1))</f>
        <v>VSS</v>
      </c>
      <c r="J27" s="104" t="str">
        <f>LEFT(Full!S29,(FIND(";",Full!S29,1)-1))</f>
        <v>VSS</v>
      </c>
      <c r="K27" s="103" t="str">
        <f>LEFT(Full!R29,(FIND(";",Full!R29,1)-1))</f>
        <v>DVDD</v>
      </c>
      <c r="L27" s="103" t="str">
        <f>LEFT(Full!Q29,(FIND(";",Full!Q29,1)-1))</f>
        <v>DVDD</v>
      </c>
      <c r="M27" s="102" t="str">
        <f>LEFT(Full!P29,(FIND(";",Full!P29,1)-1))</f>
        <v>DVDD</v>
      </c>
      <c r="N27" s="102" t="str">
        <f>LEFT(Full!O29,(FIND(";",Full!O29,1)-1))</f>
        <v>DVDD</v>
      </c>
      <c r="O27" s="103" t="str">
        <f>LEFT(Full!N29,(FIND(";",Full!N29,1)-1))</f>
        <v>DVDD</v>
      </c>
      <c r="P27" s="103" t="str">
        <f>LEFT(Full!M29,(FIND(";",Full!M29,1)-1))</f>
        <v>DVDD</v>
      </c>
      <c r="Q27" s="102" t="str">
        <f>LEFT(Full!L29,(FIND(";",Full!L29,1)-1))</f>
        <v>DVDD</v>
      </c>
      <c r="R27" s="102" t="str">
        <f>LEFT(Full!K29,(FIND(";",Full!K29,1)-1))</f>
        <v>DVDD</v>
      </c>
      <c r="S27" s="112" t="str">
        <f>LEFT(Full!J29,(FIND(";",Full!J29,1)-1))</f>
        <v>VSS</v>
      </c>
      <c r="T27" s="112" t="str">
        <f>LEFT(Full!I29,(FIND(";",Full!I29,1)-1))</f>
        <v>VSS</v>
      </c>
      <c r="U27" s="104" t="str">
        <f>LEFT(Full!H29,(FIND(";",Full!H29,1)-1))</f>
        <v>VSS</v>
      </c>
      <c r="V27" s="104" t="str">
        <f>LEFT(Full!G29,(FIND(";",Full!G29,1)-1))</f>
        <v>VSS</v>
      </c>
      <c r="W27" s="104" t="str">
        <f>LEFT(Full!F29,(FIND(";",Full!F29,1)-1))</f>
        <v>VSS</v>
      </c>
      <c r="X27" s="122" t="str">
        <f>LEFT(Full!E29,(FIND(";",Full!E29,1)-1))</f>
        <v>Inductor</v>
      </c>
      <c r="Y27" s="116" t="str">
        <f>LEFT(Full!D29,(FIND(";",Full!D29,1)-1))</f>
        <v>Inductor</v>
      </c>
      <c r="Z27" s="116" t="str">
        <f>LEFT(Full!C29,(FIND(";",Full!C29,1)-1))</f>
        <v>Inductor</v>
      </c>
      <c r="AA27" s="104" t="str">
        <f>LEFT(Full!B29,(FIND(";",Full!B29,1)-1))</f>
        <v>VSS</v>
      </c>
    </row>
    <row r="28" spans="1:38" ht="45" customHeight="1" x14ac:dyDescent="0.25">
      <c r="A28" s="99">
        <v>20</v>
      </c>
      <c r="B28" s="100" t="str">
        <f>LEFT(Full!AA30,(FIND(";",Full!AA30,1)-1))</f>
        <v>REF_SERDES_CM0_P</v>
      </c>
      <c r="C28" s="104" t="str">
        <f>LEFT(Full!Z30,(FIND(";",Full!Z30,1)-1))</f>
        <v>VSS</v>
      </c>
      <c r="D28" s="104" t="str">
        <f>LEFT(Full!Y30,(FIND(";",Full!Y30,1)-1))</f>
        <v>VSS</v>
      </c>
      <c r="E28" s="112" t="str">
        <f>LEFT(Full!X30,(FIND(";",Full!X30,1)-1))</f>
        <v>VSS</v>
      </c>
      <c r="F28" s="112" t="str">
        <f>LEFT(Full!W30,(FIND(";",Full!W30,1)-1))</f>
        <v>VSS</v>
      </c>
      <c r="G28" s="104" t="str">
        <f>LEFT(Full!V30,(FIND(";",Full!V30,1)-1))</f>
        <v>VSS</v>
      </c>
      <c r="H28" s="104" t="str">
        <f>LEFT(Full!U30,(FIND(";",Full!U30,1)-1))</f>
        <v>VSS</v>
      </c>
      <c r="I28" s="103" t="str">
        <f>LEFT(Full!T30,(FIND(";",Full!T30,1)-1))</f>
        <v>DVDD</v>
      </c>
      <c r="J28" s="103" t="str">
        <f>LEFT(Full!S30,(FIND(";",Full!S30,1)-1))</f>
        <v>DVDD</v>
      </c>
      <c r="K28" s="102" t="str">
        <f>LEFT(Full!R30,(FIND(";",Full!R30,1)-1))</f>
        <v>DVDD</v>
      </c>
      <c r="L28" s="116" t="str">
        <f>LEFT(Full!Q30,(FIND(";",Full!Q30,1)-1))</f>
        <v>Inductor</v>
      </c>
      <c r="M28" s="116" t="str">
        <f>LEFT(Full!P30,(FIND(";",Full!P30,1)-1))</f>
        <v>Inductor</v>
      </c>
      <c r="N28" s="116" t="str">
        <f>LEFT(Full!O30,(FIND(";",Full!O30,1)-1))</f>
        <v>Inductor</v>
      </c>
      <c r="O28" s="104" t="str">
        <f>LEFT(Full!N30,(FIND(";",Full!N30,1)-1))</f>
        <v>VSS</v>
      </c>
      <c r="P28" s="104" t="str">
        <f>LEFT(Full!M30,(FIND(";",Full!M30,1)-1))</f>
        <v>VSS</v>
      </c>
      <c r="Q28" s="103" t="str">
        <f>LEFT(Full!L30,(FIND(";",Full!L30,1)-1))</f>
        <v>DVDD</v>
      </c>
      <c r="R28" s="103" t="str">
        <f>LEFT(Full!K30,(FIND(";",Full!K30,1)-1))</f>
        <v>DVDD</v>
      </c>
      <c r="S28" s="102" t="str">
        <f>LEFT(Full!J30,(FIND(";",Full!J30,1)-1))</f>
        <v>DVDD</v>
      </c>
      <c r="T28" s="102" t="str">
        <f>LEFT(Full!I30,(FIND(";",Full!I30,1)-1))</f>
        <v>DVDD</v>
      </c>
      <c r="U28" s="112" t="str">
        <f>LEFT(Full!H30,(FIND(";",Full!H30,1)-1))</f>
        <v>VSS</v>
      </c>
      <c r="V28" s="112" t="str">
        <f>LEFT(Full!G30,(FIND(";",Full!G30,1)-1))</f>
        <v>VSS</v>
      </c>
      <c r="W28" s="104" t="str">
        <f>LEFT(Full!F30,(FIND(";",Full!F30,1)-1))</f>
        <v>VSS</v>
      </c>
      <c r="X28" s="104" t="str">
        <f>LEFT(Full!E30,(FIND(";",Full!E30,1)-1))</f>
        <v>VSS</v>
      </c>
      <c r="Y28" s="112" t="str">
        <f>LEFT(Full!D30,(FIND(";",Full!D30,1)-1))</f>
        <v>VSS</v>
      </c>
      <c r="Z28" s="112" t="str">
        <f>LEFT(Full!C30,(FIND(";",Full!C30,1)-1))</f>
        <v>VSS</v>
      </c>
      <c r="AA28" s="100" t="str">
        <f>LEFT(Full!B30,(FIND(";",Full!B30,1)-1))</f>
        <v>REF_SERDES_CM1_P</v>
      </c>
    </row>
    <row r="29" spans="1:38" ht="45" customHeight="1" x14ac:dyDescent="0.25">
      <c r="A29" s="99">
        <v>21</v>
      </c>
      <c r="B29" s="100" t="str">
        <f>LEFT(Full!AA31,(FIND(";",Full!AA31,1)-1))</f>
        <v>REF_SERDES_CM0_N</v>
      </c>
      <c r="C29" s="104" t="str">
        <f>LEFT(Full!Z31,(FIND(";",Full!Z31,1)-1))</f>
        <v>VSS</v>
      </c>
      <c r="D29" s="104" t="str">
        <f>LEFT(Full!Y31,(FIND(";",Full!Y31,1)-1))</f>
        <v>VSS</v>
      </c>
      <c r="E29" s="112" t="str">
        <f>LEFT(Full!X31,(FIND(";",Full!X31,1)-1))</f>
        <v>VSS</v>
      </c>
      <c r="F29" s="112" t="str">
        <f>LEFT(Full!W31,(FIND(";",Full!W31,1)-1))</f>
        <v>VSS</v>
      </c>
      <c r="G29" s="104" t="str">
        <f>LEFT(Full!V31,(FIND(";",Full!V31,1)-1))</f>
        <v>VSS</v>
      </c>
      <c r="H29" s="104" t="str">
        <f>LEFT(Full!U31,(FIND(";",Full!U31,1)-1))</f>
        <v>VSS</v>
      </c>
      <c r="I29" s="103" t="str">
        <f>LEFT(Full!T31,(FIND(";",Full!T31,1)-1))</f>
        <v>DVDD</v>
      </c>
      <c r="J29" s="103" t="str">
        <f>LEFT(Full!S31,(FIND(";",Full!S31,1)-1))</f>
        <v>DVDD</v>
      </c>
      <c r="K29" s="102" t="str">
        <f>LEFT(Full!R31,(FIND(";",Full!R31,1)-1))</f>
        <v>DVDD</v>
      </c>
      <c r="L29" s="115" t="str">
        <f>LEFT(Full!Q31,(FIND(";",Full!Q31,1)-1))</f>
        <v>VDD_BM2</v>
      </c>
      <c r="M29" s="115" t="str">
        <f>LEFT(Full!P31,(FIND(";",Full!P31,1)-1))</f>
        <v>VDD_BM2</v>
      </c>
      <c r="N29" s="104" t="str">
        <f>LEFT(Full!O31,(FIND(";",Full!O31,1)-1))</f>
        <v>VSS</v>
      </c>
      <c r="O29" s="104" t="str">
        <f>LEFT(Full!N31,(FIND(";",Full!N31,1)-1))</f>
        <v>VSS</v>
      </c>
      <c r="P29" s="104" t="str">
        <f>LEFT(Full!M31,(FIND(";",Full!M31,1)-1))</f>
        <v>VSS</v>
      </c>
      <c r="Q29" s="103" t="str">
        <f>LEFT(Full!L31,(FIND(";",Full!L31,1)-1))</f>
        <v>DVDD</v>
      </c>
      <c r="R29" s="103" t="str">
        <f>LEFT(Full!K31,(FIND(";",Full!K31,1)-1))</f>
        <v>DVDD</v>
      </c>
      <c r="S29" s="102" t="str">
        <f>LEFT(Full!J31,(FIND(";",Full!J31,1)-1))</f>
        <v>DVDD</v>
      </c>
      <c r="T29" s="102" t="str">
        <f>LEFT(Full!I31,(FIND(";",Full!I31,1)-1))</f>
        <v>DVDD</v>
      </c>
      <c r="U29" s="112" t="str">
        <f>LEFT(Full!H31,(FIND(";",Full!H31,1)-1))</f>
        <v>VSS</v>
      </c>
      <c r="V29" s="112" t="str">
        <f>LEFT(Full!G31,(FIND(";",Full!G31,1)-1))</f>
        <v>VSS</v>
      </c>
      <c r="W29" s="104" t="str">
        <f>LEFT(Full!F31,(FIND(";",Full!F31,1)-1))</f>
        <v>VSS</v>
      </c>
      <c r="X29" s="104" t="str">
        <f>LEFT(Full!E31,(FIND(";",Full!E31,1)-1))</f>
        <v>VSS</v>
      </c>
      <c r="Y29" s="112" t="str">
        <f>LEFT(Full!D31,(FIND(";",Full!D31,1)-1))</f>
        <v>VSS</v>
      </c>
      <c r="Z29" s="112" t="str">
        <f>LEFT(Full!C31,(FIND(";",Full!C31,1)-1))</f>
        <v>VSS</v>
      </c>
      <c r="AA29" s="100" t="str">
        <f>LEFT(Full!B31,(FIND(";",Full!B31,1)-1))</f>
        <v>REF_SERDES_CM1_N</v>
      </c>
    </row>
    <row r="30" spans="1:38" ht="45" customHeight="1" x14ac:dyDescent="0.25">
      <c r="A30" s="99">
        <v>22</v>
      </c>
      <c r="B30" s="104" t="str">
        <f>LEFT(Full!AA32,(FIND(";",Full!AA32,1)-1))</f>
        <v>VSS</v>
      </c>
      <c r="C30" s="112" t="str">
        <f>LEFT(Full!Z32,(FIND(";",Full!Z32,1)-1))</f>
        <v>VSS</v>
      </c>
      <c r="D30" s="112" t="str">
        <f>LEFT(Full!Y32,(FIND(";",Full!Y32,1)-1))</f>
        <v>VSS</v>
      </c>
      <c r="E30" s="104" t="str">
        <f>LEFT(Full!X32,(FIND(";",Full!X32,1)-1))</f>
        <v>VSS</v>
      </c>
      <c r="F30" s="104" t="str">
        <f>LEFT(Full!W32,(FIND(";",Full!W32,1)-1))</f>
        <v>VSS</v>
      </c>
      <c r="G30" s="112" t="str">
        <f>LEFT(Full!V32,(FIND(";",Full!V32,1)-1))</f>
        <v>VSS</v>
      </c>
      <c r="H30" s="112" t="str">
        <f>LEFT(Full!U32,(FIND(";",Full!U32,1)-1))</f>
        <v>VSS</v>
      </c>
      <c r="I30" s="113" t="str">
        <f>LEFT(Full!T32,(FIND(";",Full!T32,1)-1))</f>
        <v>VSS</v>
      </c>
      <c r="J30" s="104" t="str">
        <f>LEFT(Full!S32,(FIND(";",Full!S32,1)-1))</f>
        <v>VSS</v>
      </c>
      <c r="K30" s="104" t="str">
        <f>LEFT(Full!R32,(FIND(";",Full!R32,1)-1))</f>
        <v>VSS</v>
      </c>
      <c r="L30" s="115" t="str">
        <f>LEFT(Full!Q32,(FIND(";",Full!Q32,1)-1))</f>
        <v>VDD_BM2</v>
      </c>
      <c r="M30" s="115" t="str">
        <f>LEFT(Full!P32,(FIND(";",Full!P32,1)-1))</f>
        <v>VDD_BM2</v>
      </c>
      <c r="N30" s="104" t="str">
        <f>LEFT(Full!O32,(FIND(";",Full!O32,1)-1))</f>
        <v>VSS</v>
      </c>
      <c r="O30" s="104" t="str">
        <f>LEFT(Full!N32,(FIND(";",Full!N32,1)-1))</f>
        <v>VSS</v>
      </c>
      <c r="P30" s="104" t="str">
        <f>LEFT(Full!M32,(FIND(";",Full!M32,1)-1))</f>
        <v>VSS</v>
      </c>
      <c r="Q30" s="113" t="str">
        <f>LEFT(Full!L32,(FIND(";",Full!L32,1)-1))</f>
        <v>VSS</v>
      </c>
      <c r="R30" s="104" t="str">
        <f>LEFT(Full!K32,(FIND(";",Full!K32,1)-1))</f>
        <v>VSS</v>
      </c>
      <c r="S30" s="112" t="str">
        <f>LEFT(Full!J32,(FIND(";",Full!J32,1)-1))</f>
        <v>VSS</v>
      </c>
      <c r="T30" s="112" t="str">
        <f>LEFT(Full!I32,(FIND(";",Full!I32,1)-1))</f>
        <v>VSS</v>
      </c>
      <c r="U30" s="104" t="str">
        <f>LEFT(Full!H32,(FIND(";",Full!H32,1)-1))</f>
        <v>VSS</v>
      </c>
      <c r="V30" s="104" t="str">
        <f>LEFT(Full!G32,(FIND(";",Full!G32,1)-1))</f>
        <v>VSS</v>
      </c>
      <c r="W30" s="103" t="str">
        <f>LEFT(Full!F32,(FIND(";",Full!F32,1)-1))</f>
        <v>DVDD</v>
      </c>
      <c r="X30" s="103" t="str">
        <f>LEFT(Full!E32,(FIND(";",Full!E32,1)-1))</f>
        <v>DVDD</v>
      </c>
      <c r="Y30" s="102" t="str">
        <f>LEFT(Full!D32,(FIND(";",Full!D32,1)-1))</f>
        <v>DVDD</v>
      </c>
      <c r="Z30" s="102" t="str">
        <f>LEFT(Full!C32,(FIND(";",Full!C32,1)-1))</f>
        <v>DVDD</v>
      </c>
      <c r="AA30" s="104" t="str">
        <f>LEFT(Full!B32,(FIND(";",Full!B32,1)-1))</f>
        <v>VSS</v>
      </c>
    </row>
    <row r="31" spans="1:38" ht="45" customHeight="1" x14ac:dyDescent="0.25">
      <c r="A31" s="99">
        <v>23</v>
      </c>
      <c r="B31" s="118" t="str">
        <f>LEFT(Full!AA33,(FIND(";",Full!AA33,1)-1))</f>
        <v>REF_DIG_N</v>
      </c>
      <c r="C31" s="112" t="str">
        <f>LEFT(Full!Z33,(FIND(";",Full!Z33,1)-1))</f>
        <v>VSS</v>
      </c>
      <c r="D31" s="112" t="str">
        <f>LEFT(Full!Y33,(FIND(";",Full!Y33,1)-1))</f>
        <v>VSS</v>
      </c>
      <c r="E31" s="104" t="str">
        <f>LEFT(Full!X33,(FIND(";",Full!X33,1)-1))</f>
        <v>VSS</v>
      </c>
      <c r="F31" s="104" t="str">
        <f>LEFT(Full!W33,(FIND(";",Full!W33,1)-1))</f>
        <v>VSS</v>
      </c>
      <c r="G31" s="112" t="str">
        <f>LEFT(Full!V33,(FIND(";",Full!V33,1)-1))</f>
        <v>VSS</v>
      </c>
      <c r="H31" s="112" t="str">
        <f>LEFT(Full!U33,(FIND(";",Full!U33,1)-1))</f>
        <v>VSS</v>
      </c>
      <c r="I31" s="113" t="str">
        <f>LEFT(Full!T33,(FIND(";",Full!T33,1)-1))</f>
        <v>VSS</v>
      </c>
      <c r="J31" s="104" t="str">
        <f>LEFT(Full!S33,(FIND(";",Full!S33,1)-1))</f>
        <v>VSS</v>
      </c>
      <c r="K31" s="104" t="str">
        <f>LEFT(Full!R33,(FIND(";",Full!R33,1)-1))</f>
        <v>VSS</v>
      </c>
      <c r="L31" s="116" t="str">
        <f>LEFT(Full!Q33,(FIND(";",Full!Q33,1)-1))</f>
        <v>Inductor</v>
      </c>
      <c r="M31" s="116" t="str">
        <f>LEFT(Full!P33,(FIND(";",Full!P33,1)-1))</f>
        <v>Inductor</v>
      </c>
      <c r="N31" s="116" t="str">
        <f>LEFT(Full!O33,(FIND(";",Full!O33,1)-1))</f>
        <v>Inductor</v>
      </c>
      <c r="O31" s="104" t="str">
        <f>LEFT(Full!N33,(FIND(";",Full!N33,1)-1))</f>
        <v>VSS</v>
      </c>
      <c r="P31" s="104" t="str">
        <f>LEFT(Full!M33,(FIND(";",Full!M33,1)-1))</f>
        <v>VSS</v>
      </c>
      <c r="Q31" s="113" t="str">
        <f>LEFT(Full!L33,(FIND(";",Full!L33,1)-1))</f>
        <v>VSS</v>
      </c>
      <c r="R31" s="104" t="str">
        <f>LEFT(Full!K33,(FIND(";",Full!K33,1)-1))</f>
        <v>VSS</v>
      </c>
      <c r="S31" s="112" t="str">
        <f>LEFT(Full!J33,(FIND(";",Full!J33,1)-1))</f>
        <v>VSS</v>
      </c>
      <c r="T31" s="112" t="str">
        <f>LEFT(Full!I33,(FIND(";",Full!I33,1)-1))</f>
        <v>VSS</v>
      </c>
      <c r="U31" s="104" t="str">
        <f>LEFT(Full!H33,(FIND(";",Full!H33,1)-1))</f>
        <v>VSS</v>
      </c>
      <c r="V31" s="104" t="str">
        <f>LEFT(Full!G33,(FIND(";",Full!G33,1)-1))</f>
        <v>VSS</v>
      </c>
      <c r="W31" s="103" t="str">
        <f>LEFT(Full!F33,(FIND(";",Full!F33,1)-1))</f>
        <v>DVDD</v>
      </c>
      <c r="X31" s="103" t="str">
        <f>LEFT(Full!E33,(FIND(";",Full!E33,1)-1))</f>
        <v>DVDD</v>
      </c>
      <c r="Y31" s="102" t="str">
        <f>LEFT(Full!D33,(FIND(";",Full!D33,1)-1))</f>
        <v>DVDD</v>
      </c>
      <c r="Z31" s="102" t="str">
        <f>LEFT(Full!C33,(FIND(";",Full!C33,1)-1))</f>
        <v>DVDD</v>
      </c>
      <c r="AA31" s="100" t="str">
        <f>LEFT(Full!B33,(FIND(";",Full!B33,1)-1))</f>
        <v>REF_LO_N</v>
      </c>
    </row>
    <row r="32" spans="1:38" ht="45" customHeight="1" x14ac:dyDescent="0.25">
      <c r="A32" s="99">
        <v>24</v>
      </c>
      <c r="B32" s="118" t="str">
        <f>LEFT(Full!AA34,(FIND(";",Full!AA34,1)-1))</f>
        <v>REF_DIG_P</v>
      </c>
      <c r="C32" s="102" t="str">
        <f>LEFT(Full!Z34,(FIND(";",Full!Z34,1)-1))</f>
        <v>VDD_IO</v>
      </c>
      <c r="D32" s="102" t="str">
        <f>LEFT(Full!Y34,(FIND(";",Full!Y34,1)-1))</f>
        <v>VDD_IO</v>
      </c>
      <c r="E32" s="103" t="str">
        <f>LEFT(Full!X34,(FIND(";",Full!X34,1)-1))</f>
        <v>VDD_IO</v>
      </c>
      <c r="F32" s="103" t="str">
        <f>LEFT(Full!W34,(FIND(";",Full!W34,1)-1))</f>
        <v>VDD_IO</v>
      </c>
      <c r="G32" s="104" t="str">
        <f>LEFT(Full!V34,(FIND(";",Full!V34,1)-1))</f>
        <v>VSS</v>
      </c>
      <c r="H32" s="104" t="str">
        <f>LEFT(Full!U34,(FIND(";",Full!U34,1)-1))</f>
        <v>VSS</v>
      </c>
      <c r="I32" s="112" t="str">
        <f>LEFT(Full!T34,(FIND(";",Full!T34,1)-1))</f>
        <v>VSS</v>
      </c>
      <c r="J32" s="112" t="str">
        <f>LEFT(Full!S34,(FIND(";",Full!S34,1)-1))</f>
        <v>VSS</v>
      </c>
      <c r="K32" s="104" t="str">
        <f>LEFT(Full!R34,(FIND(";",Full!R34,1)-1))</f>
        <v>VSS</v>
      </c>
      <c r="L32" s="115" t="str">
        <f>LEFT(Full!Q34,(FIND(";",Full!Q34,1)-1))</f>
        <v>VDD_BM2</v>
      </c>
      <c r="M32" s="115" t="str">
        <f>LEFT(Full!P34,(FIND(";",Full!P34,1)-1))</f>
        <v>VDD_BM2</v>
      </c>
      <c r="N32" s="104" t="str">
        <f>LEFT(Full!O34,(FIND(";",Full!O34,1)-1))</f>
        <v>VSS</v>
      </c>
      <c r="O32" s="104" t="str">
        <f>LEFT(Full!N34,(FIND(";",Full!N34,1)-1))</f>
        <v>VSS</v>
      </c>
      <c r="P32" s="104" t="str">
        <f>LEFT(Full!M34,(FIND(";",Full!M34,1)-1))</f>
        <v>VSS</v>
      </c>
      <c r="Q32" s="114" t="str">
        <f>LEFT(Full!L34,(FIND(";",Full!L34,1)-1))</f>
        <v>VSS</v>
      </c>
      <c r="R32" s="112" t="str">
        <f>LEFT(Full!K34,(FIND(";",Full!K34,1)-1))</f>
        <v>VSS</v>
      </c>
      <c r="S32" s="104" t="str">
        <f>LEFT(Full!J34,(FIND(";",Full!J34,1)-1))</f>
        <v>VSS</v>
      </c>
      <c r="T32" s="104" t="str">
        <f>LEFT(Full!I34,(FIND(";",Full!I34,1)-1))</f>
        <v>VSS</v>
      </c>
      <c r="U32" s="112" t="str">
        <f>LEFT(Full!H34,(FIND(";",Full!H34,1)-1))</f>
        <v>VSS</v>
      </c>
      <c r="V32" s="112" t="str">
        <f>LEFT(Full!G34,(FIND(";",Full!G34,1)-1))</f>
        <v>VSS</v>
      </c>
      <c r="W32" s="110" t="str">
        <f>LEFT(Full!F34,(FIND(";",Full!F34,1)-1))</f>
        <v>VDD_IO</v>
      </c>
      <c r="X32" s="102" t="str">
        <f>LEFT(Full!E34,(FIND(";",Full!E34,1)-1))</f>
        <v>VDD_IO</v>
      </c>
      <c r="Y32" s="103" t="str">
        <f>LEFT(Full!D34,(FIND(";",Full!D34,1)-1))</f>
        <v>VDD_IO</v>
      </c>
      <c r="Z32" s="103" t="str">
        <f>LEFT(Full!C34,(FIND(";",Full!C34,1)-1))</f>
        <v>VDD_IO</v>
      </c>
      <c r="AA32" s="100" t="str">
        <f>LEFT(Full!B34,(FIND(";",Full!B34,1)-1))</f>
        <v>REF_LO_P</v>
      </c>
    </row>
    <row r="33" spans="1:27" ht="45" customHeight="1" x14ac:dyDescent="0.25">
      <c r="A33" s="99">
        <v>25</v>
      </c>
      <c r="B33" s="104" t="str">
        <f>LEFT(Full!AA35,(FIND(";",Full!AA35,1)-1))</f>
        <v>VSS</v>
      </c>
      <c r="C33" s="106" t="str">
        <f>LEFT(Full!Z35,(FIND(";",Full!Z35,1)-1))</f>
        <v>VDD_IO</v>
      </c>
      <c r="D33" s="106" t="str">
        <f>LEFT(Full!Y35,(FIND(";",Full!Y35,1)-1))</f>
        <v>VDD_IO</v>
      </c>
      <c r="E33" s="103" t="str">
        <f>LEFT(Full!X35,(FIND(";",Full!X35,1)-1))</f>
        <v>VDD_IO</v>
      </c>
      <c r="F33" s="103" t="str">
        <f>LEFT(Full!W35,(FIND(";",Full!W35,1)-1))</f>
        <v>VDD_IO</v>
      </c>
      <c r="G33" s="104" t="str">
        <f>LEFT(Full!V35,(FIND(";",Full!V35,1)-1))</f>
        <v>VSS</v>
      </c>
      <c r="H33" s="104" t="str">
        <f>LEFT(Full!U35,(FIND(";",Full!U35,1)-1))</f>
        <v>VSS</v>
      </c>
      <c r="I33" s="112" t="str">
        <f>LEFT(Full!T35,(FIND(";",Full!T35,1)-1))</f>
        <v>VSS</v>
      </c>
      <c r="J33" s="112" t="str">
        <f>LEFT(Full!S35,(FIND(";",Full!S35,1)-1))</f>
        <v>VSS</v>
      </c>
      <c r="K33" s="104" t="str">
        <f>LEFT(Full!R35,(FIND(";",Full!R35,1)-1))</f>
        <v>VSS</v>
      </c>
      <c r="L33" s="115" t="str">
        <f>LEFT(Full!Q35,(FIND(";",Full!Q35,1)-1))</f>
        <v>VDD_BM2</v>
      </c>
      <c r="M33" s="115" t="str">
        <f>LEFT(Full!P35,(FIND(";",Full!P35,1)-1))</f>
        <v>VDD_BM2</v>
      </c>
      <c r="N33" s="104" t="str">
        <f>LEFT(Full!O35,(FIND(";",Full!O35,1)-1))</f>
        <v>VSS</v>
      </c>
      <c r="O33" s="104" t="str">
        <f>LEFT(Full!N35,(FIND(";",Full!N35,1)-1))</f>
        <v>VSS</v>
      </c>
      <c r="P33" s="104" t="str">
        <f>LEFT(Full!M35,(FIND(";",Full!M35,1)-1))</f>
        <v>VSS</v>
      </c>
      <c r="Q33" s="114" t="str">
        <f>LEFT(Full!L35,(FIND(";",Full!L35,1)-1))</f>
        <v>VSS</v>
      </c>
      <c r="R33" s="112" t="str">
        <f>LEFT(Full!K35,(FIND(";",Full!K35,1)-1))</f>
        <v>VSS</v>
      </c>
      <c r="S33" s="104" t="str">
        <f>LEFT(Full!J35,(FIND(";",Full!J35,1)-1))</f>
        <v>VSS</v>
      </c>
      <c r="T33" s="104" t="str">
        <f>LEFT(Full!I35,(FIND(";",Full!I35,1)-1))</f>
        <v>VSS</v>
      </c>
      <c r="U33" s="112" t="str">
        <f>LEFT(Full!H35,(FIND(";",Full!H35,1)-1))</f>
        <v>VSS</v>
      </c>
      <c r="V33" s="112" t="str">
        <f>LEFT(Full!G35,(FIND(";",Full!G35,1)-1))</f>
        <v>VSS</v>
      </c>
      <c r="W33" s="111" t="str">
        <f>LEFT(Full!F35,(FIND(";",Full!F35,1)-1))</f>
        <v>VDD_IO</v>
      </c>
      <c r="X33" s="106" t="str">
        <f>LEFT(Full!E35,(FIND(";",Full!E35,1)-1))</f>
        <v>VDD_IO</v>
      </c>
      <c r="Y33" s="107" t="str">
        <f>LEFT(Full!D35,(FIND(";",Full!D35,1)-1))</f>
        <v>VDD_IO</v>
      </c>
      <c r="Z33" s="107" t="str">
        <f>LEFT(Full!C35,(FIND(";",Full!C35,1)-1))</f>
        <v>VDD_IO</v>
      </c>
      <c r="AA33" s="104" t="str">
        <f>LEFT(Full!B35,(FIND(";",Full!B35,1)-1))</f>
        <v>VSS</v>
      </c>
    </row>
    <row r="34" spans="1:27" ht="47.25" x14ac:dyDescent="0.25">
      <c r="A34" s="99">
        <v>26</v>
      </c>
      <c r="B34" s="109" t="str">
        <f>LEFT(Full!AA36,(FIND(";",Full!AA36,1)-1))</f>
        <v>NC</v>
      </c>
      <c r="C34" s="104" t="str">
        <f>LEFT(Full!Z36,(FIND(";",Full!Z36,1)-1))</f>
        <v>VSS</v>
      </c>
      <c r="D34" s="105" t="str">
        <f>LEFT(Full!Y36,(FIND(";",Full!Y36,1)-1))</f>
        <v>ANT_2_N</v>
      </c>
      <c r="E34" s="105" t="str">
        <f>LEFT(Full!X36,(FIND(";",Full!X36,1)-1))</f>
        <v>ANT_2_P</v>
      </c>
      <c r="F34" s="104" t="str">
        <f>LEFT(Full!W36,(FIND(";",Full!W36,1)-1))</f>
        <v>VSS</v>
      </c>
      <c r="G34" s="104" t="str">
        <f>LEFT(Full!V36,(FIND(";",Full!V36,1)-1))</f>
        <v>CLK_DIG_OVERRIDE_N</v>
      </c>
      <c r="H34" s="104" t="str">
        <f>LEFT(Full!U36,(FIND(";",Full!U36,1)-1))</f>
        <v>CLK_DIG_OVERRIDE_P</v>
      </c>
      <c r="I34" s="104" t="str">
        <f>LEFT(Full!T36,(FIND(";",Full!T36,1)-1))</f>
        <v>VSS</v>
      </c>
      <c r="J34" s="104" t="str">
        <f>LEFT(Full!S36,(FIND(";",Full!S36,1)-1))</f>
        <v>VSS</v>
      </c>
      <c r="K34" s="101" t="str">
        <f>LEFT(Full!R36,(FIND(";",Full!R36,1)-1))</f>
        <v>LINK_BM_TX_2_N</v>
      </c>
      <c r="L34" s="101" t="str">
        <f>LEFT(Full!Q36,(FIND(";",Full!Q36,1)-1))</f>
        <v>LINK_BM_TX_2_P</v>
      </c>
      <c r="M34" s="104" t="str">
        <f>LEFT(Full!P36,(FIND(";",Full!P36,1)-1))</f>
        <v>VSS</v>
      </c>
      <c r="N34" s="101" t="str">
        <f>LEFT(Full!O36,(FIND(";",Full!O36,1)-1))</f>
        <v>LINK_BM_RX_2_N</v>
      </c>
      <c r="O34" s="101" t="str">
        <f>LEFT(Full!N36,(FIND(";",Full!N36,1)-1))</f>
        <v>LINK_BM_RX_2_P</v>
      </c>
      <c r="P34" s="104" t="str">
        <f>LEFT(Full!M36,(FIND(";",Full!M36,1)-1))</f>
        <v>VSS</v>
      </c>
      <c r="Q34" s="100" t="str">
        <f>LEFT(Full!L36,(FIND(";",Full!L36,1)-1))</f>
        <v>SERDES_SUPPLY_PROBE_2</v>
      </c>
      <c r="R34" s="104" t="str">
        <f>LEFT(Full!K36,(FIND(";",Full!K36,1)-1))</f>
        <v>VSS</v>
      </c>
      <c r="S34" s="104" t="str">
        <f>LEFT(Full!J36,(FIND(";",Full!J36,1)-1))</f>
        <v>VSS</v>
      </c>
      <c r="T34" s="108" t="str">
        <f>LEFT(Full!I36,(FIND(";",Full!I36,1)-1))</f>
        <v>ANA_MUX_N</v>
      </c>
      <c r="U34" s="108" t="str">
        <f>LEFT(Full!H36,(FIND(";",Full!H36,1)-1))</f>
        <v>ANA_MUX_P</v>
      </c>
      <c r="V34" s="104" t="str">
        <f>LEFT(Full!G36,(FIND(";",Full!G36,1)-1))</f>
        <v>VSS</v>
      </c>
      <c r="W34" s="104" t="str">
        <f>LEFT(Full!F36,(FIND(";",Full!F36,1)-1))</f>
        <v>VSS</v>
      </c>
      <c r="X34" s="105" t="str">
        <f>LEFT(Full!E36,(FIND(";",Full!E36,1)-1))</f>
        <v>ANT_3_N</v>
      </c>
      <c r="Y34" s="105" t="str">
        <f>LEFT(Full!D36,(FIND(";",Full!D36,1)-1))</f>
        <v>ANT_3_P</v>
      </c>
      <c r="Z34" s="104" t="str">
        <f>LEFT(Full!C36,(FIND(";",Full!C36,1)-1))</f>
        <v>VSS</v>
      </c>
      <c r="AA34" s="109" t="str">
        <f>LEFT(Full!B36,(FIND(";",Full!B36,1)-1))</f>
        <v>NC</v>
      </c>
    </row>
  </sheetData>
  <pageMargins left="0.75" right="0.75" top="1" bottom="1" header="0.51180555555555496" footer="0.51180555555555496"/>
  <pageSetup firstPageNumber="0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Full</vt:lpstr>
      <vt:lpstr>Visual</vt:lpstr>
      <vt:lpstr>BUMP_DOWN</vt:lpstr>
      <vt:lpstr>Bare_for_export</vt:lpstr>
      <vt:lpstr>BUMP_DOWN_check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ktro</dc:creator>
  <cp:lastModifiedBy>Olen, Carl (Nokia - US)</cp:lastModifiedBy>
  <cp:revision>0</cp:revision>
  <dcterms:created xsi:type="dcterms:W3CDTF">2018-04-27T02:51:17Z</dcterms:created>
  <dcterms:modified xsi:type="dcterms:W3CDTF">2020-05-15T20:59:20Z</dcterms:modified>
</cp:coreProperties>
</file>