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2025" sheetId="3" r:id="rId1"/>
    <sheet name="2024" sheetId="4" r:id="rId2"/>
  </sheets>
  <definedNames>
    <definedName name="_xlnm._FilterDatabase" localSheetId="1" hidden="1">'2024'!$A$1:$J$81</definedName>
    <definedName name="_xlnm._FilterDatabase" localSheetId="0" hidden="1">'2025'!$A$1:$J$81</definedName>
  </definedNames>
  <calcPr calcId="152511"/>
</workbook>
</file>

<file path=xl/calcChain.xml><?xml version="1.0" encoding="utf-8"?>
<calcChain xmlns="http://schemas.openxmlformats.org/spreadsheetml/2006/main">
  <c r="F66" i="4" l="1"/>
  <c r="K81" i="3" l="1"/>
  <c r="K80" i="3"/>
  <c r="K77" i="3"/>
  <c r="K76" i="3"/>
  <c r="K75" i="3"/>
  <c r="K74" i="3"/>
  <c r="K73" i="3"/>
  <c r="K72" i="3"/>
  <c r="K71" i="3"/>
  <c r="K70" i="3"/>
  <c r="K69" i="3"/>
  <c r="K68" i="3"/>
  <c r="K67" i="3"/>
  <c r="K66" i="3"/>
  <c r="K40" i="3"/>
  <c r="K28" i="3"/>
  <c r="K15" i="3"/>
  <c r="K3" i="3"/>
  <c r="H79" i="4" l="1"/>
  <c r="J65" i="4"/>
  <c r="H81" i="3"/>
  <c r="H80" i="3"/>
  <c r="H77" i="3"/>
  <c r="J40" i="3"/>
</calcChain>
</file>

<file path=xl/sharedStrings.xml><?xml version="1.0" encoding="utf-8"?>
<sst xmlns="http://schemas.openxmlformats.org/spreadsheetml/2006/main" count="341" uniqueCount="38">
  <si>
    <t>Month</t>
  </si>
  <si>
    <t>Branch</t>
  </si>
  <si>
    <t>Insurance Company</t>
  </si>
  <si>
    <t>Billing Month</t>
  </si>
  <si>
    <t>Year</t>
  </si>
  <si>
    <t>Billing Amount</t>
  </si>
  <si>
    <t xml:space="preserve"> Initial Rejected Amount</t>
  </si>
  <si>
    <t xml:space="preserve">Initial Rejection % </t>
  </si>
  <si>
    <t>Final Rejection</t>
  </si>
  <si>
    <t>Final Rejection %</t>
  </si>
  <si>
    <t>Nov</t>
  </si>
  <si>
    <t>Abha</t>
  </si>
  <si>
    <t>MOH</t>
  </si>
  <si>
    <t>Jan</t>
  </si>
  <si>
    <t>Jizan</t>
  </si>
  <si>
    <t>Feb</t>
  </si>
  <si>
    <t>Mar</t>
  </si>
  <si>
    <t>Apr</t>
  </si>
  <si>
    <t>May</t>
  </si>
  <si>
    <t>June</t>
  </si>
  <si>
    <t>July</t>
  </si>
  <si>
    <t>Aug</t>
  </si>
  <si>
    <t>Oct</t>
  </si>
  <si>
    <t>Sep</t>
  </si>
  <si>
    <t>Khamis</t>
  </si>
  <si>
    <t>JAN</t>
  </si>
  <si>
    <t>FEB</t>
  </si>
  <si>
    <t>MAR</t>
  </si>
  <si>
    <t>APR</t>
  </si>
  <si>
    <t>MAY</t>
  </si>
  <si>
    <t>Dec</t>
  </si>
  <si>
    <t>Madinah</t>
  </si>
  <si>
    <t>JUL</t>
  </si>
  <si>
    <t>Riyadh</t>
  </si>
  <si>
    <t>AUG</t>
  </si>
  <si>
    <t>SEP</t>
  </si>
  <si>
    <t>Unaizah</t>
  </si>
  <si>
    <t>Recovary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</si>
</sst>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[$-409]d\-mmm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0" tint="-0.14999847407452621"/>
      </patternFill>
    </fill>
  </fills>
  <borders count="3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43" fontId="0" fillId="0" borderId="0" xfId="1" applyFont="1"/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3" fontId="2" fillId="2" borderId="5" xfId="1" applyFont="1" applyFill="1" applyBorder="1" applyAlignment="1">
      <alignment horizontal="center" vertical="center"/>
    </xf>
    <xf numFmtId="9" fontId="2" fillId="2" borderId="1" xfId="2" applyFont="1" applyFill="1" applyBorder="1" applyAlignment="1">
      <alignment horizontal="center" vertical="center"/>
    </xf>
    <xf numFmtId="43" fontId="3" fillId="2" borderId="6" xfId="1" applyFont="1" applyFill="1" applyBorder="1" applyAlignment="1">
      <alignment horizontal="center" vertical="center"/>
    </xf>
    <xf numFmtId="164" fontId="2" fillId="2" borderId="2" xfId="2" applyNumberFormat="1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43" fontId="4" fillId="0" borderId="8" xfId="1" applyFont="1" applyFill="1" applyBorder="1" applyAlignment="1">
      <alignment horizontal="center" vertical="center"/>
    </xf>
    <xf numFmtId="43" fontId="0" fillId="0" borderId="8" xfId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3" fontId="1" fillId="0" borderId="10" xfId="1" applyFont="1" applyFill="1" applyBorder="1" applyAlignment="1">
      <alignment horizontal="right"/>
    </xf>
    <xf numFmtId="43" fontId="5" fillId="0" borderId="11" xfId="1" applyFont="1" applyFill="1" applyBorder="1" applyAlignment="1">
      <alignment horizontal="center" vertical="center"/>
    </xf>
    <xf numFmtId="9" fontId="4" fillId="0" borderId="12" xfId="2" applyFont="1" applyFill="1" applyBorder="1" applyAlignment="1">
      <alignment horizontal="center" vertical="center"/>
    </xf>
    <xf numFmtId="43" fontId="6" fillId="0" borderId="13" xfId="1" applyFont="1" applyFill="1" applyBorder="1" applyAlignment="1">
      <alignment horizontal="center" vertical="center"/>
    </xf>
    <xf numFmtId="164" fontId="5" fillId="0" borderId="7" xfId="2" applyNumberFormat="1" applyFont="1" applyFill="1" applyBorder="1" applyAlignment="1">
      <alignment horizontal="center" vertical="center"/>
    </xf>
    <xf numFmtId="0" fontId="7" fillId="0" borderId="0" xfId="0" applyFont="1"/>
    <xf numFmtId="43" fontId="7" fillId="0" borderId="8" xfId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" fontId="7" fillId="0" borderId="14" xfId="0" applyNumberFormat="1" applyFont="1" applyBorder="1"/>
    <xf numFmtId="43" fontId="9" fillId="0" borderId="15" xfId="1" applyFont="1" applyFill="1" applyBorder="1" applyAlignment="1">
      <alignment horizontal="center" vertical="center"/>
    </xf>
    <xf numFmtId="9" fontId="8" fillId="0" borderId="12" xfId="2" applyFont="1" applyFill="1" applyBorder="1" applyAlignment="1">
      <alignment horizontal="center" vertical="center"/>
    </xf>
    <xf numFmtId="43" fontId="6" fillId="0" borderId="16" xfId="1" applyFont="1" applyFill="1" applyBorder="1" applyAlignment="1">
      <alignment horizontal="center" vertical="center"/>
    </xf>
    <xf numFmtId="164" fontId="8" fillId="0" borderId="12" xfId="2" applyNumberFormat="1" applyFont="1" applyFill="1" applyBorder="1" applyAlignment="1">
      <alignment horizontal="center" vertical="center"/>
    </xf>
    <xf numFmtId="14" fontId="4" fillId="0" borderId="8" xfId="1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43" fontId="0" fillId="0" borderId="17" xfId="1" applyFont="1" applyFill="1" applyBorder="1" applyAlignment="1">
      <alignment horizontal="center" vertical="center"/>
    </xf>
    <xf numFmtId="43" fontId="5" fillId="0" borderId="5" xfId="1" applyFont="1" applyFill="1" applyBorder="1" applyAlignment="1">
      <alignment horizontal="center" vertical="center"/>
    </xf>
    <xf numFmtId="10" fontId="4" fillId="0" borderId="12" xfId="2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43" fontId="5" fillId="0" borderId="18" xfId="1" applyFont="1" applyFill="1" applyBorder="1" applyAlignment="1">
      <alignment horizontal="center" vertical="center"/>
    </xf>
    <xf numFmtId="10" fontId="5" fillId="0" borderId="12" xfId="2" applyNumberFormat="1" applyFont="1" applyFill="1" applyBorder="1" applyAlignment="1">
      <alignment horizontal="center" vertical="center"/>
    </xf>
    <xf numFmtId="43" fontId="5" fillId="0" borderId="19" xfId="1" applyFont="1" applyFill="1" applyBorder="1" applyAlignment="1">
      <alignment horizontal="center" vertical="center"/>
    </xf>
    <xf numFmtId="43" fontId="5" fillId="0" borderId="20" xfId="1" applyFont="1" applyFill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43" fontId="0" fillId="0" borderId="19" xfId="1" applyFont="1" applyFill="1" applyBorder="1" applyAlignment="1">
      <alignment horizontal="center" vertical="center"/>
    </xf>
    <xf numFmtId="43" fontId="0" fillId="0" borderId="21" xfId="1" applyFont="1" applyFill="1" applyBorder="1" applyAlignment="1">
      <alignment horizontal="center" vertical="center"/>
    </xf>
    <xf numFmtId="43" fontId="5" fillId="0" borderId="22" xfId="1" applyFont="1" applyFill="1" applyBorder="1" applyAlignment="1">
      <alignment horizontal="center" vertical="center"/>
    </xf>
    <xf numFmtId="43" fontId="1" fillId="0" borderId="18" xfId="1" applyFont="1" applyFill="1" applyBorder="1" applyAlignment="1">
      <alignment horizontal="right"/>
    </xf>
    <xf numFmtId="43" fontId="5" fillId="0" borderId="2" xfId="1" applyFont="1" applyFill="1" applyBorder="1" applyAlignment="1">
      <alignment horizontal="center" vertical="center"/>
    </xf>
    <xf numFmtId="9" fontId="4" fillId="0" borderId="9" xfId="2" applyFont="1" applyFill="1" applyBorder="1" applyAlignment="1">
      <alignment horizontal="center" vertical="center"/>
    </xf>
    <xf numFmtId="43" fontId="1" fillId="0" borderId="19" xfId="1" applyFont="1" applyFill="1" applyBorder="1" applyAlignment="1">
      <alignment horizontal="right"/>
    </xf>
    <xf numFmtId="165" fontId="8" fillId="0" borderId="8" xfId="0" applyNumberFormat="1" applyFont="1" applyBorder="1" applyAlignment="1">
      <alignment horizontal="center" vertical="center"/>
    </xf>
    <xf numFmtId="43" fontId="7" fillId="0" borderId="19" xfId="0" applyNumberFormat="1" applyFont="1" applyBorder="1"/>
    <xf numFmtId="43" fontId="7" fillId="0" borderId="8" xfId="0" applyNumberFormat="1" applyFont="1" applyBorder="1"/>
    <xf numFmtId="9" fontId="8" fillId="0" borderId="9" xfId="2" applyFont="1" applyFill="1" applyBorder="1" applyAlignment="1">
      <alignment horizontal="center" vertical="center"/>
    </xf>
    <xf numFmtId="43" fontId="5" fillId="0" borderId="21" xfId="1" applyFont="1" applyFill="1" applyBorder="1" applyAlignment="1">
      <alignment horizontal="center" vertical="center"/>
    </xf>
    <xf numFmtId="9" fontId="5" fillId="0" borderId="12" xfId="2" applyFont="1" applyFill="1" applyBorder="1" applyAlignment="1">
      <alignment horizontal="center" vertical="center"/>
    </xf>
    <xf numFmtId="43" fontId="5" fillId="0" borderId="10" xfId="1" applyFont="1" applyFill="1" applyBorder="1" applyAlignment="1">
      <alignment horizontal="center" vertical="center"/>
    </xf>
    <xf numFmtId="43" fontId="5" fillId="0" borderId="6" xfId="1" applyFont="1" applyFill="1" applyBorder="1" applyAlignment="1">
      <alignment horizontal="center" vertical="center"/>
    </xf>
    <xf numFmtId="9" fontId="5" fillId="0" borderId="9" xfId="2" applyFont="1" applyFill="1" applyBorder="1" applyAlignment="1">
      <alignment horizontal="center" vertical="center"/>
    </xf>
    <xf numFmtId="43" fontId="5" fillId="0" borderId="17" xfId="1" applyFont="1" applyFill="1" applyBorder="1" applyAlignment="1">
      <alignment horizontal="center" vertical="center"/>
    </xf>
    <xf numFmtId="43" fontId="0" fillId="0" borderId="18" xfId="1" applyFont="1" applyFill="1" applyBorder="1" applyAlignment="1">
      <alignment horizontal="center" vertical="center"/>
    </xf>
    <xf numFmtId="43" fontId="5" fillId="0" borderId="8" xfId="1" applyFont="1" applyFill="1" applyBorder="1" applyAlignment="1">
      <alignment horizontal="center" vertical="center"/>
    </xf>
    <xf numFmtId="43" fontId="1" fillId="0" borderId="19" xfId="1" applyFont="1" applyFill="1" applyBorder="1" applyAlignment="1">
      <alignment horizontal="center" vertical="center"/>
    </xf>
    <xf numFmtId="43" fontId="1" fillId="0" borderId="14" xfId="1" applyFont="1" applyFill="1" applyBorder="1" applyAlignment="1">
      <alignment horizontal="center" vertical="center"/>
    </xf>
    <xf numFmtId="43" fontId="5" fillId="0" borderId="23" xfId="1" applyFont="1" applyFill="1" applyBorder="1" applyAlignment="1">
      <alignment horizontal="center" vertical="center"/>
    </xf>
    <xf numFmtId="43" fontId="0" fillId="0" borderId="24" xfId="1" applyFont="1" applyFill="1" applyBorder="1" applyAlignment="1">
      <alignment horizontal="center" vertical="center"/>
    </xf>
    <xf numFmtId="43" fontId="0" fillId="0" borderId="25" xfId="0" applyNumberFormat="1" applyBorder="1"/>
    <xf numFmtId="43" fontId="0" fillId="0" borderId="20" xfId="0" applyNumberFormat="1" applyBorder="1"/>
    <xf numFmtId="43" fontId="0" fillId="0" borderId="19" xfId="0" applyNumberFormat="1" applyBorder="1" applyAlignment="1">
      <alignment horizontal="right"/>
    </xf>
    <xf numFmtId="165" fontId="8" fillId="0" borderId="23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43" fontId="7" fillId="0" borderId="14" xfId="0" applyNumberFormat="1" applyFont="1" applyBorder="1"/>
    <xf numFmtId="43" fontId="7" fillId="0" borderId="15" xfId="0" applyNumberFormat="1" applyFont="1" applyBorder="1"/>
    <xf numFmtId="9" fontId="8" fillId="0" borderId="27" xfId="2" applyFont="1" applyFill="1" applyBorder="1" applyAlignment="1">
      <alignment horizontal="center" vertical="center"/>
    </xf>
    <xf numFmtId="14" fontId="4" fillId="0" borderId="28" xfId="0" applyNumberFormat="1" applyFont="1" applyBorder="1" applyAlignment="1">
      <alignment horizontal="center" vertical="center"/>
    </xf>
    <xf numFmtId="165" fontId="4" fillId="0" borderId="23" xfId="0" applyNumberFormat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43" fontId="0" fillId="0" borderId="14" xfId="0" applyNumberFormat="1" applyBorder="1"/>
    <xf numFmtId="43" fontId="0" fillId="0" borderId="15" xfId="0" applyNumberFormat="1" applyBorder="1"/>
    <xf numFmtId="9" fontId="4" fillId="0" borderId="27" xfId="2" applyFont="1" applyFill="1" applyBorder="1" applyAlignment="1">
      <alignment horizontal="center" vertical="center"/>
    </xf>
    <xf numFmtId="43" fontId="7" fillId="0" borderId="30" xfId="1" applyNumberFormat="1" applyFont="1" applyBorder="1" applyAlignment="1">
      <alignment horizontal="center" vertical="center"/>
    </xf>
    <xf numFmtId="43" fontId="9" fillId="0" borderId="29" xfId="1" applyNumberFormat="1" applyFont="1" applyBorder="1" applyAlignment="1">
      <alignment horizontal="center" vertical="center"/>
    </xf>
    <xf numFmtId="9" fontId="8" fillId="0" borderId="29" xfId="2" applyNumberFormat="1" applyFont="1" applyBorder="1" applyAlignment="1">
      <alignment horizontal="center" vertical="center"/>
    </xf>
    <xf numFmtId="43" fontId="5" fillId="3" borderId="29" xfId="1" applyNumberFormat="1" applyFont="1" applyFill="1" applyBorder="1" applyAlignment="1">
      <alignment horizontal="center" vertical="center"/>
    </xf>
    <xf numFmtId="43" fontId="7" fillId="0" borderId="20" xfId="1" applyNumberFormat="1" applyFont="1" applyBorder="1" applyAlignment="1">
      <alignment horizontal="center" vertical="center"/>
    </xf>
    <xf numFmtId="43" fontId="9" fillId="0" borderId="8" xfId="1" applyNumberFormat="1" applyFont="1" applyBorder="1" applyAlignment="1">
      <alignment horizontal="center" vertical="center"/>
    </xf>
    <xf numFmtId="9" fontId="8" fillId="0" borderId="8" xfId="2" applyNumberFormat="1" applyFont="1" applyBorder="1" applyAlignment="1">
      <alignment horizontal="center" vertical="center"/>
    </xf>
    <xf numFmtId="43" fontId="7" fillId="0" borderId="0" xfId="1" applyFont="1"/>
    <xf numFmtId="9" fontId="4" fillId="0" borderId="29" xfId="2" applyNumberFormat="1" applyFont="1" applyBorder="1" applyAlignment="1">
      <alignment horizontal="center" vertical="center"/>
    </xf>
    <xf numFmtId="43" fontId="10" fillId="0" borderId="0" xfId="1" applyFont="1"/>
    <xf numFmtId="43" fontId="5" fillId="0" borderId="16" xfId="1" applyFont="1" applyFill="1" applyBorder="1" applyAlignment="1">
      <alignment horizontal="center" vertical="center"/>
    </xf>
    <xf numFmtId="43" fontId="5" fillId="0" borderId="29" xfId="1" applyNumberFormat="1" applyFont="1" applyBorder="1" applyAlignment="1">
      <alignment horizontal="center" vertical="center"/>
    </xf>
    <xf numFmtId="43" fontId="5" fillId="0" borderId="8" xfId="1" applyNumberFormat="1" applyFont="1" applyBorder="1" applyAlignment="1">
      <alignment horizontal="center" vertical="center"/>
    </xf>
    <xf numFmtId="43" fontId="5" fillId="3" borderId="8" xfId="1" applyNumberFormat="1" applyFont="1" applyFill="1" applyBorder="1" applyAlignment="1">
      <alignment horizontal="center" vertical="center"/>
    </xf>
    <xf numFmtId="43" fontId="5" fillId="5" borderId="29" xfId="1" applyNumberFormat="1" applyFont="1" applyFill="1" applyBorder="1" applyAlignment="1">
      <alignment horizontal="center" vertical="center"/>
    </xf>
    <xf numFmtId="43" fontId="5" fillId="4" borderId="29" xfId="1" applyNumberFormat="1" applyFont="1" applyFill="1" applyBorder="1" applyAlignment="1">
      <alignment horizontal="center" vertical="center"/>
    </xf>
    <xf numFmtId="43" fontId="5" fillId="4" borderId="8" xfId="1" applyNumberFormat="1" applyFont="1" applyFill="1" applyBorder="1" applyAlignment="1">
      <alignment horizontal="center" vertical="center"/>
    </xf>
    <xf numFmtId="43" fontId="5" fillId="5" borderId="8" xfId="1" applyNumberFormat="1" applyFont="1" applyFill="1" applyBorder="1" applyAlignment="1">
      <alignment horizontal="center" vertical="center"/>
    </xf>
    <xf numFmtId="43" fontId="6" fillId="4" borderId="8" xfId="1" applyNumberFormat="1" applyFont="1" applyFill="1" applyBorder="1" applyAlignment="1">
      <alignment horizontal="center" vertical="center"/>
    </xf>
    <xf numFmtId="43" fontId="6" fillId="4" borderId="29" xfId="1" applyNumberFormat="1" applyFont="1" applyFill="1" applyBorder="1" applyAlignment="1">
      <alignment horizontal="center" vertical="center"/>
    </xf>
    <xf numFmtId="43" fontId="6" fillId="5" borderId="29" xfId="1" applyNumberFormat="1" applyFont="1" applyFill="1" applyBorder="1" applyAlignment="1">
      <alignment horizontal="center" vertical="center"/>
    </xf>
    <xf numFmtId="43" fontId="11" fillId="0" borderId="0" xfId="0" applyNumberFormat="1" applyFont="1"/>
    <xf numFmtId="4" fontId="12" fillId="0" borderId="31" xfId="0" applyNumberFormat="1" applyFont="1" applyBorder="1" applyAlignment="1">
      <alignment horizontal="center" vertical="center" wrapText="1"/>
    </xf>
    <xf numFmtId="4" fontId="12" fillId="0" borderId="32" xfId="0" applyNumberFormat="1" applyFont="1" applyBorder="1" applyAlignment="1">
      <alignment horizontal="center" vertical="center" wrapText="1"/>
    </xf>
    <xf numFmtId="0" fontId="0" fillId="0" borderId="0" xfId="0"/>
  </cellXfs>
  <cellStyles count="3">
    <cellStyle name="Comma" xfId="1" builtinId="3"/>
    <cellStyle name="Normal" xfId="0" builtinId="0"/>
    <cellStyle name="Percent" xfId="2" builtinId="5"/>
  </cellStyles>
  <dxfs count="52"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  <dxf>
      <font>
        <color rgb="FFFF0000"/>
      </font>
      <fill>
        <patternFill patternType="solid">
          <bgColor rgb="FFE3BCBC"/>
        </patternFill>
      </fill>
    </dxf>
    <dxf>
      <font>
        <color rgb="FFFF0000"/>
      </font>
      <fill>
        <patternFill patternType="solid">
          <bgColor rgb="FFF2E4B8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04"/>
  <sheetViews>
    <sheetView tabSelected="1" workbookViewId="0">
      <selection activeCell="G101" sqref="G101"/>
    </sheetView>
  </sheetViews>
  <sheetFormatPr defaultRowHeight="15" x14ac:dyDescent="0.25"/>
  <cols>
    <col min="1" max="1" width="7" bestFit="1" customWidth="1"/>
    <col min="2" max="2" width="8.85546875" bestFit="1" customWidth="1"/>
    <col min="3" max="3" width="18.5703125" bestFit="1" customWidth="1"/>
    <col min="4" max="4" width="14.42578125" bestFit="1" customWidth="1"/>
    <col min="5" max="5" width="5.28515625" bestFit="1" customWidth="1"/>
    <col min="6" max="6" width="15.7109375" bestFit="1" customWidth="1"/>
    <col min="7" max="7" width="24.28515625" bestFit="1" customWidth="1"/>
    <col min="8" max="8" width="17.7109375" bestFit="1" customWidth="1"/>
    <col min="9" max="9" width="16.85546875" bestFit="1" customWidth="1"/>
    <col min="10" max="10" width="16.28515625" bestFit="1" customWidth="1"/>
    <col min="11" max="11" width="18.28515625" customWidth="1"/>
    <col min="12" max="12" width="16" customWidth="1"/>
    <col min="15" max="15" width="18.7109375" customWidth="1"/>
    <col min="16" max="16" width="9.140625" customWidth="1"/>
  </cols>
  <sheetData>
    <row r="1" spans="1:11" ht="15.75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0" t="s">
        <v>37</v>
      </c>
    </row>
    <row r="2" spans="1:11" hidden="1" x14ac:dyDescent="0.25">
      <c r="A2" s="11"/>
      <c r="B2" s="12"/>
      <c r="C2" s="13"/>
      <c r="D2" s="14"/>
      <c r="E2" s="15"/>
      <c r="F2" s="16"/>
      <c r="G2" s="17"/>
      <c r="H2" s="18"/>
      <c r="I2" s="19"/>
      <c r="J2" s="20"/>
    </row>
    <row r="3" spans="1:11" x14ac:dyDescent="0.25">
      <c r="A3" s="21" t="s">
        <v>13</v>
      </c>
      <c r="B3" s="21" t="s">
        <v>14</v>
      </c>
      <c r="C3" s="22" t="s">
        <v>12</v>
      </c>
      <c r="D3" s="21" t="s">
        <v>13</v>
      </c>
      <c r="E3" s="23">
        <v>2025</v>
      </c>
      <c r="F3" s="24">
        <v>17879852.259999979</v>
      </c>
      <c r="G3" s="25">
        <v>271701.57099741697</v>
      </c>
      <c r="H3" s="26">
        <v>1.5195962866273555E-2</v>
      </c>
      <c r="I3" s="92">
        <v>224406.46339360005</v>
      </c>
      <c r="J3" s="28">
        <v>1.2550800763361581E-2</v>
      </c>
      <c r="K3" s="99">
        <f>G3-I3</f>
        <v>47295.107603816927</v>
      </c>
    </row>
    <row r="4" spans="1:11" hidden="1" x14ac:dyDescent="0.25">
      <c r="A4" s="29"/>
      <c r="B4" s="12"/>
      <c r="C4" s="12"/>
      <c r="D4" s="14"/>
      <c r="E4" s="30"/>
      <c r="F4" s="31"/>
      <c r="G4" s="32"/>
      <c r="H4" s="33"/>
      <c r="I4" s="92"/>
      <c r="J4" s="28"/>
    </row>
    <row r="5" spans="1:11" hidden="1" x14ac:dyDescent="0.25">
      <c r="A5" s="12"/>
      <c r="B5" s="12"/>
      <c r="C5" s="12"/>
      <c r="D5" s="34"/>
      <c r="E5" s="30"/>
      <c r="F5" s="35"/>
      <c r="G5" s="17"/>
      <c r="H5" s="36"/>
      <c r="I5" s="92"/>
      <c r="J5" s="28"/>
    </row>
    <row r="6" spans="1:11" hidden="1" x14ac:dyDescent="0.25">
      <c r="A6" s="29"/>
      <c r="B6" s="12"/>
      <c r="C6" s="12"/>
      <c r="D6" s="34"/>
      <c r="E6" s="30"/>
      <c r="F6" s="37"/>
      <c r="G6" s="38"/>
      <c r="H6" s="36"/>
      <c r="I6" s="92"/>
      <c r="J6" s="28"/>
    </row>
    <row r="7" spans="1:11" hidden="1" x14ac:dyDescent="0.25">
      <c r="A7" s="39"/>
      <c r="B7" s="12"/>
      <c r="C7" s="12"/>
      <c r="D7" s="34"/>
      <c r="E7" s="30"/>
      <c r="F7" s="37"/>
      <c r="G7" s="38"/>
      <c r="H7" s="36"/>
      <c r="I7" s="92"/>
      <c r="J7" s="28"/>
    </row>
    <row r="8" spans="1:11" hidden="1" x14ac:dyDescent="0.25">
      <c r="A8" s="12"/>
      <c r="B8" s="12"/>
      <c r="C8" s="12"/>
      <c r="D8" s="34"/>
      <c r="E8" s="30"/>
      <c r="F8" s="37"/>
      <c r="G8" s="38"/>
      <c r="H8" s="36"/>
      <c r="I8" s="92"/>
      <c r="J8" s="28"/>
    </row>
    <row r="9" spans="1:11" hidden="1" x14ac:dyDescent="0.25">
      <c r="A9" s="39"/>
      <c r="B9" s="12"/>
      <c r="C9" s="12"/>
      <c r="D9" s="14"/>
      <c r="E9" s="30"/>
      <c r="F9" s="40"/>
      <c r="G9" s="38"/>
      <c r="H9" s="36"/>
      <c r="I9" s="92"/>
      <c r="J9" s="28"/>
    </row>
    <row r="10" spans="1:11" hidden="1" x14ac:dyDescent="0.25">
      <c r="A10" s="39"/>
      <c r="B10" s="12"/>
      <c r="C10" s="12"/>
      <c r="D10" s="14"/>
      <c r="E10" s="30"/>
      <c r="F10" s="40"/>
      <c r="G10" s="38"/>
      <c r="H10" s="33"/>
      <c r="I10" s="92"/>
      <c r="J10" s="28"/>
    </row>
    <row r="11" spans="1:11" hidden="1" x14ac:dyDescent="0.25">
      <c r="A11" s="39"/>
      <c r="B11" s="12"/>
      <c r="C11" s="12"/>
      <c r="D11" s="14"/>
      <c r="E11" s="30"/>
      <c r="F11" s="41"/>
      <c r="G11" s="42"/>
      <c r="H11" s="33"/>
      <c r="I11" s="92"/>
      <c r="J11" s="28"/>
    </row>
    <row r="12" spans="1:11" hidden="1" x14ac:dyDescent="0.25">
      <c r="A12" s="39"/>
      <c r="B12" s="12"/>
      <c r="C12" s="12"/>
      <c r="D12" s="14"/>
      <c r="E12" s="15"/>
      <c r="F12" s="43"/>
      <c r="G12" s="44"/>
      <c r="H12" s="45"/>
      <c r="I12" s="92"/>
      <c r="J12" s="28"/>
    </row>
    <row r="13" spans="1:11" hidden="1" x14ac:dyDescent="0.25">
      <c r="A13" s="39"/>
      <c r="B13" s="12"/>
      <c r="C13" s="12"/>
      <c r="D13" s="14"/>
      <c r="E13" s="30"/>
      <c r="F13" s="46"/>
      <c r="G13" s="38"/>
      <c r="H13" s="18"/>
      <c r="I13" s="92"/>
      <c r="J13" s="28"/>
    </row>
    <row r="14" spans="1:11" hidden="1" x14ac:dyDescent="0.25">
      <c r="A14" s="39"/>
      <c r="B14" s="12"/>
      <c r="C14" s="12"/>
      <c r="D14" s="14"/>
      <c r="E14" s="15"/>
      <c r="F14" s="46"/>
      <c r="G14" s="38"/>
      <c r="H14" s="18"/>
      <c r="I14" s="92"/>
      <c r="J14" s="28"/>
    </row>
    <row r="15" spans="1:11" x14ac:dyDescent="0.25">
      <c r="A15" s="21" t="s">
        <v>13</v>
      </c>
      <c r="B15" s="21" t="s">
        <v>24</v>
      </c>
      <c r="C15" s="47" t="s">
        <v>12</v>
      </c>
      <c r="D15" s="21" t="s">
        <v>13</v>
      </c>
      <c r="E15" s="23">
        <v>2025</v>
      </c>
      <c r="F15" s="48">
        <v>18292352.559999999</v>
      </c>
      <c r="G15" s="49">
        <v>478421.21673026681</v>
      </c>
      <c r="H15" s="50">
        <v>2.6154165526878891E-2</v>
      </c>
      <c r="I15" s="92">
        <v>432219.16930884437</v>
      </c>
      <c r="J15" s="28">
        <v>2.3628407985858565E-2</v>
      </c>
      <c r="K15" s="99">
        <f>G15-I15</f>
        <v>46202.047421422438</v>
      </c>
    </row>
    <row r="16" spans="1:11" hidden="1" x14ac:dyDescent="0.25">
      <c r="A16" s="13"/>
      <c r="B16" s="13"/>
      <c r="C16" s="12"/>
      <c r="D16" s="34"/>
      <c r="E16" s="30"/>
      <c r="F16" s="51"/>
      <c r="G16" s="42"/>
      <c r="H16" s="52"/>
      <c r="I16" s="92"/>
      <c r="J16" s="28"/>
    </row>
    <row r="17" spans="1:11" hidden="1" x14ac:dyDescent="0.25">
      <c r="A17" s="12"/>
      <c r="B17" s="13"/>
      <c r="C17" s="12"/>
      <c r="D17" s="34"/>
      <c r="E17" s="30"/>
      <c r="F17" s="53"/>
      <c r="G17" s="54"/>
      <c r="H17" s="55"/>
      <c r="I17" s="92"/>
      <c r="J17" s="28"/>
    </row>
    <row r="18" spans="1:11" hidden="1" x14ac:dyDescent="0.25">
      <c r="A18" s="13"/>
      <c r="B18" s="13"/>
      <c r="C18" s="12"/>
      <c r="D18" s="34"/>
      <c r="E18" s="30"/>
      <c r="F18" s="56"/>
      <c r="G18" s="32"/>
      <c r="H18" s="52"/>
      <c r="I18" s="92"/>
      <c r="J18" s="28"/>
    </row>
    <row r="19" spans="1:11" hidden="1" x14ac:dyDescent="0.25">
      <c r="A19" s="12"/>
      <c r="B19" s="13"/>
      <c r="C19" s="12"/>
      <c r="D19" s="34"/>
      <c r="E19" s="30"/>
      <c r="F19" s="56"/>
      <c r="G19" s="32"/>
      <c r="H19" s="52"/>
      <c r="I19" s="92"/>
      <c r="J19" s="28"/>
    </row>
    <row r="20" spans="1:11" hidden="1" x14ac:dyDescent="0.25">
      <c r="A20" s="13"/>
      <c r="B20" s="13"/>
      <c r="C20" s="12"/>
      <c r="D20" s="34"/>
      <c r="E20" s="30"/>
      <c r="F20" s="57"/>
      <c r="G20" s="44"/>
      <c r="H20" s="55"/>
      <c r="I20" s="92"/>
      <c r="J20" s="28"/>
    </row>
    <row r="21" spans="1:11" hidden="1" x14ac:dyDescent="0.25">
      <c r="A21" s="12"/>
      <c r="B21" s="13"/>
      <c r="C21" s="12"/>
      <c r="D21" s="34"/>
      <c r="E21" s="30"/>
      <c r="F21" s="37"/>
      <c r="G21" s="58"/>
      <c r="H21" s="55"/>
      <c r="I21" s="92"/>
      <c r="J21" s="28"/>
    </row>
    <row r="22" spans="1:11" hidden="1" x14ac:dyDescent="0.25">
      <c r="A22" s="39"/>
      <c r="B22" s="13"/>
      <c r="C22" s="12"/>
      <c r="D22" s="14"/>
      <c r="E22" s="15"/>
      <c r="F22" s="59"/>
      <c r="G22" s="38"/>
      <c r="H22" s="18"/>
      <c r="I22" s="92"/>
      <c r="J22" s="28"/>
    </row>
    <row r="23" spans="1:11" hidden="1" x14ac:dyDescent="0.25">
      <c r="A23" s="39"/>
      <c r="B23" s="13"/>
      <c r="C23" s="12"/>
      <c r="D23" s="14"/>
      <c r="E23" s="15"/>
      <c r="F23" s="60"/>
      <c r="G23" s="61"/>
      <c r="H23" s="45"/>
      <c r="I23" s="92"/>
      <c r="J23" s="28"/>
    </row>
    <row r="24" spans="1:11" hidden="1" x14ac:dyDescent="0.25">
      <c r="A24" s="11"/>
      <c r="B24" s="13"/>
      <c r="C24" s="12"/>
      <c r="D24" s="14"/>
      <c r="E24" s="15"/>
      <c r="F24" s="62"/>
      <c r="G24" s="63"/>
      <c r="H24" s="18"/>
      <c r="I24" s="92"/>
      <c r="J24" s="28"/>
    </row>
    <row r="25" spans="1:11" hidden="1" x14ac:dyDescent="0.25">
      <c r="A25" s="39"/>
      <c r="B25" s="13"/>
      <c r="C25" s="13"/>
      <c r="D25" s="14"/>
      <c r="E25" s="15"/>
      <c r="F25" s="59"/>
      <c r="G25" s="64"/>
      <c r="H25" s="18"/>
      <c r="I25" s="92"/>
      <c r="J25" s="28"/>
    </row>
    <row r="26" spans="1:11" hidden="1" x14ac:dyDescent="0.25">
      <c r="A26" s="39"/>
      <c r="B26" s="13"/>
      <c r="C26" s="13"/>
      <c r="D26" s="14"/>
      <c r="E26" s="15"/>
      <c r="F26" s="65"/>
      <c r="G26" s="64"/>
      <c r="H26" s="18"/>
      <c r="I26" s="92"/>
      <c r="J26" s="28"/>
    </row>
    <row r="27" spans="1:11" hidden="1" x14ac:dyDescent="0.25">
      <c r="A27" s="39"/>
      <c r="B27" s="14"/>
      <c r="C27" s="12"/>
      <c r="D27" s="14"/>
      <c r="E27" s="15"/>
      <c r="F27" s="59"/>
      <c r="G27" s="38"/>
      <c r="H27" s="18"/>
      <c r="I27" s="92"/>
      <c r="J27" s="28"/>
    </row>
    <row r="28" spans="1:11" x14ac:dyDescent="0.25">
      <c r="A28" s="21" t="s">
        <v>13</v>
      </c>
      <c r="B28" s="21" t="s">
        <v>31</v>
      </c>
      <c r="C28" s="66" t="s">
        <v>12</v>
      </c>
      <c r="D28" s="21" t="s">
        <v>13</v>
      </c>
      <c r="E28" s="67">
        <v>2025</v>
      </c>
      <c r="F28" s="68">
        <v>11614001.949999986</v>
      </c>
      <c r="G28" s="69">
        <v>943774.00319613889</v>
      </c>
      <c r="H28" s="70">
        <v>8.1261739687941079E-2</v>
      </c>
      <c r="I28" s="98">
        <v>943774.00319613889</v>
      </c>
      <c r="J28" s="28">
        <v>8.1261739687941079E-2</v>
      </c>
      <c r="K28" s="99">
        <f>G28-I28</f>
        <v>0</v>
      </c>
    </row>
    <row r="29" spans="1:11" hidden="1" x14ac:dyDescent="0.25">
      <c r="A29" s="71"/>
      <c r="B29" s="72"/>
      <c r="C29" s="72"/>
      <c r="D29" s="73"/>
      <c r="E29" s="74"/>
      <c r="F29" s="75"/>
      <c r="G29" s="76"/>
      <c r="H29" s="77"/>
      <c r="I29" s="27"/>
      <c r="J29" s="28"/>
    </row>
    <row r="30" spans="1:11" hidden="1" x14ac:dyDescent="0.25">
      <c r="A30" s="71"/>
      <c r="B30" s="72"/>
      <c r="C30" s="72"/>
      <c r="D30" s="73"/>
      <c r="E30" s="74"/>
      <c r="F30" s="75"/>
      <c r="G30" s="76"/>
      <c r="H30" s="77"/>
      <c r="I30" s="27"/>
      <c r="J30" s="28"/>
    </row>
    <row r="31" spans="1:11" hidden="1" x14ac:dyDescent="0.25">
      <c r="A31" s="71"/>
      <c r="B31" s="72"/>
      <c r="C31" s="72"/>
      <c r="D31" s="73"/>
      <c r="E31" s="74"/>
      <c r="F31" s="75"/>
      <c r="G31" s="76"/>
      <c r="H31" s="77"/>
      <c r="I31" s="27"/>
      <c r="J31" s="28"/>
    </row>
    <row r="32" spans="1:11" hidden="1" x14ac:dyDescent="0.25">
      <c r="A32" s="71"/>
      <c r="B32" s="72"/>
      <c r="C32" s="72"/>
      <c r="D32" s="73"/>
      <c r="E32" s="74"/>
      <c r="F32" s="75"/>
      <c r="G32" s="76"/>
      <c r="H32" s="77"/>
      <c r="I32" s="27"/>
      <c r="J32" s="28"/>
    </row>
    <row r="33" spans="1:11" hidden="1" x14ac:dyDescent="0.25">
      <c r="A33" s="71"/>
      <c r="B33" s="72"/>
      <c r="C33" s="72"/>
      <c r="D33" s="73"/>
      <c r="E33" s="74"/>
      <c r="F33" s="75"/>
      <c r="G33" s="76"/>
      <c r="H33" s="77"/>
      <c r="I33" s="27"/>
      <c r="J33" s="28"/>
    </row>
    <row r="34" spans="1:11" hidden="1" x14ac:dyDescent="0.25">
      <c r="A34" s="71"/>
      <c r="B34" s="72"/>
      <c r="C34" s="72"/>
      <c r="D34" s="73"/>
      <c r="E34" s="74"/>
      <c r="F34" s="75"/>
      <c r="G34" s="76"/>
      <c r="H34" s="77"/>
      <c r="I34" s="27"/>
      <c r="J34" s="28"/>
    </row>
    <row r="35" spans="1:11" hidden="1" x14ac:dyDescent="0.25">
      <c r="A35" s="71"/>
      <c r="B35" s="72"/>
      <c r="C35" s="72"/>
      <c r="D35" s="73"/>
      <c r="E35" s="74"/>
      <c r="F35" s="75"/>
      <c r="G35" s="76"/>
      <c r="H35" s="77"/>
      <c r="I35" s="27"/>
      <c r="J35" s="28"/>
    </row>
    <row r="36" spans="1:11" hidden="1" x14ac:dyDescent="0.25">
      <c r="A36" s="71"/>
      <c r="B36" s="72"/>
      <c r="C36" s="72"/>
      <c r="D36" s="73"/>
      <c r="E36" s="74"/>
      <c r="F36" s="75"/>
      <c r="G36" s="76"/>
      <c r="H36" s="77"/>
      <c r="I36" s="27"/>
      <c r="J36" s="28"/>
    </row>
    <row r="37" spans="1:11" hidden="1" x14ac:dyDescent="0.25">
      <c r="A37" s="71"/>
      <c r="B37" s="72"/>
      <c r="C37" s="72"/>
      <c r="D37" s="73"/>
      <c r="E37" s="74"/>
      <c r="F37" s="75"/>
      <c r="G37" s="76"/>
      <c r="H37" s="77"/>
      <c r="I37" s="27"/>
      <c r="J37" s="28"/>
    </row>
    <row r="38" spans="1:11" hidden="1" x14ac:dyDescent="0.25">
      <c r="A38" s="71"/>
      <c r="B38" s="72"/>
      <c r="C38" s="72"/>
      <c r="D38" s="73"/>
      <c r="E38" s="74"/>
      <c r="F38" s="75"/>
      <c r="G38" s="76"/>
      <c r="H38" s="77"/>
      <c r="I38" s="27"/>
      <c r="J38" s="28"/>
    </row>
    <row r="39" spans="1:11" hidden="1" x14ac:dyDescent="0.25">
      <c r="A39" s="71"/>
      <c r="B39" s="72"/>
      <c r="C39" s="72"/>
      <c r="D39" s="73"/>
      <c r="E39" s="74"/>
      <c r="F39" s="75"/>
      <c r="G39" s="76"/>
      <c r="H39" s="77"/>
      <c r="I39" s="27"/>
      <c r="J39" s="28"/>
    </row>
    <row r="40" spans="1:11" x14ac:dyDescent="0.25">
      <c r="A40" s="21" t="s">
        <v>13</v>
      </c>
      <c r="B40" s="21" t="s">
        <v>33</v>
      </c>
      <c r="C40" s="66" t="s">
        <v>12</v>
      </c>
      <c r="D40" s="21" t="s">
        <v>13</v>
      </c>
      <c r="E40" s="67">
        <v>2025</v>
      </c>
      <c r="F40" s="68">
        <v>16547643.920000011</v>
      </c>
      <c r="G40" s="69">
        <v>276084.64450768195</v>
      </c>
      <c r="H40" s="70">
        <v>1.6684226820592701E-2</v>
      </c>
      <c r="I40" s="92">
        <v>133121.90212319995</v>
      </c>
      <c r="J40" s="28">
        <f>I40/F40</f>
        <v>8.0447647270379414E-3</v>
      </c>
      <c r="K40" s="99">
        <f>G40-I40</f>
        <v>142962.742384482</v>
      </c>
    </row>
    <row r="41" spans="1:11" hidden="1" x14ac:dyDescent="0.25">
      <c r="A41" s="71"/>
      <c r="B41" s="72"/>
      <c r="C41" s="72"/>
      <c r="D41" s="73"/>
      <c r="E41" s="74"/>
      <c r="F41" s="75"/>
      <c r="G41" s="76"/>
      <c r="H41" s="77"/>
      <c r="I41" s="27"/>
      <c r="J41" s="28"/>
    </row>
    <row r="42" spans="1:11" hidden="1" x14ac:dyDescent="0.25">
      <c r="A42" s="71"/>
      <c r="B42" s="72"/>
      <c r="C42" s="72"/>
      <c r="D42" s="73"/>
      <c r="E42" s="74"/>
      <c r="F42" s="75"/>
      <c r="G42" s="76"/>
      <c r="H42" s="77"/>
      <c r="I42" s="27"/>
      <c r="J42" s="28"/>
    </row>
    <row r="43" spans="1:11" hidden="1" x14ac:dyDescent="0.25">
      <c r="A43" s="71"/>
      <c r="B43" s="72"/>
      <c r="C43" s="72"/>
      <c r="D43" s="73"/>
      <c r="E43" s="74"/>
      <c r="F43" s="75"/>
      <c r="G43" s="76"/>
      <c r="H43" s="77"/>
      <c r="I43" s="27"/>
      <c r="J43" s="28"/>
    </row>
    <row r="44" spans="1:11" hidden="1" x14ac:dyDescent="0.25">
      <c r="A44" s="71"/>
      <c r="B44" s="72"/>
      <c r="C44" s="72"/>
      <c r="D44" s="73"/>
      <c r="E44" s="74"/>
      <c r="F44" s="75"/>
      <c r="G44" s="76"/>
      <c r="H44" s="77"/>
      <c r="I44" s="27"/>
      <c r="J44" s="28"/>
    </row>
    <row r="45" spans="1:11" hidden="1" x14ac:dyDescent="0.25">
      <c r="A45" s="71"/>
      <c r="B45" s="72"/>
      <c r="C45" s="72"/>
      <c r="D45" s="73"/>
      <c r="E45" s="74"/>
      <c r="F45" s="75"/>
      <c r="G45" s="76"/>
      <c r="H45" s="77"/>
      <c r="I45" s="27"/>
      <c r="J45" s="28"/>
    </row>
    <row r="46" spans="1:11" hidden="1" x14ac:dyDescent="0.25">
      <c r="A46" s="71"/>
      <c r="B46" s="72"/>
      <c r="C46" s="72"/>
      <c r="D46" s="73"/>
      <c r="E46" s="74"/>
      <c r="F46" s="75"/>
      <c r="G46" s="76"/>
      <c r="H46" s="77"/>
      <c r="I46" s="27"/>
      <c r="J46" s="28"/>
    </row>
    <row r="47" spans="1:11" hidden="1" x14ac:dyDescent="0.25">
      <c r="A47" s="71"/>
      <c r="B47" s="72"/>
      <c r="C47" s="72"/>
      <c r="D47" s="73"/>
      <c r="E47" s="74"/>
      <c r="F47" s="75"/>
      <c r="G47" s="76"/>
      <c r="H47" s="77"/>
      <c r="I47" s="27"/>
      <c r="J47" s="28"/>
    </row>
    <row r="48" spans="1:11" hidden="1" x14ac:dyDescent="0.25">
      <c r="A48" s="71"/>
      <c r="B48" s="72"/>
      <c r="C48" s="72"/>
      <c r="D48" s="73"/>
      <c r="E48" s="74"/>
      <c r="F48" s="75"/>
      <c r="G48" s="76"/>
      <c r="H48" s="77"/>
      <c r="I48" s="27"/>
      <c r="J48" s="28"/>
    </row>
    <row r="49" spans="1:10" hidden="1" x14ac:dyDescent="0.25">
      <c r="A49" s="71"/>
      <c r="B49" s="72"/>
      <c r="C49" s="72"/>
      <c r="D49" s="73"/>
      <c r="E49" s="74"/>
      <c r="F49" s="75"/>
      <c r="G49" s="76"/>
      <c r="H49" s="77"/>
      <c r="I49" s="27"/>
      <c r="J49" s="28"/>
    </row>
    <row r="50" spans="1:10" hidden="1" x14ac:dyDescent="0.25">
      <c r="A50" s="71"/>
      <c r="B50" s="72"/>
      <c r="C50" s="72"/>
      <c r="D50" s="73"/>
      <c r="E50" s="74"/>
      <c r="F50" s="75"/>
      <c r="G50" s="76"/>
      <c r="H50" s="77"/>
      <c r="I50" s="27"/>
      <c r="J50" s="28"/>
    </row>
    <row r="51" spans="1:10" hidden="1" x14ac:dyDescent="0.25">
      <c r="A51" s="71"/>
      <c r="B51" s="72"/>
      <c r="C51" s="72"/>
      <c r="D51" s="73"/>
      <c r="E51" s="74"/>
      <c r="F51" s="75"/>
      <c r="G51" s="76"/>
      <c r="H51" s="77"/>
      <c r="I51" s="27"/>
      <c r="J51" s="28"/>
    </row>
    <row r="52" spans="1:10" hidden="1" x14ac:dyDescent="0.25">
      <c r="A52" s="71"/>
      <c r="B52" s="72"/>
      <c r="C52" s="72"/>
      <c r="D52" s="73"/>
      <c r="E52" s="74"/>
      <c r="F52" s="75"/>
      <c r="G52" s="76"/>
      <c r="H52" s="77"/>
      <c r="I52" s="27"/>
      <c r="J52" s="28"/>
    </row>
    <row r="53" spans="1:10" hidden="1" x14ac:dyDescent="0.25">
      <c r="A53" s="71"/>
      <c r="B53" s="72"/>
      <c r="C53" s="72"/>
      <c r="D53" s="73"/>
      <c r="E53" s="74"/>
      <c r="F53" s="75"/>
      <c r="G53" s="76"/>
      <c r="H53" s="77"/>
      <c r="I53" s="27"/>
      <c r="J53" s="28"/>
    </row>
    <row r="54" spans="1:10" hidden="1" x14ac:dyDescent="0.25">
      <c r="A54" s="71"/>
      <c r="B54" s="72"/>
      <c r="C54" s="72"/>
      <c r="D54" s="73"/>
      <c r="E54" s="74"/>
      <c r="F54" s="75"/>
      <c r="G54" s="76"/>
      <c r="H54" s="77"/>
      <c r="I54" s="27"/>
      <c r="J54" s="28"/>
    </row>
    <row r="55" spans="1:10" hidden="1" x14ac:dyDescent="0.25">
      <c r="A55" s="71"/>
      <c r="B55" s="72"/>
      <c r="C55" s="72"/>
      <c r="D55" s="73"/>
      <c r="E55" s="74"/>
      <c r="F55" s="75"/>
      <c r="G55" s="76"/>
      <c r="H55" s="77"/>
      <c r="I55" s="27"/>
      <c r="J55" s="28"/>
    </row>
    <row r="56" spans="1:10" hidden="1" x14ac:dyDescent="0.25">
      <c r="A56" s="71"/>
      <c r="B56" s="72"/>
      <c r="C56" s="72"/>
      <c r="D56" s="73"/>
      <c r="E56" s="74"/>
      <c r="F56" s="75"/>
      <c r="G56" s="76"/>
      <c r="H56" s="77"/>
      <c r="I56" s="27"/>
      <c r="J56" s="28"/>
    </row>
    <row r="57" spans="1:10" hidden="1" x14ac:dyDescent="0.25">
      <c r="A57" s="71"/>
      <c r="B57" s="72"/>
      <c r="C57" s="72"/>
      <c r="D57" s="73"/>
      <c r="E57" s="74"/>
      <c r="F57" s="75"/>
      <c r="G57" s="76"/>
      <c r="H57" s="77"/>
      <c r="I57" s="27"/>
      <c r="J57" s="28"/>
    </row>
    <row r="58" spans="1:10" hidden="1" x14ac:dyDescent="0.25">
      <c r="A58" s="71"/>
      <c r="B58" s="72"/>
      <c r="C58" s="72"/>
      <c r="D58" s="73"/>
      <c r="E58" s="74"/>
      <c r="F58" s="75"/>
      <c r="G58" s="76"/>
      <c r="H58" s="77"/>
      <c r="I58" s="27"/>
      <c r="J58" s="28"/>
    </row>
    <row r="59" spans="1:10" hidden="1" x14ac:dyDescent="0.25">
      <c r="A59" s="71"/>
      <c r="B59" s="72"/>
      <c r="C59" s="72"/>
      <c r="D59" s="73"/>
      <c r="E59" s="74"/>
      <c r="F59" s="75"/>
      <c r="G59" s="76"/>
      <c r="H59" s="77"/>
      <c r="I59" s="27"/>
      <c r="J59" s="28"/>
    </row>
    <row r="60" spans="1:10" hidden="1" x14ac:dyDescent="0.25">
      <c r="A60" s="71"/>
      <c r="B60" s="72"/>
      <c r="C60" s="72"/>
      <c r="D60" s="73"/>
      <c r="E60" s="74"/>
      <c r="F60" s="75"/>
      <c r="G60" s="76"/>
      <c r="H60" s="77"/>
      <c r="I60" s="27"/>
      <c r="J60" s="28"/>
    </row>
    <row r="61" spans="1:10" hidden="1" x14ac:dyDescent="0.25">
      <c r="A61" s="71"/>
      <c r="B61" s="72"/>
      <c r="C61" s="72"/>
      <c r="D61" s="73"/>
      <c r="E61" s="74"/>
      <c r="F61" s="75"/>
      <c r="G61" s="76"/>
      <c r="H61" s="77"/>
      <c r="I61" s="27"/>
      <c r="J61" s="28"/>
    </row>
    <row r="62" spans="1:10" hidden="1" x14ac:dyDescent="0.25">
      <c r="A62" s="71"/>
      <c r="B62" s="72"/>
      <c r="C62" s="72"/>
      <c r="D62" s="73"/>
      <c r="E62" s="74"/>
      <c r="F62" s="75"/>
      <c r="G62" s="76"/>
      <c r="H62" s="77"/>
      <c r="I62" s="27"/>
      <c r="J62" s="28"/>
    </row>
    <row r="63" spans="1:10" hidden="1" x14ac:dyDescent="0.25">
      <c r="A63" s="71"/>
      <c r="B63" s="72"/>
      <c r="C63" s="72"/>
      <c r="D63" s="73"/>
      <c r="E63" s="74"/>
      <c r="F63" s="75"/>
      <c r="G63" s="76"/>
      <c r="H63" s="77"/>
      <c r="I63" s="27"/>
      <c r="J63" s="28"/>
    </row>
    <row r="64" spans="1:10" hidden="1" x14ac:dyDescent="0.25">
      <c r="A64" s="71"/>
      <c r="B64" s="72"/>
      <c r="C64" s="72"/>
      <c r="D64" s="73"/>
      <c r="E64" s="74"/>
      <c r="F64" s="75"/>
      <c r="G64" s="76"/>
      <c r="H64" s="77"/>
      <c r="I64" s="27"/>
      <c r="J64" s="28"/>
    </row>
    <row r="65" spans="1:15" hidden="1" x14ac:dyDescent="0.25">
      <c r="A65" s="71"/>
      <c r="B65" s="72"/>
      <c r="C65" s="72"/>
      <c r="D65" s="73"/>
      <c r="E65" s="74"/>
      <c r="F65" s="75"/>
      <c r="G65" s="76"/>
      <c r="H65" s="77"/>
      <c r="I65" s="27"/>
      <c r="J65" s="28"/>
    </row>
    <row r="66" spans="1:15" x14ac:dyDescent="0.25">
      <c r="A66" s="21" t="s">
        <v>26</v>
      </c>
      <c r="B66" s="21" t="s">
        <v>33</v>
      </c>
      <c r="C66" s="66" t="s">
        <v>12</v>
      </c>
      <c r="D66" s="21" t="s">
        <v>26</v>
      </c>
      <c r="E66" s="67">
        <v>2025</v>
      </c>
      <c r="F66" s="68">
        <v>13041822.440000009</v>
      </c>
      <c r="G66" s="69">
        <v>216707.19647752121</v>
      </c>
      <c r="H66" s="70">
        <v>1.6616327777386999E-2</v>
      </c>
      <c r="I66" s="92">
        <v>211947.12</v>
      </c>
      <c r="J66" s="28">
        <v>1.6251342247226595E-2</v>
      </c>
      <c r="K66" s="99">
        <f t="shared" ref="K66:K77" si="0">G66-I66</f>
        <v>4760.0764775212156</v>
      </c>
    </row>
    <row r="67" spans="1:15" x14ac:dyDescent="0.25">
      <c r="A67" s="21" t="s">
        <v>26</v>
      </c>
      <c r="B67" s="21" t="s">
        <v>31</v>
      </c>
      <c r="C67" s="66" t="s">
        <v>12</v>
      </c>
      <c r="D67" s="21" t="s">
        <v>26</v>
      </c>
      <c r="E67" s="67">
        <v>2025</v>
      </c>
      <c r="F67" s="78">
        <v>9508065.170000013</v>
      </c>
      <c r="G67" s="79">
        <v>242569.31604640745</v>
      </c>
      <c r="H67" s="80">
        <v>2.5511953453134263E-2</v>
      </c>
      <c r="I67" s="97">
        <v>242569.31604640745</v>
      </c>
      <c r="J67" s="28">
        <v>2.5511953453134263E-2</v>
      </c>
      <c r="K67" s="99">
        <f t="shared" si="0"/>
        <v>0</v>
      </c>
    </row>
    <row r="68" spans="1:15" x14ac:dyDescent="0.25">
      <c r="A68" s="21" t="s">
        <v>26</v>
      </c>
      <c r="B68" s="21" t="s">
        <v>24</v>
      </c>
      <c r="C68" s="66" t="s">
        <v>12</v>
      </c>
      <c r="D68" s="21" t="s">
        <v>26</v>
      </c>
      <c r="E68" s="67">
        <v>2025</v>
      </c>
      <c r="F68" s="68">
        <v>15649402.340000048</v>
      </c>
      <c r="G68" s="79">
        <v>1439476.5887254216</v>
      </c>
      <c r="H68" s="80">
        <v>9.1982847488437519E-2</v>
      </c>
      <c r="I68" s="92">
        <v>973548.99064845964</v>
      </c>
      <c r="J68" s="28">
        <v>6.2209978981756862E-2</v>
      </c>
      <c r="K68" s="99">
        <f t="shared" si="0"/>
        <v>465927.59807696193</v>
      </c>
    </row>
    <row r="69" spans="1:15" x14ac:dyDescent="0.25">
      <c r="A69" s="21" t="s">
        <v>26</v>
      </c>
      <c r="B69" s="21" t="s">
        <v>14</v>
      </c>
      <c r="C69" s="66" t="s">
        <v>12</v>
      </c>
      <c r="D69" s="21" t="s">
        <v>26</v>
      </c>
      <c r="E69" s="67">
        <v>2025</v>
      </c>
      <c r="F69" s="78">
        <v>14480867.649999989</v>
      </c>
      <c r="G69" s="79">
        <v>281263.07938087918</v>
      </c>
      <c r="H69" s="80">
        <v>1.9423081971257392E-2</v>
      </c>
      <c r="I69" s="93">
        <v>207487.58</v>
      </c>
      <c r="J69" s="28">
        <v>1.4328394196738628E-2</v>
      </c>
      <c r="K69" s="99">
        <f t="shared" si="0"/>
        <v>73775.499380879191</v>
      </c>
    </row>
    <row r="70" spans="1:15" x14ac:dyDescent="0.25">
      <c r="A70" s="21" t="s">
        <v>26</v>
      </c>
      <c r="B70" s="21" t="s">
        <v>36</v>
      </c>
      <c r="C70" s="66" t="s">
        <v>12</v>
      </c>
      <c r="D70" s="21" t="s">
        <v>26</v>
      </c>
      <c r="E70" s="67">
        <v>2025</v>
      </c>
      <c r="F70" s="68">
        <v>8678175.4899999965</v>
      </c>
      <c r="G70" s="79">
        <v>146809.3173582349</v>
      </c>
      <c r="H70" s="80">
        <v>1.6917071742488462E-2</v>
      </c>
      <c r="I70" s="92">
        <v>142512.82</v>
      </c>
      <c r="J70" s="28">
        <v>1.6421979500670373E-2</v>
      </c>
      <c r="K70" s="99">
        <f t="shared" si="0"/>
        <v>4296.4973582348903</v>
      </c>
    </row>
    <row r="71" spans="1:15" hidden="1" x14ac:dyDescent="0.25">
      <c r="A71" s="21" t="s">
        <v>15</v>
      </c>
      <c r="B71" s="21" t="s">
        <v>11</v>
      </c>
      <c r="C71" s="66" t="s">
        <v>12</v>
      </c>
      <c r="D71" s="21" t="s">
        <v>26</v>
      </c>
      <c r="E71" s="67">
        <v>2025</v>
      </c>
      <c r="F71" s="82">
        <v>5298292.060000007</v>
      </c>
      <c r="G71" s="83">
        <v>299906.15077320673</v>
      </c>
      <c r="H71" s="84">
        <v>5.660430708178181E-2</v>
      </c>
      <c r="I71" s="96">
        <v>299906.15077320673</v>
      </c>
      <c r="J71" s="28">
        <v>5.660430708178181E-2</v>
      </c>
      <c r="K71" s="99">
        <f t="shared" si="0"/>
        <v>0</v>
      </c>
      <c r="O71" s="98">
        <v>943774.00319613889</v>
      </c>
    </row>
    <row r="72" spans="1:15" x14ac:dyDescent="0.25">
      <c r="A72" s="21" t="s">
        <v>16</v>
      </c>
      <c r="B72" s="21" t="s">
        <v>24</v>
      </c>
      <c r="C72" s="66" t="s">
        <v>12</v>
      </c>
      <c r="D72" s="21" t="s">
        <v>16</v>
      </c>
      <c r="E72" s="67">
        <v>2025</v>
      </c>
      <c r="F72" s="68">
        <v>14518806.080000032</v>
      </c>
      <c r="G72" s="79">
        <v>1147729.8538486343</v>
      </c>
      <c r="H72" s="80">
        <v>7.9051255834986109E-2</v>
      </c>
      <c r="I72" s="95">
        <v>957661.21724959277</v>
      </c>
      <c r="J72" s="28">
        <v>6.5960052911567688E-2</v>
      </c>
      <c r="K72" s="99">
        <f t="shared" si="0"/>
        <v>190068.63659904152</v>
      </c>
    </row>
    <row r="73" spans="1:15" x14ac:dyDescent="0.25">
      <c r="A73" s="21" t="s">
        <v>16</v>
      </c>
      <c r="B73" s="21" t="s">
        <v>33</v>
      </c>
      <c r="C73" s="66" t="s">
        <v>12</v>
      </c>
      <c r="D73" s="21" t="s">
        <v>16</v>
      </c>
      <c r="E73" s="67">
        <v>2025</v>
      </c>
      <c r="F73" s="82">
        <v>11267326.220000021</v>
      </c>
      <c r="G73" s="83">
        <v>101469.7712838687</v>
      </c>
      <c r="H73" s="80">
        <v>9.005665523711846E-3</v>
      </c>
      <c r="I73" s="92">
        <v>91519.186460096462</v>
      </c>
      <c r="J73" s="28">
        <v>8.122529220610096E-3</v>
      </c>
      <c r="K73" s="99">
        <f t="shared" si="0"/>
        <v>9950.5848237722385</v>
      </c>
    </row>
    <row r="74" spans="1:15" x14ac:dyDescent="0.25">
      <c r="A74" s="21" t="s">
        <v>16</v>
      </c>
      <c r="B74" s="21" t="s">
        <v>14</v>
      </c>
      <c r="C74" s="66" t="s">
        <v>12</v>
      </c>
      <c r="D74" s="21" t="s">
        <v>16</v>
      </c>
      <c r="E74" s="67">
        <v>2025</v>
      </c>
      <c r="F74" s="68">
        <v>13644303.670000002</v>
      </c>
      <c r="G74" s="79">
        <v>214407.43753671087</v>
      </c>
      <c r="H74" s="80">
        <v>1.5714062272604846E-2</v>
      </c>
      <c r="I74" s="95">
        <v>186600.09065470845</v>
      </c>
      <c r="J74" s="28">
        <v>1.3676043510009948E-2</v>
      </c>
      <c r="K74" s="99">
        <f t="shared" si="0"/>
        <v>27807.346882002428</v>
      </c>
    </row>
    <row r="75" spans="1:15" x14ac:dyDescent="0.25">
      <c r="A75" s="21" t="s">
        <v>16</v>
      </c>
      <c r="B75" s="21" t="s">
        <v>36</v>
      </c>
      <c r="C75" s="66" t="s">
        <v>12</v>
      </c>
      <c r="D75" s="21" t="s">
        <v>16</v>
      </c>
      <c r="E75" s="67">
        <v>2025</v>
      </c>
      <c r="F75" s="82">
        <v>7279199.7000000011</v>
      </c>
      <c r="G75" s="83">
        <v>188206.78926924895</v>
      </c>
      <c r="H75" s="80">
        <v>2.5855423264352664E-2</v>
      </c>
      <c r="I75" s="94">
        <v>185968.93926924901</v>
      </c>
      <c r="J75" s="28">
        <v>2.5547992490060272E-2</v>
      </c>
      <c r="K75" s="99">
        <f t="shared" si="0"/>
        <v>2237.8499999999476</v>
      </c>
    </row>
    <row r="76" spans="1:15" x14ac:dyDescent="0.25">
      <c r="A76" s="21" t="s">
        <v>13</v>
      </c>
      <c r="B76" s="21" t="s">
        <v>36</v>
      </c>
      <c r="C76" s="66" t="s">
        <v>12</v>
      </c>
      <c r="D76" s="21" t="s">
        <v>13</v>
      </c>
      <c r="E76" s="67">
        <v>2025</v>
      </c>
      <c r="F76" s="68">
        <v>14681043.470000084</v>
      </c>
      <c r="G76" s="83">
        <v>514573.85720488802</v>
      </c>
      <c r="H76" s="80">
        <v>3.5099999999999999E-2</v>
      </c>
      <c r="I76" s="94">
        <v>483113.18</v>
      </c>
      <c r="J76" s="28">
        <v>3.2907278081916694E-2</v>
      </c>
      <c r="K76" s="99">
        <f t="shared" si="0"/>
        <v>31460.677204888023</v>
      </c>
    </row>
    <row r="77" spans="1:15" hidden="1" x14ac:dyDescent="0.25">
      <c r="A77" s="21" t="s">
        <v>13</v>
      </c>
      <c r="B77" s="21" t="s">
        <v>11</v>
      </c>
      <c r="C77" s="66" t="s">
        <v>12</v>
      </c>
      <c r="D77" s="21" t="s">
        <v>13</v>
      </c>
      <c r="E77" s="67">
        <v>2025</v>
      </c>
      <c r="F77" s="68">
        <v>5713781.3600000096</v>
      </c>
      <c r="G77" s="83">
        <v>224253.0073632095</v>
      </c>
      <c r="H77" s="80">
        <f>G77/F77</f>
        <v>3.9247740372622367E-2</v>
      </c>
      <c r="I77" s="96">
        <v>224253.0073632095</v>
      </c>
      <c r="J77" s="28">
        <v>3.9247740372622367E-2</v>
      </c>
      <c r="K77" s="99">
        <f t="shared" si="0"/>
        <v>0</v>
      </c>
      <c r="O77" s="92">
        <v>142512.82</v>
      </c>
    </row>
    <row r="78" spans="1:15" hidden="1" x14ac:dyDescent="0.25">
      <c r="A78" s="71"/>
      <c r="B78" s="72"/>
      <c r="C78" s="72"/>
      <c r="D78" s="73"/>
      <c r="E78" s="74"/>
      <c r="F78" s="75"/>
      <c r="G78" s="83"/>
      <c r="H78" s="86"/>
      <c r="I78" s="87"/>
      <c r="J78" s="28"/>
      <c r="O78" s="95">
        <v>957661.21724959277</v>
      </c>
    </row>
    <row r="79" spans="1:15" hidden="1" x14ac:dyDescent="0.25">
      <c r="A79" s="71"/>
      <c r="B79" s="72"/>
      <c r="C79" s="72"/>
      <c r="D79" s="73"/>
      <c r="E79" s="74"/>
      <c r="F79" s="75"/>
      <c r="G79" s="83"/>
      <c r="H79" s="86"/>
      <c r="I79" s="87"/>
      <c r="J79" s="28"/>
      <c r="O79" s="92">
        <v>91519.186460096462</v>
      </c>
    </row>
    <row r="80" spans="1:15" x14ac:dyDescent="0.25">
      <c r="A80" s="21" t="s">
        <v>16</v>
      </c>
      <c r="B80" s="21" t="s">
        <v>31</v>
      </c>
      <c r="C80" s="66" t="s">
        <v>12</v>
      </c>
      <c r="D80" s="21" t="s">
        <v>16</v>
      </c>
      <c r="E80" s="67">
        <v>2025</v>
      </c>
      <c r="F80" s="68">
        <v>8946037.6600000039</v>
      </c>
      <c r="G80" s="83">
        <v>300271.56468727998</v>
      </c>
      <c r="H80" s="80">
        <f>G80/F80</f>
        <v>3.3564755269237245E-2</v>
      </c>
      <c r="I80" s="94">
        <v>291774.7646872811</v>
      </c>
      <c r="J80" s="28">
        <v>3.2614971652967645E-2</v>
      </c>
      <c r="K80" s="99">
        <f t="shared" ref="K80" si="1">G80-I80</f>
        <v>8496.7999999988824</v>
      </c>
    </row>
    <row r="81" spans="1:15" ht="15" hidden="1" customHeight="1" x14ac:dyDescent="0.25">
      <c r="A81" s="21" t="s">
        <v>16</v>
      </c>
      <c r="B81" s="21" t="s">
        <v>11</v>
      </c>
      <c r="C81" s="66" t="s">
        <v>12</v>
      </c>
      <c r="D81" s="21" t="s">
        <v>16</v>
      </c>
      <c r="E81" s="67">
        <v>2025</v>
      </c>
      <c r="F81" s="68">
        <v>5082034.0899999971</v>
      </c>
      <c r="G81" s="83">
        <v>287657.88809119631</v>
      </c>
      <c r="H81" s="80">
        <f>G81/F81</f>
        <v>5.660290407284467E-2</v>
      </c>
      <c r="I81" s="94">
        <v>273518.72359119542</v>
      </c>
      <c r="J81" s="28">
        <v>5.3820717993490592E-2</v>
      </c>
      <c r="K81" s="99">
        <f>G81-I81</f>
        <v>14139.164500000887</v>
      </c>
      <c r="O81" s="94">
        <v>185968.93926924901</v>
      </c>
    </row>
    <row r="85" spans="1:15" x14ac:dyDescent="0.25">
      <c r="O85" s="1"/>
    </row>
    <row r="86" spans="1:15" x14ac:dyDescent="0.25">
      <c r="O86" s="1"/>
    </row>
    <row r="87" spans="1:15" x14ac:dyDescent="0.25">
      <c r="O87" s="1"/>
    </row>
    <row r="88" spans="1:15" x14ac:dyDescent="0.25">
      <c r="O88" s="1"/>
    </row>
    <row r="89" spans="1:15" x14ac:dyDescent="0.25">
      <c r="I89" s="24"/>
      <c r="O89" s="1"/>
    </row>
    <row r="90" spans="1:15" x14ac:dyDescent="0.25">
      <c r="I90" s="48"/>
      <c r="O90" s="1"/>
    </row>
    <row r="91" spans="1:15" x14ac:dyDescent="0.25">
      <c r="I91" s="68"/>
      <c r="K91" s="98"/>
    </row>
    <row r="92" spans="1:15" x14ac:dyDescent="0.25">
      <c r="I92" s="68"/>
      <c r="K92" s="97"/>
    </row>
    <row r="93" spans="1:15" x14ac:dyDescent="0.25">
      <c r="I93" s="68"/>
      <c r="K93" s="94"/>
    </row>
    <row r="94" spans="1:15" x14ac:dyDescent="0.25">
      <c r="I94" s="78"/>
      <c r="K94" s="1"/>
      <c r="O94" s="28"/>
    </row>
    <row r="95" spans="1:15" ht="15.75" thickBot="1" x14ac:dyDescent="0.3">
      <c r="I95" s="68"/>
    </row>
    <row r="96" spans="1:15" x14ac:dyDescent="0.25">
      <c r="I96" s="78"/>
      <c r="K96" s="100"/>
      <c r="L96" s="100"/>
    </row>
    <row r="97" spans="7:13" ht="15.75" thickBot="1" x14ac:dyDescent="0.3">
      <c r="I97" s="68"/>
      <c r="K97" s="101"/>
      <c r="L97" s="101"/>
      <c r="M97" s="28"/>
    </row>
    <row r="98" spans="7:13" x14ac:dyDescent="0.25">
      <c r="G98" s="102"/>
      <c r="H98" s="102"/>
      <c r="I98" s="68"/>
    </row>
    <row r="99" spans="7:13" x14ac:dyDescent="0.25">
      <c r="G99" s="102"/>
      <c r="H99" s="102"/>
      <c r="I99" s="82"/>
    </row>
    <row r="100" spans="7:13" x14ac:dyDescent="0.25">
      <c r="I100" s="68"/>
    </row>
    <row r="101" spans="7:13" x14ac:dyDescent="0.25">
      <c r="I101" s="82"/>
    </row>
    <row r="102" spans="7:13" x14ac:dyDescent="0.25">
      <c r="I102" s="68"/>
    </row>
    <row r="103" spans="7:13" x14ac:dyDescent="0.25">
      <c r="I103" s="68"/>
    </row>
    <row r="104" spans="7:13" x14ac:dyDescent="0.25">
      <c r="I104" s="1"/>
    </row>
  </sheetData>
  <autoFilter ref="A1:J81">
    <filterColumn colId="1">
      <filters>
        <filter val="Jizan"/>
        <filter val="Khamis"/>
        <filter val="Madinah"/>
        <filter val="Riyadh"/>
        <filter val="Unaizah"/>
      </filters>
    </filterColumn>
    <filterColumn colId="4">
      <customFilters>
        <customFilter operator="notEqual" val=" "/>
      </customFilters>
    </filterColumn>
  </autoFilter>
  <mergeCells count="4">
    <mergeCell ref="G98:G99"/>
    <mergeCell ref="H98:H99"/>
    <mergeCell ref="K96:K97"/>
    <mergeCell ref="L96:L97"/>
  </mergeCells>
  <conditionalFormatting sqref="D25:H27 E24:H24 D23:D24 G17:H23 D16:D21 F15:F23 G1:J1 A1 C1:E1 H2:J2 H3:H16">
    <cfRule type="expression" dxfId="51" priority="26">
      <formula>#REF!="Alarm"</formula>
    </cfRule>
  </conditionalFormatting>
  <conditionalFormatting sqref="D25:H27 E24:H24 D23:D24 G17:H23 D16:D21 F15:F23 G1:J1 A1 C1:E1 H2:J2 H3:H16">
    <cfRule type="expression" dxfId="50" priority="25">
      <formula>#REF!="Due date exceeded"</formula>
    </cfRule>
  </conditionalFormatting>
  <conditionalFormatting sqref="D22 E16:E23 D15:E15">
    <cfRule type="expression" dxfId="49" priority="24">
      <formula>#REF!="Alarm"</formula>
    </cfRule>
  </conditionalFormatting>
  <conditionalFormatting sqref="D22 E16:E23 D15:E15">
    <cfRule type="expression" dxfId="48" priority="23">
      <formula>#REF!="Due date exceeded"</formula>
    </cfRule>
  </conditionalFormatting>
  <conditionalFormatting sqref="I29:I39 I41:I65">
    <cfRule type="expression" dxfId="47" priority="22">
      <formula>#REF!="Alarm"</formula>
    </cfRule>
  </conditionalFormatting>
  <conditionalFormatting sqref="I29:I39 I41:I65">
    <cfRule type="expression" dxfId="46" priority="21">
      <formula>#REF!="Due date exceeded"</formula>
    </cfRule>
  </conditionalFormatting>
  <conditionalFormatting sqref="J3:J81">
    <cfRule type="expression" dxfId="45" priority="18">
      <formula>#REF!="Alarm"</formula>
    </cfRule>
  </conditionalFormatting>
  <conditionalFormatting sqref="J3:J81">
    <cfRule type="expression" dxfId="44" priority="17">
      <formula>#REF!="Due date exceeded"</formula>
    </cfRule>
  </conditionalFormatting>
  <conditionalFormatting sqref="K1">
    <cfRule type="expression" dxfId="43" priority="16">
      <formula>#REF!="Alarm"</formula>
    </cfRule>
  </conditionalFormatting>
  <conditionalFormatting sqref="K1">
    <cfRule type="expression" dxfId="42" priority="15">
      <formula>#REF!="Due date exceeded"</formula>
    </cfRule>
  </conditionalFormatting>
  <conditionalFormatting sqref="M97">
    <cfRule type="expression" dxfId="37" priority="8">
      <formula>#REF!="Alarm"</formula>
    </cfRule>
  </conditionalFormatting>
  <conditionalFormatting sqref="M97">
    <cfRule type="expression" dxfId="36" priority="7">
      <formula>#REF!="Due date exceeded"</formula>
    </cfRule>
  </conditionalFormatting>
  <conditionalFormatting sqref="Q87">
    <cfRule type="expression" dxfId="19" priority="6">
      <formula>#REF!="Alarm"</formula>
    </cfRule>
  </conditionalFormatting>
  <conditionalFormatting sqref="Q87">
    <cfRule type="expression" dxfId="18" priority="5">
      <formula>#REF!="Due date exceeded"</formula>
    </cfRule>
  </conditionalFormatting>
  <conditionalFormatting sqref="I90">
    <cfRule type="expression" dxfId="7" priority="4">
      <formula>#REF!="Alarm"</formula>
    </cfRule>
  </conditionalFormatting>
  <conditionalFormatting sqref="I90">
    <cfRule type="expression" dxfId="5" priority="3">
      <formula>#REF!="Due date exceeded"</formula>
    </cfRule>
  </conditionalFormatting>
  <conditionalFormatting sqref="O94">
    <cfRule type="expression" dxfId="3" priority="2">
      <formula>#REF!="Alarm"</formula>
    </cfRule>
  </conditionalFormatting>
  <conditionalFormatting sqref="O94">
    <cfRule type="expression" dxfId="1" priority="1">
      <formula>#REF!="Due date exceeded"</formula>
    </cfRule>
  </conditionalFormatting>
  <dataValidations count="1">
    <dataValidation type="list" allowBlank="1" showInputMessage="1" showErrorMessage="1" sqref="A66:A71 D66:D71 D24:D27 C30:C35 C1:D23 D29:D36 C32:D32 C60:C62 C37:D57 D58:D64 C64:C75 C76:D77 C78:C81">
      <formula1>#REF!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7"/>
  <sheetViews>
    <sheetView workbookViewId="0">
      <selection activeCell="I4" sqref="I4:I55"/>
    </sheetView>
  </sheetViews>
  <sheetFormatPr defaultRowHeight="15" x14ac:dyDescent="0.25"/>
  <cols>
    <col min="1" max="1" width="7" bestFit="1" customWidth="1"/>
    <col min="2" max="2" width="8.85546875" bestFit="1" customWidth="1"/>
    <col min="3" max="3" width="18.5703125" bestFit="1" customWidth="1"/>
    <col min="4" max="4" width="14.42578125" bestFit="1" customWidth="1"/>
    <col min="5" max="5" width="5.28515625" bestFit="1" customWidth="1"/>
    <col min="6" max="6" width="15.7109375" bestFit="1" customWidth="1"/>
    <col min="7" max="7" width="24.28515625" bestFit="1" customWidth="1"/>
    <col min="8" max="8" width="17.7109375" bestFit="1" customWidth="1"/>
    <col min="9" max="9" width="16.85546875" bestFit="1" customWidth="1"/>
    <col min="10" max="10" width="16.28515625" bestFit="1" customWidth="1"/>
  </cols>
  <sheetData>
    <row r="1" spans="1:10" ht="15.75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 spans="1:10" hidden="1" x14ac:dyDescent="0.25">
      <c r="A2" s="11" t="s">
        <v>10</v>
      </c>
      <c r="B2" s="12" t="s">
        <v>11</v>
      </c>
      <c r="C2" s="13" t="s">
        <v>12</v>
      </c>
      <c r="D2" s="14" t="s">
        <v>10</v>
      </c>
      <c r="E2" s="15">
        <v>2024</v>
      </c>
      <c r="F2" s="16">
        <v>342124.50999999989</v>
      </c>
      <c r="G2" s="17">
        <v>88727.574247999873</v>
      </c>
      <c r="H2" s="18">
        <v>0.25934293409145082</v>
      </c>
      <c r="I2" s="19">
        <v>53101.426094399882</v>
      </c>
      <c r="J2" s="20">
        <v>0.15521082103822348</v>
      </c>
    </row>
    <row r="3" spans="1:10" hidden="1" x14ac:dyDescent="0.25">
      <c r="A3" s="21"/>
      <c r="B3" s="21"/>
      <c r="C3" s="22"/>
      <c r="D3" s="21"/>
      <c r="E3" s="23"/>
      <c r="F3" s="24"/>
      <c r="G3" s="25"/>
      <c r="H3" s="26"/>
      <c r="I3" s="88"/>
      <c r="J3" s="28"/>
    </row>
    <row r="4" spans="1:10" x14ac:dyDescent="0.25">
      <c r="A4" s="29" t="s">
        <v>13</v>
      </c>
      <c r="B4" s="12" t="s">
        <v>14</v>
      </c>
      <c r="C4" s="12" t="s">
        <v>12</v>
      </c>
      <c r="D4" s="14" t="s">
        <v>13</v>
      </c>
      <c r="E4" s="30">
        <v>2024</v>
      </c>
      <c r="F4" s="31">
        <v>7817059.6799999503</v>
      </c>
      <c r="G4" s="32">
        <v>353063.05513231456</v>
      </c>
      <c r="H4" s="33">
        <v>4.516571058496982E-2</v>
      </c>
      <c r="I4" s="27">
        <v>330695.27089407481</v>
      </c>
      <c r="J4" s="28">
        <v>4.2304304230932635E-2</v>
      </c>
    </row>
    <row r="5" spans="1:10" x14ac:dyDescent="0.25">
      <c r="A5" s="12" t="s">
        <v>15</v>
      </c>
      <c r="B5" s="12" t="s">
        <v>14</v>
      </c>
      <c r="C5" s="12" t="s">
        <v>12</v>
      </c>
      <c r="D5" s="34" t="s">
        <v>15</v>
      </c>
      <c r="E5" s="30">
        <v>2024</v>
      </c>
      <c r="F5" s="35">
        <v>4862243.4999999981</v>
      </c>
      <c r="G5" s="17">
        <v>155038.86353127938</v>
      </c>
      <c r="H5" s="36">
        <v>3.1886281205636746E-2</v>
      </c>
      <c r="I5" s="27">
        <v>127828.40193279926</v>
      </c>
      <c r="J5" s="28">
        <v>2.6290004178688153E-2</v>
      </c>
    </row>
    <row r="6" spans="1:10" x14ac:dyDescent="0.25">
      <c r="A6" s="29" t="s">
        <v>16</v>
      </c>
      <c r="B6" s="12" t="s">
        <v>14</v>
      </c>
      <c r="C6" s="12" t="s">
        <v>12</v>
      </c>
      <c r="D6" s="34" t="s">
        <v>16</v>
      </c>
      <c r="E6" s="30">
        <v>2024</v>
      </c>
      <c r="F6" s="37">
        <v>5243117.1999999881</v>
      </c>
      <c r="G6" s="38">
        <v>146013.73596758489</v>
      </c>
      <c r="H6" s="36">
        <v>2.7848650029716142E-2</v>
      </c>
      <c r="I6" s="27">
        <v>140351.31916758511</v>
      </c>
      <c r="J6" s="28">
        <v>2.6768678595928665E-2</v>
      </c>
    </row>
    <row r="7" spans="1:10" hidden="1" x14ac:dyDescent="0.25">
      <c r="A7" s="39" t="s">
        <v>17</v>
      </c>
      <c r="B7" s="12" t="s">
        <v>14</v>
      </c>
      <c r="C7" s="12" t="s">
        <v>12</v>
      </c>
      <c r="D7" s="34" t="s">
        <v>17</v>
      </c>
      <c r="E7" s="30">
        <v>2024</v>
      </c>
      <c r="F7" s="37">
        <v>5279626.2799999826</v>
      </c>
      <c r="G7" s="38">
        <v>14800.732945344411</v>
      </c>
      <c r="H7" s="36">
        <v>2.8033675416405533E-3</v>
      </c>
      <c r="I7" s="27">
        <v>10367.428295345</v>
      </c>
      <c r="J7" s="28">
        <v>1.9636670751902309E-3</v>
      </c>
    </row>
    <row r="8" spans="1:10" hidden="1" x14ac:dyDescent="0.25">
      <c r="A8" s="12" t="s">
        <v>18</v>
      </c>
      <c r="B8" s="12" t="s">
        <v>14</v>
      </c>
      <c r="C8" s="12" t="s">
        <v>12</v>
      </c>
      <c r="D8" s="34" t="s">
        <v>18</v>
      </c>
      <c r="E8" s="30">
        <v>2024</v>
      </c>
      <c r="F8" s="37">
        <v>5384566.6399999987</v>
      </c>
      <c r="G8" s="38">
        <v>183681.0936393626</v>
      </c>
      <c r="H8" s="36">
        <v>3.4112511910403737E-2</v>
      </c>
      <c r="I8" s="27">
        <v>82157.117639361895</v>
      </c>
      <c r="J8" s="28">
        <v>1.5257888541864512E-2</v>
      </c>
    </row>
    <row r="9" spans="1:10" hidden="1" x14ac:dyDescent="0.25">
      <c r="A9" s="39" t="s">
        <v>19</v>
      </c>
      <c r="B9" s="12" t="s">
        <v>14</v>
      </c>
      <c r="C9" s="12" t="s">
        <v>12</v>
      </c>
      <c r="D9" s="14" t="s">
        <v>19</v>
      </c>
      <c r="E9" s="30">
        <v>2024</v>
      </c>
      <c r="F9" s="40">
        <v>7636829.9100000225</v>
      </c>
      <c r="G9" s="38">
        <v>145737.3515768256</v>
      </c>
      <c r="H9" s="36">
        <v>1.9083487951720688E-2</v>
      </c>
      <c r="I9" s="27">
        <v>145737.3515768256</v>
      </c>
      <c r="J9" s="28">
        <v>1.9083487951720688E-2</v>
      </c>
    </row>
    <row r="10" spans="1:10" hidden="1" x14ac:dyDescent="0.25">
      <c r="A10" s="39" t="s">
        <v>20</v>
      </c>
      <c r="B10" s="12" t="s">
        <v>14</v>
      </c>
      <c r="C10" s="12" t="s">
        <v>12</v>
      </c>
      <c r="D10" s="14" t="s">
        <v>20</v>
      </c>
      <c r="E10" s="30">
        <v>2024</v>
      </c>
      <c r="F10" s="40">
        <v>11112513.85</v>
      </c>
      <c r="G10" s="38">
        <v>296324.87</v>
      </c>
      <c r="H10" s="33">
        <v>2.666587182701239E-2</v>
      </c>
      <c r="I10" s="27">
        <v>293809.22931876034</v>
      </c>
      <c r="J10" s="28">
        <v>2.6439492745267565E-2</v>
      </c>
    </row>
    <row r="11" spans="1:10" hidden="1" x14ac:dyDescent="0.25">
      <c r="A11" s="39" t="s">
        <v>21</v>
      </c>
      <c r="B11" s="12" t="s">
        <v>14</v>
      </c>
      <c r="C11" s="12" t="s">
        <v>12</v>
      </c>
      <c r="D11" s="14" t="s">
        <v>21</v>
      </c>
      <c r="E11" s="30">
        <v>2024</v>
      </c>
      <c r="F11" s="41">
        <v>12353512.150000019</v>
      </c>
      <c r="G11" s="42">
        <v>196552.708279457</v>
      </c>
      <c r="H11" s="33">
        <v>1.5910674299976845E-2</v>
      </c>
      <c r="I11" s="27">
        <v>193617.81</v>
      </c>
      <c r="J11" s="28">
        <v>1.567309827756147E-2</v>
      </c>
    </row>
    <row r="12" spans="1:10" hidden="1" x14ac:dyDescent="0.25">
      <c r="A12" s="39" t="s">
        <v>22</v>
      </c>
      <c r="B12" s="12" t="s">
        <v>14</v>
      </c>
      <c r="C12" s="12" t="s">
        <v>12</v>
      </c>
      <c r="D12" s="14" t="s">
        <v>22</v>
      </c>
      <c r="E12" s="15">
        <v>2024</v>
      </c>
      <c r="F12" s="43">
        <v>16450665.789999999</v>
      </c>
      <c r="G12" s="44">
        <v>707867.38301281072</v>
      </c>
      <c r="H12" s="45">
        <v>4.302971028948311E-2</v>
      </c>
      <c r="I12" s="27">
        <v>707867.38301281095</v>
      </c>
      <c r="J12" s="28">
        <v>4.302971028948311E-2</v>
      </c>
    </row>
    <row r="13" spans="1:10" hidden="1" x14ac:dyDescent="0.25">
      <c r="A13" s="39" t="s">
        <v>23</v>
      </c>
      <c r="B13" s="12" t="s">
        <v>14</v>
      </c>
      <c r="C13" s="12" t="s">
        <v>12</v>
      </c>
      <c r="D13" s="14" t="s">
        <v>23</v>
      </c>
      <c r="E13" s="30">
        <v>2024</v>
      </c>
      <c r="F13" s="46">
        <v>15047229.330000009</v>
      </c>
      <c r="G13" s="38">
        <v>488689.09553005174</v>
      </c>
      <c r="H13" s="18">
        <v>3.2477015190812634E-2</v>
      </c>
      <c r="I13" s="27">
        <v>482237.66883005202</v>
      </c>
      <c r="J13" s="28">
        <v>3.204827003391273E-2</v>
      </c>
    </row>
    <row r="14" spans="1:10" hidden="1" x14ac:dyDescent="0.25">
      <c r="A14" s="39" t="s">
        <v>10</v>
      </c>
      <c r="B14" s="12" t="s">
        <v>14</v>
      </c>
      <c r="C14" s="12" t="s">
        <v>12</v>
      </c>
      <c r="D14" s="14" t="s">
        <v>10</v>
      </c>
      <c r="E14" s="15">
        <v>2024</v>
      </c>
      <c r="F14" s="46">
        <v>15732973.999999976</v>
      </c>
      <c r="G14" s="38">
        <v>412158.98196872883</v>
      </c>
      <c r="H14" s="18">
        <v>2.6197143780236937E-2</v>
      </c>
      <c r="I14" s="27">
        <v>412158.98196872883</v>
      </c>
      <c r="J14" s="28">
        <v>2.6197143780236937E-2</v>
      </c>
    </row>
    <row r="15" spans="1:10" hidden="1" x14ac:dyDescent="0.25">
      <c r="A15" s="21"/>
      <c r="B15" s="21"/>
      <c r="C15" s="47"/>
      <c r="D15" s="21"/>
      <c r="E15" s="23"/>
      <c r="F15" s="48"/>
      <c r="G15" s="49"/>
      <c r="H15" s="50"/>
      <c r="I15" s="88"/>
      <c r="J15" s="28"/>
    </row>
    <row r="16" spans="1:10" x14ac:dyDescent="0.25">
      <c r="A16" s="13" t="s">
        <v>25</v>
      </c>
      <c r="B16" s="13" t="s">
        <v>24</v>
      </c>
      <c r="C16" s="12" t="s">
        <v>12</v>
      </c>
      <c r="D16" s="34" t="s">
        <v>25</v>
      </c>
      <c r="E16" s="30">
        <v>2024</v>
      </c>
      <c r="F16" s="51">
        <v>18669126.550000001</v>
      </c>
      <c r="G16" s="42">
        <v>1366067.64</v>
      </c>
      <c r="H16" s="52">
        <v>7.317255236024954E-2</v>
      </c>
      <c r="I16" s="27">
        <v>1366067.64</v>
      </c>
      <c r="J16" s="28">
        <v>7.317255236024954E-2</v>
      </c>
    </row>
    <row r="17" spans="1:10" x14ac:dyDescent="0.25">
      <c r="A17" s="12" t="s">
        <v>26</v>
      </c>
      <c r="B17" s="13" t="s">
        <v>24</v>
      </c>
      <c r="C17" s="12" t="s">
        <v>12</v>
      </c>
      <c r="D17" s="34" t="s">
        <v>26</v>
      </c>
      <c r="E17" s="30">
        <v>2024</v>
      </c>
      <c r="F17" s="53">
        <v>13721513.92</v>
      </c>
      <c r="G17" s="54">
        <v>1225874.6000000001</v>
      </c>
      <c r="H17" s="55">
        <v>8.9339602550211908E-2</v>
      </c>
      <c r="I17" s="27">
        <v>968621.33204088174</v>
      </c>
      <c r="J17" s="28">
        <v>7.0591433109217866E-2</v>
      </c>
    </row>
    <row r="18" spans="1:10" x14ac:dyDescent="0.25">
      <c r="A18" s="13" t="s">
        <v>27</v>
      </c>
      <c r="B18" s="13" t="s">
        <v>24</v>
      </c>
      <c r="C18" s="12" t="s">
        <v>12</v>
      </c>
      <c r="D18" s="34" t="s">
        <v>27</v>
      </c>
      <c r="E18" s="30">
        <v>2024</v>
      </c>
      <c r="F18" s="56">
        <v>13036315.630000001</v>
      </c>
      <c r="G18" s="32">
        <v>1084312.8500000001</v>
      </c>
      <c r="H18" s="52">
        <v>8.3176326868360739E-2</v>
      </c>
      <c r="I18" s="27">
        <v>1084312.8500000001</v>
      </c>
      <c r="J18" s="28">
        <v>8.3176326868360739E-2</v>
      </c>
    </row>
    <row r="19" spans="1:10" hidden="1" x14ac:dyDescent="0.25">
      <c r="A19" s="12" t="s">
        <v>28</v>
      </c>
      <c r="B19" s="13" t="s">
        <v>24</v>
      </c>
      <c r="C19" s="12" t="s">
        <v>12</v>
      </c>
      <c r="D19" s="34" t="s">
        <v>28</v>
      </c>
      <c r="E19" s="30">
        <v>2024</v>
      </c>
      <c r="F19" s="56">
        <v>13998703.77</v>
      </c>
      <c r="G19" s="32">
        <v>1059741.1399999999</v>
      </c>
      <c r="H19" s="52">
        <v>7.570280487476877E-2</v>
      </c>
      <c r="I19" s="27">
        <v>997198.24276348017</v>
      </c>
      <c r="J19" s="28">
        <v>7.1235041411514932E-2</v>
      </c>
    </row>
    <row r="20" spans="1:10" hidden="1" x14ac:dyDescent="0.25">
      <c r="A20" s="13" t="s">
        <v>29</v>
      </c>
      <c r="B20" s="13" t="s">
        <v>24</v>
      </c>
      <c r="C20" s="12" t="s">
        <v>12</v>
      </c>
      <c r="D20" s="34" t="s">
        <v>29</v>
      </c>
      <c r="E20" s="30">
        <v>2024</v>
      </c>
      <c r="F20" s="57">
        <v>18066536.469999999</v>
      </c>
      <c r="G20" s="44">
        <v>1285699.3899999999</v>
      </c>
      <c r="H20" s="55">
        <v>7.1164685723516544E-2</v>
      </c>
      <c r="I20" s="27">
        <v>1232523.4641960226</v>
      </c>
      <c r="J20" s="28">
        <v>6.8221347586055747E-2</v>
      </c>
    </row>
    <row r="21" spans="1:10" hidden="1" x14ac:dyDescent="0.25">
      <c r="A21" s="12" t="s">
        <v>19</v>
      </c>
      <c r="B21" s="13" t="s">
        <v>24</v>
      </c>
      <c r="C21" s="12" t="s">
        <v>12</v>
      </c>
      <c r="D21" s="34" t="s">
        <v>19</v>
      </c>
      <c r="E21" s="30">
        <v>2024</v>
      </c>
      <c r="F21" s="37">
        <v>19811488.100000001</v>
      </c>
      <c r="G21" s="58">
        <v>2579788.17</v>
      </c>
      <c r="H21" s="55">
        <v>0.13021677912221039</v>
      </c>
      <c r="I21" s="27">
        <v>2125706.16</v>
      </c>
      <c r="J21" s="28">
        <v>0.10729664269893992</v>
      </c>
    </row>
    <row r="22" spans="1:10" hidden="1" x14ac:dyDescent="0.25">
      <c r="A22" s="39" t="s">
        <v>20</v>
      </c>
      <c r="B22" s="13" t="s">
        <v>24</v>
      </c>
      <c r="C22" s="12" t="s">
        <v>12</v>
      </c>
      <c r="D22" s="14" t="s">
        <v>20</v>
      </c>
      <c r="E22" s="15">
        <v>2024</v>
      </c>
      <c r="F22" s="59">
        <v>28454587.25</v>
      </c>
      <c r="G22" s="38">
        <v>3474141.25</v>
      </c>
      <c r="H22" s="18">
        <v>0.12209424158841031</v>
      </c>
      <c r="I22" s="27">
        <v>3005084.516911976</v>
      </c>
      <c r="J22" s="28">
        <v>0.10560984387190421</v>
      </c>
    </row>
    <row r="23" spans="1:10" hidden="1" x14ac:dyDescent="0.25">
      <c r="A23" s="39" t="s">
        <v>21</v>
      </c>
      <c r="B23" s="13" t="s">
        <v>24</v>
      </c>
      <c r="C23" s="12" t="s">
        <v>12</v>
      </c>
      <c r="D23" s="14" t="s">
        <v>21</v>
      </c>
      <c r="E23" s="15">
        <v>2024</v>
      </c>
      <c r="F23" s="60">
        <v>25154618.000000108</v>
      </c>
      <c r="G23" s="61">
        <v>2030686.275861036</v>
      </c>
      <c r="H23" s="45">
        <v>8.0728169907451075E-2</v>
      </c>
      <c r="I23" s="27">
        <v>1856730.7747003101</v>
      </c>
      <c r="J23" s="28">
        <v>7.3812719982482025E-2</v>
      </c>
    </row>
    <row r="24" spans="1:10" hidden="1" x14ac:dyDescent="0.25">
      <c r="A24" s="11" t="s">
        <v>23</v>
      </c>
      <c r="B24" s="13" t="s">
        <v>24</v>
      </c>
      <c r="C24" s="12" t="s">
        <v>12</v>
      </c>
      <c r="D24" s="14" t="s">
        <v>23</v>
      </c>
      <c r="E24" s="15">
        <v>2024</v>
      </c>
      <c r="F24" s="62">
        <v>21266973.960000075</v>
      </c>
      <c r="G24" s="63">
        <v>1425605.5569157153</v>
      </c>
      <c r="H24" s="18">
        <v>6.7033775449063013E-2</v>
      </c>
      <c r="I24" s="27">
        <v>1336934.3863430768</v>
      </c>
      <c r="J24" s="28">
        <v>6.2864344916096007E-2</v>
      </c>
    </row>
    <row r="25" spans="1:10" hidden="1" x14ac:dyDescent="0.25">
      <c r="A25" s="39" t="s">
        <v>22</v>
      </c>
      <c r="B25" s="13" t="s">
        <v>24</v>
      </c>
      <c r="C25" s="13" t="s">
        <v>12</v>
      </c>
      <c r="D25" s="14" t="s">
        <v>22</v>
      </c>
      <c r="E25" s="15">
        <v>2024</v>
      </c>
      <c r="F25" s="59">
        <v>24951608.090000104</v>
      </c>
      <c r="G25" s="64">
        <v>1697757.1380231082</v>
      </c>
      <c r="H25" s="18">
        <v>6.8041992800597126E-2</v>
      </c>
      <c r="I25" s="27">
        <v>1627360.6072178297</v>
      </c>
      <c r="J25" s="28">
        <v>6.5220670401200692E-2</v>
      </c>
    </row>
    <row r="26" spans="1:10" hidden="1" x14ac:dyDescent="0.25">
      <c r="A26" s="39" t="s">
        <v>10</v>
      </c>
      <c r="B26" s="13" t="s">
        <v>24</v>
      </c>
      <c r="C26" s="13" t="s">
        <v>12</v>
      </c>
      <c r="D26" s="14" t="s">
        <v>10</v>
      </c>
      <c r="E26" s="15">
        <v>2024</v>
      </c>
      <c r="F26" s="65">
        <v>19325586.020000082</v>
      </c>
      <c r="G26" s="64">
        <v>909647.09399457648</v>
      </c>
      <c r="H26" s="18">
        <v>4.7069573623960546E-2</v>
      </c>
      <c r="I26" s="27">
        <v>860332.09651957825</v>
      </c>
      <c r="J26" s="28">
        <v>4.4517775327962583E-2</v>
      </c>
    </row>
    <row r="27" spans="1:10" hidden="1" x14ac:dyDescent="0.25">
      <c r="A27" s="39" t="s">
        <v>30</v>
      </c>
      <c r="B27" s="14" t="s">
        <v>24</v>
      </c>
      <c r="C27" s="12" t="s">
        <v>12</v>
      </c>
      <c r="D27" s="14" t="s">
        <v>30</v>
      </c>
      <c r="E27" s="15">
        <v>2024</v>
      </c>
      <c r="F27" s="59">
        <v>19971512.780000128</v>
      </c>
      <c r="G27" s="38">
        <v>1611304.011376787</v>
      </c>
      <c r="H27" s="18">
        <v>8.0680118182653596E-2</v>
      </c>
      <c r="I27" s="27">
        <v>1322989.5551151522</v>
      </c>
      <c r="J27" s="28">
        <v>6.6243832887813103E-2</v>
      </c>
    </row>
    <row r="28" spans="1:10" hidden="1" x14ac:dyDescent="0.25">
      <c r="A28" s="21"/>
      <c r="B28" s="21"/>
      <c r="C28" s="66"/>
      <c r="D28" s="21"/>
      <c r="E28" s="67"/>
      <c r="F28" s="68"/>
      <c r="G28" s="69"/>
      <c r="H28" s="70"/>
      <c r="I28" s="88"/>
      <c r="J28" s="28"/>
    </row>
    <row r="29" spans="1:10" x14ac:dyDescent="0.25">
      <c r="A29" s="71" t="s">
        <v>25</v>
      </c>
      <c r="B29" s="72" t="s">
        <v>31</v>
      </c>
      <c r="C29" s="72" t="s">
        <v>12</v>
      </c>
      <c r="D29" s="73" t="s">
        <v>25</v>
      </c>
      <c r="E29" s="74">
        <v>2024</v>
      </c>
      <c r="F29" s="75">
        <v>15378865.619999999</v>
      </c>
      <c r="G29" s="76">
        <v>547053.48988012411</v>
      </c>
      <c r="H29" s="77">
        <v>3.5571771247463711E-2</v>
      </c>
      <c r="I29" s="27">
        <v>547053.48988012411</v>
      </c>
      <c r="J29" s="28">
        <v>3.5571771247463711E-2</v>
      </c>
    </row>
    <row r="30" spans="1:10" x14ac:dyDescent="0.25">
      <c r="A30" s="71" t="s">
        <v>26</v>
      </c>
      <c r="B30" s="72" t="s">
        <v>31</v>
      </c>
      <c r="C30" s="72" t="s">
        <v>12</v>
      </c>
      <c r="D30" s="73" t="s">
        <v>26</v>
      </c>
      <c r="E30" s="74">
        <v>2024</v>
      </c>
      <c r="F30" s="75">
        <v>13899166.440000014</v>
      </c>
      <c r="G30" s="76">
        <v>603253.84733350202</v>
      </c>
      <c r="H30" s="77">
        <v>4.3402160117848143E-2</v>
      </c>
      <c r="I30" s="27">
        <v>603253.84733350202</v>
      </c>
      <c r="J30" s="28">
        <v>4.3402160117848143E-2</v>
      </c>
    </row>
    <row r="31" spans="1:10" x14ac:dyDescent="0.25">
      <c r="A31" s="71" t="s">
        <v>27</v>
      </c>
      <c r="B31" s="72" t="s">
        <v>31</v>
      </c>
      <c r="C31" s="72" t="s">
        <v>12</v>
      </c>
      <c r="D31" s="73" t="s">
        <v>27</v>
      </c>
      <c r="E31" s="74">
        <v>2024</v>
      </c>
      <c r="F31" s="75">
        <v>13733065.009999987</v>
      </c>
      <c r="G31" s="76">
        <v>457185.60525228828</v>
      </c>
      <c r="H31" s="77">
        <v>3.3290864415145498E-2</v>
      </c>
      <c r="I31" s="27">
        <v>457185.60525228828</v>
      </c>
      <c r="J31" s="28">
        <v>3.3290864415145498E-2</v>
      </c>
    </row>
    <row r="32" spans="1:10" hidden="1" x14ac:dyDescent="0.25">
      <c r="A32" s="71" t="s">
        <v>28</v>
      </c>
      <c r="B32" s="72" t="s">
        <v>31</v>
      </c>
      <c r="C32" s="72" t="s">
        <v>12</v>
      </c>
      <c r="D32" s="73" t="s">
        <v>28</v>
      </c>
      <c r="E32" s="74">
        <v>2024</v>
      </c>
      <c r="F32" s="75">
        <v>11365557.09</v>
      </c>
      <c r="G32" s="76">
        <v>399685.51549377292</v>
      </c>
      <c r="H32" s="77">
        <v>3.5166381403814929E-2</v>
      </c>
      <c r="I32" s="27">
        <v>399685.51549377292</v>
      </c>
      <c r="J32" s="28">
        <v>3.5166381403814929E-2</v>
      </c>
    </row>
    <row r="33" spans="1:10" hidden="1" x14ac:dyDescent="0.25">
      <c r="A33" s="71" t="s">
        <v>29</v>
      </c>
      <c r="B33" s="72" t="s">
        <v>31</v>
      </c>
      <c r="C33" s="72" t="s">
        <v>12</v>
      </c>
      <c r="D33" s="73" t="s">
        <v>29</v>
      </c>
      <c r="E33" s="74">
        <v>2024</v>
      </c>
      <c r="F33" s="75">
        <v>10759731.720000001</v>
      </c>
      <c r="G33" s="76">
        <v>472392.98700352758</v>
      </c>
      <c r="H33" s="77">
        <v>4.3903788616351073E-2</v>
      </c>
      <c r="I33" s="27">
        <v>472392.98700352758</v>
      </c>
      <c r="J33" s="28">
        <v>4.3903788616351073E-2</v>
      </c>
    </row>
    <row r="34" spans="1:10" hidden="1" x14ac:dyDescent="0.25">
      <c r="A34" s="71" t="s">
        <v>19</v>
      </c>
      <c r="B34" s="72" t="s">
        <v>31</v>
      </c>
      <c r="C34" s="72" t="s">
        <v>12</v>
      </c>
      <c r="D34" s="73" t="s">
        <v>19</v>
      </c>
      <c r="E34" s="74">
        <v>2024</v>
      </c>
      <c r="F34" s="75">
        <v>8399213.870000001</v>
      </c>
      <c r="G34" s="76">
        <v>275529.33199999999</v>
      </c>
      <c r="H34" s="77">
        <v>3.2804180994143436E-2</v>
      </c>
      <c r="I34" s="27">
        <v>275529.33199999999</v>
      </c>
      <c r="J34" s="28">
        <v>3.2804180994143436E-2</v>
      </c>
    </row>
    <row r="35" spans="1:10" hidden="1" x14ac:dyDescent="0.25">
      <c r="A35" s="71" t="s">
        <v>32</v>
      </c>
      <c r="B35" s="72" t="s">
        <v>31</v>
      </c>
      <c r="C35" s="72" t="s">
        <v>12</v>
      </c>
      <c r="D35" s="73" t="s">
        <v>32</v>
      </c>
      <c r="E35" s="74">
        <v>2024</v>
      </c>
      <c r="F35" s="75">
        <v>11590909.299999997</v>
      </c>
      <c r="G35" s="76">
        <v>443370.43327731453</v>
      </c>
      <c r="H35" s="77">
        <v>3.8251566102524386E-2</v>
      </c>
      <c r="I35" s="27">
        <v>443370.43327731453</v>
      </c>
      <c r="J35" s="28">
        <v>3.8251566102524386E-2</v>
      </c>
    </row>
    <row r="36" spans="1:10" hidden="1" x14ac:dyDescent="0.25">
      <c r="A36" s="71" t="s">
        <v>21</v>
      </c>
      <c r="B36" s="72" t="s">
        <v>31</v>
      </c>
      <c r="C36" s="72" t="s">
        <v>12</v>
      </c>
      <c r="D36" s="73" t="s">
        <v>21</v>
      </c>
      <c r="E36" s="74">
        <v>2024</v>
      </c>
      <c r="F36" s="75">
        <v>10186440.649999987</v>
      </c>
      <c r="G36" s="76">
        <v>350931.67897586338</v>
      </c>
      <c r="H36" s="77">
        <v>3.4450863754442416E-2</v>
      </c>
      <c r="I36" s="27">
        <v>350931.67897586338</v>
      </c>
      <c r="J36" s="28">
        <v>3.4450863754442416E-2</v>
      </c>
    </row>
    <row r="37" spans="1:10" hidden="1" x14ac:dyDescent="0.25">
      <c r="A37" s="71" t="s">
        <v>23</v>
      </c>
      <c r="B37" s="72" t="s">
        <v>31</v>
      </c>
      <c r="C37" s="72" t="s">
        <v>12</v>
      </c>
      <c r="D37" s="73" t="s">
        <v>23</v>
      </c>
      <c r="E37" s="74">
        <v>2024</v>
      </c>
      <c r="F37" s="75">
        <v>6939664.0300000012</v>
      </c>
      <c r="G37" s="76">
        <v>373723.39758000337</v>
      </c>
      <c r="H37" s="77">
        <v>5.3853240728139878E-2</v>
      </c>
      <c r="I37" s="27">
        <v>223619.91103544179</v>
      </c>
      <c r="J37" s="28">
        <v>3.2223449156722615E-2</v>
      </c>
    </row>
    <row r="38" spans="1:10" hidden="1" x14ac:dyDescent="0.25">
      <c r="A38" s="71" t="s">
        <v>22</v>
      </c>
      <c r="B38" s="72" t="s">
        <v>31</v>
      </c>
      <c r="C38" s="72" t="s">
        <v>12</v>
      </c>
      <c r="D38" s="73" t="s">
        <v>22</v>
      </c>
      <c r="E38" s="74">
        <v>2024</v>
      </c>
      <c r="F38" s="75">
        <v>6987825.4200000037</v>
      </c>
      <c r="G38" s="76">
        <v>198705.48533672499</v>
      </c>
      <c r="H38" s="77">
        <v>2.8435954448433384E-2</v>
      </c>
      <c r="I38" s="27">
        <v>198705.48533672499</v>
      </c>
      <c r="J38" s="28">
        <v>2.8435954448433384E-2</v>
      </c>
    </row>
    <row r="39" spans="1:10" hidden="1" x14ac:dyDescent="0.25">
      <c r="A39" s="71" t="s">
        <v>10</v>
      </c>
      <c r="B39" s="72" t="s">
        <v>31</v>
      </c>
      <c r="C39" s="72" t="s">
        <v>12</v>
      </c>
      <c r="D39" s="73" t="s">
        <v>10</v>
      </c>
      <c r="E39" s="74">
        <v>2024</v>
      </c>
      <c r="F39" s="75">
        <v>7109613.4300000016</v>
      </c>
      <c r="G39" s="76">
        <v>444584.01152340323</v>
      </c>
      <c r="H39" s="77">
        <v>6.2532796740736876E-2</v>
      </c>
      <c r="I39" s="27">
        <v>395932.16072616167</v>
      </c>
      <c r="J39" s="28">
        <v>5.56896889858274E-2</v>
      </c>
    </row>
    <row r="40" spans="1:10" hidden="1" x14ac:dyDescent="0.25">
      <c r="A40" s="21"/>
      <c r="B40" s="21"/>
      <c r="C40" s="66"/>
      <c r="D40" s="21"/>
      <c r="E40" s="67"/>
      <c r="F40" s="68"/>
      <c r="G40" s="69"/>
      <c r="H40" s="70"/>
      <c r="I40" s="88"/>
      <c r="J40" s="28"/>
    </row>
    <row r="41" spans="1:10" x14ac:dyDescent="0.25">
      <c r="A41" s="71" t="s">
        <v>25</v>
      </c>
      <c r="B41" s="72" t="s">
        <v>33</v>
      </c>
      <c r="C41" s="72" t="s">
        <v>12</v>
      </c>
      <c r="D41" s="73" t="s">
        <v>25</v>
      </c>
      <c r="E41" s="74">
        <v>2024</v>
      </c>
      <c r="F41" s="75">
        <v>4175427.6000000024</v>
      </c>
      <c r="G41" s="76">
        <v>59535.173093442805</v>
      </c>
      <c r="H41" s="77">
        <v>1.4258461359368983E-2</v>
      </c>
      <c r="I41" s="27">
        <v>59535.173093442805</v>
      </c>
      <c r="J41" s="28">
        <v>1.4258461359368983E-2</v>
      </c>
    </row>
    <row r="42" spans="1:10" x14ac:dyDescent="0.25">
      <c r="A42" s="71" t="s">
        <v>26</v>
      </c>
      <c r="B42" s="72" t="s">
        <v>33</v>
      </c>
      <c r="C42" s="72" t="s">
        <v>12</v>
      </c>
      <c r="D42" s="73" t="s">
        <v>26</v>
      </c>
      <c r="E42" s="74">
        <v>2024</v>
      </c>
      <c r="F42" s="75">
        <v>4061854.3099999996</v>
      </c>
      <c r="G42" s="76">
        <v>115182.51868391968</v>
      </c>
      <c r="H42" s="77">
        <v>2.83571270393299E-2</v>
      </c>
      <c r="I42" s="27">
        <v>115182.51868391968</v>
      </c>
      <c r="J42" s="28">
        <v>2.83571270393299E-2</v>
      </c>
    </row>
    <row r="43" spans="1:10" x14ac:dyDescent="0.25">
      <c r="A43" s="71" t="s">
        <v>27</v>
      </c>
      <c r="B43" s="72" t="s">
        <v>33</v>
      </c>
      <c r="C43" s="72" t="s">
        <v>12</v>
      </c>
      <c r="D43" s="73" t="s">
        <v>27</v>
      </c>
      <c r="E43" s="74">
        <v>2024</v>
      </c>
      <c r="F43" s="75">
        <v>4131829.4200000046</v>
      </c>
      <c r="G43" s="76">
        <v>78198.420177844353</v>
      </c>
      <c r="H43" s="77">
        <v>1.8925858797395431E-2</v>
      </c>
      <c r="I43" s="27">
        <v>78198.420177844353</v>
      </c>
      <c r="J43" s="28">
        <v>1.8925858797395431E-2</v>
      </c>
    </row>
    <row r="44" spans="1:10" hidden="1" x14ac:dyDescent="0.25">
      <c r="A44" s="71" t="s">
        <v>28</v>
      </c>
      <c r="B44" s="72" t="s">
        <v>33</v>
      </c>
      <c r="C44" s="72" t="s">
        <v>12</v>
      </c>
      <c r="D44" s="73" t="s">
        <v>28</v>
      </c>
      <c r="E44" s="74">
        <v>2024</v>
      </c>
      <c r="F44" s="75">
        <v>3643113.0099999984</v>
      </c>
      <c r="G44" s="76">
        <v>40233.800000000003</v>
      </c>
      <c r="H44" s="77">
        <v>1.1043796854383066E-2</v>
      </c>
      <c r="I44" s="27">
        <v>40233.800000000003</v>
      </c>
      <c r="J44" s="28">
        <v>1.1043796854383066E-2</v>
      </c>
    </row>
    <row r="45" spans="1:10" hidden="1" x14ac:dyDescent="0.25">
      <c r="A45" s="71" t="s">
        <v>29</v>
      </c>
      <c r="B45" s="72" t="s">
        <v>33</v>
      </c>
      <c r="C45" s="72" t="s">
        <v>12</v>
      </c>
      <c r="D45" s="73" t="s">
        <v>29</v>
      </c>
      <c r="E45" s="74">
        <v>2024</v>
      </c>
      <c r="F45" s="75">
        <v>9404211.0899999794</v>
      </c>
      <c r="G45" s="76">
        <v>452751.88808106072</v>
      </c>
      <c r="H45" s="77">
        <v>4.8143526740110819E-2</v>
      </c>
      <c r="I45" s="27">
        <v>452751.88808106072</v>
      </c>
      <c r="J45" s="28">
        <v>4.8143526740110819E-2</v>
      </c>
    </row>
    <row r="46" spans="1:10" hidden="1" x14ac:dyDescent="0.25">
      <c r="A46" s="71" t="s">
        <v>19</v>
      </c>
      <c r="B46" s="72" t="s">
        <v>33</v>
      </c>
      <c r="C46" s="72" t="s">
        <v>12</v>
      </c>
      <c r="D46" s="73" t="s">
        <v>19</v>
      </c>
      <c r="E46" s="74">
        <v>2024</v>
      </c>
      <c r="F46" s="75">
        <v>13316663.400000006</v>
      </c>
      <c r="G46" s="76">
        <v>1425078.5356469695</v>
      </c>
      <c r="H46" s="77">
        <v>0.10701468474805549</v>
      </c>
      <c r="I46" s="27">
        <v>1069473.0731366109</v>
      </c>
      <c r="J46" s="28">
        <v>8.0310888772379005E-2</v>
      </c>
    </row>
    <row r="47" spans="1:10" hidden="1" x14ac:dyDescent="0.25">
      <c r="A47" s="71" t="s">
        <v>20</v>
      </c>
      <c r="B47" s="72" t="s">
        <v>33</v>
      </c>
      <c r="C47" s="72" t="s">
        <v>12</v>
      </c>
      <c r="D47" s="73" t="s">
        <v>20</v>
      </c>
      <c r="E47" s="74">
        <v>2024</v>
      </c>
      <c r="F47" s="75">
        <v>14580528.780000005</v>
      </c>
      <c r="G47" s="76">
        <v>1687320.7549273558</v>
      </c>
      <c r="H47" s="77">
        <v>0.11572424981197117</v>
      </c>
      <c r="I47" s="27">
        <v>1684966.5</v>
      </c>
      <c r="J47" s="28">
        <v>0.11556278413655718</v>
      </c>
    </row>
    <row r="48" spans="1:10" hidden="1" x14ac:dyDescent="0.25">
      <c r="A48" s="71" t="s">
        <v>34</v>
      </c>
      <c r="B48" s="72" t="s">
        <v>33</v>
      </c>
      <c r="C48" s="72" t="s">
        <v>12</v>
      </c>
      <c r="D48" s="73" t="s">
        <v>34</v>
      </c>
      <c r="E48" s="74">
        <v>2024</v>
      </c>
      <c r="F48" s="75">
        <v>14782877.32000001</v>
      </c>
      <c r="G48" s="76">
        <v>1924245.9485318493</v>
      </c>
      <c r="H48" s="77">
        <v>0.13016721351860938</v>
      </c>
      <c r="I48" s="27">
        <v>1020545.11</v>
      </c>
      <c r="J48" s="28">
        <v>6.9035620597303268E-2</v>
      </c>
    </row>
    <row r="49" spans="1:10" hidden="1" x14ac:dyDescent="0.25">
      <c r="A49" s="71" t="s">
        <v>35</v>
      </c>
      <c r="B49" s="72" t="s">
        <v>33</v>
      </c>
      <c r="C49" s="72" t="s">
        <v>12</v>
      </c>
      <c r="D49" s="73" t="s">
        <v>35</v>
      </c>
      <c r="E49" s="74">
        <v>2024</v>
      </c>
      <c r="F49" s="75">
        <v>15819886.810000012</v>
      </c>
      <c r="G49" s="76">
        <v>1450269.6386059765</v>
      </c>
      <c r="H49" s="77">
        <v>9.1673831552905746E-2</v>
      </c>
      <c r="I49" s="27">
        <v>1364813.4718614202</v>
      </c>
      <c r="J49" s="28">
        <v>8.6272012451991689E-2</v>
      </c>
    </row>
    <row r="50" spans="1:10" hidden="1" x14ac:dyDescent="0.25">
      <c r="A50" s="71" t="s">
        <v>22</v>
      </c>
      <c r="B50" s="72" t="s">
        <v>33</v>
      </c>
      <c r="C50" s="72" t="s">
        <v>12</v>
      </c>
      <c r="D50" s="73" t="s">
        <v>22</v>
      </c>
      <c r="E50" s="74">
        <v>2024</v>
      </c>
      <c r="F50" s="75">
        <v>16652592.089999989</v>
      </c>
      <c r="G50" s="76">
        <v>669012.22146086209</v>
      </c>
      <c r="H50" s="77">
        <v>4.0174659767388952E-2</v>
      </c>
      <c r="I50" s="27">
        <v>631818.55747390352</v>
      </c>
      <c r="J50" s="28">
        <v>3.7941153789103829E-2</v>
      </c>
    </row>
    <row r="51" spans="1:10" hidden="1" x14ac:dyDescent="0.25">
      <c r="A51" s="71" t="s">
        <v>10</v>
      </c>
      <c r="B51" s="72" t="s">
        <v>33</v>
      </c>
      <c r="C51" s="72" t="s">
        <v>12</v>
      </c>
      <c r="D51" s="73" t="s">
        <v>10</v>
      </c>
      <c r="E51" s="74">
        <v>2024</v>
      </c>
      <c r="F51" s="75">
        <v>14939258.979999999</v>
      </c>
      <c r="G51" s="76">
        <v>252725.40593056008</v>
      </c>
      <c r="H51" s="77">
        <v>1.6916863565247606E-2</v>
      </c>
      <c r="I51" s="27">
        <v>204506.85673055798</v>
      </c>
      <c r="J51" s="28">
        <v>1.3689223609038606E-2</v>
      </c>
    </row>
    <row r="52" spans="1:10" hidden="1" x14ac:dyDescent="0.25">
      <c r="A52" s="71" t="s">
        <v>30</v>
      </c>
      <c r="B52" s="72" t="s">
        <v>33</v>
      </c>
      <c r="C52" s="72" t="s">
        <v>12</v>
      </c>
      <c r="D52" s="73" t="s">
        <v>30</v>
      </c>
      <c r="E52" s="74">
        <v>2024</v>
      </c>
      <c r="F52" s="75">
        <v>16114562.860000018</v>
      </c>
      <c r="G52" s="76">
        <v>422023.51175265945</v>
      </c>
      <c r="H52" s="77">
        <v>2.6188951907607564E-2</v>
      </c>
      <c r="I52" s="27">
        <v>218671.57610705681</v>
      </c>
      <c r="J52" s="28">
        <v>1.3569811232661422E-2</v>
      </c>
    </row>
    <row r="53" spans="1:10" x14ac:dyDescent="0.25">
      <c r="A53" s="71" t="s">
        <v>13</v>
      </c>
      <c r="B53" s="72" t="s">
        <v>36</v>
      </c>
      <c r="C53" s="72" t="s">
        <v>12</v>
      </c>
      <c r="D53" s="73" t="s">
        <v>13</v>
      </c>
      <c r="E53" s="74">
        <v>2024</v>
      </c>
      <c r="F53" s="75">
        <v>12427340.5</v>
      </c>
      <c r="G53" s="76">
        <v>1144408.25</v>
      </c>
      <c r="H53" s="77">
        <v>9.2087945123898396E-2</v>
      </c>
      <c r="I53" s="27">
        <v>1144408.25</v>
      </c>
      <c r="J53" s="28">
        <v>9.2087945123898396E-2</v>
      </c>
    </row>
    <row r="54" spans="1:10" x14ac:dyDescent="0.25">
      <c r="A54" s="71" t="s">
        <v>15</v>
      </c>
      <c r="B54" s="72" t="s">
        <v>36</v>
      </c>
      <c r="C54" s="72" t="s">
        <v>12</v>
      </c>
      <c r="D54" s="73" t="s">
        <v>15</v>
      </c>
      <c r="E54" s="74">
        <v>2024</v>
      </c>
      <c r="F54" s="75">
        <v>10398691.49</v>
      </c>
      <c r="G54" s="76">
        <v>542754.01</v>
      </c>
      <c r="H54" s="77">
        <v>5.2194452592611726E-2</v>
      </c>
      <c r="I54" s="27">
        <v>498603.84929484129</v>
      </c>
      <c r="J54" s="28">
        <v>4.7948710640596311E-2</v>
      </c>
    </row>
    <row r="55" spans="1:10" x14ac:dyDescent="0.25">
      <c r="A55" s="71" t="s">
        <v>16</v>
      </c>
      <c r="B55" s="72" t="s">
        <v>36</v>
      </c>
      <c r="C55" s="72" t="s">
        <v>12</v>
      </c>
      <c r="D55" s="73" t="s">
        <v>16</v>
      </c>
      <c r="E55" s="74">
        <v>2024</v>
      </c>
      <c r="F55" s="75">
        <v>9736598.3100000005</v>
      </c>
      <c r="G55" s="76">
        <v>254986.5</v>
      </c>
      <c r="H55" s="77">
        <v>2.6188458420649378E-2</v>
      </c>
      <c r="I55" s="27">
        <v>247069.82048299536</v>
      </c>
      <c r="J55" s="28">
        <v>2.537537367945452E-2</v>
      </c>
    </row>
    <row r="56" spans="1:10" hidden="1" x14ac:dyDescent="0.25">
      <c r="A56" s="71" t="s">
        <v>17</v>
      </c>
      <c r="B56" s="72" t="s">
        <v>36</v>
      </c>
      <c r="C56" s="72" t="s">
        <v>12</v>
      </c>
      <c r="D56" s="73" t="s">
        <v>17</v>
      </c>
      <c r="E56" s="74">
        <v>2024</v>
      </c>
      <c r="F56" s="75">
        <v>11489921.939999999</v>
      </c>
      <c r="G56" s="76">
        <v>363401.07</v>
      </c>
      <c r="H56" s="77">
        <v>3.1627810171180326E-2</v>
      </c>
      <c r="I56" s="27">
        <v>357523.87756903097</v>
      </c>
      <c r="J56" s="28">
        <v>3.1116301697784291E-2</v>
      </c>
    </row>
    <row r="57" spans="1:10" hidden="1" x14ac:dyDescent="0.25">
      <c r="A57" s="71" t="s">
        <v>18</v>
      </c>
      <c r="B57" s="72" t="s">
        <v>36</v>
      </c>
      <c r="C57" s="72" t="s">
        <v>12</v>
      </c>
      <c r="D57" s="73" t="s">
        <v>18</v>
      </c>
      <c r="E57" s="74">
        <v>2024</v>
      </c>
      <c r="F57" s="75">
        <v>12696772.92</v>
      </c>
      <c r="G57" s="76">
        <v>950531.78</v>
      </c>
      <c r="H57" s="77">
        <v>7.486404506004192E-2</v>
      </c>
      <c r="I57" s="27">
        <v>747377.31662527099</v>
      </c>
      <c r="J57" s="28">
        <v>5.8863564886475969E-2</v>
      </c>
    </row>
    <row r="58" spans="1:10" hidden="1" x14ac:dyDescent="0.25">
      <c r="A58" s="71" t="s">
        <v>19</v>
      </c>
      <c r="B58" s="72" t="s">
        <v>36</v>
      </c>
      <c r="C58" s="72" t="s">
        <v>12</v>
      </c>
      <c r="D58" s="73" t="s">
        <v>19</v>
      </c>
      <c r="E58" s="74">
        <v>2024</v>
      </c>
      <c r="F58" s="75">
        <v>11133657.17</v>
      </c>
      <c r="G58" s="76">
        <v>1363743.91</v>
      </c>
      <c r="H58" s="77">
        <v>0.12248840512842915</v>
      </c>
      <c r="I58" s="27">
        <v>897077.88999842107</v>
      </c>
      <c r="J58" s="28">
        <v>8.0573514731136733E-2</v>
      </c>
    </row>
    <row r="59" spans="1:10" hidden="1" x14ac:dyDescent="0.25">
      <c r="A59" s="71" t="s">
        <v>20</v>
      </c>
      <c r="B59" s="72" t="s">
        <v>36</v>
      </c>
      <c r="C59" s="72" t="s">
        <v>12</v>
      </c>
      <c r="D59" s="73" t="s">
        <v>20</v>
      </c>
      <c r="E59" s="74">
        <v>2024</v>
      </c>
      <c r="F59" s="75">
        <v>10666284.43</v>
      </c>
      <c r="G59" s="76">
        <v>1288032.49</v>
      </c>
      <c r="H59" s="77">
        <v>0.12075737324023339</v>
      </c>
      <c r="I59" s="27">
        <v>1067828.8774800953</v>
      </c>
      <c r="J59" s="28">
        <v>0.10011254476551544</v>
      </c>
    </row>
    <row r="60" spans="1:10" hidden="1" x14ac:dyDescent="0.25">
      <c r="A60" s="71" t="s">
        <v>21</v>
      </c>
      <c r="B60" s="72" t="s">
        <v>36</v>
      </c>
      <c r="C60" s="72" t="s">
        <v>12</v>
      </c>
      <c r="D60" s="73" t="s">
        <v>21</v>
      </c>
      <c r="E60" s="74">
        <v>2024</v>
      </c>
      <c r="F60" s="75">
        <v>10949507.560000008</v>
      </c>
      <c r="G60" s="76">
        <v>1377698.0594740082</v>
      </c>
      <c r="H60" s="77">
        <v>0.12582283284655837</v>
      </c>
      <c r="I60" s="27">
        <v>949028.98662400804</v>
      </c>
      <c r="J60" s="28">
        <v>8.6673211687705101E-2</v>
      </c>
    </row>
    <row r="61" spans="1:10" hidden="1" x14ac:dyDescent="0.25">
      <c r="A61" s="71" t="s">
        <v>23</v>
      </c>
      <c r="B61" s="72" t="s">
        <v>36</v>
      </c>
      <c r="C61" s="72" t="s">
        <v>12</v>
      </c>
      <c r="D61" s="73" t="s">
        <v>23</v>
      </c>
      <c r="E61" s="74">
        <v>2024</v>
      </c>
      <c r="F61" s="75">
        <v>11690842.129999995</v>
      </c>
      <c r="G61" s="76">
        <v>1129000.0416235793</v>
      </c>
      <c r="H61" s="77">
        <v>9.6571318735580239E-2</v>
      </c>
      <c r="I61" s="27">
        <v>855321.1187484581</v>
      </c>
      <c r="J61" s="28">
        <v>7.316163448598878E-2</v>
      </c>
    </row>
    <row r="62" spans="1:10" hidden="1" x14ac:dyDescent="0.25">
      <c r="A62" s="71" t="s">
        <v>22</v>
      </c>
      <c r="B62" s="72" t="s">
        <v>36</v>
      </c>
      <c r="C62" s="72" t="s">
        <v>12</v>
      </c>
      <c r="D62" s="73" t="s">
        <v>22</v>
      </c>
      <c r="E62" s="74">
        <v>2024</v>
      </c>
      <c r="F62" s="75">
        <v>12272148.000000009</v>
      </c>
      <c r="G62" s="76">
        <v>1507682.7484273706</v>
      </c>
      <c r="H62" s="77">
        <v>0.12285402265580316</v>
      </c>
      <c r="I62" s="27">
        <v>1428278.1614273749</v>
      </c>
      <c r="J62" s="28">
        <v>0.11638371387204374</v>
      </c>
    </row>
    <row r="63" spans="1:10" hidden="1" x14ac:dyDescent="0.25">
      <c r="A63" s="71" t="s">
        <v>10</v>
      </c>
      <c r="B63" s="72" t="s">
        <v>36</v>
      </c>
      <c r="C63" s="72" t="s">
        <v>12</v>
      </c>
      <c r="D63" s="73" t="s">
        <v>10</v>
      </c>
      <c r="E63" s="74">
        <v>2024</v>
      </c>
      <c r="F63" s="75">
        <v>11033422.409999998</v>
      </c>
      <c r="G63" s="76">
        <v>1922806.081323402</v>
      </c>
      <c r="H63" s="77">
        <v>0.17427104753831338</v>
      </c>
      <c r="I63" s="27">
        <v>1167672.97712796</v>
      </c>
      <c r="J63" s="28">
        <v>0.1058305332414043</v>
      </c>
    </row>
    <row r="64" spans="1:10" hidden="1" x14ac:dyDescent="0.25">
      <c r="A64" s="71" t="s">
        <v>30</v>
      </c>
      <c r="B64" s="72" t="s">
        <v>36</v>
      </c>
      <c r="C64" s="72" t="s">
        <v>12</v>
      </c>
      <c r="D64" s="73" t="s">
        <v>30</v>
      </c>
      <c r="E64" s="74">
        <v>2024</v>
      </c>
      <c r="F64" s="75">
        <v>13029472.600000046</v>
      </c>
      <c r="G64" s="76">
        <v>1418188.079295354</v>
      </c>
      <c r="H64" s="77">
        <v>0.10884462655037541</v>
      </c>
      <c r="I64" s="27">
        <v>1016068.1163459141</v>
      </c>
      <c r="J64" s="28">
        <v>7.7982290422554057E-2</v>
      </c>
    </row>
    <row r="65" spans="1:10" hidden="1" x14ac:dyDescent="0.25">
      <c r="A65" s="71" t="s">
        <v>30</v>
      </c>
      <c r="B65" s="72" t="s">
        <v>31</v>
      </c>
      <c r="C65" s="72" t="s">
        <v>12</v>
      </c>
      <c r="D65" s="73" t="s">
        <v>30</v>
      </c>
      <c r="E65" s="74">
        <v>2024</v>
      </c>
      <c r="F65" s="75">
        <v>7069777.6300000073</v>
      </c>
      <c r="G65" s="76">
        <v>228552.34360096976</v>
      </c>
      <c r="H65" s="77">
        <v>3.2328080961291777E-2</v>
      </c>
      <c r="I65" s="27">
        <v>222980.31087512989</v>
      </c>
      <c r="J65" s="28">
        <f>I65/F65</f>
        <v>3.1539932731254751E-2</v>
      </c>
    </row>
    <row r="66" spans="1:10" hidden="1" x14ac:dyDescent="0.25">
      <c r="A66" s="21"/>
      <c r="B66" s="21"/>
      <c r="C66" s="66"/>
      <c r="D66" s="21"/>
      <c r="E66" s="67"/>
      <c r="F66" s="68">
        <f>SUBTOTAL(9,F4:F55)</f>
        <v>151292215.17999995</v>
      </c>
      <c r="G66" s="69"/>
      <c r="H66" s="70"/>
      <c r="I66" s="81"/>
      <c r="J66" s="28"/>
    </row>
    <row r="67" spans="1:10" hidden="1" x14ac:dyDescent="0.25">
      <c r="A67" s="21"/>
      <c r="B67" s="21"/>
      <c r="C67" s="66"/>
      <c r="D67" s="21"/>
      <c r="E67" s="67"/>
      <c r="F67" s="78"/>
      <c r="G67" s="79"/>
      <c r="H67" s="80"/>
      <c r="I67" s="89"/>
      <c r="J67" s="28"/>
    </row>
    <row r="68" spans="1:10" hidden="1" x14ac:dyDescent="0.25">
      <c r="A68" s="21"/>
      <c r="B68" s="21"/>
      <c r="C68" s="66"/>
      <c r="D68" s="21"/>
      <c r="E68" s="67"/>
      <c r="F68" s="68"/>
      <c r="G68" s="79"/>
      <c r="H68" s="80"/>
      <c r="I68" s="81"/>
      <c r="J68" s="28"/>
    </row>
    <row r="69" spans="1:10" hidden="1" x14ac:dyDescent="0.25">
      <c r="A69" s="21"/>
      <c r="B69" s="21"/>
      <c r="C69" s="66"/>
      <c r="D69" s="21"/>
      <c r="E69" s="67"/>
      <c r="F69" s="78"/>
      <c r="G69" s="79"/>
      <c r="H69" s="80"/>
      <c r="I69" s="89"/>
      <c r="J69" s="28"/>
    </row>
    <row r="70" spans="1:10" hidden="1" x14ac:dyDescent="0.25">
      <c r="A70" s="21"/>
      <c r="B70" s="21"/>
      <c r="C70" s="66"/>
      <c r="D70" s="21"/>
      <c r="E70" s="67"/>
      <c r="F70" s="68"/>
      <c r="G70" s="79"/>
      <c r="H70" s="80"/>
      <c r="I70" s="81"/>
      <c r="J70" s="28"/>
    </row>
    <row r="71" spans="1:10" hidden="1" x14ac:dyDescent="0.25">
      <c r="A71" s="21"/>
      <c r="B71" s="21"/>
      <c r="C71" s="66"/>
      <c r="D71" s="21"/>
      <c r="E71" s="67"/>
      <c r="F71" s="82"/>
      <c r="G71" s="83"/>
      <c r="H71" s="84"/>
      <c r="I71" s="90"/>
      <c r="J71" s="28"/>
    </row>
    <row r="72" spans="1:10" hidden="1" x14ac:dyDescent="0.25">
      <c r="A72" s="21"/>
      <c r="B72" s="21"/>
      <c r="C72" s="66"/>
      <c r="D72" s="21"/>
      <c r="E72" s="67"/>
      <c r="F72" s="68"/>
      <c r="G72" s="79"/>
      <c r="H72" s="80"/>
      <c r="I72" s="91"/>
      <c r="J72" s="28"/>
    </row>
    <row r="73" spans="1:10" hidden="1" x14ac:dyDescent="0.25">
      <c r="A73" s="21"/>
      <c r="B73" s="21"/>
      <c r="C73" s="66"/>
      <c r="D73" s="21"/>
      <c r="E73" s="67"/>
      <c r="F73" s="82"/>
      <c r="G73" s="83"/>
      <c r="H73" s="80"/>
      <c r="I73" s="90"/>
      <c r="J73" s="28"/>
    </row>
    <row r="74" spans="1:10" hidden="1" x14ac:dyDescent="0.25">
      <c r="A74" s="21"/>
      <c r="B74" s="21"/>
      <c r="C74" s="66"/>
      <c r="D74" s="21"/>
      <c r="E74" s="67"/>
      <c r="F74" s="68"/>
      <c r="G74" s="79"/>
      <c r="H74" s="80"/>
      <c r="I74" s="91"/>
      <c r="J74" s="28"/>
    </row>
    <row r="75" spans="1:10" hidden="1" x14ac:dyDescent="0.25">
      <c r="A75" s="21"/>
      <c r="B75" s="21"/>
      <c r="C75" s="66"/>
      <c r="D75" s="21"/>
      <c r="E75" s="67"/>
      <c r="F75" s="82"/>
      <c r="G75" s="83"/>
      <c r="H75" s="80"/>
      <c r="I75" s="90"/>
      <c r="J75" s="28"/>
    </row>
    <row r="76" spans="1:10" hidden="1" x14ac:dyDescent="0.25">
      <c r="A76" s="21"/>
      <c r="B76" s="21"/>
      <c r="C76" s="66"/>
      <c r="D76" s="21"/>
      <c r="E76" s="67"/>
      <c r="F76" s="68"/>
      <c r="G76" s="85"/>
      <c r="H76" s="80"/>
      <c r="I76" s="90"/>
      <c r="J76" s="28"/>
    </row>
    <row r="77" spans="1:10" hidden="1" x14ac:dyDescent="0.25">
      <c r="A77" s="21"/>
      <c r="B77" s="21"/>
      <c r="C77" s="66"/>
      <c r="D77" s="21"/>
      <c r="E77" s="67"/>
      <c r="F77" s="68"/>
      <c r="G77" s="85"/>
      <c r="H77" s="80"/>
      <c r="I77" s="90"/>
      <c r="J77" s="28"/>
    </row>
    <row r="78" spans="1:10" hidden="1" x14ac:dyDescent="0.25">
      <c r="A78" s="71" t="s">
        <v>30</v>
      </c>
      <c r="B78" s="72" t="s">
        <v>11</v>
      </c>
      <c r="C78" s="72" t="s">
        <v>12</v>
      </c>
      <c r="D78" s="73" t="s">
        <v>30</v>
      </c>
      <c r="E78" s="74">
        <v>2024</v>
      </c>
      <c r="F78" s="75">
        <v>2700377.5299999984</v>
      </c>
      <c r="G78" s="1">
        <v>95363.254220950883</v>
      </c>
      <c r="H78" s="86">
        <v>3.5000000000000003E-2</v>
      </c>
      <c r="I78" s="87">
        <v>95363.254220950883</v>
      </c>
      <c r="J78" s="28">
        <v>3.5000000000000003E-2</v>
      </c>
    </row>
    <row r="79" spans="1:10" hidden="1" x14ac:dyDescent="0.25">
      <c r="A79" s="71" t="s">
        <v>30</v>
      </c>
      <c r="B79" s="72" t="s">
        <v>14</v>
      </c>
      <c r="C79" s="72" t="s">
        <v>12</v>
      </c>
      <c r="D79" s="73" t="s">
        <v>30</v>
      </c>
      <c r="E79" s="74">
        <v>2024</v>
      </c>
      <c r="F79" s="75">
        <v>15957167.040000031</v>
      </c>
      <c r="G79" s="1">
        <v>631631.26396173984</v>
      </c>
      <c r="H79" s="86">
        <f>G79/F79</f>
        <v>3.9582919849019682E-2</v>
      </c>
      <c r="I79" s="87">
        <v>631631.26396173984</v>
      </c>
      <c r="J79" s="28">
        <v>3.9582919849019682E-2</v>
      </c>
    </row>
    <row r="80" spans="1:10" hidden="1" x14ac:dyDescent="0.25">
      <c r="A80" s="21"/>
      <c r="B80" s="21"/>
      <c r="C80" s="66"/>
      <c r="D80" s="21"/>
      <c r="E80" s="67"/>
      <c r="F80" s="68"/>
      <c r="G80" s="85"/>
      <c r="H80" s="80"/>
      <c r="I80" s="90"/>
      <c r="J80" s="28"/>
    </row>
    <row r="81" spans="1:10" hidden="1" x14ac:dyDescent="0.25">
      <c r="A81" s="21"/>
      <c r="B81" s="21"/>
      <c r="C81" s="66"/>
      <c r="D81" s="21"/>
      <c r="E81" s="67"/>
      <c r="F81" s="68"/>
      <c r="G81" s="85"/>
      <c r="H81" s="80"/>
      <c r="I81" s="90"/>
      <c r="J81" s="28"/>
    </row>
    <row r="92" spans="1:10" x14ac:dyDescent="0.25">
      <c r="H92" s="75"/>
      <c r="I92" s="27"/>
    </row>
    <row r="93" spans="1:10" x14ac:dyDescent="0.25">
      <c r="H93" s="75"/>
      <c r="I93" s="27"/>
    </row>
    <row r="94" spans="1:10" x14ac:dyDescent="0.25">
      <c r="H94" s="75"/>
      <c r="I94" s="27"/>
    </row>
    <row r="95" spans="1:10" x14ac:dyDescent="0.25">
      <c r="H95" s="1"/>
      <c r="I95" s="1"/>
      <c r="J95" s="28"/>
    </row>
    <row r="104" spans="7:8" x14ac:dyDescent="0.25">
      <c r="G104" s="102"/>
      <c r="H104" s="102"/>
    </row>
    <row r="105" spans="7:8" x14ac:dyDescent="0.25">
      <c r="G105" s="102"/>
      <c r="H105" s="102"/>
    </row>
    <row r="106" spans="7:8" x14ac:dyDescent="0.25">
      <c r="G106" s="102"/>
      <c r="H106" s="102"/>
    </row>
    <row r="107" spans="7:8" x14ac:dyDescent="0.25">
      <c r="G107" s="102"/>
      <c r="H107" s="102"/>
    </row>
  </sheetData>
  <autoFilter ref="A1:J81">
    <filterColumn colId="0">
      <filters>
        <filter val="FEB"/>
        <filter val="JAN"/>
        <filter val="MAR"/>
      </filters>
    </filterColumn>
    <filterColumn colId="4">
      <customFilters>
        <customFilter operator="notEqual" val=" "/>
      </customFilters>
    </filterColumn>
  </autoFilter>
  <mergeCells count="4">
    <mergeCell ref="G104:G105"/>
    <mergeCell ref="G106:G107"/>
    <mergeCell ref="H104:H105"/>
    <mergeCell ref="H106:H107"/>
  </mergeCells>
  <conditionalFormatting sqref="D25:H27 E24:H24 D23:D24 G17:H23 D16:D21 F15:F23 G1:J1 A1 C1:E1 H15:H16 H2:J2 I15:I28 H3:I14">
    <cfRule type="expression" dxfId="35" priority="36">
      <formula>#REF!="Alarm"</formula>
    </cfRule>
  </conditionalFormatting>
  <conditionalFormatting sqref="D25:H27 E24:H24 D23:D24 G17:H23 D16:D21 F15:F23 G1:J1 A1 C1:E1 H15:H16 H2:J2 I15:I28 H3:I14">
    <cfRule type="expression" dxfId="34" priority="35">
      <formula>#REF!="Due date exceeded"</formula>
    </cfRule>
  </conditionalFormatting>
  <conditionalFormatting sqref="D22 E16:E23 D15:E15">
    <cfRule type="expression" dxfId="33" priority="34">
      <formula>#REF!="Alarm"</formula>
    </cfRule>
  </conditionalFormatting>
  <conditionalFormatting sqref="D22 E16:E23 D15:E15">
    <cfRule type="expression" dxfId="32" priority="33">
      <formula>#REF!="Due date exceeded"</formula>
    </cfRule>
  </conditionalFormatting>
  <conditionalFormatting sqref="I29:I39 I41:I65">
    <cfRule type="expression" dxfId="31" priority="32">
      <formula>#REF!="Alarm"</formula>
    </cfRule>
  </conditionalFormatting>
  <conditionalFormatting sqref="I29:I39 I41:I65">
    <cfRule type="expression" dxfId="30" priority="31">
      <formula>#REF!="Due date exceeded"</formula>
    </cfRule>
  </conditionalFormatting>
  <conditionalFormatting sqref="I40">
    <cfRule type="expression" dxfId="29" priority="30">
      <formula>#REF!="Alarm"</formula>
    </cfRule>
  </conditionalFormatting>
  <conditionalFormatting sqref="I40">
    <cfRule type="expression" dxfId="28" priority="29">
      <formula>#REF!="Due date exceeded"</formula>
    </cfRule>
  </conditionalFormatting>
  <conditionalFormatting sqref="J3:J81">
    <cfRule type="expression" dxfId="27" priority="28">
      <formula>#REF!="Alarm"</formula>
    </cfRule>
  </conditionalFormatting>
  <conditionalFormatting sqref="J3:J81">
    <cfRule type="expression" dxfId="26" priority="27">
      <formula>#REF!="Due date exceeded"</formula>
    </cfRule>
  </conditionalFormatting>
  <conditionalFormatting sqref="H86:H91">
    <cfRule type="expression" dxfId="25" priority="12">
      <formula>#REF!="Alarm"</formula>
    </cfRule>
  </conditionalFormatting>
  <conditionalFormatting sqref="H86:H91">
    <cfRule type="expression" dxfId="24" priority="11">
      <formula>#REF!="Due date exceeded"</formula>
    </cfRule>
  </conditionalFormatting>
  <conditionalFormatting sqref="H95:H100">
    <cfRule type="expression" dxfId="23" priority="10">
      <formula>#REF!="Alarm"</formula>
    </cfRule>
  </conditionalFormatting>
  <conditionalFormatting sqref="H95:H100">
    <cfRule type="expression" dxfId="22" priority="9">
      <formula>#REF!="Due date exceeded"</formula>
    </cfRule>
  </conditionalFormatting>
  <conditionalFormatting sqref="G89:G91">
    <cfRule type="expression" dxfId="21" priority="14">
      <formula>#REF!="Alarm"</formula>
    </cfRule>
  </conditionalFormatting>
  <conditionalFormatting sqref="G89:G91">
    <cfRule type="expression" dxfId="20" priority="13">
      <formula>#REF!="Due date exceeded"</formula>
    </cfRule>
  </conditionalFormatting>
  <conditionalFormatting sqref="J95">
    <cfRule type="expression" dxfId="13" priority="6">
      <formula>#REF!="Alarm"</formula>
    </cfRule>
  </conditionalFormatting>
  <conditionalFormatting sqref="J95">
    <cfRule type="expression" dxfId="12" priority="5">
      <formula>#REF!="Due date exceeded"</formula>
    </cfRule>
  </conditionalFormatting>
  <conditionalFormatting sqref="I92:I94">
    <cfRule type="expression" dxfId="9" priority="2">
      <formula>#REF!="Alarm"</formula>
    </cfRule>
  </conditionalFormatting>
  <conditionalFormatting sqref="I92:I94">
    <cfRule type="expression" dxfId="8" priority="1">
      <formula>#REF!="Due date exceeded"</formula>
    </cfRule>
  </conditionalFormatting>
  <dataValidations count="1">
    <dataValidation type="list" allowBlank="1" showInputMessage="1" showErrorMessage="1" sqref="A66:A71 D66:D71 D24:D27 C30:C35 C1:D23 D29:D36 C32:D32 C60:C62 C37:D57 D58:D64 C64:C75 C76:D77 C78:C81">
      <formula1>#REF!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</vt:lpstr>
      <vt:lpstr>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2025-10-06T10:15:44Z</dcterms:modified>
</cp:coreProperties>
</file>